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25"/>
  <workbookPr showInkAnnotation="0" defaultThemeVersion="166925"/>
  <xr:revisionPtr revIDLastSave="0" documentId="8_{D65340CE-D73B-46C9-AB1B-3E5E0FCF252D}" xr6:coauthVersionLast="47" xr6:coauthVersionMax="47" xr10:uidLastSave="{00000000-0000-0000-0000-000000000000}"/>
  <bookViews>
    <workbookView xWindow="0" yWindow="0" windowWidth="0" windowHeight="0" firstSheet="5" activeTab="5" xr2:uid="{00000000-000D-0000-FFFF-FFFF00000000}"/>
  </bookViews>
  <sheets>
    <sheet name="8% ( 100 USD AND BELOW )" sheetId="2" r:id="rId1"/>
    <sheet name="5% ( 1K USD AND BELOW  )" sheetId="5" r:id="rId2"/>
    <sheet name="4% ( 2K USD AND BELOW )" sheetId="3" r:id="rId3"/>
    <sheet name="2.5% ( 4K USD AND BELOW )" sheetId="4" r:id="rId4"/>
    <sheet name="2% ( 6K USD AND BELOW )" sheetId="6" r:id="rId5"/>
    <sheet name="1.5% ( 10K USD AND BELOW )" sheetId="7" r:id="rId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2" l="1"/>
  <c r="C7" i="2"/>
  <c r="B9" i="2"/>
  <c r="E7" i="2"/>
  <c r="B8" i="2"/>
  <c r="D7" i="7"/>
  <c r="C7" i="7"/>
  <c r="D7" i="6"/>
  <c r="C7" i="6"/>
  <c r="B9" i="6"/>
  <c r="B8" i="6"/>
  <c r="G7" i="6"/>
  <c r="D7" i="4"/>
  <c r="C7" i="4"/>
  <c r="D7" i="3"/>
  <c r="C7" i="3"/>
  <c r="C7" i="5"/>
  <c r="D7" i="5"/>
  <c r="H7" i="7"/>
  <c r="E7" i="7"/>
  <c r="D9" i="6"/>
  <c r="C9" i="6"/>
  <c r="D8" i="6"/>
  <c r="C8" i="6"/>
  <c r="H7" i="6"/>
  <c r="E7" i="6"/>
  <c r="G8" i="6"/>
  <c r="H7" i="5"/>
  <c r="E7" i="5"/>
  <c r="H7" i="4"/>
  <c r="E7" i="4"/>
  <c r="H7" i="3"/>
  <c r="E7" i="3"/>
  <c r="H7" i="2"/>
  <c r="B8" i="7"/>
  <c r="G7" i="7"/>
  <c r="H9" i="6"/>
  <c r="E9" i="6"/>
  <c r="H8" i="6"/>
  <c r="E8" i="6"/>
  <c r="B8" i="5"/>
  <c r="G7" i="5"/>
  <c r="B8" i="3"/>
  <c r="G7" i="3"/>
  <c r="B8" i="4"/>
  <c r="G7" i="4"/>
  <c r="G7" i="2"/>
  <c r="C8" i="7"/>
  <c r="D8" i="7"/>
  <c r="B10" i="6"/>
  <c r="G9" i="6"/>
  <c r="C8" i="5"/>
  <c r="D8" i="5"/>
  <c r="D8" i="3"/>
  <c r="C8" i="3"/>
  <c r="D8" i="4"/>
  <c r="C8" i="4"/>
  <c r="H8" i="7"/>
  <c r="E8" i="7"/>
  <c r="D10" i="6"/>
  <c r="C10" i="6"/>
  <c r="H10" i="6"/>
  <c r="E10" i="6"/>
  <c r="H8" i="5"/>
  <c r="E8" i="5"/>
  <c r="H8" i="3"/>
  <c r="E8" i="3"/>
  <c r="H8" i="4"/>
  <c r="E8" i="4"/>
  <c r="B9" i="7"/>
  <c r="G8" i="7"/>
  <c r="B11" i="6"/>
  <c r="G10" i="6"/>
  <c r="B9" i="5"/>
  <c r="G8" i="5"/>
  <c r="B9" i="3"/>
  <c r="G8" i="3"/>
  <c r="B9" i="4"/>
  <c r="G8" i="4"/>
  <c r="G8" i="2"/>
  <c r="C9" i="7"/>
  <c r="D9" i="7"/>
  <c r="D11" i="6"/>
  <c r="C11" i="6"/>
  <c r="H11" i="6"/>
  <c r="E11" i="6"/>
  <c r="C9" i="5"/>
  <c r="H9" i="5"/>
  <c r="D9" i="5"/>
  <c r="E9" i="5"/>
  <c r="D9" i="3"/>
  <c r="C9" i="3"/>
  <c r="H9" i="3"/>
  <c r="E9" i="3"/>
  <c r="D9" i="4"/>
  <c r="C9" i="4"/>
  <c r="H9" i="4"/>
  <c r="E9" i="4"/>
  <c r="H9" i="7"/>
  <c r="E9" i="7"/>
  <c r="B12" i="6"/>
  <c r="G11" i="6"/>
  <c r="B10" i="5"/>
  <c r="G9" i="5"/>
  <c r="B10" i="3"/>
  <c r="G9" i="3"/>
  <c r="B10" i="4"/>
  <c r="G9" i="4"/>
  <c r="B10" i="7"/>
  <c r="G9" i="7"/>
  <c r="D12" i="6"/>
  <c r="C12" i="6"/>
  <c r="H12" i="6"/>
  <c r="E12" i="6"/>
  <c r="C10" i="5"/>
  <c r="H10" i="5"/>
  <c r="D10" i="5"/>
  <c r="E10" i="5"/>
  <c r="D10" i="3"/>
  <c r="C10" i="3"/>
  <c r="H10" i="3"/>
  <c r="E10" i="3"/>
  <c r="D10" i="4"/>
  <c r="C10" i="4"/>
  <c r="H10" i="4"/>
  <c r="E10" i="4"/>
  <c r="C10" i="7"/>
  <c r="D10" i="7"/>
  <c r="B13" i="6"/>
  <c r="G12" i="6"/>
  <c r="B11" i="5"/>
  <c r="G10" i="5"/>
  <c r="B11" i="3"/>
  <c r="G10" i="3"/>
  <c r="B11" i="4"/>
  <c r="G10" i="4"/>
  <c r="H10" i="7"/>
  <c r="E10" i="7"/>
  <c r="D13" i="6"/>
  <c r="C13" i="6"/>
  <c r="H13" i="6"/>
  <c r="E13" i="6"/>
  <c r="C11" i="5"/>
  <c r="H11" i="5"/>
  <c r="D11" i="5"/>
  <c r="E11" i="5"/>
  <c r="D11" i="3"/>
  <c r="C11" i="3"/>
  <c r="H11" i="3"/>
  <c r="E11" i="3"/>
  <c r="D11" i="4"/>
  <c r="C11" i="4"/>
  <c r="H11" i="4"/>
  <c r="E11" i="4"/>
  <c r="B11" i="7"/>
  <c r="G10" i="7"/>
  <c r="B14" i="6"/>
  <c r="G13" i="6"/>
  <c r="B12" i="5"/>
  <c r="G11" i="5"/>
  <c r="B12" i="3"/>
  <c r="G11" i="3"/>
  <c r="B12" i="4"/>
  <c r="G11" i="4"/>
  <c r="C11" i="7"/>
  <c r="D11" i="7"/>
  <c r="D14" i="6"/>
  <c r="C14" i="6"/>
  <c r="H14" i="6"/>
  <c r="E14" i="6"/>
  <c r="C12" i="5"/>
  <c r="H12" i="5"/>
  <c r="D12" i="5"/>
  <c r="E12" i="5"/>
  <c r="D12" i="3"/>
  <c r="C12" i="3"/>
  <c r="H12" i="3"/>
  <c r="E12" i="3"/>
  <c r="D12" i="4"/>
  <c r="C12" i="4"/>
  <c r="H12" i="4"/>
  <c r="E12" i="4"/>
  <c r="H11" i="7"/>
  <c r="E11" i="7"/>
  <c r="B15" i="6"/>
  <c r="G14" i="6"/>
  <c r="B13" i="5"/>
  <c r="G12" i="5"/>
  <c r="B13" i="3"/>
  <c r="G12" i="3"/>
  <c r="B13" i="4"/>
  <c r="G12" i="4"/>
  <c r="B12" i="7"/>
  <c r="G11" i="7"/>
  <c r="D15" i="6"/>
  <c r="C15" i="6"/>
  <c r="H15" i="6"/>
  <c r="E15" i="6"/>
  <c r="C13" i="5"/>
  <c r="H13" i="5"/>
  <c r="D13" i="5"/>
  <c r="E13" i="5"/>
  <c r="D13" i="3"/>
  <c r="C13" i="3"/>
  <c r="H13" i="3"/>
  <c r="E13" i="3"/>
  <c r="D13" i="4"/>
  <c r="C13" i="4"/>
  <c r="H13" i="4"/>
  <c r="E13" i="4"/>
  <c r="C12" i="7"/>
  <c r="D12" i="7"/>
  <c r="B16" i="6"/>
  <c r="G15" i="6"/>
  <c r="B14" i="5"/>
  <c r="G13" i="5"/>
  <c r="B14" i="3"/>
  <c r="G13" i="3"/>
  <c r="B14" i="4"/>
  <c r="G13" i="4"/>
  <c r="H12" i="7"/>
  <c r="E12" i="7"/>
  <c r="D16" i="6"/>
  <c r="C16" i="6"/>
  <c r="H16" i="6"/>
  <c r="E16" i="6"/>
  <c r="C14" i="5"/>
  <c r="H14" i="5"/>
  <c r="D14" i="5"/>
  <c r="E14" i="5"/>
  <c r="D14" i="3"/>
  <c r="C14" i="3"/>
  <c r="H14" i="3"/>
  <c r="E14" i="3"/>
  <c r="D14" i="4"/>
  <c r="C14" i="4"/>
  <c r="H14" i="4"/>
  <c r="E14" i="4"/>
  <c r="B13" i="7"/>
  <c r="G12" i="7"/>
  <c r="B17" i="6"/>
  <c r="G16" i="6"/>
  <c r="B15" i="5"/>
  <c r="G14" i="5"/>
  <c r="B15" i="3"/>
  <c r="G14" i="3"/>
  <c r="B15" i="4"/>
  <c r="G14" i="4"/>
  <c r="C13" i="7"/>
  <c r="D13" i="7"/>
  <c r="D17" i="6"/>
  <c r="C17" i="6"/>
  <c r="H17" i="6"/>
  <c r="E17" i="6"/>
  <c r="C15" i="5"/>
  <c r="H15" i="5"/>
  <c r="D15" i="5"/>
  <c r="E15" i="5"/>
  <c r="D15" i="3"/>
  <c r="C15" i="3"/>
  <c r="H15" i="3"/>
  <c r="E15" i="3"/>
  <c r="D15" i="4"/>
  <c r="C15" i="4"/>
  <c r="H15" i="4"/>
  <c r="E15" i="4"/>
  <c r="H13" i="7"/>
  <c r="E13" i="7"/>
  <c r="B18" i="6"/>
  <c r="G17" i="6"/>
  <c r="B16" i="5"/>
  <c r="G15" i="5"/>
  <c r="B16" i="3"/>
  <c r="G15" i="3"/>
  <c r="B16" i="4"/>
  <c r="G15" i="4"/>
  <c r="B14" i="7"/>
  <c r="G13" i="7"/>
  <c r="D18" i="6"/>
  <c r="C18" i="6"/>
  <c r="H18" i="6"/>
  <c r="E18" i="6"/>
  <c r="C16" i="5"/>
  <c r="H16" i="5"/>
  <c r="D16" i="5"/>
  <c r="E16" i="5"/>
  <c r="D16" i="3"/>
  <c r="C16" i="3"/>
  <c r="H16" i="3"/>
  <c r="E16" i="3"/>
  <c r="D16" i="4"/>
  <c r="C16" i="4"/>
  <c r="H16" i="4"/>
  <c r="E16" i="4"/>
  <c r="C14" i="7"/>
  <c r="D14" i="7"/>
  <c r="B19" i="6"/>
  <c r="G18" i="6"/>
  <c r="B17" i="5"/>
  <c r="G16" i="5"/>
  <c r="B17" i="3"/>
  <c r="G16" i="3"/>
  <c r="B17" i="4"/>
  <c r="G16" i="4"/>
  <c r="H14" i="7"/>
  <c r="E14" i="7"/>
  <c r="D19" i="6"/>
  <c r="C19" i="6"/>
  <c r="H19" i="6"/>
  <c r="E19" i="6"/>
  <c r="C17" i="5"/>
  <c r="H17" i="5"/>
  <c r="D17" i="5"/>
  <c r="E17" i="5"/>
  <c r="D17" i="3"/>
  <c r="C17" i="3"/>
  <c r="H17" i="3"/>
  <c r="E17" i="3"/>
  <c r="D17" i="4"/>
  <c r="C17" i="4"/>
  <c r="H17" i="4"/>
  <c r="E17" i="4"/>
  <c r="B15" i="7"/>
  <c r="G14" i="7"/>
  <c r="B20" i="6"/>
  <c r="G19" i="6"/>
  <c r="B18" i="5"/>
  <c r="G17" i="5"/>
  <c r="B18" i="3"/>
  <c r="G17" i="3"/>
  <c r="B18" i="4"/>
  <c r="G17" i="4"/>
  <c r="C15" i="7"/>
  <c r="D15" i="7"/>
  <c r="D20" i="6"/>
  <c r="C20" i="6"/>
  <c r="H20" i="6"/>
  <c r="E20" i="6"/>
  <c r="C18" i="5"/>
  <c r="H18" i="5"/>
  <c r="D18" i="5"/>
  <c r="E18" i="5"/>
  <c r="D18" i="3"/>
  <c r="C18" i="3"/>
  <c r="H18" i="3"/>
  <c r="E18" i="3"/>
  <c r="D18" i="4"/>
  <c r="C18" i="4"/>
  <c r="H18" i="4"/>
  <c r="E18" i="4"/>
  <c r="H15" i="7"/>
  <c r="E15" i="7"/>
  <c r="B21" i="6"/>
  <c r="G20" i="6"/>
  <c r="B19" i="5"/>
  <c r="G18" i="5"/>
  <c r="B19" i="3"/>
  <c r="G18" i="3"/>
  <c r="B19" i="4"/>
  <c r="G18" i="4"/>
  <c r="B16" i="7"/>
  <c r="G15" i="7"/>
  <c r="D21" i="6"/>
  <c r="C21" i="6"/>
  <c r="H21" i="6"/>
  <c r="E21" i="6"/>
  <c r="C19" i="5"/>
  <c r="H19" i="5"/>
  <c r="D19" i="5"/>
  <c r="E19" i="5"/>
  <c r="D19" i="3"/>
  <c r="C19" i="3"/>
  <c r="H19" i="3"/>
  <c r="E19" i="3"/>
  <c r="D19" i="4"/>
  <c r="C19" i="4"/>
  <c r="H19" i="4"/>
  <c r="E19" i="4"/>
  <c r="C16" i="7"/>
  <c r="D16" i="7"/>
  <c r="B22" i="6"/>
  <c r="G21" i="6"/>
  <c r="B20" i="5"/>
  <c r="G19" i="5"/>
  <c r="B20" i="3"/>
  <c r="G19" i="3"/>
  <c r="B20" i="4"/>
  <c r="G19" i="4"/>
  <c r="H16" i="7"/>
  <c r="E16" i="7"/>
  <c r="D22" i="6"/>
  <c r="C22" i="6"/>
  <c r="H22" i="6"/>
  <c r="E22" i="6"/>
  <c r="C20" i="5"/>
  <c r="H20" i="5"/>
  <c r="D20" i="5"/>
  <c r="E20" i="5"/>
  <c r="D20" i="3"/>
  <c r="C20" i="3"/>
  <c r="H20" i="3"/>
  <c r="E20" i="3"/>
  <c r="D20" i="4"/>
  <c r="C20" i="4"/>
  <c r="H20" i="4"/>
  <c r="E20" i="4"/>
  <c r="B17" i="7"/>
  <c r="G16" i="7"/>
  <c r="B23" i="6"/>
  <c r="G22" i="6"/>
  <c r="B21" i="5"/>
  <c r="G20" i="5"/>
  <c r="B21" i="3"/>
  <c r="G20" i="3"/>
  <c r="B21" i="4"/>
  <c r="G20" i="4"/>
  <c r="C17" i="7"/>
  <c r="D17" i="7"/>
  <c r="D23" i="6"/>
  <c r="C23" i="6"/>
  <c r="H23" i="6"/>
  <c r="E23" i="6"/>
  <c r="C21" i="5"/>
  <c r="H21" i="5"/>
  <c r="D21" i="5"/>
  <c r="E21" i="5"/>
  <c r="D21" i="3"/>
  <c r="C21" i="3"/>
  <c r="H21" i="3"/>
  <c r="E21" i="3"/>
  <c r="D21" i="4"/>
  <c r="C21" i="4"/>
  <c r="H21" i="4"/>
  <c r="E21" i="4"/>
  <c r="H17" i="7"/>
  <c r="E17" i="7"/>
  <c r="B24" i="6"/>
  <c r="G23" i="6"/>
  <c r="B22" i="5"/>
  <c r="G21" i="5"/>
  <c r="B22" i="3"/>
  <c r="G21" i="3"/>
  <c r="B22" i="4"/>
  <c r="G21" i="4"/>
  <c r="B18" i="7"/>
  <c r="G17" i="7"/>
  <c r="D24" i="6"/>
  <c r="C24" i="6"/>
  <c r="H24" i="6"/>
  <c r="E24" i="6"/>
  <c r="C22" i="5"/>
  <c r="H22" i="5"/>
  <c r="D22" i="5"/>
  <c r="E22" i="5"/>
  <c r="D22" i="3"/>
  <c r="C22" i="3"/>
  <c r="H22" i="3"/>
  <c r="E22" i="3"/>
  <c r="D22" i="4"/>
  <c r="C22" i="4"/>
  <c r="H22" i="4"/>
  <c r="E22" i="4"/>
  <c r="C18" i="7"/>
  <c r="D18" i="7"/>
  <c r="B25" i="6"/>
  <c r="G24" i="6"/>
  <c r="B23" i="5"/>
  <c r="G22" i="5"/>
  <c r="B23" i="3"/>
  <c r="G22" i="3"/>
  <c r="B23" i="4"/>
  <c r="G22" i="4"/>
  <c r="H18" i="7"/>
  <c r="E18" i="7"/>
  <c r="D25" i="6"/>
  <c r="C25" i="6"/>
  <c r="H25" i="6"/>
  <c r="E25" i="6"/>
  <c r="C23" i="5"/>
  <c r="H23" i="5"/>
  <c r="D23" i="5"/>
  <c r="E23" i="5"/>
  <c r="D23" i="3"/>
  <c r="C23" i="3"/>
  <c r="H23" i="3"/>
  <c r="E23" i="3"/>
  <c r="D23" i="4"/>
  <c r="C23" i="4"/>
  <c r="H23" i="4"/>
  <c r="E23" i="4"/>
  <c r="B19" i="7"/>
  <c r="G18" i="7"/>
  <c r="B26" i="6"/>
  <c r="G25" i="6"/>
  <c r="B24" i="5"/>
  <c r="G23" i="5"/>
  <c r="B24" i="3"/>
  <c r="G23" i="3"/>
  <c r="B24" i="4"/>
  <c r="G23" i="4"/>
  <c r="C19" i="7"/>
  <c r="D19" i="7"/>
  <c r="D26" i="6"/>
  <c r="C26" i="6"/>
  <c r="H26" i="6"/>
  <c r="E26" i="6"/>
  <c r="C24" i="5"/>
  <c r="H24" i="5"/>
  <c r="D24" i="5"/>
  <c r="E24" i="5"/>
  <c r="D24" i="3"/>
  <c r="C24" i="3"/>
  <c r="H24" i="3"/>
  <c r="E24" i="3"/>
  <c r="D24" i="4"/>
  <c r="C24" i="4"/>
  <c r="H24" i="4"/>
  <c r="E24" i="4"/>
  <c r="H19" i="7"/>
  <c r="E19" i="7"/>
  <c r="B27" i="6"/>
  <c r="G26" i="6"/>
  <c r="B25" i="5"/>
  <c r="G24" i="5"/>
  <c r="B25" i="3"/>
  <c r="G24" i="3"/>
  <c r="B25" i="4"/>
  <c r="G24" i="4"/>
  <c r="B20" i="7"/>
  <c r="G19" i="7"/>
  <c r="D27" i="6"/>
  <c r="C27" i="6"/>
  <c r="H27" i="6"/>
  <c r="E27" i="6"/>
  <c r="C25" i="5"/>
  <c r="H25" i="5"/>
  <c r="D25" i="5"/>
  <c r="E25" i="5"/>
  <c r="D25" i="3"/>
  <c r="C25" i="3"/>
  <c r="H25" i="3"/>
  <c r="E25" i="3"/>
  <c r="D25" i="4"/>
  <c r="C25" i="4"/>
  <c r="H25" i="4"/>
  <c r="E25" i="4"/>
  <c r="C20" i="7"/>
  <c r="D20" i="7"/>
  <c r="B28" i="6"/>
  <c r="G27" i="6"/>
  <c r="B26" i="5"/>
  <c r="G25" i="5"/>
  <c r="B26" i="3"/>
  <c r="G25" i="3"/>
  <c r="B26" i="4"/>
  <c r="G25" i="4"/>
  <c r="H20" i="7"/>
  <c r="E20" i="7"/>
  <c r="D28" i="6"/>
  <c r="C28" i="6"/>
  <c r="H28" i="6"/>
  <c r="E28" i="6"/>
  <c r="C26" i="5"/>
  <c r="H26" i="5"/>
  <c r="D26" i="5"/>
  <c r="E26" i="5"/>
  <c r="D26" i="3"/>
  <c r="C26" i="3"/>
  <c r="H26" i="3"/>
  <c r="E26" i="3"/>
  <c r="D26" i="4"/>
  <c r="C26" i="4"/>
  <c r="H26" i="4"/>
  <c r="E26" i="4"/>
  <c r="B21" i="7"/>
  <c r="G20" i="7"/>
  <c r="B29" i="6"/>
  <c r="G28" i="6"/>
  <c r="B27" i="5"/>
  <c r="G26" i="5"/>
  <c r="B27" i="3"/>
  <c r="G26" i="3"/>
  <c r="B27" i="4"/>
  <c r="G26" i="4"/>
  <c r="C21" i="7"/>
  <c r="D21" i="7"/>
  <c r="D29" i="6"/>
  <c r="C29" i="6"/>
  <c r="H29" i="6"/>
  <c r="E29" i="6"/>
  <c r="C27" i="5"/>
  <c r="H27" i="5"/>
  <c r="D27" i="5"/>
  <c r="E27" i="5"/>
  <c r="D27" i="3"/>
  <c r="C27" i="3"/>
  <c r="H27" i="3"/>
  <c r="E27" i="3"/>
  <c r="D27" i="4"/>
  <c r="C27" i="4"/>
  <c r="H27" i="4"/>
  <c r="E27" i="4"/>
  <c r="H21" i="7"/>
  <c r="E21" i="7"/>
  <c r="B30" i="6"/>
  <c r="G29" i="6"/>
  <c r="B28" i="5"/>
  <c r="G27" i="5"/>
  <c r="B28" i="3"/>
  <c r="G27" i="3"/>
  <c r="B28" i="4"/>
  <c r="G27" i="4"/>
  <c r="B22" i="7"/>
  <c r="G21" i="7"/>
  <c r="D30" i="6"/>
  <c r="C30" i="6"/>
  <c r="H30" i="6"/>
  <c r="E30" i="6"/>
  <c r="C28" i="5"/>
  <c r="H28" i="5"/>
  <c r="D28" i="5"/>
  <c r="E28" i="5"/>
  <c r="D28" i="3"/>
  <c r="C28" i="3"/>
  <c r="H28" i="3"/>
  <c r="E28" i="3"/>
  <c r="D28" i="4"/>
  <c r="C28" i="4"/>
  <c r="H28" i="4"/>
  <c r="E28" i="4"/>
  <c r="C22" i="7"/>
  <c r="D22" i="7"/>
  <c r="B31" i="6"/>
  <c r="G30" i="6"/>
  <c r="B29" i="5"/>
  <c r="G28" i="5"/>
  <c r="B29" i="3"/>
  <c r="G28" i="3"/>
  <c r="B29" i="4"/>
  <c r="G28" i="4"/>
  <c r="H22" i="7"/>
  <c r="E22" i="7"/>
  <c r="D31" i="6"/>
  <c r="C31" i="6"/>
  <c r="H31" i="6"/>
  <c r="E31" i="6"/>
  <c r="C29" i="5"/>
  <c r="H29" i="5"/>
  <c r="D29" i="5"/>
  <c r="E29" i="5"/>
  <c r="D29" i="3"/>
  <c r="C29" i="3"/>
  <c r="H29" i="3"/>
  <c r="E29" i="3"/>
  <c r="D29" i="4"/>
  <c r="C29" i="4"/>
  <c r="H29" i="4"/>
  <c r="E29" i="4"/>
  <c r="B23" i="7"/>
  <c r="G22" i="7"/>
  <c r="B32" i="6"/>
  <c r="G31" i="6"/>
  <c r="B30" i="5"/>
  <c r="G29" i="5"/>
  <c r="B30" i="3"/>
  <c r="G29" i="3"/>
  <c r="B30" i="4"/>
  <c r="G29" i="4"/>
  <c r="C23" i="7"/>
  <c r="D23" i="7"/>
  <c r="D32" i="6"/>
  <c r="C32" i="6"/>
  <c r="H32" i="6"/>
  <c r="E32" i="6"/>
  <c r="C30" i="5"/>
  <c r="H30" i="5"/>
  <c r="D30" i="5"/>
  <c r="E30" i="5"/>
  <c r="D30" i="3"/>
  <c r="C30" i="3"/>
  <c r="H30" i="3"/>
  <c r="E30" i="3"/>
  <c r="D30" i="4"/>
  <c r="C30" i="4"/>
  <c r="H30" i="4"/>
  <c r="E30" i="4"/>
  <c r="H23" i="7"/>
  <c r="E23" i="7"/>
  <c r="B33" i="6"/>
  <c r="G32" i="6"/>
  <c r="B31" i="5"/>
  <c r="G30" i="5"/>
  <c r="B31" i="3"/>
  <c r="G30" i="3"/>
  <c r="B31" i="4"/>
  <c r="G30" i="4"/>
  <c r="B24" i="7"/>
  <c r="G23" i="7"/>
  <c r="D33" i="6"/>
  <c r="C33" i="6"/>
  <c r="H33" i="6"/>
  <c r="E33" i="6"/>
  <c r="C31" i="5"/>
  <c r="H31" i="5"/>
  <c r="D31" i="5"/>
  <c r="E31" i="5"/>
  <c r="D31" i="3"/>
  <c r="C31" i="3"/>
  <c r="H31" i="3"/>
  <c r="E31" i="3"/>
  <c r="D31" i="4"/>
  <c r="C31" i="4"/>
  <c r="H31" i="4"/>
  <c r="E31" i="4"/>
  <c r="C24" i="7"/>
  <c r="D24" i="7"/>
  <c r="B34" i="6"/>
  <c r="G33" i="6"/>
  <c r="B32" i="5"/>
  <c r="G31" i="5"/>
  <c r="B32" i="3"/>
  <c r="G31" i="3"/>
  <c r="B32" i="4"/>
  <c r="G31" i="4"/>
  <c r="H24" i="7"/>
  <c r="E24" i="7"/>
  <c r="D34" i="6"/>
  <c r="C34" i="6"/>
  <c r="H34" i="6"/>
  <c r="E34" i="6"/>
  <c r="C32" i="5"/>
  <c r="H32" i="5"/>
  <c r="D32" i="5"/>
  <c r="E32" i="5"/>
  <c r="D32" i="3"/>
  <c r="C32" i="3"/>
  <c r="H32" i="3"/>
  <c r="E32" i="3"/>
  <c r="D32" i="4"/>
  <c r="C32" i="4"/>
  <c r="H32" i="4"/>
  <c r="E32" i="4"/>
  <c r="B25" i="7"/>
  <c r="G24" i="7"/>
  <c r="B35" i="6"/>
  <c r="G34" i="6"/>
  <c r="B33" i="5"/>
  <c r="G32" i="5"/>
  <c r="B33" i="3"/>
  <c r="G32" i="3"/>
  <c r="B33" i="4"/>
  <c r="G32" i="4"/>
  <c r="C25" i="7"/>
  <c r="D25" i="7"/>
  <c r="D35" i="6"/>
  <c r="C35" i="6"/>
  <c r="H35" i="6"/>
  <c r="E35" i="6"/>
  <c r="C33" i="5"/>
  <c r="H33" i="5"/>
  <c r="D33" i="5"/>
  <c r="E33" i="5"/>
  <c r="D33" i="3"/>
  <c r="C33" i="3"/>
  <c r="H33" i="3"/>
  <c r="E33" i="3"/>
  <c r="D33" i="4"/>
  <c r="C33" i="4"/>
  <c r="H33" i="4"/>
  <c r="E33" i="4"/>
  <c r="H25" i="7"/>
  <c r="E25" i="7"/>
  <c r="B36" i="6"/>
  <c r="G35" i="6"/>
  <c r="B34" i="5"/>
  <c r="G33" i="5"/>
  <c r="B34" i="3"/>
  <c r="G33" i="3"/>
  <c r="B34" i="4"/>
  <c r="G33" i="4"/>
  <c r="B26" i="7"/>
  <c r="G25" i="7"/>
  <c r="D36" i="6"/>
  <c r="C36" i="6"/>
  <c r="H36" i="6"/>
  <c r="E36" i="6"/>
  <c r="C34" i="5"/>
  <c r="H34" i="5"/>
  <c r="D34" i="5"/>
  <c r="E34" i="5"/>
  <c r="D34" i="3"/>
  <c r="C34" i="3"/>
  <c r="H34" i="3"/>
  <c r="E34" i="3"/>
  <c r="D34" i="4"/>
  <c r="C34" i="4"/>
  <c r="H34" i="4"/>
  <c r="E34" i="4"/>
  <c r="C26" i="7"/>
  <c r="D26" i="7"/>
  <c r="C38" i="6"/>
  <c r="C39" i="6"/>
  <c r="B35" i="5"/>
  <c r="G34" i="5"/>
  <c r="B35" i="3"/>
  <c r="G34" i="3"/>
  <c r="B35" i="4"/>
  <c r="G34" i="4"/>
  <c r="H26" i="7"/>
  <c r="E26" i="7"/>
  <c r="E38" i="6"/>
  <c r="E40" i="6"/>
  <c r="G36" i="6"/>
  <c r="C35" i="5"/>
  <c r="H35" i="5"/>
  <c r="D35" i="5"/>
  <c r="E35" i="5"/>
  <c r="D35" i="3"/>
  <c r="C35" i="3"/>
  <c r="H35" i="3"/>
  <c r="E35" i="3"/>
  <c r="D35" i="4"/>
  <c r="C35" i="4"/>
  <c r="H35" i="4"/>
  <c r="E35" i="4"/>
  <c r="B27" i="7"/>
  <c r="G26" i="7"/>
  <c r="B36" i="5"/>
  <c r="G35" i="5"/>
  <c r="B36" i="3"/>
  <c r="G35" i="3"/>
  <c r="B36" i="4"/>
  <c r="G35" i="4"/>
  <c r="C27" i="7"/>
  <c r="D27" i="7"/>
  <c r="C36" i="5"/>
  <c r="H36" i="5"/>
  <c r="D36" i="5"/>
  <c r="E36" i="5"/>
  <c r="D36" i="3"/>
  <c r="C36" i="3"/>
  <c r="H36" i="3"/>
  <c r="E36" i="3"/>
  <c r="D36" i="4"/>
  <c r="C36" i="4"/>
  <c r="H36" i="4"/>
  <c r="E36" i="4"/>
  <c r="H27" i="7"/>
  <c r="E27" i="7"/>
  <c r="C38" i="5"/>
  <c r="C39" i="5"/>
  <c r="C38" i="3"/>
  <c r="C39" i="3"/>
  <c r="C38" i="4"/>
  <c r="C39" i="4"/>
  <c r="B28" i="7"/>
  <c r="G27" i="7"/>
  <c r="E38" i="5"/>
  <c r="E40" i="5"/>
  <c r="G36" i="5"/>
  <c r="E38" i="3"/>
  <c r="E40" i="3"/>
  <c r="G36" i="3"/>
  <c r="E38" i="4"/>
  <c r="E40" i="4"/>
  <c r="G36" i="4"/>
  <c r="C28" i="7"/>
  <c r="D28" i="7"/>
  <c r="H28" i="7"/>
  <c r="E28" i="7"/>
  <c r="B29" i="7"/>
  <c r="G28" i="7"/>
  <c r="C29" i="7"/>
  <c r="D29" i="7"/>
  <c r="H29" i="7"/>
  <c r="E29" i="7"/>
  <c r="B30" i="7"/>
  <c r="G29" i="7"/>
  <c r="C30" i="7"/>
  <c r="D30" i="7"/>
  <c r="H30" i="7"/>
  <c r="E30" i="7"/>
  <c r="B31" i="7"/>
  <c r="G30" i="7"/>
  <c r="C31" i="7"/>
  <c r="D31" i="7"/>
  <c r="H31" i="7"/>
  <c r="E31" i="7"/>
  <c r="B32" i="7"/>
  <c r="G31" i="7"/>
  <c r="C32" i="7"/>
  <c r="D32" i="7"/>
  <c r="H32" i="7"/>
  <c r="E32" i="7"/>
  <c r="B33" i="7"/>
  <c r="G32" i="7"/>
  <c r="C33" i="7"/>
  <c r="D33" i="7"/>
  <c r="H33" i="7"/>
  <c r="E33" i="7"/>
  <c r="B34" i="7"/>
  <c r="G33" i="7"/>
  <c r="C34" i="7"/>
  <c r="D34" i="7"/>
  <c r="H34" i="7"/>
  <c r="E34" i="7"/>
  <c r="B35" i="7"/>
  <c r="G34" i="7"/>
  <c r="C35" i="7"/>
  <c r="D35" i="7"/>
  <c r="H35" i="7"/>
  <c r="E35" i="7"/>
  <c r="B36" i="7"/>
  <c r="G35" i="7"/>
  <c r="C36" i="7"/>
  <c r="D36" i="7"/>
  <c r="H36" i="7"/>
  <c r="E36" i="7"/>
  <c r="C38" i="7"/>
  <c r="C39" i="7"/>
  <c r="E38" i="7"/>
  <c r="E40" i="7"/>
  <c r="G36" i="7"/>
  <c r="D9" i="2" l="1"/>
  <c r="C9" i="2"/>
  <c r="D8" i="2"/>
  <c r="C8" i="2"/>
  <c r="E9" i="2" l="1"/>
  <c r="H9" i="2"/>
  <c r="H8" i="2"/>
  <c r="E8" i="2"/>
  <c r="B10" i="2" l="1"/>
  <c r="G9" i="2"/>
  <c r="D10" i="2" l="1"/>
  <c r="C10" i="2"/>
  <c r="H10" i="2" s="1"/>
  <c r="E10" i="2"/>
  <c r="B11" i="2" l="1"/>
  <c r="G10" i="2"/>
  <c r="D11" i="2" l="1"/>
  <c r="C11" i="2"/>
  <c r="H11" i="2" s="1"/>
  <c r="E11" i="2"/>
  <c r="B12" i="2" l="1"/>
  <c r="G11" i="2"/>
  <c r="D12" i="2" l="1"/>
  <c r="C12" i="2"/>
  <c r="H12" i="2" s="1"/>
  <c r="E12" i="2"/>
  <c r="B13" i="2" l="1"/>
  <c r="G12" i="2"/>
  <c r="D13" i="2" l="1"/>
  <c r="C13" i="2"/>
  <c r="H13" i="2" s="1"/>
  <c r="E13" i="2"/>
  <c r="B14" i="2" l="1"/>
  <c r="G13" i="2"/>
  <c r="D14" i="2" l="1"/>
  <c r="C14" i="2"/>
  <c r="H14" i="2" s="1"/>
  <c r="E14" i="2"/>
  <c r="B15" i="2" l="1"/>
  <c r="G14" i="2"/>
  <c r="D15" i="2" l="1"/>
  <c r="C15" i="2"/>
  <c r="H15" i="2" s="1"/>
  <c r="E15" i="2"/>
  <c r="B16" i="2" l="1"/>
  <c r="G15" i="2"/>
  <c r="D16" i="2" l="1"/>
  <c r="C16" i="2"/>
  <c r="H16" i="2" s="1"/>
  <c r="E16" i="2"/>
  <c r="B17" i="2" l="1"/>
  <c r="G16" i="2"/>
  <c r="D17" i="2" l="1"/>
  <c r="C17" i="2"/>
  <c r="H17" i="2" s="1"/>
  <c r="E17" i="2"/>
  <c r="B18" i="2" l="1"/>
  <c r="G17" i="2"/>
  <c r="D18" i="2" l="1"/>
  <c r="C18" i="2"/>
  <c r="H18" i="2" s="1"/>
  <c r="E18" i="2"/>
  <c r="B19" i="2" l="1"/>
  <c r="G18" i="2"/>
  <c r="D19" i="2" l="1"/>
  <c r="C19" i="2"/>
  <c r="H19" i="2" s="1"/>
  <c r="E19" i="2"/>
  <c r="B20" i="2" l="1"/>
  <c r="G19" i="2"/>
  <c r="D20" i="2" l="1"/>
  <c r="C20" i="2"/>
  <c r="H20" i="2" s="1"/>
  <c r="E20" i="2"/>
  <c r="B21" i="2" l="1"/>
  <c r="G20" i="2"/>
  <c r="D21" i="2" l="1"/>
  <c r="C21" i="2"/>
  <c r="H21" i="2" s="1"/>
  <c r="E21" i="2"/>
  <c r="B22" i="2" l="1"/>
  <c r="G21" i="2"/>
  <c r="D22" i="2" l="1"/>
  <c r="C22" i="2"/>
  <c r="H22" i="2" s="1"/>
  <c r="E22" i="2"/>
  <c r="B23" i="2" l="1"/>
  <c r="G22" i="2"/>
  <c r="D23" i="2" l="1"/>
  <c r="C23" i="2"/>
  <c r="H23" i="2" s="1"/>
  <c r="E23" i="2"/>
  <c r="B24" i="2" l="1"/>
  <c r="G23" i="2"/>
  <c r="D24" i="2" l="1"/>
  <c r="C24" i="2"/>
  <c r="H24" i="2" s="1"/>
  <c r="E24" i="2"/>
  <c r="B25" i="2" l="1"/>
  <c r="G24" i="2"/>
  <c r="D25" i="2" l="1"/>
  <c r="C25" i="2"/>
  <c r="H25" i="2" s="1"/>
  <c r="E25" i="2"/>
  <c r="B26" i="2" l="1"/>
  <c r="G25" i="2"/>
  <c r="D26" i="2" l="1"/>
  <c r="C26" i="2"/>
  <c r="H26" i="2" s="1"/>
  <c r="E26" i="2"/>
  <c r="B27" i="2" l="1"/>
  <c r="G26" i="2"/>
  <c r="D27" i="2" l="1"/>
  <c r="C27" i="2"/>
  <c r="H27" i="2" s="1"/>
  <c r="E27" i="2"/>
  <c r="B28" i="2" l="1"/>
  <c r="G27" i="2"/>
  <c r="D28" i="2" l="1"/>
  <c r="C28" i="2"/>
  <c r="H28" i="2" s="1"/>
  <c r="E28" i="2"/>
  <c r="B29" i="2" l="1"/>
  <c r="G28" i="2"/>
  <c r="D29" i="2" l="1"/>
  <c r="C29" i="2"/>
  <c r="H29" i="2" s="1"/>
  <c r="E29" i="2"/>
  <c r="B30" i="2" l="1"/>
  <c r="G29" i="2"/>
  <c r="D30" i="2" l="1"/>
  <c r="C30" i="2"/>
  <c r="H30" i="2" s="1"/>
  <c r="E30" i="2"/>
  <c r="B31" i="2" l="1"/>
  <c r="G30" i="2"/>
  <c r="D31" i="2" l="1"/>
  <c r="C31" i="2"/>
  <c r="H31" i="2" s="1"/>
  <c r="E31" i="2"/>
  <c r="B32" i="2" l="1"/>
  <c r="G31" i="2"/>
  <c r="D32" i="2" l="1"/>
  <c r="C32" i="2"/>
  <c r="H32" i="2" s="1"/>
  <c r="E32" i="2"/>
  <c r="B33" i="2" l="1"/>
  <c r="G32" i="2"/>
  <c r="D33" i="2" l="1"/>
  <c r="C33" i="2"/>
  <c r="H33" i="2" s="1"/>
  <c r="E33" i="2"/>
  <c r="B34" i="2" l="1"/>
  <c r="G33" i="2"/>
  <c r="D34" i="2" l="1"/>
  <c r="C34" i="2"/>
  <c r="H34" i="2" s="1"/>
  <c r="E34" i="2"/>
  <c r="B35" i="2" l="1"/>
  <c r="G34" i="2"/>
  <c r="D35" i="2" l="1"/>
  <c r="C35" i="2"/>
  <c r="H35" i="2" s="1"/>
  <c r="E35" i="2"/>
  <c r="B36" i="2" l="1"/>
  <c r="G35" i="2"/>
  <c r="D36" i="2" l="1"/>
  <c r="C36" i="2"/>
  <c r="H36" i="2" s="1"/>
  <c r="E36" i="2"/>
  <c r="C38" i="2" l="1"/>
  <c r="C39" i="2" s="1"/>
  <c r="E38" i="2" l="1"/>
  <c r="E40" i="2" s="1"/>
  <c r="G36" i="2"/>
</calcChain>
</file>

<file path=xl/sharedStrings.xml><?xml version="1.0" encoding="utf-8"?>
<sst xmlns="http://schemas.openxmlformats.org/spreadsheetml/2006/main" count="120" uniqueCount="25">
  <si>
    <t>30 Day Trading Strategy FULL DISCIPLINE 3.0</t>
  </si>
  <si>
    <t>THIS SETUP IS VALID ONLY FOR 100 USD AND BELOW. DAILY PROFIT SET AT 8%</t>
  </si>
  <si>
    <t xml:space="preserve">ENTER BEGINNING AMOUNT FOR TRADE </t>
  </si>
  <si>
    <t>LOWEST RISK LOT CALCULATED AGAINST MARGIN</t>
  </si>
  <si>
    <t>ENTER DAILY BALANCE ON EACH RELEVANT DAILY BOX</t>
  </si>
  <si>
    <t>DAY</t>
  </si>
  <si>
    <t>INITIAL BALANCE</t>
  </si>
  <si>
    <t>TARGET</t>
  </si>
  <si>
    <t>MAX LOT                                                   BASED ON 30 PIPS</t>
  </si>
  <si>
    <t>ESTIMATED BALANCE</t>
  </si>
  <si>
    <t>END DAY BALANCE</t>
  </si>
  <si>
    <t>ACTUAL PROFIT / LOSS</t>
  </si>
  <si>
    <t>TARGET HIT</t>
  </si>
  <si>
    <t>TARGET NOT HIT</t>
  </si>
  <si>
    <t>TARGET OVER HIT</t>
  </si>
  <si>
    <t>ESTIMATED 30 DAY BALANCE</t>
  </si>
  <si>
    <t>ACTUAL 30 DAY BALANCE</t>
  </si>
  <si>
    <t>ESTIMATED WITHDRAWAL</t>
  </si>
  <si>
    <t>ACTUAL WITDRAWAL</t>
  </si>
  <si>
    <t>BALANCE BROUGHT FORWARD</t>
  </si>
  <si>
    <t>THIS SETUP IS VALID ONLY FOR 1K USD AND BELOW. DAILY PROFIT SET AT 5%</t>
  </si>
  <si>
    <t>THIS SETUP IS VALID ONLY FOR 2K USD AND BELOW. DAILY PROFIT SET AT 4%</t>
  </si>
  <si>
    <t>THIS SETUP IS VALID ONLY FOR 4K USD AND BELOW. DAILY PROFIT SET AT 2.5%</t>
  </si>
  <si>
    <t>THIS SETUP IS VALID ONLY FOR 6K USD AND BELOW. DAILY PROFIT SET AT 2%</t>
  </si>
  <si>
    <t>THIS SETUP IS VALID ONLY FOR 10K USD AND BELOW. DAILY PROFIT SET AT 1.5%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</si>
</sst>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409]#,##0.00"/>
    <numFmt numFmtId="165" formatCode="&quot;$&quot;#,##0.0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7D7D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left" vertical="top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 wrapText="1"/>
    </xf>
    <xf numFmtId="164" fontId="1" fillId="2" borderId="10" xfId="0" applyNumberFormat="1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165" fontId="0" fillId="0" borderId="4" xfId="0" applyNumberFormat="1" applyBorder="1" applyAlignment="1">
      <alignment horizontal="center" vertical="center"/>
    </xf>
    <xf numFmtId="165" fontId="0" fillId="0" borderId="8" xfId="0" applyNumberFormat="1" applyBorder="1"/>
    <xf numFmtId="0" fontId="0" fillId="4" borderId="0" xfId="0" applyFill="1"/>
    <xf numFmtId="0" fontId="1" fillId="0" borderId="0" xfId="0" applyFont="1" applyAlignment="1">
      <alignment vertical="center"/>
    </xf>
    <xf numFmtId="0" fontId="1" fillId="0" borderId="10" xfId="0" applyFon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5" borderId="0" xfId="0" applyFill="1"/>
    <xf numFmtId="0" fontId="1" fillId="0" borderId="0" xfId="0" applyFont="1" applyAlignment="1">
      <alignment vertical="center" wrapText="1"/>
    </xf>
    <xf numFmtId="0" fontId="0" fillId="6" borderId="0" xfId="0" applyFill="1"/>
    <xf numFmtId="164" fontId="1" fillId="7" borderId="10" xfId="0" applyNumberFormat="1" applyFont="1" applyFill="1" applyBorder="1" applyAlignment="1">
      <alignment horizontal="left" vertical="center" wrapText="1"/>
    </xf>
    <xf numFmtId="164" fontId="0" fillId="2" borderId="10" xfId="0" applyNumberFormat="1" applyFill="1" applyBorder="1" applyAlignment="1">
      <alignment horizontal="center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5" fillId="0" borderId="8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4" fillId="0" borderId="7" xfId="0" applyFont="1" applyBorder="1" applyAlignment="1">
      <alignment horizontal="right" vertical="top" wrapText="1"/>
    </xf>
  </cellXfs>
  <cellStyles count="1">
    <cellStyle name="Normal" xfId="0" builtinId="0"/>
  </cellStyles>
  <dxfs count="192"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theme="8" tint="0.39997558519241921"/>
        </patternFill>
      </fill>
    </dxf>
    <dxf>
      <font>
        <color theme="1"/>
      </font>
      <fill>
        <patternFill patternType="solid">
          <bgColor rgb="FF92D050"/>
        </patternFill>
      </fill>
    </dxf>
    <dxf>
      <fill>
        <patternFill patternType="solid">
          <bgColor rgb="FFFF7D7D"/>
        </patternFill>
      </fill>
    </dxf>
    <dxf>
      <font>
        <color theme="1"/>
      </font>
      <fill>
        <patternFill patternType="solid">
          <bgColor theme="8" tint="0.399975585192419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143A56D0-A613-F24C-E197-EC7CFC0F81FA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E5021B9-CEE0-8619-8C66-E66D3C47D347}"/>
            </a:ext>
            <a:ext uri="{147F2762-F138-4A5C-976F-8EAC2B608ADB}">
              <a16:predDERef xmlns:a16="http://schemas.microsoft.com/office/drawing/2014/main" pred="{143A56D0-A613-F24C-E197-EC7CFC0F81FA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FA9618E2-7D20-4953-B742-1654BC756617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7716026-70FF-48BD-91F6-15E9DF40AF1C}"/>
            </a:ext>
            <a:ext uri="{147F2762-F138-4A5C-976F-8EAC2B608ADB}">
              <a16:predDERef xmlns:a16="http://schemas.microsoft.com/office/drawing/2014/main" pred="{FA9618E2-7D20-4953-B742-1654BC756617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A08B102-FA1E-411B-BBA1-AAEDCD934FF2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4AEF44F-3AE1-4F99-B11A-CB3F80255ED6}"/>
            </a:ext>
            <a:ext uri="{147F2762-F138-4A5C-976F-8EAC2B608ADB}">
              <a16:predDERef xmlns:a16="http://schemas.microsoft.com/office/drawing/2014/main" pred="{AA08B102-FA1E-411B-BBA1-AAEDCD934FF2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31F530B-172F-4448-A893-E7EF09647BC1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2478404E-ECFE-4EB0-A0A0-8884F81B582B}"/>
            </a:ext>
            <a:ext uri="{147F2762-F138-4A5C-976F-8EAC2B608ADB}">
              <a16:predDERef xmlns:a16="http://schemas.microsoft.com/office/drawing/2014/main" pred="{031F530B-172F-4448-A893-E7EF09647BC1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C5896BC-F5B1-43C7-B5BE-A9AED9FA2521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95C7585-179B-4CB5-AD2D-25C7C01826C7}"/>
            </a:ext>
            <a:ext uri="{147F2762-F138-4A5C-976F-8EAC2B608ADB}">
              <a16:predDERef xmlns:a16="http://schemas.microsoft.com/office/drawing/2014/main" pred="{0C5896BC-F5B1-43C7-B5BE-A9AED9FA2521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4</xdr:row>
      <xdr:rowOff>161925</xdr:rowOff>
    </xdr:from>
    <xdr:to>
      <xdr:col>1</xdr:col>
      <xdr:colOff>76200</xdr:colOff>
      <xdr:row>6</xdr:row>
      <xdr:rowOff>95250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B9366CE3-E867-4B3D-BF71-3EF0780888D5}"/>
            </a:ext>
          </a:extLst>
        </xdr:cNvPr>
        <xdr:cNvCxnSpPr>
          <a:cxnSpLocks/>
        </xdr:cNvCxnSpPr>
      </xdr:nvCxnSpPr>
      <xdr:spPr>
        <a:xfrm>
          <a:off x="381000" y="971550"/>
          <a:ext cx="0" cy="790575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66675</xdr:colOff>
      <xdr:row>4</xdr:row>
      <xdr:rowOff>38100</xdr:rowOff>
    </xdr:from>
    <xdr:to>
      <xdr:col>5</xdr:col>
      <xdr:colOff>66675</xdr:colOff>
      <xdr:row>6</xdr:row>
      <xdr:rowOff>95250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41550587-A5E8-4C16-8637-4258B421B1DB}"/>
            </a:ext>
            <a:ext uri="{147F2762-F138-4A5C-976F-8EAC2B608ADB}">
              <a16:predDERef xmlns:a16="http://schemas.microsoft.com/office/drawing/2014/main" pred="{B9366CE3-E867-4B3D-BF71-3EF0780888D5}"/>
            </a:ext>
          </a:extLst>
        </xdr:cNvPr>
        <xdr:cNvCxnSpPr>
          <a:cxnSpLocks/>
        </xdr:cNvCxnSpPr>
      </xdr:nvCxnSpPr>
      <xdr:spPr>
        <a:xfrm>
          <a:off x="4686300" y="847725"/>
          <a:ext cx="0" cy="914400"/>
        </a:xfrm>
        <a:prstGeom prst="line">
          <a:avLst/>
        </a:prstGeom>
        <a:ln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D89F0-79CB-468A-A269-F27327DECCCA}">
  <dimension ref="A1:M41"/>
  <sheetViews>
    <sheetView workbookViewId="0">
      <selection activeCell="B7" sqref="B7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1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45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B7*8%</f>
        <v>0</v>
      </c>
      <c r="D7" s="14">
        <f>(B7*2.5%)/100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20">
        <f t="shared" ref="C8:C36" si="0">B8*8%</f>
        <v>0</v>
      </c>
      <c r="D8" s="21">
        <f t="shared" ref="D8:D36" si="1">(B8*2.5%)/100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20">
        <f t="shared" si="0"/>
        <v>0</v>
      </c>
      <c r="D9" s="21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20">
        <f t="shared" si="0"/>
        <v>0</v>
      </c>
      <c r="D10" s="21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20">
        <f t="shared" si="0"/>
        <v>0</v>
      </c>
      <c r="D11" s="21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20">
        <f t="shared" si="0"/>
        <v>0</v>
      </c>
      <c r="D12" s="21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20">
        <f t="shared" si="0"/>
        <v>0</v>
      </c>
      <c r="D13" s="21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20">
        <f t="shared" si="0"/>
        <v>0</v>
      </c>
      <c r="D14" s="21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20">
        <f t="shared" si="0"/>
        <v>0</v>
      </c>
      <c r="D15" s="21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20">
        <f t="shared" si="0"/>
        <v>0</v>
      </c>
      <c r="D16" s="21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20">
        <f t="shared" si="0"/>
        <v>0</v>
      </c>
      <c r="D17" s="21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20">
        <f t="shared" si="0"/>
        <v>0</v>
      </c>
      <c r="D18" s="21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20">
        <f t="shared" si="0"/>
        <v>0</v>
      </c>
      <c r="D19" s="21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20">
        <f t="shared" si="0"/>
        <v>0</v>
      </c>
      <c r="D20" s="21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20">
        <f t="shared" si="0"/>
        <v>0</v>
      </c>
      <c r="D21" s="21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20">
        <f t="shared" si="0"/>
        <v>0</v>
      </c>
      <c r="D22" s="21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20">
        <f t="shared" si="0"/>
        <v>0</v>
      </c>
      <c r="D23" s="21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20">
        <f t="shared" si="0"/>
        <v>0</v>
      </c>
      <c r="D24" s="21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20">
        <f t="shared" si="0"/>
        <v>0</v>
      </c>
      <c r="D25" s="21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20">
        <f t="shared" si="0"/>
        <v>0</v>
      </c>
      <c r="D26" s="21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20">
        <f t="shared" si="0"/>
        <v>0</v>
      </c>
      <c r="D27" s="21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20">
        <f t="shared" si="0"/>
        <v>0</v>
      </c>
      <c r="D28" s="21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20">
        <f t="shared" si="0"/>
        <v>0</v>
      </c>
      <c r="D29" s="21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20">
        <f t="shared" si="0"/>
        <v>0</v>
      </c>
      <c r="D30" s="21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20">
        <f t="shared" si="0"/>
        <v>0</v>
      </c>
      <c r="D31" s="21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20">
        <f t="shared" si="0"/>
        <v>0</v>
      </c>
      <c r="D32" s="21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20">
        <f t="shared" si="0"/>
        <v>0</v>
      </c>
      <c r="D33" s="21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20">
        <f t="shared" si="0"/>
        <v>0</v>
      </c>
      <c r="D34" s="21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20">
        <f t="shared" si="0"/>
        <v>0</v>
      </c>
      <c r="D35" s="21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20">
        <f t="shared" si="0"/>
        <v>0</v>
      </c>
      <c r="D36" s="21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191" priority="30" operator="greaterThan">
      <formula>$H$7</formula>
    </cfRule>
  </conditionalFormatting>
  <conditionalFormatting sqref="G7:G36">
    <cfRule type="cellIs" dxfId="190" priority="32" operator="lessThan">
      <formula>$C$7</formula>
    </cfRule>
    <cfRule type="cellIs" dxfId="189" priority="31" operator="greaterThanOrEqual">
      <formula>$C$7</formula>
    </cfRule>
  </conditionalFormatting>
  <conditionalFormatting sqref="G8">
    <cfRule type="cellIs" dxfId="188" priority="29" operator="greaterThan">
      <formula>$H$8</formula>
    </cfRule>
  </conditionalFormatting>
  <conditionalFormatting sqref="G9">
    <cfRule type="cellIs" dxfId="187" priority="28" operator="greaterThan">
      <formula>$H$9</formula>
    </cfRule>
  </conditionalFormatting>
  <conditionalFormatting sqref="G10">
    <cfRule type="cellIs" dxfId="186" priority="27" operator="greaterThan">
      <formula>$H$10</formula>
    </cfRule>
  </conditionalFormatting>
  <conditionalFormatting sqref="G11">
    <cfRule type="cellIs" dxfId="185" priority="26" operator="greaterThan">
      <formula>$H$11</formula>
    </cfRule>
  </conditionalFormatting>
  <conditionalFormatting sqref="G12">
    <cfRule type="cellIs" dxfId="184" priority="25" operator="greaterThan">
      <formula>$H$12</formula>
    </cfRule>
  </conditionalFormatting>
  <conditionalFormatting sqref="G13">
    <cfRule type="cellIs" dxfId="183" priority="24" operator="greaterThan">
      <formula>$H$13</formula>
    </cfRule>
  </conditionalFormatting>
  <conditionalFormatting sqref="G14">
    <cfRule type="cellIs" dxfId="182" priority="23" operator="greaterThan">
      <formula>$H$14</formula>
    </cfRule>
  </conditionalFormatting>
  <conditionalFormatting sqref="G15">
    <cfRule type="cellIs" dxfId="181" priority="22" operator="greaterThan">
      <formula>$H$15</formula>
    </cfRule>
  </conditionalFormatting>
  <conditionalFormatting sqref="G16">
    <cfRule type="cellIs" dxfId="180" priority="21" operator="greaterThan">
      <formula>$H$16</formula>
    </cfRule>
  </conditionalFormatting>
  <conditionalFormatting sqref="G17">
    <cfRule type="cellIs" dxfId="179" priority="20" operator="greaterThan">
      <formula>$H$17</formula>
    </cfRule>
  </conditionalFormatting>
  <conditionalFormatting sqref="G18">
    <cfRule type="cellIs" dxfId="178" priority="19" operator="greaterThan">
      <formula>$H$18</formula>
    </cfRule>
  </conditionalFormatting>
  <conditionalFormatting sqref="G19">
    <cfRule type="cellIs" dxfId="177" priority="18" operator="greaterThan">
      <formula>$H$19</formula>
    </cfRule>
  </conditionalFormatting>
  <conditionalFormatting sqref="G20">
    <cfRule type="cellIs" dxfId="176" priority="17" operator="greaterThan">
      <formula>$H$20</formula>
    </cfRule>
  </conditionalFormatting>
  <conditionalFormatting sqref="G21">
    <cfRule type="cellIs" dxfId="175" priority="16" operator="greaterThan">
      <formula>$H$21</formula>
    </cfRule>
  </conditionalFormatting>
  <conditionalFormatting sqref="G22">
    <cfRule type="cellIs" dxfId="174" priority="15" operator="greaterThan">
      <formula>$H$22</formula>
    </cfRule>
  </conditionalFormatting>
  <conditionalFormatting sqref="G23">
    <cfRule type="cellIs" dxfId="173" priority="14" operator="greaterThan">
      <formula>$H$23</formula>
    </cfRule>
  </conditionalFormatting>
  <conditionalFormatting sqref="G24">
    <cfRule type="cellIs" dxfId="172" priority="13" operator="greaterThan">
      <formula>$H$24</formula>
    </cfRule>
  </conditionalFormatting>
  <conditionalFormatting sqref="G25">
    <cfRule type="cellIs" dxfId="171" priority="12" operator="greaterThan">
      <formula>$H$25</formula>
    </cfRule>
  </conditionalFormatting>
  <conditionalFormatting sqref="G26">
    <cfRule type="cellIs" dxfId="170" priority="11" operator="greaterThan">
      <formula>$H$26</formula>
    </cfRule>
  </conditionalFormatting>
  <conditionalFormatting sqref="G27">
    <cfRule type="cellIs" dxfId="169" priority="10" operator="greaterThan">
      <formula>$H$27</formula>
    </cfRule>
  </conditionalFormatting>
  <conditionalFormatting sqref="G28">
    <cfRule type="cellIs" dxfId="168" priority="9" operator="greaterThan">
      <formula>$H$28</formula>
    </cfRule>
  </conditionalFormatting>
  <conditionalFormatting sqref="G29">
    <cfRule type="cellIs" dxfId="167" priority="8" operator="greaterThan">
      <formula>$H$29</formula>
    </cfRule>
  </conditionalFormatting>
  <conditionalFormatting sqref="G30">
    <cfRule type="cellIs" dxfId="166" priority="7" operator="greaterThan">
      <formula>$H$30</formula>
    </cfRule>
  </conditionalFormatting>
  <conditionalFormatting sqref="G31">
    <cfRule type="cellIs" dxfId="165" priority="6" operator="greaterThan">
      <formula>$H$31</formula>
    </cfRule>
  </conditionalFormatting>
  <conditionalFormatting sqref="G32">
    <cfRule type="cellIs" dxfId="164" priority="5" operator="greaterThan">
      <formula>$H$32</formula>
    </cfRule>
  </conditionalFormatting>
  <conditionalFormatting sqref="G33">
    <cfRule type="cellIs" dxfId="163" priority="4" operator="greaterThan">
      <formula>$H$33</formula>
    </cfRule>
  </conditionalFormatting>
  <conditionalFormatting sqref="G34">
    <cfRule type="cellIs" dxfId="162" priority="3" operator="greaterThan">
      <formula>$H$34</formula>
    </cfRule>
  </conditionalFormatting>
  <conditionalFormatting sqref="G35">
    <cfRule type="cellIs" dxfId="161" priority="2" operator="greaterThan">
      <formula>$H$35</formula>
    </cfRule>
  </conditionalFormatting>
  <conditionalFormatting sqref="G36">
    <cfRule type="cellIs" dxfId="160" priority="1" operator="greaterThan">
      <formula>$H$36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B06B9-9D1E-4173-A787-309B564344DB}">
  <dimension ref="A1:M41"/>
  <sheetViews>
    <sheetView workbookViewId="0">
      <selection activeCell="B7" sqref="B7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20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27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B7*5%</f>
        <v>0</v>
      </c>
      <c r="D7" s="14">
        <f>(B7*2%)/100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13">
        <f t="shared" ref="C8:C36" si="0">B8*5%</f>
        <v>0</v>
      </c>
      <c r="D8" s="14">
        <f t="shared" ref="D8:D36" si="1">(B8*2%)/100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13">
        <f t="shared" si="0"/>
        <v>0</v>
      </c>
      <c r="D9" s="14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13">
        <f t="shared" si="0"/>
        <v>0</v>
      </c>
      <c r="D10" s="14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13">
        <f t="shared" si="0"/>
        <v>0</v>
      </c>
      <c r="D11" s="14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13">
        <f t="shared" si="0"/>
        <v>0</v>
      </c>
      <c r="D12" s="14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13">
        <f t="shared" si="0"/>
        <v>0</v>
      </c>
      <c r="D13" s="14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13">
        <f t="shared" si="0"/>
        <v>0</v>
      </c>
      <c r="D14" s="14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13">
        <f t="shared" si="0"/>
        <v>0</v>
      </c>
      <c r="D15" s="14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13">
        <f t="shared" si="0"/>
        <v>0</v>
      </c>
      <c r="D16" s="14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13">
        <f t="shared" si="0"/>
        <v>0</v>
      </c>
      <c r="D17" s="14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13">
        <f t="shared" si="0"/>
        <v>0</v>
      </c>
      <c r="D18" s="14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13">
        <f t="shared" si="0"/>
        <v>0</v>
      </c>
      <c r="D19" s="14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13">
        <f t="shared" si="0"/>
        <v>0</v>
      </c>
      <c r="D20" s="14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13">
        <f t="shared" si="0"/>
        <v>0</v>
      </c>
      <c r="D21" s="14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13">
        <f t="shared" si="0"/>
        <v>0</v>
      </c>
      <c r="D22" s="14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13">
        <f t="shared" si="0"/>
        <v>0</v>
      </c>
      <c r="D23" s="14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13">
        <f t="shared" si="0"/>
        <v>0</v>
      </c>
      <c r="D24" s="14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13">
        <f t="shared" si="0"/>
        <v>0</v>
      </c>
      <c r="D25" s="14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13">
        <f t="shared" si="0"/>
        <v>0</v>
      </c>
      <c r="D26" s="14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13">
        <f t="shared" si="0"/>
        <v>0</v>
      </c>
      <c r="D27" s="14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13">
        <f t="shared" si="0"/>
        <v>0</v>
      </c>
      <c r="D28" s="14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13">
        <f t="shared" si="0"/>
        <v>0</v>
      </c>
      <c r="D29" s="14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13">
        <f t="shared" si="0"/>
        <v>0</v>
      </c>
      <c r="D30" s="14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13">
        <f t="shared" si="0"/>
        <v>0</v>
      </c>
      <c r="D31" s="14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13">
        <f t="shared" si="0"/>
        <v>0</v>
      </c>
      <c r="D32" s="14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13">
        <f t="shared" si="0"/>
        <v>0</v>
      </c>
      <c r="D33" s="14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13">
        <f t="shared" si="0"/>
        <v>0</v>
      </c>
      <c r="D34" s="14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13">
        <f t="shared" si="0"/>
        <v>0</v>
      </c>
      <c r="D35" s="14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13">
        <f t="shared" si="0"/>
        <v>0</v>
      </c>
      <c r="D36" s="14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159" priority="30" operator="greaterThan">
      <formula>$H$7</formula>
    </cfRule>
  </conditionalFormatting>
  <conditionalFormatting sqref="G7:G36">
    <cfRule type="cellIs" dxfId="158" priority="32" operator="lessThan">
      <formula>$C$7</formula>
    </cfRule>
    <cfRule type="cellIs" dxfId="157" priority="31" operator="greaterThanOrEqual">
      <formula>$C$7</formula>
    </cfRule>
  </conditionalFormatting>
  <conditionalFormatting sqref="G8">
    <cfRule type="cellIs" dxfId="156" priority="29" operator="greaterThan">
      <formula>$H$8</formula>
    </cfRule>
  </conditionalFormatting>
  <conditionalFormatting sqref="G9">
    <cfRule type="cellIs" dxfId="155" priority="28" operator="greaterThan">
      <formula>$H$9</formula>
    </cfRule>
  </conditionalFormatting>
  <conditionalFormatting sqref="G10">
    <cfRule type="cellIs" dxfId="154" priority="27" operator="greaterThan">
      <formula>$H$10</formula>
    </cfRule>
  </conditionalFormatting>
  <conditionalFormatting sqref="G11">
    <cfRule type="cellIs" dxfId="153" priority="26" operator="greaterThan">
      <formula>$H$11</formula>
    </cfRule>
  </conditionalFormatting>
  <conditionalFormatting sqref="G12">
    <cfRule type="cellIs" dxfId="152" priority="25" operator="greaterThan">
      <formula>$H$12</formula>
    </cfRule>
  </conditionalFormatting>
  <conditionalFormatting sqref="G13">
    <cfRule type="cellIs" dxfId="151" priority="24" operator="greaterThan">
      <formula>$H$13</formula>
    </cfRule>
  </conditionalFormatting>
  <conditionalFormatting sqref="G14">
    <cfRule type="cellIs" dxfId="150" priority="23" operator="greaterThan">
      <formula>$H$14</formula>
    </cfRule>
  </conditionalFormatting>
  <conditionalFormatting sqref="G15">
    <cfRule type="cellIs" dxfId="149" priority="22" operator="greaterThan">
      <formula>$H$15</formula>
    </cfRule>
  </conditionalFormatting>
  <conditionalFormatting sqref="G16">
    <cfRule type="cellIs" dxfId="148" priority="21" operator="greaterThan">
      <formula>$H$16</formula>
    </cfRule>
  </conditionalFormatting>
  <conditionalFormatting sqref="G17">
    <cfRule type="cellIs" dxfId="147" priority="20" operator="greaterThan">
      <formula>$H$17</formula>
    </cfRule>
  </conditionalFormatting>
  <conditionalFormatting sqref="G18">
    <cfRule type="cellIs" dxfId="146" priority="19" operator="greaterThan">
      <formula>$H$18</formula>
    </cfRule>
  </conditionalFormatting>
  <conditionalFormatting sqref="G19">
    <cfRule type="cellIs" dxfId="145" priority="18" operator="greaterThan">
      <formula>$H$19</formula>
    </cfRule>
  </conditionalFormatting>
  <conditionalFormatting sqref="G20">
    <cfRule type="cellIs" dxfId="144" priority="17" operator="greaterThan">
      <formula>$H$20</formula>
    </cfRule>
  </conditionalFormatting>
  <conditionalFormatting sqref="G21">
    <cfRule type="cellIs" dxfId="143" priority="16" operator="greaterThan">
      <formula>$H$21</formula>
    </cfRule>
  </conditionalFormatting>
  <conditionalFormatting sqref="G22">
    <cfRule type="cellIs" dxfId="142" priority="15" operator="greaterThan">
      <formula>$H$22</formula>
    </cfRule>
  </conditionalFormatting>
  <conditionalFormatting sqref="G23">
    <cfRule type="cellIs" dxfId="141" priority="14" operator="greaterThan">
      <formula>$H$23</formula>
    </cfRule>
  </conditionalFormatting>
  <conditionalFormatting sqref="G24">
    <cfRule type="cellIs" dxfId="140" priority="13" operator="greaterThan">
      <formula>$H$24</formula>
    </cfRule>
  </conditionalFormatting>
  <conditionalFormatting sqref="G25">
    <cfRule type="cellIs" dxfId="139" priority="12" operator="greaterThan">
      <formula>$H$25</formula>
    </cfRule>
  </conditionalFormatting>
  <conditionalFormatting sqref="G26">
    <cfRule type="cellIs" dxfId="138" priority="11" operator="greaterThan">
      <formula>$H$26</formula>
    </cfRule>
  </conditionalFormatting>
  <conditionalFormatting sqref="G27">
    <cfRule type="cellIs" dxfId="137" priority="10" operator="greaterThan">
      <formula>$H$27</formula>
    </cfRule>
  </conditionalFormatting>
  <conditionalFormatting sqref="G28">
    <cfRule type="cellIs" dxfId="136" priority="9" operator="greaterThan">
      <formula>$H$28</formula>
    </cfRule>
  </conditionalFormatting>
  <conditionalFormatting sqref="G29">
    <cfRule type="cellIs" dxfId="135" priority="8" operator="greaterThan">
      <formula>$H$29</formula>
    </cfRule>
  </conditionalFormatting>
  <conditionalFormatting sqref="G30">
    <cfRule type="cellIs" dxfId="134" priority="7" operator="greaterThan">
      <formula>$H$30</formula>
    </cfRule>
  </conditionalFormatting>
  <conditionalFormatting sqref="G31">
    <cfRule type="cellIs" dxfId="133" priority="6" operator="greaterThan">
      <formula>$H$31</formula>
    </cfRule>
  </conditionalFormatting>
  <conditionalFormatting sqref="G32">
    <cfRule type="cellIs" dxfId="132" priority="5" operator="greaterThan">
      <formula>$H$32</formula>
    </cfRule>
  </conditionalFormatting>
  <conditionalFormatting sqref="G33">
    <cfRule type="cellIs" dxfId="131" priority="4" operator="greaterThan">
      <formula>$H$33</formula>
    </cfRule>
  </conditionalFormatting>
  <conditionalFormatting sqref="G34">
    <cfRule type="cellIs" dxfId="130" priority="3" operator="greaterThan">
      <formula>$H$34</formula>
    </cfRule>
  </conditionalFormatting>
  <conditionalFormatting sqref="G35">
    <cfRule type="cellIs" dxfId="129" priority="2" operator="greaterThan">
      <formula>$H$35</formula>
    </cfRule>
  </conditionalFormatting>
  <conditionalFormatting sqref="G36">
    <cfRule type="cellIs" dxfId="128" priority="1" operator="greaterThan">
      <formula>$H$36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121DE-D2B0-4D55-9740-012799FCDD5B}">
  <dimension ref="A1:M41"/>
  <sheetViews>
    <sheetView workbookViewId="0">
      <selection activeCell="K19" sqref="K19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21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27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B7*4%</f>
        <v>0</v>
      </c>
      <c r="D7" s="14">
        <f>(B7*1.25%)/100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13">
        <f t="shared" ref="C8:C36" si="0">B8*4%</f>
        <v>0</v>
      </c>
      <c r="D8" s="14">
        <f t="shared" ref="D8:D36" si="1">(B8*1.25%)/100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13">
        <f t="shared" si="0"/>
        <v>0</v>
      </c>
      <c r="D9" s="14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13">
        <f t="shared" si="0"/>
        <v>0</v>
      </c>
      <c r="D10" s="14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13">
        <f t="shared" si="0"/>
        <v>0</v>
      </c>
      <c r="D11" s="14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13">
        <f t="shared" si="0"/>
        <v>0</v>
      </c>
      <c r="D12" s="14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13">
        <f t="shared" si="0"/>
        <v>0</v>
      </c>
      <c r="D13" s="14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13">
        <f t="shared" si="0"/>
        <v>0</v>
      </c>
      <c r="D14" s="14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13">
        <f t="shared" si="0"/>
        <v>0</v>
      </c>
      <c r="D15" s="14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13">
        <f t="shared" si="0"/>
        <v>0</v>
      </c>
      <c r="D16" s="14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13">
        <f t="shared" si="0"/>
        <v>0</v>
      </c>
      <c r="D17" s="14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13">
        <f t="shared" si="0"/>
        <v>0</v>
      </c>
      <c r="D18" s="14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13">
        <f t="shared" si="0"/>
        <v>0</v>
      </c>
      <c r="D19" s="14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13">
        <f t="shared" si="0"/>
        <v>0</v>
      </c>
      <c r="D20" s="14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13">
        <f t="shared" si="0"/>
        <v>0</v>
      </c>
      <c r="D21" s="14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13">
        <f t="shared" si="0"/>
        <v>0</v>
      </c>
      <c r="D22" s="14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13">
        <f t="shared" si="0"/>
        <v>0</v>
      </c>
      <c r="D23" s="14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13">
        <f t="shared" si="0"/>
        <v>0</v>
      </c>
      <c r="D24" s="14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13">
        <f t="shared" si="0"/>
        <v>0</v>
      </c>
      <c r="D25" s="14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13">
        <f t="shared" si="0"/>
        <v>0</v>
      </c>
      <c r="D26" s="14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13">
        <f t="shared" si="0"/>
        <v>0</v>
      </c>
      <c r="D27" s="14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13">
        <f t="shared" si="0"/>
        <v>0</v>
      </c>
      <c r="D28" s="14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13">
        <f t="shared" si="0"/>
        <v>0</v>
      </c>
      <c r="D29" s="14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13">
        <f t="shared" si="0"/>
        <v>0</v>
      </c>
      <c r="D30" s="14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13">
        <f t="shared" si="0"/>
        <v>0</v>
      </c>
      <c r="D31" s="14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13">
        <f t="shared" si="0"/>
        <v>0</v>
      </c>
      <c r="D32" s="14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13">
        <f t="shared" si="0"/>
        <v>0</v>
      </c>
      <c r="D33" s="14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13">
        <f t="shared" si="0"/>
        <v>0</v>
      </c>
      <c r="D34" s="14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13">
        <f t="shared" si="0"/>
        <v>0</v>
      </c>
      <c r="D35" s="14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13">
        <f t="shared" si="0"/>
        <v>0</v>
      </c>
      <c r="D36" s="14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127" priority="30" operator="greaterThan">
      <formula>$H$7</formula>
    </cfRule>
  </conditionalFormatting>
  <conditionalFormatting sqref="G7:G36">
    <cfRule type="cellIs" dxfId="126" priority="32" operator="lessThan">
      <formula>$C$7</formula>
    </cfRule>
    <cfRule type="cellIs" dxfId="125" priority="31" operator="greaterThanOrEqual">
      <formula>$C$7</formula>
    </cfRule>
  </conditionalFormatting>
  <conditionalFormatting sqref="G8">
    <cfRule type="cellIs" dxfId="124" priority="29" operator="greaterThan">
      <formula>$H$8</formula>
    </cfRule>
  </conditionalFormatting>
  <conditionalFormatting sqref="G9">
    <cfRule type="cellIs" dxfId="123" priority="28" operator="greaterThan">
      <formula>$H$9</formula>
    </cfRule>
  </conditionalFormatting>
  <conditionalFormatting sqref="G10">
    <cfRule type="cellIs" dxfId="122" priority="27" operator="greaterThan">
      <formula>$H$10</formula>
    </cfRule>
  </conditionalFormatting>
  <conditionalFormatting sqref="G11">
    <cfRule type="cellIs" dxfId="121" priority="26" operator="greaterThan">
      <formula>$H$11</formula>
    </cfRule>
  </conditionalFormatting>
  <conditionalFormatting sqref="G12">
    <cfRule type="cellIs" dxfId="120" priority="25" operator="greaterThan">
      <formula>$H$12</formula>
    </cfRule>
  </conditionalFormatting>
  <conditionalFormatting sqref="G13">
    <cfRule type="cellIs" dxfId="119" priority="24" operator="greaterThan">
      <formula>$H$13</formula>
    </cfRule>
  </conditionalFormatting>
  <conditionalFormatting sqref="G14">
    <cfRule type="cellIs" dxfId="118" priority="23" operator="greaterThan">
      <formula>$H$14</formula>
    </cfRule>
  </conditionalFormatting>
  <conditionalFormatting sqref="G15">
    <cfRule type="cellIs" dxfId="117" priority="22" operator="greaterThan">
      <formula>$H$15</formula>
    </cfRule>
  </conditionalFormatting>
  <conditionalFormatting sqref="G16">
    <cfRule type="cellIs" dxfId="116" priority="21" operator="greaterThan">
      <formula>$H$16</formula>
    </cfRule>
  </conditionalFormatting>
  <conditionalFormatting sqref="G17">
    <cfRule type="cellIs" dxfId="115" priority="20" operator="greaterThan">
      <formula>$H$17</formula>
    </cfRule>
  </conditionalFormatting>
  <conditionalFormatting sqref="G18">
    <cfRule type="cellIs" dxfId="114" priority="19" operator="greaterThan">
      <formula>$H$18</formula>
    </cfRule>
  </conditionalFormatting>
  <conditionalFormatting sqref="G19">
    <cfRule type="cellIs" dxfId="113" priority="18" operator="greaterThan">
      <formula>$H$19</formula>
    </cfRule>
  </conditionalFormatting>
  <conditionalFormatting sqref="G20">
    <cfRule type="cellIs" dxfId="112" priority="17" operator="greaterThan">
      <formula>$H$20</formula>
    </cfRule>
  </conditionalFormatting>
  <conditionalFormatting sqref="G21">
    <cfRule type="cellIs" dxfId="111" priority="16" operator="greaterThan">
      <formula>$H$21</formula>
    </cfRule>
  </conditionalFormatting>
  <conditionalFormatting sqref="G22">
    <cfRule type="cellIs" dxfId="110" priority="15" operator="greaterThan">
      <formula>$H$22</formula>
    </cfRule>
  </conditionalFormatting>
  <conditionalFormatting sqref="G23">
    <cfRule type="cellIs" dxfId="109" priority="14" operator="greaterThan">
      <formula>$H$23</formula>
    </cfRule>
  </conditionalFormatting>
  <conditionalFormatting sqref="G24">
    <cfRule type="cellIs" dxfId="108" priority="13" operator="greaterThan">
      <formula>$H$24</formula>
    </cfRule>
  </conditionalFormatting>
  <conditionalFormatting sqref="G25">
    <cfRule type="cellIs" dxfId="107" priority="12" operator="greaterThan">
      <formula>$H$25</formula>
    </cfRule>
  </conditionalFormatting>
  <conditionalFormatting sqref="G26">
    <cfRule type="cellIs" dxfId="106" priority="11" operator="greaterThan">
      <formula>$H$26</formula>
    </cfRule>
  </conditionalFormatting>
  <conditionalFormatting sqref="G27">
    <cfRule type="cellIs" dxfId="105" priority="10" operator="greaterThan">
      <formula>$H$27</formula>
    </cfRule>
  </conditionalFormatting>
  <conditionalFormatting sqref="G28">
    <cfRule type="cellIs" dxfId="104" priority="9" operator="greaterThan">
      <formula>$H$28</formula>
    </cfRule>
  </conditionalFormatting>
  <conditionalFormatting sqref="G29">
    <cfRule type="cellIs" dxfId="103" priority="8" operator="greaterThan">
      <formula>$H$29</formula>
    </cfRule>
  </conditionalFormatting>
  <conditionalFormatting sqref="G30">
    <cfRule type="cellIs" dxfId="102" priority="7" operator="greaterThan">
      <formula>$H$30</formula>
    </cfRule>
  </conditionalFormatting>
  <conditionalFormatting sqref="G31">
    <cfRule type="cellIs" dxfId="101" priority="6" operator="greaterThan">
      <formula>$H$31</formula>
    </cfRule>
  </conditionalFormatting>
  <conditionalFormatting sqref="G32">
    <cfRule type="cellIs" dxfId="100" priority="5" operator="greaterThan">
      <formula>$H$32</formula>
    </cfRule>
  </conditionalFormatting>
  <conditionalFormatting sqref="G33">
    <cfRule type="cellIs" dxfId="99" priority="4" operator="greaterThan">
      <formula>$H$33</formula>
    </cfRule>
  </conditionalFormatting>
  <conditionalFormatting sqref="G34">
    <cfRule type="cellIs" dxfId="98" priority="3" operator="greaterThan">
      <formula>$H$34</formula>
    </cfRule>
  </conditionalFormatting>
  <conditionalFormatting sqref="G35">
    <cfRule type="cellIs" dxfId="97" priority="2" operator="greaterThan">
      <formula>$H$35</formula>
    </cfRule>
  </conditionalFormatting>
  <conditionalFormatting sqref="G36">
    <cfRule type="cellIs" dxfId="96" priority="1" operator="greaterThan">
      <formula>$H$36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A66CA-C442-42DF-B2C9-9B8789943A2A}">
  <dimension ref="A1:M41"/>
  <sheetViews>
    <sheetView workbookViewId="0">
      <selection activeCell="E4" sqref="E4:G5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22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27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B7*2.5%</f>
        <v>0</v>
      </c>
      <c r="D7" s="14">
        <f>(B7*0.87%)/100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13">
        <f t="shared" ref="C8:C36" si="0">B8*2.5%</f>
        <v>0</v>
      </c>
      <c r="D8" s="14">
        <f t="shared" ref="D8:D36" si="1">(B8*0.87%)/100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13">
        <f t="shared" si="0"/>
        <v>0</v>
      </c>
      <c r="D9" s="14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13">
        <f t="shared" si="0"/>
        <v>0</v>
      </c>
      <c r="D10" s="14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13">
        <f t="shared" si="0"/>
        <v>0</v>
      </c>
      <c r="D11" s="14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13">
        <f t="shared" si="0"/>
        <v>0</v>
      </c>
      <c r="D12" s="14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13">
        <f t="shared" si="0"/>
        <v>0</v>
      </c>
      <c r="D13" s="14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13">
        <f t="shared" si="0"/>
        <v>0</v>
      </c>
      <c r="D14" s="14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13">
        <f t="shared" si="0"/>
        <v>0</v>
      </c>
      <c r="D15" s="14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13">
        <f t="shared" si="0"/>
        <v>0</v>
      </c>
      <c r="D16" s="14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13">
        <f t="shared" si="0"/>
        <v>0</v>
      </c>
      <c r="D17" s="14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13">
        <f t="shared" si="0"/>
        <v>0</v>
      </c>
      <c r="D18" s="14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13">
        <f t="shared" si="0"/>
        <v>0</v>
      </c>
      <c r="D19" s="14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13">
        <f t="shared" si="0"/>
        <v>0</v>
      </c>
      <c r="D20" s="14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13">
        <f t="shared" si="0"/>
        <v>0</v>
      </c>
      <c r="D21" s="14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13">
        <f t="shared" si="0"/>
        <v>0</v>
      </c>
      <c r="D22" s="14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13">
        <f t="shared" si="0"/>
        <v>0</v>
      </c>
      <c r="D23" s="14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13">
        <f t="shared" si="0"/>
        <v>0</v>
      </c>
      <c r="D24" s="14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13">
        <f t="shared" si="0"/>
        <v>0</v>
      </c>
      <c r="D25" s="14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13">
        <f t="shared" si="0"/>
        <v>0</v>
      </c>
      <c r="D26" s="14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13">
        <f t="shared" si="0"/>
        <v>0</v>
      </c>
      <c r="D27" s="14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13">
        <f t="shared" si="0"/>
        <v>0</v>
      </c>
      <c r="D28" s="14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13">
        <f t="shared" si="0"/>
        <v>0</v>
      </c>
      <c r="D29" s="14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13">
        <f t="shared" si="0"/>
        <v>0</v>
      </c>
      <c r="D30" s="14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13">
        <f t="shared" si="0"/>
        <v>0</v>
      </c>
      <c r="D31" s="14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13">
        <f t="shared" si="0"/>
        <v>0</v>
      </c>
      <c r="D32" s="14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13">
        <f t="shared" si="0"/>
        <v>0</v>
      </c>
      <c r="D33" s="14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13">
        <f t="shared" si="0"/>
        <v>0</v>
      </c>
      <c r="D34" s="14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13">
        <f t="shared" si="0"/>
        <v>0</v>
      </c>
      <c r="D35" s="14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13">
        <f t="shared" si="0"/>
        <v>0</v>
      </c>
      <c r="D36" s="14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95" priority="30" operator="greaterThan">
      <formula>$H$7</formula>
    </cfRule>
  </conditionalFormatting>
  <conditionalFormatting sqref="G7:G36">
    <cfRule type="cellIs" dxfId="94" priority="32" operator="lessThan">
      <formula>$C$7</formula>
    </cfRule>
    <cfRule type="cellIs" dxfId="93" priority="31" operator="greaterThanOrEqual">
      <formula>$C$7</formula>
    </cfRule>
  </conditionalFormatting>
  <conditionalFormatting sqref="G8">
    <cfRule type="cellIs" dxfId="92" priority="29" operator="greaterThan">
      <formula>$H$8</formula>
    </cfRule>
  </conditionalFormatting>
  <conditionalFormatting sqref="G9">
    <cfRule type="cellIs" dxfId="91" priority="28" operator="greaterThan">
      <formula>$H$9</formula>
    </cfRule>
  </conditionalFormatting>
  <conditionalFormatting sqref="G10">
    <cfRule type="cellIs" dxfId="90" priority="27" operator="greaterThan">
      <formula>$H$10</formula>
    </cfRule>
  </conditionalFormatting>
  <conditionalFormatting sqref="G11">
    <cfRule type="cellIs" dxfId="89" priority="26" operator="greaterThan">
      <formula>$H$11</formula>
    </cfRule>
  </conditionalFormatting>
  <conditionalFormatting sqref="G12">
    <cfRule type="cellIs" dxfId="88" priority="25" operator="greaterThan">
      <formula>$H$12</formula>
    </cfRule>
  </conditionalFormatting>
  <conditionalFormatting sqref="G13">
    <cfRule type="cellIs" dxfId="87" priority="24" operator="greaterThan">
      <formula>$H$13</formula>
    </cfRule>
  </conditionalFormatting>
  <conditionalFormatting sqref="G14">
    <cfRule type="cellIs" dxfId="86" priority="23" operator="greaterThan">
      <formula>$H$14</formula>
    </cfRule>
  </conditionalFormatting>
  <conditionalFormatting sqref="G15">
    <cfRule type="cellIs" dxfId="85" priority="22" operator="greaterThan">
      <formula>$H$15</formula>
    </cfRule>
  </conditionalFormatting>
  <conditionalFormatting sqref="G16">
    <cfRule type="cellIs" dxfId="84" priority="21" operator="greaterThan">
      <formula>$H$16</formula>
    </cfRule>
  </conditionalFormatting>
  <conditionalFormatting sqref="G17">
    <cfRule type="cellIs" dxfId="83" priority="20" operator="greaterThan">
      <formula>$H$17</formula>
    </cfRule>
  </conditionalFormatting>
  <conditionalFormatting sqref="G18">
    <cfRule type="cellIs" dxfId="82" priority="19" operator="greaterThan">
      <formula>$H$18</formula>
    </cfRule>
  </conditionalFormatting>
  <conditionalFormatting sqref="G19">
    <cfRule type="cellIs" dxfId="81" priority="18" operator="greaterThan">
      <formula>$H$19</formula>
    </cfRule>
  </conditionalFormatting>
  <conditionalFormatting sqref="G20">
    <cfRule type="cellIs" dxfId="80" priority="17" operator="greaterThan">
      <formula>$H$20</formula>
    </cfRule>
  </conditionalFormatting>
  <conditionalFormatting sqref="G21">
    <cfRule type="cellIs" dxfId="79" priority="16" operator="greaterThan">
      <formula>$H$21</formula>
    </cfRule>
  </conditionalFormatting>
  <conditionalFormatting sqref="G22">
    <cfRule type="cellIs" dxfId="78" priority="15" operator="greaterThan">
      <formula>$H$22</formula>
    </cfRule>
  </conditionalFormatting>
  <conditionalFormatting sqref="G23">
    <cfRule type="cellIs" dxfId="77" priority="14" operator="greaterThan">
      <formula>$H$23</formula>
    </cfRule>
  </conditionalFormatting>
  <conditionalFormatting sqref="G24">
    <cfRule type="cellIs" dxfId="76" priority="13" operator="greaterThan">
      <formula>$H$24</formula>
    </cfRule>
  </conditionalFormatting>
  <conditionalFormatting sqref="G25">
    <cfRule type="cellIs" dxfId="75" priority="12" operator="greaterThan">
      <formula>$H$25</formula>
    </cfRule>
  </conditionalFormatting>
  <conditionalFormatting sqref="G26">
    <cfRule type="cellIs" dxfId="74" priority="11" operator="greaterThan">
      <formula>$H$26</formula>
    </cfRule>
  </conditionalFormatting>
  <conditionalFormatting sqref="G27">
    <cfRule type="cellIs" dxfId="73" priority="10" operator="greaterThan">
      <formula>$H$27</formula>
    </cfRule>
  </conditionalFormatting>
  <conditionalFormatting sqref="G28">
    <cfRule type="cellIs" dxfId="72" priority="9" operator="greaterThan">
      <formula>$H$28</formula>
    </cfRule>
  </conditionalFormatting>
  <conditionalFormatting sqref="G29">
    <cfRule type="cellIs" dxfId="71" priority="8" operator="greaterThan">
      <formula>$H$29</formula>
    </cfRule>
  </conditionalFormatting>
  <conditionalFormatting sqref="G30">
    <cfRule type="cellIs" dxfId="70" priority="7" operator="greaterThan">
      <formula>$H$30</formula>
    </cfRule>
  </conditionalFormatting>
  <conditionalFormatting sqref="G31">
    <cfRule type="cellIs" dxfId="69" priority="6" operator="greaterThan">
      <formula>$H$31</formula>
    </cfRule>
  </conditionalFormatting>
  <conditionalFormatting sqref="G32">
    <cfRule type="cellIs" dxfId="68" priority="5" operator="greaterThan">
      <formula>$H$32</formula>
    </cfRule>
  </conditionalFormatting>
  <conditionalFormatting sqref="G33">
    <cfRule type="cellIs" dxfId="67" priority="4" operator="greaterThan">
      <formula>$H$33</formula>
    </cfRule>
  </conditionalFormatting>
  <conditionalFormatting sqref="G34">
    <cfRule type="cellIs" dxfId="66" priority="3" operator="greaterThan">
      <formula>$H$34</formula>
    </cfRule>
  </conditionalFormatting>
  <conditionalFormatting sqref="G35">
    <cfRule type="cellIs" dxfId="65" priority="2" operator="greaterThan">
      <formula>$H$35</formula>
    </cfRule>
  </conditionalFormatting>
  <conditionalFormatting sqref="G36">
    <cfRule type="cellIs" dxfId="64" priority="1" operator="greaterThan">
      <formula>$H$36</formula>
    </cfRule>
  </conditionalFormatting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11432-2AF4-4C06-A378-8D6675CF3293}">
  <dimension ref="A1:M41"/>
  <sheetViews>
    <sheetView workbookViewId="0">
      <selection activeCell="E4" sqref="E4:G5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23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27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B7*2%</f>
        <v>0</v>
      </c>
      <c r="D7" s="14">
        <f>(B7*0.66%)/100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13">
        <f t="shared" ref="C8:C36" si="0">B8*2%</f>
        <v>0</v>
      </c>
      <c r="D8" s="14">
        <f t="shared" ref="D8:D36" si="1">(B8*0.66%)/100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13">
        <f t="shared" si="0"/>
        <v>0</v>
      </c>
      <c r="D9" s="14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13">
        <f t="shared" si="0"/>
        <v>0</v>
      </c>
      <c r="D10" s="14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13">
        <f t="shared" si="0"/>
        <v>0</v>
      </c>
      <c r="D11" s="14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13">
        <f t="shared" si="0"/>
        <v>0</v>
      </c>
      <c r="D12" s="14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13">
        <f t="shared" si="0"/>
        <v>0</v>
      </c>
      <c r="D13" s="14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13">
        <f t="shared" si="0"/>
        <v>0</v>
      </c>
      <c r="D14" s="14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13">
        <f t="shared" si="0"/>
        <v>0</v>
      </c>
      <c r="D15" s="14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13">
        <f t="shared" si="0"/>
        <v>0</v>
      </c>
      <c r="D16" s="14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13">
        <f t="shared" si="0"/>
        <v>0</v>
      </c>
      <c r="D17" s="14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13">
        <f t="shared" si="0"/>
        <v>0</v>
      </c>
      <c r="D18" s="14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13">
        <f t="shared" si="0"/>
        <v>0</v>
      </c>
      <c r="D19" s="14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13">
        <f t="shared" si="0"/>
        <v>0</v>
      </c>
      <c r="D20" s="14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13">
        <f t="shared" si="0"/>
        <v>0</v>
      </c>
      <c r="D21" s="14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13">
        <f t="shared" si="0"/>
        <v>0</v>
      </c>
      <c r="D22" s="14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13">
        <f t="shared" si="0"/>
        <v>0</v>
      </c>
      <c r="D23" s="14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13">
        <f t="shared" si="0"/>
        <v>0</v>
      </c>
      <c r="D24" s="14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13">
        <f t="shared" si="0"/>
        <v>0</v>
      </c>
      <c r="D25" s="14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13">
        <f t="shared" si="0"/>
        <v>0</v>
      </c>
      <c r="D26" s="14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13">
        <f t="shared" si="0"/>
        <v>0</v>
      </c>
      <c r="D27" s="14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13">
        <f t="shared" si="0"/>
        <v>0</v>
      </c>
      <c r="D28" s="14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13">
        <f t="shared" si="0"/>
        <v>0</v>
      </c>
      <c r="D29" s="14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13">
        <f t="shared" si="0"/>
        <v>0</v>
      </c>
      <c r="D30" s="14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13">
        <f t="shared" si="0"/>
        <v>0</v>
      </c>
      <c r="D31" s="14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13">
        <f t="shared" si="0"/>
        <v>0</v>
      </c>
      <c r="D32" s="14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13">
        <f t="shared" si="0"/>
        <v>0</v>
      </c>
      <c r="D33" s="14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13">
        <f t="shared" si="0"/>
        <v>0</v>
      </c>
      <c r="D34" s="14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13">
        <f t="shared" si="0"/>
        <v>0</v>
      </c>
      <c r="D35" s="14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13">
        <f t="shared" si="0"/>
        <v>0</v>
      </c>
      <c r="D36" s="14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63" priority="30" operator="greaterThan">
      <formula>$H$7</formula>
    </cfRule>
  </conditionalFormatting>
  <conditionalFormatting sqref="G7:G36">
    <cfRule type="cellIs" dxfId="62" priority="32" operator="lessThan">
      <formula>$C$7</formula>
    </cfRule>
    <cfRule type="cellIs" dxfId="61" priority="31" operator="greaterThanOrEqual">
      <formula>$C$7</formula>
    </cfRule>
  </conditionalFormatting>
  <conditionalFormatting sqref="G8">
    <cfRule type="cellIs" dxfId="60" priority="29" operator="greaterThan">
      <formula>$H$8</formula>
    </cfRule>
  </conditionalFormatting>
  <conditionalFormatting sqref="G9">
    <cfRule type="cellIs" dxfId="59" priority="28" operator="greaterThan">
      <formula>$H$9</formula>
    </cfRule>
  </conditionalFormatting>
  <conditionalFormatting sqref="G10">
    <cfRule type="cellIs" dxfId="58" priority="27" operator="greaterThan">
      <formula>$H$10</formula>
    </cfRule>
  </conditionalFormatting>
  <conditionalFormatting sqref="G11">
    <cfRule type="cellIs" dxfId="57" priority="26" operator="greaterThan">
      <formula>$H$11</formula>
    </cfRule>
  </conditionalFormatting>
  <conditionalFormatting sqref="G12">
    <cfRule type="cellIs" dxfId="56" priority="25" operator="greaterThan">
      <formula>$H$12</formula>
    </cfRule>
  </conditionalFormatting>
  <conditionalFormatting sqref="G13">
    <cfRule type="cellIs" dxfId="55" priority="24" operator="greaterThan">
      <formula>$H$13</formula>
    </cfRule>
  </conditionalFormatting>
  <conditionalFormatting sqref="G14">
    <cfRule type="cellIs" dxfId="54" priority="23" operator="greaterThan">
      <formula>$H$14</formula>
    </cfRule>
  </conditionalFormatting>
  <conditionalFormatting sqref="G15">
    <cfRule type="cellIs" dxfId="53" priority="22" operator="greaterThan">
      <formula>$H$15</formula>
    </cfRule>
  </conditionalFormatting>
  <conditionalFormatting sqref="G16">
    <cfRule type="cellIs" dxfId="52" priority="21" operator="greaterThan">
      <formula>$H$16</formula>
    </cfRule>
  </conditionalFormatting>
  <conditionalFormatting sqref="G17">
    <cfRule type="cellIs" dxfId="51" priority="20" operator="greaterThan">
      <formula>$H$17</formula>
    </cfRule>
  </conditionalFormatting>
  <conditionalFormatting sqref="G18">
    <cfRule type="cellIs" dxfId="50" priority="19" operator="greaterThan">
      <formula>$H$18</formula>
    </cfRule>
  </conditionalFormatting>
  <conditionalFormatting sqref="G19">
    <cfRule type="cellIs" dxfId="49" priority="18" operator="greaterThan">
      <formula>$H$19</formula>
    </cfRule>
  </conditionalFormatting>
  <conditionalFormatting sqref="G20">
    <cfRule type="cellIs" dxfId="48" priority="17" operator="greaterThan">
      <formula>$H$20</formula>
    </cfRule>
  </conditionalFormatting>
  <conditionalFormatting sqref="G21">
    <cfRule type="cellIs" dxfId="47" priority="16" operator="greaterThan">
      <formula>$H$21</formula>
    </cfRule>
  </conditionalFormatting>
  <conditionalFormatting sqref="G22">
    <cfRule type="cellIs" dxfId="46" priority="15" operator="greaterThan">
      <formula>$H$22</formula>
    </cfRule>
  </conditionalFormatting>
  <conditionalFormatting sqref="G23">
    <cfRule type="cellIs" dxfId="45" priority="14" operator="greaterThan">
      <formula>$H$23</formula>
    </cfRule>
  </conditionalFormatting>
  <conditionalFormatting sqref="G24">
    <cfRule type="cellIs" dxfId="44" priority="13" operator="greaterThan">
      <formula>$H$24</formula>
    </cfRule>
  </conditionalFormatting>
  <conditionalFormatting sqref="G25">
    <cfRule type="cellIs" dxfId="43" priority="12" operator="greaterThan">
      <formula>$H$25</formula>
    </cfRule>
  </conditionalFormatting>
  <conditionalFormatting sqref="G26">
    <cfRule type="cellIs" dxfId="42" priority="11" operator="greaterThan">
      <formula>$H$26</formula>
    </cfRule>
  </conditionalFormatting>
  <conditionalFormatting sqref="G27">
    <cfRule type="cellIs" dxfId="41" priority="10" operator="greaterThan">
      <formula>$H$27</formula>
    </cfRule>
  </conditionalFormatting>
  <conditionalFormatting sqref="G28">
    <cfRule type="cellIs" dxfId="40" priority="9" operator="greaterThan">
      <formula>$H$28</formula>
    </cfRule>
  </conditionalFormatting>
  <conditionalFormatting sqref="G29">
    <cfRule type="cellIs" dxfId="39" priority="8" operator="greaterThan">
      <formula>$H$29</formula>
    </cfRule>
  </conditionalFormatting>
  <conditionalFormatting sqref="G30">
    <cfRule type="cellIs" dxfId="38" priority="7" operator="greaterThan">
      <formula>$H$30</formula>
    </cfRule>
  </conditionalFormatting>
  <conditionalFormatting sqref="G31">
    <cfRule type="cellIs" dxfId="37" priority="6" operator="greaterThan">
      <formula>$H$31</formula>
    </cfRule>
  </conditionalFormatting>
  <conditionalFormatting sqref="G32">
    <cfRule type="cellIs" dxfId="36" priority="5" operator="greaterThan">
      <formula>$H$32</formula>
    </cfRule>
  </conditionalFormatting>
  <conditionalFormatting sqref="G33">
    <cfRule type="cellIs" dxfId="35" priority="4" operator="greaterThan">
      <formula>$H$33</formula>
    </cfRule>
  </conditionalFormatting>
  <conditionalFormatting sqref="G34">
    <cfRule type="cellIs" dxfId="34" priority="3" operator="greaterThan">
      <formula>$H$34</formula>
    </cfRule>
  </conditionalFormatting>
  <conditionalFormatting sqref="G35">
    <cfRule type="cellIs" dxfId="33" priority="2" operator="greaterThan">
      <formula>$H$35</formula>
    </cfRule>
  </conditionalFormatting>
  <conditionalFormatting sqref="G36">
    <cfRule type="cellIs" dxfId="32" priority="1" operator="greaterThan">
      <formula>$H$36</formula>
    </cfRule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9F573-9889-4E03-8FC8-725ED87459B9}">
  <dimension ref="A1:M41"/>
  <sheetViews>
    <sheetView tabSelected="1" workbookViewId="0">
      <selection activeCell="B7" sqref="B7"/>
    </sheetView>
  </sheetViews>
  <sheetFormatPr defaultRowHeight="15"/>
  <cols>
    <col min="1" max="1" width="4.5703125" style="6" bestFit="1" customWidth="1"/>
    <col min="2" max="2" width="18.42578125" style="2" customWidth="1"/>
    <col min="3" max="3" width="12.5703125" style="3" customWidth="1"/>
    <col min="4" max="4" width="18.5703125" style="7" customWidth="1"/>
    <col min="5" max="5" width="15.140625" style="5" customWidth="1"/>
    <col min="6" max="6" width="10.85546875" customWidth="1"/>
    <col min="7" max="7" width="13" customWidth="1"/>
    <col min="8" max="8" width="0" hidden="1" customWidth="1"/>
  </cols>
  <sheetData>
    <row r="1" spans="1:13" ht="18.75">
      <c r="A1" s="29" t="s">
        <v>0</v>
      </c>
      <c r="B1" s="30"/>
      <c r="C1" s="30"/>
      <c r="D1" s="30"/>
      <c r="E1" s="30"/>
      <c r="F1" s="30"/>
      <c r="G1" s="31"/>
    </row>
    <row r="2" spans="1:13" ht="15" customHeight="1">
      <c r="A2" s="32" t="s">
        <v>24</v>
      </c>
      <c r="B2" s="33"/>
      <c r="C2" s="33"/>
      <c r="D2" s="33"/>
      <c r="E2" s="33"/>
      <c r="F2" s="33"/>
      <c r="G2" s="34"/>
    </row>
    <row r="3" spans="1:13" ht="15" customHeight="1">
      <c r="A3" s="35"/>
      <c r="B3" s="36"/>
      <c r="C3" s="36"/>
      <c r="D3" s="36"/>
      <c r="E3" s="36"/>
      <c r="F3" s="36"/>
      <c r="G3" s="37"/>
    </row>
    <row r="4" spans="1:13" ht="15" customHeight="1">
      <c r="A4" s="38" t="s">
        <v>2</v>
      </c>
      <c r="B4" s="38"/>
      <c r="C4" s="39"/>
      <c r="D4" s="42" t="s">
        <v>3</v>
      </c>
      <c r="E4" s="44" t="s">
        <v>4</v>
      </c>
      <c r="F4" s="45"/>
      <c r="G4" s="46"/>
    </row>
    <row r="5" spans="1:13" ht="21.75" customHeight="1">
      <c r="A5" s="40"/>
      <c r="B5" s="40"/>
      <c r="C5" s="41"/>
      <c r="D5" s="43"/>
      <c r="E5" s="44"/>
      <c r="F5" s="45"/>
      <c r="G5" s="46"/>
    </row>
    <row r="6" spans="1:13" s="1" customFormat="1" ht="27.75">
      <c r="A6" s="8" t="s">
        <v>5</v>
      </c>
      <c r="B6" s="9" t="s">
        <v>6</v>
      </c>
      <c r="C6" s="9" t="s">
        <v>7</v>
      </c>
      <c r="D6" s="10" t="s">
        <v>8</v>
      </c>
      <c r="E6" s="11" t="s">
        <v>9</v>
      </c>
      <c r="F6" s="11" t="s">
        <v>10</v>
      </c>
      <c r="G6" s="11" t="s">
        <v>11</v>
      </c>
    </row>
    <row r="7" spans="1:13">
      <c r="A7" s="12">
        <v>1</v>
      </c>
      <c r="B7" s="13"/>
      <c r="C7" s="13">
        <f>B7*1.5%</f>
        <v>0</v>
      </c>
      <c r="D7" s="14">
        <f>(B7*0.5%)/100</f>
        <v>0</v>
      </c>
      <c r="E7" s="13">
        <f>B7+C7</f>
        <v>0</v>
      </c>
      <c r="F7" s="15"/>
      <c r="G7" s="16">
        <f>F7-B7</f>
        <v>0</v>
      </c>
      <c r="H7" s="4">
        <f>C7*1.5</f>
        <v>0</v>
      </c>
      <c r="J7" s="17"/>
      <c r="K7" s="28" t="s">
        <v>12</v>
      </c>
      <c r="L7" s="28"/>
      <c r="M7" s="18"/>
    </row>
    <row r="8" spans="1:13">
      <c r="A8" s="19">
        <v>2</v>
      </c>
      <c r="B8" s="20">
        <f>F7</f>
        <v>0</v>
      </c>
      <c r="C8" s="13">
        <f t="shared" ref="C8:C36" si="0">B8*1.5%</f>
        <v>0</v>
      </c>
      <c r="D8" s="14">
        <f t="shared" ref="D8:D36" si="1">(B8*0.5%)/100</f>
        <v>0</v>
      </c>
      <c r="E8" s="20">
        <f t="shared" ref="E8:E36" si="2">B8+C8</f>
        <v>0</v>
      </c>
      <c r="F8" s="15"/>
      <c r="G8" s="16">
        <f t="shared" ref="G8:G36" si="3">F8-B8</f>
        <v>0</v>
      </c>
      <c r="H8" s="4">
        <f t="shared" ref="H8:H36" si="4">C8*1.5</f>
        <v>0</v>
      </c>
    </row>
    <row r="9" spans="1:13" ht="15" customHeight="1">
      <c r="A9" s="19">
        <v>3</v>
      </c>
      <c r="B9" s="20">
        <f>F8</f>
        <v>0</v>
      </c>
      <c r="C9" s="13">
        <f t="shared" si="0"/>
        <v>0</v>
      </c>
      <c r="D9" s="14">
        <f t="shared" si="1"/>
        <v>0</v>
      </c>
      <c r="E9" s="20">
        <f t="shared" si="2"/>
        <v>0</v>
      </c>
      <c r="F9" s="15"/>
      <c r="G9" s="16">
        <f t="shared" si="3"/>
        <v>0</v>
      </c>
      <c r="H9" s="4">
        <f t="shared" si="4"/>
        <v>0</v>
      </c>
      <c r="J9" s="22"/>
      <c r="K9" s="28" t="s">
        <v>13</v>
      </c>
      <c r="L9" s="28"/>
      <c r="M9" s="23"/>
    </row>
    <row r="10" spans="1:13">
      <c r="A10" s="19">
        <v>4</v>
      </c>
      <c r="B10" s="20">
        <f t="shared" ref="B10:B36" si="5">F9</f>
        <v>0</v>
      </c>
      <c r="C10" s="13">
        <f t="shared" si="0"/>
        <v>0</v>
      </c>
      <c r="D10" s="14">
        <f t="shared" si="1"/>
        <v>0</v>
      </c>
      <c r="E10" s="20">
        <f t="shared" si="2"/>
        <v>0</v>
      </c>
      <c r="F10" s="15"/>
      <c r="G10" s="16">
        <f t="shared" si="3"/>
        <v>0</v>
      </c>
      <c r="H10" s="4">
        <f t="shared" si="4"/>
        <v>0</v>
      </c>
      <c r="K10" s="23"/>
      <c r="L10" s="23"/>
      <c r="M10" s="23"/>
    </row>
    <row r="11" spans="1:13">
      <c r="A11" s="19">
        <v>5</v>
      </c>
      <c r="B11" s="20">
        <f t="shared" si="5"/>
        <v>0</v>
      </c>
      <c r="C11" s="13">
        <f t="shared" si="0"/>
        <v>0</v>
      </c>
      <c r="D11" s="14">
        <f t="shared" si="1"/>
        <v>0</v>
      </c>
      <c r="E11" s="20">
        <f t="shared" si="2"/>
        <v>0</v>
      </c>
      <c r="F11" s="15"/>
      <c r="G11" s="16">
        <f t="shared" si="3"/>
        <v>0</v>
      </c>
      <c r="H11" s="4">
        <f t="shared" si="4"/>
        <v>0</v>
      </c>
      <c r="J11" s="24"/>
      <c r="K11" s="28" t="s">
        <v>14</v>
      </c>
      <c r="L11" s="28"/>
    </row>
    <row r="12" spans="1:13">
      <c r="A12" s="19">
        <v>6</v>
      </c>
      <c r="B12" s="20">
        <f t="shared" si="5"/>
        <v>0</v>
      </c>
      <c r="C12" s="13">
        <f t="shared" si="0"/>
        <v>0</v>
      </c>
      <c r="D12" s="14">
        <f t="shared" si="1"/>
        <v>0</v>
      </c>
      <c r="E12" s="20">
        <f t="shared" si="2"/>
        <v>0</v>
      </c>
      <c r="F12" s="15"/>
      <c r="G12" s="16">
        <f t="shared" si="3"/>
        <v>0</v>
      </c>
      <c r="H12" s="4">
        <f t="shared" si="4"/>
        <v>0</v>
      </c>
    </row>
    <row r="13" spans="1:13">
      <c r="A13" s="19">
        <v>7</v>
      </c>
      <c r="B13" s="20">
        <f t="shared" si="5"/>
        <v>0</v>
      </c>
      <c r="C13" s="13">
        <f t="shared" si="0"/>
        <v>0</v>
      </c>
      <c r="D13" s="14">
        <f t="shared" si="1"/>
        <v>0</v>
      </c>
      <c r="E13" s="20">
        <f t="shared" si="2"/>
        <v>0</v>
      </c>
      <c r="F13" s="15"/>
      <c r="G13" s="16">
        <f t="shared" si="3"/>
        <v>0</v>
      </c>
      <c r="H13" s="4">
        <f t="shared" si="4"/>
        <v>0</v>
      </c>
    </row>
    <row r="14" spans="1:13">
      <c r="A14" s="19">
        <v>8</v>
      </c>
      <c r="B14" s="20">
        <f t="shared" si="5"/>
        <v>0</v>
      </c>
      <c r="C14" s="13">
        <f t="shared" si="0"/>
        <v>0</v>
      </c>
      <c r="D14" s="14">
        <f t="shared" si="1"/>
        <v>0</v>
      </c>
      <c r="E14" s="20">
        <f t="shared" si="2"/>
        <v>0</v>
      </c>
      <c r="F14" s="15"/>
      <c r="G14" s="16">
        <f t="shared" si="3"/>
        <v>0</v>
      </c>
      <c r="H14" s="4">
        <f t="shared" si="4"/>
        <v>0</v>
      </c>
    </row>
    <row r="15" spans="1:13">
      <c r="A15" s="19">
        <v>9</v>
      </c>
      <c r="B15" s="20">
        <f t="shared" si="5"/>
        <v>0</v>
      </c>
      <c r="C15" s="13">
        <f t="shared" si="0"/>
        <v>0</v>
      </c>
      <c r="D15" s="14">
        <f t="shared" si="1"/>
        <v>0</v>
      </c>
      <c r="E15" s="20">
        <f t="shared" si="2"/>
        <v>0</v>
      </c>
      <c r="F15" s="15"/>
      <c r="G15" s="16">
        <f t="shared" si="3"/>
        <v>0</v>
      </c>
      <c r="H15" s="4">
        <f t="shared" si="4"/>
        <v>0</v>
      </c>
    </row>
    <row r="16" spans="1:13">
      <c r="A16" s="19">
        <v>10</v>
      </c>
      <c r="B16" s="20">
        <f t="shared" si="5"/>
        <v>0</v>
      </c>
      <c r="C16" s="13">
        <f t="shared" si="0"/>
        <v>0</v>
      </c>
      <c r="D16" s="14">
        <f t="shared" si="1"/>
        <v>0</v>
      </c>
      <c r="E16" s="20">
        <f t="shared" si="2"/>
        <v>0</v>
      </c>
      <c r="F16" s="15"/>
      <c r="G16" s="16">
        <f t="shared" si="3"/>
        <v>0</v>
      </c>
      <c r="H16" s="4">
        <f t="shared" si="4"/>
        <v>0</v>
      </c>
    </row>
    <row r="17" spans="1:8">
      <c r="A17" s="19">
        <v>11</v>
      </c>
      <c r="B17" s="20">
        <f t="shared" si="5"/>
        <v>0</v>
      </c>
      <c r="C17" s="13">
        <f t="shared" si="0"/>
        <v>0</v>
      </c>
      <c r="D17" s="14">
        <f t="shared" si="1"/>
        <v>0</v>
      </c>
      <c r="E17" s="20">
        <f t="shared" si="2"/>
        <v>0</v>
      </c>
      <c r="F17" s="15"/>
      <c r="G17" s="16">
        <f t="shared" si="3"/>
        <v>0</v>
      </c>
      <c r="H17" s="4">
        <f t="shared" si="4"/>
        <v>0</v>
      </c>
    </row>
    <row r="18" spans="1:8">
      <c r="A18" s="19">
        <v>12</v>
      </c>
      <c r="B18" s="20">
        <f t="shared" si="5"/>
        <v>0</v>
      </c>
      <c r="C18" s="13">
        <f t="shared" si="0"/>
        <v>0</v>
      </c>
      <c r="D18" s="14">
        <f t="shared" si="1"/>
        <v>0</v>
      </c>
      <c r="E18" s="20">
        <f t="shared" si="2"/>
        <v>0</v>
      </c>
      <c r="F18" s="15"/>
      <c r="G18" s="16">
        <f t="shared" si="3"/>
        <v>0</v>
      </c>
      <c r="H18" s="4">
        <f t="shared" si="4"/>
        <v>0</v>
      </c>
    </row>
    <row r="19" spans="1:8">
      <c r="A19" s="19">
        <v>13</v>
      </c>
      <c r="B19" s="20">
        <f t="shared" si="5"/>
        <v>0</v>
      </c>
      <c r="C19" s="13">
        <f t="shared" si="0"/>
        <v>0</v>
      </c>
      <c r="D19" s="14">
        <f t="shared" si="1"/>
        <v>0</v>
      </c>
      <c r="E19" s="20">
        <f t="shared" si="2"/>
        <v>0</v>
      </c>
      <c r="F19" s="15"/>
      <c r="G19" s="16">
        <f t="shared" si="3"/>
        <v>0</v>
      </c>
      <c r="H19" s="4">
        <f t="shared" si="4"/>
        <v>0</v>
      </c>
    </row>
    <row r="20" spans="1:8">
      <c r="A20" s="19">
        <v>14</v>
      </c>
      <c r="B20" s="20">
        <f t="shared" si="5"/>
        <v>0</v>
      </c>
      <c r="C20" s="13">
        <f t="shared" si="0"/>
        <v>0</v>
      </c>
      <c r="D20" s="14">
        <f t="shared" si="1"/>
        <v>0</v>
      </c>
      <c r="E20" s="20">
        <f t="shared" si="2"/>
        <v>0</v>
      </c>
      <c r="F20" s="15"/>
      <c r="G20" s="16">
        <f t="shared" si="3"/>
        <v>0</v>
      </c>
      <c r="H20" s="4">
        <f t="shared" si="4"/>
        <v>0</v>
      </c>
    </row>
    <row r="21" spans="1:8">
      <c r="A21" s="19">
        <v>15</v>
      </c>
      <c r="B21" s="20">
        <f t="shared" si="5"/>
        <v>0</v>
      </c>
      <c r="C21" s="13">
        <f t="shared" si="0"/>
        <v>0</v>
      </c>
      <c r="D21" s="14">
        <f t="shared" si="1"/>
        <v>0</v>
      </c>
      <c r="E21" s="20">
        <f t="shared" si="2"/>
        <v>0</v>
      </c>
      <c r="F21" s="15"/>
      <c r="G21" s="16">
        <f t="shared" si="3"/>
        <v>0</v>
      </c>
      <c r="H21" s="4">
        <f t="shared" si="4"/>
        <v>0</v>
      </c>
    </row>
    <row r="22" spans="1:8">
      <c r="A22" s="19">
        <v>16</v>
      </c>
      <c r="B22" s="20">
        <f t="shared" si="5"/>
        <v>0</v>
      </c>
      <c r="C22" s="13">
        <f t="shared" si="0"/>
        <v>0</v>
      </c>
      <c r="D22" s="14">
        <f t="shared" si="1"/>
        <v>0</v>
      </c>
      <c r="E22" s="20">
        <f t="shared" si="2"/>
        <v>0</v>
      </c>
      <c r="F22" s="15"/>
      <c r="G22" s="16">
        <f t="shared" si="3"/>
        <v>0</v>
      </c>
      <c r="H22" s="4">
        <f t="shared" si="4"/>
        <v>0</v>
      </c>
    </row>
    <row r="23" spans="1:8">
      <c r="A23" s="19">
        <v>17</v>
      </c>
      <c r="B23" s="20">
        <f t="shared" si="5"/>
        <v>0</v>
      </c>
      <c r="C23" s="13">
        <f t="shared" si="0"/>
        <v>0</v>
      </c>
      <c r="D23" s="14">
        <f t="shared" si="1"/>
        <v>0</v>
      </c>
      <c r="E23" s="20">
        <f t="shared" si="2"/>
        <v>0</v>
      </c>
      <c r="F23" s="15"/>
      <c r="G23" s="16">
        <f t="shared" si="3"/>
        <v>0</v>
      </c>
      <c r="H23" s="4">
        <f t="shared" si="4"/>
        <v>0</v>
      </c>
    </row>
    <row r="24" spans="1:8">
      <c r="A24" s="19">
        <v>18</v>
      </c>
      <c r="B24" s="20">
        <f t="shared" si="5"/>
        <v>0</v>
      </c>
      <c r="C24" s="13">
        <f t="shared" si="0"/>
        <v>0</v>
      </c>
      <c r="D24" s="14">
        <f t="shared" si="1"/>
        <v>0</v>
      </c>
      <c r="E24" s="20">
        <f t="shared" si="2"/>
        <v>0</v>
      </c>
      <c r="F24" s="15"/>
      <c r="G24" s="16">
        <f t="shared" si="3"/>
        <v>0</v>
      </c>
      <c r="H24" s="4">
        <f t="shared" si="4"/>
        <v>0</v>
      </c>
    </row>
    <row r="25" spans="1:8">
      <c r="A25" s="19">
        <v>19</v>
      </c>
      <c r="B25" s="20">
        <f t="shared" si="5"/>
        <v>0</v>
      </c>
      <c r="C25" s="13">
        <f t="shared" si="0"/>
        <v>0</v>
      </c>
      <c r="D25" s="14">
        <f t="shared" si="1"/>
        <v>0</v>
      </c>
      <c r="E25" s="20">
        <f t="shared" si="2"/>
        <v>0</v>
      </c>
      <c r="F25" s="15"/>
      <c r="G25" s="16">
        <f t="shared" si="3"/>
        <v>0</v>
      </c>
      <c r="H25" s="4">
        <f t="shared" si="4"/>
        <v>0</v>
      </c>
    </row>
    <row r="26" spans="1:8">
      <c r="A26" s="19">
        <v>20</v>
      </c>
      <c r="B26" s="20">
        <f t="shared" si="5"/>
        <v>0</v>
      </c>
      <c r="C26" s="13">
        <f t="shared" si="0"/>
        <v>0</v>
      </c>
      <c r="D26" s="14">
        <f t="shared" si="1"/>
        <v>0</v>
      </c>
      <c r="E26" s="20">
        <f t="shared" si="2"/>
        <v>0</v>
      </c>
      <c r="F26" s="15"/>
      <c r="G26" s="16">
        <f t="shared" si="3"/>
        <v>0</v>
      </c>
      <c r="H26" s="4">
        <f t="shared" si="4"/>
        <v>0</v>
      </c>
    </row>
    <row r="27" spans="1:8">
      <c r="A27" s="19">
        <v>21</v>
      </c>
      <c r="B27" s="20">
        <f t="shared" si="5"/>
        <v>0</v>
      </c>
      <c r="C27" s="13">
        <f t="shared" si="0"/>
        <v>0</v>
      </c>
      <c r="D27" s="14">
        <f t="shared" si="1"/>
        <v>0</v>
      </c>
      <c r="E27" s="20">
        <f t="shared" si="2"/>
        <v>0</v>
      </c>
      <c r="F27" s="15"/>
      <c r="G27" s="16">
        <f t="shared" si="3"/>
        <v>0</v>
      </c>
      <c r="H27" s="4">
        <f t="shared" si="4"/>
        <v>0</v>
      </c>
    </row>
    <row r="28" spans="1:8">
      <c r="A28" s="19">
        <v>22</v>
      </c>
      <c r="B28" s="20">
        <f t="shared" si="5"/>
        <v>0</v>
      </c>
      <c r="C28" s="13">
        <f t="shared" si="0"/>
        <v>0</v>
      </c>
      <c r="D28" s="14">
        <f t="shared" si="1"/>
        <v>0</v>
      </c>
      <c r="E28" s="20">
        <f t="shared" si="2"/>
        <v>0</v>
      </c>
      <c r="F28" s="15"/>
      <c r="G28" s="16">
        <f t="shared" si="3"/>
        <v>0</v>
      </c>
      <c r="H28" s="4">
        <f t="shared" si="4"/>
        <v>0</v>
      </c>
    </row>
    <row r="29" spans="1:8">
      <c r="A29" s="19">
        <v>23</v>
      </c>
      <c r="B29" s="20">
        <f t="shared" si="5"/>
        <v>0</v>
      </c>
      <c r="C29" s="13">
        <f t="shared" si="0"/>
        <v>0</v>
      </c>
      <c r="D29" s="14">
        <f t="shared" si="1"/>
        <v>0</v>
      </c>
      <c r="E29" s="20">
        <f t="shared" si="2"/>
        <v>0</v>
      </c>
      <c r="F29" s="15"/>
      <c r="G29" s="16">
        <f t="shared" si="3"/>
        <v>0</v>
      </c>
      <c r="H29" s="4">
        <f t="shared" si="4"/>
        <v>0</v>
      </c>
    </row>
    <row r="30" spans="1:8">
      <c r="A30" s="19">
        <v>24</v>
      </c>
      <c r="B30" s="20">
        <f t="shared" si="5"/>
        <v>0</v>
      </c>
      <c r="C30" s="13">
        <f t="shared" si="0"/>
        <v>0</v>
      </c>
      <c r="D30" s="14">
        <f t="shared" si="1"/>
        <v>0</v>
      </c>
      <c r="E30" s="20">
        <f t="shared" si="2"/>
        <v>0</v>
      </c>
      <c r="F30" s="15"/>
      <c r="G30" s="16">
        <f t="shared" si="3"/>
        <v>0</v>
      </c>
      <c r="H30" s="4">
        <f t="shared" si="4"/>
        <v>0</v>
      </c>
    </row>
    <row r="31" spans="1:8">
      <c r="A31" s="19">
        <v>25</v>
      </c>
      <c r="B31" s="20">
        <f t="shared" si="5"/>
        <v>0</v>
      </c>
      <c r="C31" s="13">
        <f t="shared" si="0"/>
        <v>0</v>
      </c>
      <c r="D31" s="14">
        <f t="shared" si="1"/>
        <v>0</v>
      </c>
      <c r="E31" s="20">
        <f t="shared" si="2"/>
        <v>0</v>
      </c>
      <c r="F31" s="15"/>
      <c r="G31" s="16">
        <f t="shared" si="3"/>
        <v>0</v>
      </c>
      <c r="H31" s="4">
        <f t="shared" si="4"/>
        <v>0</v>
      </c>
    </row>
    <row r="32" spans="1:8">
      <c r="A32" s="19">
        <v>26</v>
      </c>
      <c r="B32" s="20">
        <f t="shared" si="5"/>
        <v>0</v>
      </c>
      <c r="C32" s="13">
        <f t="shared" si="0"/>
        <v>0</v>
      </c>
      <c r="D32" s="14">
        <f t="shared" si="1"/>
        <v>0</v>
      </c>
      <c r="E32" s="20">
        <f t="shared" si="2"/>
        <v>0</v>
      </c>
      <c r="F32" s="15"/>
      <c r="G32" s="16">
        <f t="shared" si="3"/>
        <v>0</v>
      </c>
      <c r="H32" s="4">
        <f t="shared" si="4"/>
        <v>0</v>
      </c>
    </row>
    <row r="33" spans="1:8">
      <c r="A33" s="19">
        <v>27</v>
      </c>
      <c r="B33" s="20">
        <f t="shared" si="5"/>
        <v>0</v>
      </c>
      <c r="C33" s="13">
        <f t="shared" si="0"/>
        <v>0</v>
      </c>
      <c r="D33" s="14">
        <f t="shared" si="1"/>
        <v>0</v>
      </c>
      <c r="E33" s="20">
        <f t="shared" si="2"/>
        <v>0</v>
      </c>
      <c r="F33" s="15"/>
      <c r="G33" s="16">
        <f t="shared" si="3"/>
        <v>0</v>
      </c>
      <c r="H33" s="4">
        <f t="shared" si="4"/>
        <v>0</v>
      </c>
    </row>
    <row r="34" spans="1:8">
      <c r="A34" s="19">
        <v>28</v>
      </c>
      <c r="B34" s="20">
        <f t="shared" si="5"/>
        <v>0</v>
      </c>
      <c r="C34" s="13">
        <f t="shared" si="0"/>
        <v>0</v>
      </c>
      <c r="D34" s="14">
        <f t="shared" si="1"/>
        <v>0</v>
      </c>
      <c r="E34" s="20">
        <f t="shared" si="2"/>
        <v>0</v>
      </c>
      <c r="F34" s="15"/>
      <c r="G34" s="16">
        <f t="shared" si="3"/>
        <v>0</v>
      </c>
      <c r="H34" s="4">
        <f t="shared" si="4"/>
        <v>0</v>
      </c>
    </row>
    <row r="35" spans="1:8">
      <c r="A35" s="19">
        <v>29</v>
      </c>
      <c r="B35" s="20">
        <f t="shared" si="5"/>
        <v>0</v>
      </c>
      <c r="C35" s="13">
        <f t="shared" si="0"/>
        <v>0</v>
      </c>
      <c r="D35" s="14">
        <f t="shared" si="1"/>
        <v>0</v>
      </c>
      <c r="E35" s="20">
        <f t="shared" si="2"/>
        <v>0</v>
      </c>
      <c r="F35" s="15"/>
      <c r="G35" s="16">
        <f t="shared" si="3"/>
        <v>0</v>
      </c>
      <c r="H35" s="4">
        <f t="shared" si="4"/>
        <v>0</v>
      </c>
    </row>
    <row r="36" spans="1:8">
      <c r="A36" s="19">
        <v>30</v>
      </c>
      <c r="B36" s="20">
        <f t="shared" si="5"/>
        <v>0</v>
      </c>
      <c r="C36" s="13">
        <f t="shared" si="0"/>
        <v>0</v>
      </c>
      <c r="D36" s="14">
        <f t="shared" si="1"/>
        <v>0</v>
      </c>
      <c r="E36" s="20">
        <f t="shared" si="2"/>
        <v>0</v>
      </c>
      <c r="F36" s="15"/>
      <c r="G36" s="16">
        <f t="shared" si="3"/>
        <v>0</v>
      </c>
      <c r="H36" s="4">
        <f t="shared" si="4"/>
        <v>0</v>
      </c>
    </row>
    <row r="37" spans="1:8">
      <c r="B37" s="3"/>
      <c r="E37" s="3"/>
      <c r="F37" s="6"/>
    </row>
    <row r="38" spans="1:8" ht="27.75">
      <c r="B38" s="25" t="s">
        <v>15</v>
      </c>
      <c r="C38" s="26">
        <f>E36</f>
        <v>0</v>
      </c>
      <c r="D38" s="25" t="s">
        <v>16</v>
      </c>
      <c r="E38" s="26">
        <f>F36</f>
        <v>0</v>
      </c>
      <c r="F38" s="6"/>
    </row>
    <row r="39" spans="1:8" ht="27.75">
      <c r="B39" s="25" t="s">
        <v>17</v>
      </c>
      <c r="C39" s="26">
        <f>C38-B7</f>
        <v>0</v>
      </c>
      <c r="D39" s="25" t="s">
        <v>18</v>
      </c>
      <c r="E39" s="26"/>
      <c r="F39" s="6"/>
    </row>
    <row r="40" spans="1:8" ht="27.75">
      <c r="B40" s="3"/>
      <c r="D40" s="25" t="s">
        <v>19</v>
      </c>
      <c r="E40" s="26">
        <f>E38-E39</f>
        <v>0</v>
      </c>
      <c r="F40" s="6"/>
    </row>
    <row r="41" spans="1:8">
      <c r="B41" s="3"/>
      <c r="D41" s="27"/>
      <c r="E41" s="3"/>
      <c r="F41" s="6"/>
    </row>
  </sheetData>
  <protectedRanges>
    <protectedRange sqref="B7" name="INITIAL BALANCE"/>
    <protectedRange sqref="F7:F36" name="DAILY BALANCE"/>
    <protectedRange sqref="E39" name="WITHDRAWAL"/>
  </protectedRanges>
  <mergeCells count="8">
    <mergeCell ref="K9:L9"/>
    <mergeCell ref="K11:L11"/>
    <mergeCell ref="A1:G1"/>
    <mergeCell ref="A2:G3"/>
    <mergeCell ref="A4:C5"/>
    <mergeCell ref="D4:D5"/>
    <mergeCell ref="E4:G5"/>
    <mergeCell ref="K7:L7"/>
  </mergeCells>
  <conditionalFormatting sqref="G7">
    <cfRule type="cellIs" dxfId="31" priority="30" operator="greaterThan">
      <formula>$H$7</formula>
    </cfRule>
  </conditionalFormatting>
  <conditionalFormatting sqref="G7:G36">
    <cfRule type="cellIs" dxfId="30" priority="32" operator="lessThan">
      <formula>$C$7</formula>
    </cfRule>
    <cfRule type="cellIs" dxfId="29" priority="31" operator="greaterThanOrEqual">
      <formula>$C$7</formula>
    </cfRule>
  </conditionalFormatting>
  <conditionalFormatting sqref="G8">
    <cfRule type="cellIs" dxfId="28" priority="29" operator="greaterThan">
      <formula>$H$8</formula>
    </cfRule>
  </conditionalFormatting>
  <conditionalFormatting sqref="G9">
    <cfRule type="cellIs" dxfId="27" priority="28" operator="greaterThan">
      <formula>$H$9</formula>
    </cfRule>
  </conditionalFormatting>
  <conditionalFormatting sqref="G10">
    <cfRule type="cellIs" dxfId="26" priority="27" operator="greaterThan">
      <formula>$H$10</formula>
    </cfRule>
  </conditionalFormatting>
  <conditionalFormatting sqref="G11">
    <cfRule type="cellIs" dxfId="25" priority="26" operator="greaterThan">
      <formula>$H$11</formula>
    </cfRule>
  </conditionalFormatting>
  <conditionalFormatting sqref="G12">
    <cfRule type="cellIs" dxfId="24" priority="25" operator="greaterThan">
      <formula>$H$12</formula>
    </cfRule>
  </conditionalFormatting>
  <conditionalFormatting sqref="G13">
    <cfRule type="cellIs" dxfId="23" priority="24" operator="greaterThan">
      <formula>$H$13</formula>
    </cfRule>
  </conditionalFormatting>
  <conditionalFormatting sqref="G14">
    <cfRule type="cellIs" dxfId="22" priority="23" operator="greaterThan">
      <formula>$H$14</formula>
    </cfRule>
  </conditionalFormatting>
  <conditionalFormatting sqref="G15">
    <cfRule type="cellIs" dxfId="21" priority="22" operator="greaterThan">
      <formula>$H$15</formula>
    </cfRule>
  </conditionalFormatting>
  <conditionalFormatting sqref="G16">
    <cfRule type="cellIs" dxfId="20" priority="21" operator="greaterThan">
      <formula>$H$16</formula>
    </cfRule>
  </conditionalFormatting>
  <conditionalFormatting sqref="G17">
    <cfRule type="cellIs" dxfId="19" priority="20" operator="greaterThan">
      <formula>$H$17</formula>
    </cfRule>
  </conditionalFormatting>
  <conditionalFormatting sqref="G18">
    <cfRule type="cellIs" dxfId="18" priority="19" operator="greaterThan">
      <formula>$H$18</formula>
    </cfRule>
  </conditionalFormatting>
  <conditionalFormatting sqref="G19">
    <cfRule type="cellIs" dxfId="17" priority="18" operator="greaterThan">
      <formula>$H$19</formula>
    </cfRule>
  </conditionalFormatting>
  <conditionalFormatting sqref="G20">
    <cfRule type="cellIs" dxfId="16" priority="17" operator="greaterThan">
      <formula>$H$20</formula>
    </cfRule>
  </conditionalFormatting>
  <conditionalFormatting sqref="G21">
    <cfRule type="cellIs" dxfId="15" priority="16" operator="greaterThan">
      <formula>$H$21</formula>
    </cfRule>
  </conditionalFormatting>
  <conditionalFormatting sqref="G22">
    <cfRule type="cellIs" dxfId="14" priority="15" operator="greaterThan">
      <formula>$H$22</formula>
    </cfRule>
  </conditionalFormatting>
  <conditionalFormatting sqref="G23">
    <cfRule type="cellIs" dxfId="13" priority="14" operator="greaterThan">
      <formula>$H$23</formula>
    </cfRule>
  </conditionalFormatting>
  <conditionalFormatting sqref="G24">
    <cfRule type="cellIs" dxfId="12" priority="13" operator="greaterThan">
      <formula>$H$24</formula>
    </cfRule>
  </conditionalFormatting>
  <conditionalFormatting sqref="G25">
    <cfRule type="cellIs" dxfId="11" priority="12" operator="greaterThan">
      <formula>$H$25</formula>
    </cfRule>
  </conditionalFormatting>
  <conditionalFormatting sqref="G26">
    <cfRule type="cellIs" dxfId="10" priority="11" operator="greaterThan">
      <formula>$H$26</formula>
    </cfRule>
  </conditionalFormatting>
  <conditionalFormatting sqref="G27">
    <cfRule type="cellIs" dxfId="9" priority="10" operator="greaterThan">
      <formula>$H$27</formula>
    </cfRule>
  </conditionalFormatting>
  <conditionalFormatting sqref="G28">
    <cfRule type="cellIs" dxfId="8" priority="9" operator="greaterThan">
      <formula>$H$28</formula>
    </cfRule>
  </conditionalFormatting>
  <conditionalFormatting sqref="G29">
    <cfRule type="cellIs" dxfId="7" priority="8" operator="greaterThan">
      <formula>$H$29</formula>
    </cfRule>
  </conditionalFormatting>
  <conditionalFormatting sqref="G30">
    <cfRule type="cellIs" dxfId="6" priority="7" operator="greaterThan">
      <formula>$H$30</formula>
    </cfRule>
  </conditionalFormatting>
  <conditionalFormatting sqref="G31">
    <cfRule type="cellIs" dxfId="5" priority="6" operator="greaterThan">
      <formula>$H$31</formula>
    </cfRule>
  </conditionalFormatting>
  <conditionalFormatting sqref="G32">
    <cfRule type="cellIs" dxfId="4" priority="5" operator="greaterThan">
      <formula>$H$32</formula>
    </cfRule>
  </conditionalFormatting>
  <conditionalFormatting sqref="G33">
    <cfRule type="cellIs" dxfId="3" priority="4" operator="greaterThan">
      <formula>$H$33</formula>
    </cfRule>
  </conditionalFormatting>
  <conditionalFormatting sqref="G34">
    <cfRule type="cellIs" dxfId="2" priority="3" operator="greaterThan">
      <formula>$H$34</formula>
    </cfRule>
  </conditionalFormatting>
  <conditionalFormatting sqref="G35">
    <cfRule type="cellIs" dxfId="1" priority="2" operator="greaterThan">
      <formula>$H$35</formula>
    </cfRule>
  </conditionalFormatting>
  <conditionalFormatting sqref="G36">
    <cfRule type="cellIs" dxfId="0" priority="1" operator="greaterThan">
      <formula>$H$36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Muhammad Amer Hamzah</dc:creator>
  <cp:keywords/>
  <dc:description/>
  <cp:lastModifiedBy/>
  <cp:revision/>
  <dcterms:created xsi:type="dcterms:W3CDTF">2023-07-08T15:35:04Z</dcterms:created>
  <dcterms:modified xsi:type="dcterms:W3CDTF">2023-07-28T08:04:30Z</dcterms:modified>
  <cp:category/>
  <cp:contentStatus/>
</cp:coreProperties>
</file>