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eiheng\Desktop\Trading Tact\1-Blog Articles\32 - Risk of ruin\"/>
    </mc:Choice>
  </mc:AlternateContent>
  <bookViews>
    <workbookView xWindow="0" yWindow="0" windowWidth="288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I10" i="1"/>
  <c r="I6" i="1"/>
  <c r="G6" i="1"/>
  <c r="I5" i="1"/>
  <c r="G17" i="1" l="1"/>
  <c r="G15" i="1"/>
  <c r="G19" i="1" l="1"/>
  <c r="G23" i="1" s="1"/>
  <c r="I23" i="1" s="1"/>
</calcChain>
</file>

<file path=xl/sharedStrings.xml><?xml version="1.0" encoding="utf-8"?>
<sst xmlns="http://schemas.openxmlformats.org/spreadsheetml/2006/main" count="21" uniqueCount="16">
  <si>
    <t>%</t>
  </si>
  <si>
    <t>$</t>
  </si>
  <si>
    <t>P</t>
  </si>
  <si>
    <t>Ralph Vince Risk of Ruin Calculation</t>
  </si>
  <si>
    <t>input fields are highlighted green</t>
  </si>
  <si>
    <t>W = win rate (%)</t>
  </si>
  <si>
    <t>L =  loss rate (%)</t>
  </si>
  <si>
    <t>Capital risked (%)</t>
  </si>
  <si>
    <t>Initial capital ($)</t>
  </si>
  <si>
    <t>Average Win % = Average Win/Initial Capital</t>
  </si>
  <si>
    <t>Average Loss %=Average Loss/Initial Capital</t>
  </si>
  <si>
    <t>AW= Average Win ($)</t>
  </si>
  <si>
    <t>AL=Average Loss ($)</t>
  </si>
  <si>
    <t>Z</t>
  </si>
  <si>
    <t>A</t>
  </si>
  <si>
    <t>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</si>
</sst>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0.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Font="1"/>
    <xf numFmtId="0" fontId="3" fillId="0" borderId="0" xfId="0" applyFont="1"/>
    <xf numFmtId="0" fontId="2" fillId="0" borderId="0" xfId="0" applyFont="1"/>
    <xf numFmtId="0" fontId="4" fillId="0" borderId="0" xfId="0" applyFont="1"/>
    <xf numFmtId="0" fontId="0" fillId="2" borderId="1" xfId="0" applyFill="1" applyBorder="1"/>
    <xf numFmtId="164" fontId="0" fillId="2" borderId="1" xfId="1" applyFont="1" applyFill="1" applyBorder="1"/>
    <xf numFmtId="0" fontId="0" fillId="0" borderId="1" xfId="0" applyFill="1" applyBorder="1"/>
    <xf numFmtId="165" fontId="0" fillId="0" borderId="1" xfId="0" applyNumberFormat="1" applyFill="1" applyBorder="1" applyAlignment="1"/>
    <xf numFmtId="165" fontId="0" fillId="0" borderId="0" xfId="0" applyNumberFormat="1" applyAlignment="1"/>
    <xf numFmtId="0" fontId="0" fillId="2" borderId="0" xfId="0" applyFill="1" applyAlignment="1"/>
    <xf numFmtId="0" fontId="0" fillId="0" borderId="0" xfId="0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</cellXfs>
  <cellStyles count="2">
    <cellStyle name="Migliai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190499</xdr:rowOff>
    </xdr:from>
    <xdr:to>
      <xdr:col>2</xdr:col>
      <xdr:colOff>260269</xdr:colOff>
      <xdr:row>25</xdr:row>
      <xdr:rowOff>35718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21905"/>
          <a:ext cx="4141707" cy="9882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71438</xdr:rowOff>
    </xdr:from>
    <xdr:to>
      <xdr:col>3</xdr:col>
      <xdr:colOff>203080</xdr:colOff>
      <xdr:row>19</xdr:row>
      <xdr:rowOff>47625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559844"/>
          <a:ext cx="4691736" cy="11191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115" zoomScaleNormal="115" workbookViewId="0">
      <selection activeCell="K7" sqref="K7"/>
    </sheetView>
  </sheetViews>
  <sheetFormatPr defaultRowHeight="15" x14ac:dyDescent="0.25"/>
  <cols>
    <col min="1" max="1" width="49.140625" customWidth="1"/>
    <col min="7" max="7" width="21" customWidth="1"/>
    <col min="9" max="9" width="13.28515625" customWidth="1"/>
  </cols>
  <sheetData>
    <row r="1" spans="1:9" ht="15.75" x14ac:dyDescent="0.25">
      <c r="A1" s="4" t="s">
        <v>3</v>
      </c>
    </row>
    <row r="3" spans="1:9" x14ac:dyDescent="0.25">
      <c r="A3" s="10" t="s">
        <v>4</v>
      </c>
      <c r="B3" s="11"/>
      <c r="C3" s="11"/>
      <c r="D3" s="11"/>
    </row>
    <row r="5" spans="1:9" x14ac:dyDescent="0.25">
      <c r="A5" s="1" t="s">
        <v>5</v>
      </c>
      <c r="B5" s="1"/>
      <c r="C5" s="1"/>
      <c r="G5" s="5">
        <v>34</v>
      </c>
      <c r="H5" t="s">
        <v>0</v>
      </c>
      <c r="I5" s="2">
        <f>G5/100</f>
        <v>0.34</v>
      </c>
    </row>
    <row r="6" spans="1:9" x14ac:dyDescent="0.25">
      <c r="A6" s="1" t="s">
        <v>6</v>
      </c>
      <c r="B6" s="1"/>
      <c r="C6" s="1"/>
      <c r="G6" s="7">
        <f>100-G5</f>
        <v>66</v>
      </c>
      <c r="H6" t="s">
        <v>0</v>
      </c>
      <c r="I6" s="2">
        <f>G6/100</f>
        <v>0.66</v>
      </c>
    </row>
    <row r="7" spans="1:9" x14ac:dyDescent="0.25">
      <c r="A7" t="s">
        <v>11</v>
      </c>
      <c r="G7" s="5">
        <v>286</v>
      </c>
      <c r="H7" t="s">
        <v>1</v>
      </c>
      <c r="I7" s="2"/>
    </row>
    <row r="8" spans="1:9" x14ac:dyDescent="0.25">
      <c r="A8" t="s">
        <v>12</v>
      </c>
      <c r="G8" s="5">
        <v>98</v>
      </c>
      <c r="H8" t="s">
        <v>1</v>
      </c>
      <c r="I8" s="2"/>
    </row>
    <row r="9" spans="1:9" x14ac:dyDescent="0.25">
      <c r="A9" t="s">
        <v>8</v>
      </c>
      <c r="G9" s="6">
        <v>10000</v>
      </c>
      <c r="H9" t="s">
        <v>1</v>
      </c>
      <c r="I9" s="2"/>
    </row>
    <row r="10" spans="1:9" x14ac:dyDescent="0.25">
      <c r="A10" t="s">
        <v>7</v>
      </c>
      <c r="G10" s="5">
        <v>30</v>
      </c>
      <c r="H10" t="s">
        <v>0</v>
      </c>
      <c r="I10" s="2">
        <f>G10/100</f>
        <v>0.3</v>
      </c>
    </row>
    <row r="11" spans="1:9" x14ac:dyDescent="0.25">
      <c r="A11" t="s">
        <v>9</v>
      </c>
      <c r="G11" s="8">
        <f>G7/G9</f>
        <v>2.86E-2</v>
      </c>
    </row>
    <row r="12" spans="1:9" x14ac:dyDescent="0.25">
      <c r="A12" t="s">
        <v>10</v>
      </c>
      <c r="G12" s="8">
        <f>G8/G9</f>
        <v>9.7999999999999997E-3</v>
      </c>
    </row>
    <row r="13" spans="1:9" x14ac:dyDescent="0.25">
      <c r="G13" s="9"/>
    </row>
    <row r="14" spans="1:9" x14ac:dyDescent="0.25">
      <c r="G14" s="9"/>
    </row>
    <row r="15" spans="1:9" x14ac:dyDescent="0.25">
      <c r="F15" t="s">
        <v>13</v>
      </c>
      <c r="G15" s="8">
        <f>(G5/100*G11)-(G6/100*G12)</f>
        <v>3.2560000000000002E-3</v>
      </c>
    </row>
    <row r="16" spans="1:9" x14ac:dyDescent="0.25">
      <c r="G16" s="9"/>
    </row>
    <row r="17" spans="1:10" x14ac:dyDescent="0.25">
      <c r="F17" t="s">
        <v>14</v>
      </c>
      <c r="G17" s="8">
        <f>(G5/100*(G11)^2+G6/100*(G12)^2)^(1/2)</f>
        <v>1.8479523803388444E-2</v>
      </c>
    </row>
    <row r="18" spans="1:10" x14ac:dyDescent="0.25">
      <c r="G18" s="9"/>
    </row>
    <row r="19" spans="1:10" x14ac:dyDescent="0.25">
      <c r="F19" t="s">
        <v>2</v>
      </c>
      <c r="G19" s="8">
        <f>0.5*(1+(G15/G17))</f>
        <v>0.58809750821076279</v>
      </c>
    </row>
    <row r="23" spans="1:10" x14ac:dyDescent="0.25">
      <c r="F23" t="s">
        <v>15</v>
      </c>
      <c r="G23" s="12">
        <f>((1-G19)/G19)^(G10/100/G17)</f>
        <v>3.0853432313637896E-3</v>
      </c>
      <c r="I23" s="13">
        <f>G23*100</f>
        <v>0.30853432313637896</v>
      </c>
      <c r="J23" t="s">
        <v>0</v>
      </c>
    </row>
    <row r="24" spans="1:10" x14ac:dyDescent="0.25">
      <c r="A24" s="3"/>
    </row>
    <row r="25" spans="1:10" x14ac:dyDescent="0.25">
      <c r="A25" s="3"/>
    </row>
    <row r="26" spans="1:10" x14ac:dyDescent="0.25">
      <c r="A26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weiheng</dc:creator>
  <cp:lastModifiedBy>weiheng</cp:lastModifiedBy>
  <dcterms:created xsi:type="dcterms:W3CDTF">2021-06-20T16:43:09Z</dcterms:created>
  <dcterms:modified xsi:type="dcterms:W3CDTF">2021-06-24T11:44:40Z</dcterms:modified>
</cp:coreProperties>
</file>