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830" yWindow="4290" windowWidth="12600" windowHeight="3720" tabRatio="880" activeTab="2"/>
  </bookViews>
  <sheets>
    <sheet name="€5duck(pf)0,999" sheetId="168" r:id="rId1"/>
    <sheet name="€5duck(mf1)" sheetId="167" r:id="rId2"/>
    <sheet name="€5seabream(pf)" sheetId="165" r:id="rId3"/>
  </sheets>
  <calcPr calcId="145621"/>
</workbook>
</file>

<file path=xl/calcChain.xml><?xml version="1.0" encoding="utf-8"?>
<calcChain xmlns="http://schemas.openxmlformats.org/spreadsheetml/2006/main">
  <c r="AD389" i="165" l="1"/>
  <c r="AD388" i="165"/>
  <c r="AD387" i="165"/>
  <c r="AD386" i="165"/>
  <c r="AD385" i="165"/>
  <c r="AD384" i="165"/>
  <c r="AD383" i="165"/>
  <c r="AD382" i="165"/>
  <c r="AQ382" i="165"/>
  <c r="AP382" i="165"/>
  <c r="AO382" i="165"/>
  <c r="AN382" i="165"/>
  <c r="AJ382" i="165"/>
  <c r="AM382" i="165" s="1"/>
  <c r="AF382" i="165"/>
  <c r="AE382" i="165"/>
  <c r="AC382" i="165"/>
  <c r="AB382" i="165"/>
  <c r="AA382" i="165"/>
  <c r="Z382" i="165"/>
  <c r="Y382" i="165"/>
  <c r="X382" i="165"/>
  <c r="AD390" i="167"/>
  <c r="AD389" i="167"/>
  <c r="AD388" i="167"/>
  <c r="AD387" i="167"/>
  <c r="AD386" i="167"/>
  <c r="AD385" i="167"/>
  <c r="AD384" i="167"/>
  <c r="AD383" i="167"/>
  <c r="AD382" i="167"/>
  <c r="AQ382" i="167"/>
  <c r="AP382" i="167"/>
  <c r="AO382" i="167"/>
  <c r="AN382" i="167"/>
  <c r="AJ382" i="167"/>
  <c r="AM382" i="167" s="1"/>
  <c r="AF382" i="167"/>
  <c r="AE382" i="167"/>
  <c r="AC382" i="167"/>
  <c r="AB382" i="167"/>
  <c r="AA382" i="167"/>
  <c r="Z382" i="167"/>
  <c r="Y382" i="167"/>
  <c r="X382" i="167"/>
  <c r="AD389" i="168"/>
  <c r="AD388" i="168"/>
  <c r="AD387" i="168"/>
  <c r="AD386" i="168"/>
  <c r="AD385" i="168"/>
  <c r="AD384" i="168"/>
  <c r="AD383" i="168"/>
  <c r="AD382" i="168"/>
  <c r="AQ382" i="168"/>
  <c r="AP382" i="168"/>
  <c r="AO382" i="168"/>
  <c r="AN382" i="168"/>
  <c r="AJ382" i="168"/>
  <c r="AM382" i="168" s="1"/>
  <c r="AF382" i="168"/>
  <c r="AE382" i="168"/>
  <c r="AB382" i="168"/>
  <c r="AA382" i="168"/>
  <c r="Z382" i="168"/>
  <c r="AC382" i="168" s="1"/>
  <c r="Y382" i="168"/>
  <c r="X382" i="168"/>
  <c r="AW287" i="167"/>
  <c r="AW286" i="167"/>
  <c r="AW273" i="167"/>
  <c r="AW272" i="167"/>
  <c r="AW259" i="167"/>
  <c r="AQ259" i="167"/>
  <c r="AP259" i="167"/>
  <c r="AO259" i="167"/>
  <c r="AN259" i="167"/>
  <c r="AJ259" i="167"/>
  <c r="AM259" i="167" s="1"/>
  <c r="AF259" i="167"/>
  <c r="AE259" i="167"/>
  <c r="AC259" i="167"/>
  <c r="AB259" i="167"/>
  <c r="AA259" i="167"/>
  <c r="Z259" i="167"/>
  <c r="Y259" i="167"/>
  <c r="X259" i="167"/>
  <c r="AW288" i="168"/>
  <c r="AW287" i="168" s="1"/>
  <c r="AW274" i="168"/>
  <c r="AW273" i="168" s="1"/>
  <c r="AW260" i="168"/>
  <c r="AW259" i="168" s="1"/>
  <c r="AQ259" i="168"/>
  <c r="AP259" i="168"/>
  <c r="AO259" i="168"/>
  <c r="AN259" i="168"/>
  <c r="AM259" i="168"/>
  <c r="AJ259" i="168"/>
  <c r="AE259" i="168"/>
  <c r="AF259" i="168" s="1"/>
  <c r="AC259" i="168"/>
  <c r="AA259" i="168"/>
  <c r="AB259" i="168" s="1"/>
  <c r="Z259" i="168"/>
  <c r="Y259" i="168"/>
  <c r="X259" i="168"/>
  <c r="X259" i="165"/>
  <c r="Y259" i="165"/>
  <c r="Z259" i="165"/>
  <c r="AA259" i="165"/>
  <c r="AB259" i="165" s="1"/>
  <c r="AC259" i="165"/>
  <c r="AE259" i="165"/>
  <c r="AF259" i="165" s="1"/>
  <c r="AJ259" i="165"/>
  <c r="AM259" i="165"/>
  <c r="AN259" i="165"/>
  <c r="AO259" i="165"/>
  <c r="AP259" i="165"/>
  <c r="AQ259" i="165"/>
  <c r="AW260" i="165"/>
  <c r="AW259" i="165" s="1"/>
  <c r="AW274" i="165"/>
  <c r="AW273" i="165" s="1"/>
  <c r="AW287" i="165"/>
  <c r="AW288" i="165"/>
  <c r="X513" i="165"/>
  <c r="Y513" i="165"/>
  <c r="Z513" i="165"/>
  <c r="AC513" i="165" s="1"/>
  <c r="AA513" i="165"/>
  <c r="AB513" i="165" s="1"/>
  <c r="AC6" i="168"/>
  <c r="J512" i="167" l="1"/>
  <c r="I512" i="167"/>
  <c r="H512" i="167"/>
  <c r="A512" i="167"/>
  <c r="J511" i="167"/>
  <c r="I511" i="167"/>
  <c r="G512" i="167" s="1"/>
  <c r="H511" i="167"/>
  <c r="A511" i="167"/>
  <c r="J510" i="167"/>
  <c r="I510" i="167"/>
  <c r="H510" i="167"/>
  <c r="A510" i="167"/>
  <c r="J509" i="167"/>
  <c r="I509" i="167"/>
  <c r="H509" i="167"/>
  <c r="A509" i="167"/>
  <c r="J508" i="167"/>
  <c r="I508" i="167"/>
  <c r="H508" i="167"/>
  <c r="A508" i="167"/>
  <c r="J507" i="167"/>
  <c r="I507" i="167"/>
  <c r="G508" i="167" s="1"/>
  <c r="H507" i="167"/>
  <c r="A507" i="167"/>
  <c r="J506" i="167"/>
  <c r="I506" i="167"/>
  <c r="H506" i="167"/>
  <c r="E507" i="167" s="1"/>
  <c r="A506" i="167"/>
  <c r="J505" i="167"/>
  <c r="I505" i="167"/>
  <c r="H505" i="167"/>
  <c r="A505" i="167"/>
  <c r="J504" i="167"/>
  <c r="I504" i="167"/>
  <c r="G505" i="167" s="1"/>
  <c r="H504" i="167"/>
  <c r="A504" i="167"/>
  <c r="J503" i="167"/>
  <c r="I503" i="167"/>
  <c r="H503" i="167"/>
  <c r="A503" i="167"/>
  <c r="J502" i="167"/>
  <c r="I502" i="167"/>
  <c r="G503" i="167" s="1"/>
  <c r="H502" i="167"/>
  <c r="A502" i="167"/>
  <c r="J501" i="167"/>
  <c r="I501" i="167"/>
  <c r="F503" i="167" s="1"/>
  <c r="H501" i="167"/>
  <c r="A501" i="167"/>
  <c r="J500" i="167"/>
  <c r="I500" i="167"/>
  <c r="F502" i="167" s="1"/>
  <c r="H500" i="167"/>
  <c r="A500" i="167"/>
  <c r="J499" i="167"/>
  <c r="I499" i="167"/>
  <c r="H499" i="167"/>
  <c r="A499" i="167"/>
  <c r="J498" i="167"/>
  <c r="I498" i="167"/>
  <c r="H498" i="167"/>
  <c r="A498" i="167"/>
  <c r="J497" i="167"/>
  <c r="I497" i="167"/>
  <c r="H497" i="167"/>
  <c r="O497" i="167" s="1"/>
  <c r="A497" i="167"/>
  <c r="J496" i="167"/>
  <c r="I496" i="167"/>
  <c r="G497" i="167" s="1"/>
  <c r="H496" i="167"/>
  <c r="A496" i="167"/>
  <c r="J495" i="167"/>
  <c r="I495" i="167"/>
  <c r="G496" i="167" s="1"/>
  <c r="H495" i="167"/>
  <c r="A495" i="167"/>
  <c r="J494" i="167"/>
  <c r="I494" i="167"/>
  <c r="F496" i="167" s="1"/>
  <c r="H494" i="167"/>
  <c r="A494" i="167"/>
  <c r="J493" i="167"/>
  <c r="I493" i="167"/>
  <c r="H493" i="167"/>
  <c r="A493" i="167"/>
  <c r="J492" i="167"/>
  <c r="I492" i="167"/>
  <c r="H492" i="167"/>
  <c r="A492" i="167"/>
  <c r="J491" i="167"/>
  <c r="I491" i="167"/>
  <c r="H491" i="167"/>
  <c r="O491" i="167" s="1"/>
  <c r="A491" i="167"/>
  <c r="J490" i="167"/>
  <c r="I490" i="167"/>
  <c r="G491" i="167" s="1"/>
  <c r="H490" i="167"/>
  <c r="A490" i="167"/>
  <c r="J489" i="167"/>
  <c r="I489" i="167"/>
  <c r="H489" i="167"/>
  <c r="D491" i="167" s="1"/>
  <c r="A489" i="167"/>
  <c r="J488" i="167"/>
  <c r="I488" i="167"/>
  <c r="H488" i="167"/>
  <c r="P488" i="167" s="1"/>
  <c r="A488" i="167"/>
  <c r="J487" i="167"/>
  <c r="I487" i="167"/>
  <c r="H487" i="167"/>
  <c r="A487" i="167"/>
  <c r="J486" i="167"/>
  <c r="I486" i="167"/>
  <c r="H486" i="167"/>
  <c r="A486" i="167"/>
  <c r="J485" i="167"/>
  <c r="I485" i="167"/>
  <c r="H485" i="167"/>
  <c r="O485" i="167" s="1"/>
  <c r="A485" i="167"/>
  <c r="J484" i="167"/>
  <c r="I484" i="167"/>
  <c r="G485" i="167" s="1"/>
  <c r="H484" i="167"/>
  <c r="A484" i="167"/>
  <c r="J483" i="167"/>
  <c r="I483" i="167"/>
  <c r="F485" i="167" s="1"/>
  <c r="H483" i="167"/>
  <c r="A483" i="167"/>
  <c r="J482" i="167"/>
  <c r="I482" i="167"/>
  <c r="H482" i="167"/>
  <c r="A482" i="167"/>
  <c r="J481" i="167"/>
  <c r="I481" i="167"/>
  <c r="H481" i="167"/>
  <c r="A481" i="167"/>
  <c r="J480" i="167"/>
  <c r="I480" i="167"/>
  <c r="H480" i="167"/>
  <c r="A480" i="167"/>
  <c r="J479" i="167"/>
  <c r="I479" i="167"/>
  <c r="H479" i="167"/>
  <c r="A479" i="167"/>
  <c r="J478" i="167"/>
  <c r="I478" i="167"/>
  <c r="H478" i="167"/>
  <c r="A478" i="167"/>
  <c r="J477" i="167"/>
  <c r="I477" i="167"/>
  <c r="H477" i="167"/>
  <c r="A477" i="167"/>
  <c r="J476" i="167"/>
  <c r="I476" i="167"/>
  <c r="H476" i="167"/>
  <c r="A476" i="167"/>
  <c r="J475" i="167"/>
  <c r="I475" i="167"/>
  <c r="H475" i="167"/>
  <c r="A475" i="167"/>
  <c r="J474" i="167"/>
  <c r="I474" i="167"/>
  <c r="H474" i="167"/>
  <c r="A474" i="167"/>
  <c r="J473" i="167"/>
  <c r="I473" i="167"/>
  <c r="H473" i="167"/>
  <c r="A473" i="167"/>
  <c r="J472" i="167"/>
  <c r="I472" i="167"/>
  <c r="H472" i="167"/>
  <c r="A472" i="167"/>
  <c r="J471" i="167"/>
  <c r="I471" i="167"/>
  <c r="H471" i="167"/>
  <c r="A471" i="167"/>
  <c r="J470" i="167"/>
  <c r="I470" i="167"/>
  <c r="H470" i="167"/>
  <c r="E471" i="167" s="1"/>
  <c r="A470" i="167"/>
  <c r="J469" i="167"/>
  <c r="I469" i="167"/>
  <c r="H469" i="167"/>
  <c r="E470" i="167" s="1"/>
  <c r="A469" i="167"/>
  <c r="J468" i="167"/>
  <c r="I468" i="167"/>
  <c r="H468" i="167"/>
  <c r="E469" i="167" s="1"/>
  <c r="A468" i="167"/>
  <c r="J467" i="167"/>
  <c r="I467" i="167"/>
  <c r="H467" i="167"/>
  <c r="A467" i="167"/>
  <c r="J466" i="167"/>
  <c r="I466" i="167"/>
  <c r="H466" i="167"/>
  <c r="A466" i="167"/>
  <c r="J465" i="167"/>
  <c r="I465" i="167"/>
  <c r="H465" i="167"/>
  <c r="A465" i="167"/>
  <c r="J464" i="167"/>
  <c r="I464" i="167"/>
  <c r="H464" i="167"/>
  <c r="A464" i="167"/>
  <c r="J463" i="167"/>
  <c r="I463" i="167"/>
  <c r="H463" i="167"/>
  <c r="A463" i="167"/>
  <c r="J462" i="167"/>
  <c r="I462" i="167"/>
  <c r="F464" i="167" s="1"/>
  <c r="H462" i="167"/>
  <c r="E463" i="167" s="1"/>
  <c r="A462" i="167"/>
  <c r="J461" i="167"/>
  <c r="I461" i="167"/>
  <c r="H461" i="167"/>
  <c r="A461" i="167"/>
  <c r="J460" i="167"/>
  <c r="I460" i="167"/>
  <c r="H460" i="167"/>
  <c r="A460" i="167"/>
  <c r="J459" i="167"/>
  <c r="I459" i="167"/>
  <c r="H459" i="167"/>
  <c r="A459" i="167"/>
  <c r="J458" i="167"/>
  <c r="I458" i="167"/>
  <c r="F460" i="167" s="1"/>
  <c r="H458" i="167"/>
  <c r="A458" i="167"/>
  <c r="J457" i="167"/>
  <c r="I457" i="167"/>
  <c r="H457" i="167"/>
  <c r="A457" i="167"/>
  <c r="J456" i="167"/>
  <c r="I456" i="167"/>
  <c r="H456" i="167"/>
  <c r="E457" i="167" s="1"/>
  <c r="A456" i="167"/>
  <c r="J455" i="167"/>
  <c r="I455" i="167"/>
  <c r="H455" i="167"/>
  <c r="A455" i="167"/>
  <c r="J454" i="167"/>
  <c r="I454" i="167"/>
  <c r="H454" i="167"/>
  <c r="D456" i="167" s="1"/>
  <c r="A454" i="167"/>
  <c r="J453" i="167"/>
  <c r="I453" i="167"/>
  <c r="H453" i="167"/>
  <c r="A453" i="167"/>
  <c r="J452" i="167"/>
  <c r="I452" i="167"/>
  <c r="H452" i="167"/>
  <c r="O452" i="167" s="1"/>
  <c r="A452" i="167"/>
  <c r="J451" i="167"/>
  <c r="I451" i="167"/>
  <c r="H451" i="167"/>
  <c r="E452" i="167" s="1"/>
  <c r="A451" i="167"/>
  <c r="J450" i="167"/>
  <c r="I450" i="167"/>
  <c r="H450" i="167"/>
  <c r="A450" i="167"/>
  <c r="J449" i="167"/>
  <c r="I449" i="167"/>
  <c r="H449" i="167"/>
  <c r="A449" i="167"/>
  <c r="J448" i="167"/>
  <c r="I448" i="167"/>
  <c r="H448" i="167"/>
  <c r="A448" i="167"/>
  <c r="J447" i="167"/>
  <c r="I447" i="167"/>
  <c r="G448" i="167" s="1"/>
  <c r="H447" i="167"/>
  <c r="A447" i="167"/>
  <c r="J446" i="167"/>
  <c r="I446" i="167"/>
  <c r="H446" i="167"/>
  <c r="A446" i="167"/>
  <c r="J445" i="167"/>
  <c r="I445" i="167"/>
  <c r="H445" i="167"/>
  <c r="P445" i="167" s="1"/>
  <c r="A445" i="167"/>
  <c r="J444" i="167"/>
  <c r="I444" i="167"/>
  <c r="H444" i="167"/>
  <c r="E445" i="167" s="1"/>
  <c r="A444" i="167"/>
  <c r="J443" i="167"/>
  <c r="I443" i="167"/>
  <c r="H443" i="167"/>
  <c r="A443" i="167"/>
  <c r="J442" i="167"/>
  <c r="I442" i="167"/>
  <c r="H442" i="167"/>
  <c r="A442" i="167"/>
  <c r="J441" i="167"/>
  <c r="I441" i="167"/>
  <c r="H441" i="167"/>
  <c r="A441" i="167"/>
  <c r="J440" i="167"/>
  <c r="I440" i="167"/>
  <c r="H440" i="167"/>
  <c r="A440" i="167"/>
  <c r="J439" i="167"/>
  <c r="I439" i="167"/>
  <c r="H439" i="167"/>
  <c r="A439" i="167"/>
  <c r="J438" i="167"/>
  <c r="I438" i="167"/>
  <c r="H438" i="167"/>
  <c r="P438" i="167" s="1"/>
  <c r="A438" i="167"/>
  <c r="J437" i="167"/>
  <c r="I437" i="167"/>
  <c r="H437" i="167"/>
  <c r="A437" i="167"/>
  <c r="J436" i="167"/>
  <c r="I436" i="167"/>
  <c r="H436" i="167"/>
  <c r="A436" i="167"/>
  <c r="J435" i="167"/>
  <c r="I435" i="167"/>
  <c r="H435" i="167"/>
  <c r="A435" i="167"/>
  <c r="J434" i="167"/>
  <c r="I434" i="167"/>
  <c r="H434" i="167"/>
  <c r="A434" i="167"/>
  <c r="J433" i="167"/>
  <c r="I433" i="167"/>
  <c r="H433" i="167"/>
  <c r="A433" i="167"/>
  <c r="J432" i="167"/>
  <c r="I432" i="167"/>
  <c r="H432" i="167"/>
  <c r="A432" i="167"/>
  <c r="J431" i="167"/>
  <c r="I431" i="167"/>
  <c r="H431" i="167"/>
  <c r="A431" i="167"/>
  <c r="J430" i="167"/>
  <c r="I430" i="167"/>
  <c r="H430" i="167"/>
  <c r="D432" i="167" s="1"/>
  <c r="A430" i="167"/>
  <c r="J429" i="167"/>
  <c r="I429" i="167"/>
  <c r="H429" i="167"/>
  <c r="A429" i="167"/>
  <c r="J428" i="167"/>
  <c r="I428" i="167"/>
  <c r="H428" i="167"/>
  <c r="A428" i="167"/>
  <c r="J427" i="167"/>
  <c r="I427" i="167"/>
  <c r="H427" i="167"/>
  <c r="A427" i="167"/>
  <c r="J426" i="167"/>
  <c r="I426" i="167"/>
  <c r="H426" i="167"/>
  <c r="D428" i="167" s="1"/>
  <c r="A426" i="167"/>
  <c r="J425" i="167"/>
  <c r="I425" i="167"/>
  <c r="H425" i="167"/>
  <c r="A425" i="167"/>
  <c r="J424" i="167"/>
  <c r="I424" i="167"/>
  <c r="H424" i="167"/>
  <c r="A424" i="167"/>
  <c r="J423" i="167"/>
  <c r="I423" i="167"/>
  <c r="H423" i="167"/>
  <c r="P423" i="167" s="1"/>
  <c r="A423" i="167"/>
  <c r="J422" i="167"/>
  <c r="I422" i="167"/>
  <c r="H422" i="167"/>
  <c r="D424" i="167" s="1"/>
  <c r="A422" i="167"/>
  <c r="J421" i="167"/>
  <c r="I421" i="167"/>
  <c r="H421" i="167"/>
  <c r="A421" i="167"/>
  <c r="J420" i="167"/>
  <c r="I420" i="167"/>
  <c r="H420" i="167"/>
  <c r="A420" i="167"/>
  <c r="J419" i="167"/>
  <c r="I419" i="167"/>
  <c r="H419" i="167"/>
  <c r="A419" i="167"/>
  <c r="J418" i="167"/>
  <c r="I418" i="167"/>
  <c r="H418" i="167"/>
  <c r="A418" i="167"/>
  <c r="J417" i="167"/>
  <c r="I417" i="167"/>
  <c r="H417" i="167"/>
  <c r="A417" i="167"/>
  <c r="J416" i="167"/>
  <c r="I416" i="167"/>
  <c r="H416" i="167"/>
  <c r="A416" i="167"/>
  <c r="J415" i="167"/>
  <c r="I415" i="167"/>
  <c r="H415" i="167"/>
  <c r="E416" i="167" s="1"/>
  <c r="A415" i="167"/>
  <c r="J414" i="167"/>
  <c r="I414" i="167"/>
  <c r="H414" i="167"/>
  <c r="D416" i="167" s="1"/>
  <c r="A414" i="167"/>
  <c r="J413" i="167"/>
  <c r="I413" i="167"/>
  <c r="H413" i="167"/>
  <c r="A413" i="167"/>
  <c r="J412" i="167"/>
  <c r="I412" i="167"/>
  <c r="H412" i="167"/>
  <c r="A412" i="167"/>
  <c r="J411" i="167"/>
  <c r="I411" i="167"/>
  <c r="H411" i="167"/>
  <c r="A411" i="167"/>
  <c r="J410" i="167"/>
  <c r="I410" i="167"/>
  <c r="H410" i="167"/>
  <c r="A410" i="167"/>
  <c r="J409" i="167"/>
  <c r="I409" i="167"/>
  <c r="G410" i="167" s="1"/>
  <c r="H409" i="167"/>
  <c r="A409" i="167"/>
  <c r="J408" i="167"/>
  <c r="I408" i="167"/>
  <c r="H408" i="167"/>
  <c r="A408" i="167"/>
  <c r="J407" i="167"/>
  <c r="I407" i="167"/>
  <c r="H407" i="167"/>
  <c r="P407" i="167" s="1"/>
  <c r="A407" i="167"/>
  <c r="J406" i="167"/>
  <c r="I406" i="167"/>
  <c r="H406" i="167"/>
  <c r="D408" i="167" s="1"/>
  <c r="A406" i="167"/>
  <c r="J405" i="167"/>
  <c r="I405" i="167"/>
  <c r="G406" i="167" s="1"/>
  <c r="H405" i="167"/>
  <c r="A405" i="167"/>
  <c r="J404" i="167"/>
  <c r="I404" i="167"/>
  <c r="H404" i="167"/>
  <c r="A404" i="167"/>
  <c r="J403" i="167"/>
  <c r="I403" i="167"/>
  <c r="H403" i="167"/>
  <c r="A403" i="167"/>
  <c r="J402" i="167"/>
  <c r="I402" i="167"/>
  <c r="H402" i="167"/>
  <c r="A402" i="167"/>
  <c r="J401" i="167"/>
  <c r="I401" i="167"/>
  <c r="H401" i="167"/>
  <c r="A401" i="167"/>
  <c r="J400" i="167"/>
  <c r="I400" i="167"/>
  <c r="H400" i="167"/>
  <c r="A400" i="167"/>
  <c r="J399" i="167"/>
  <c r="I399" i="167"/>
  <c r="H399" i="167"/>
  <c r="A399" i="167"/>
  <c r="J398" i="167"/>
  <c r="I398" i="167"/>
  <c r="H398" i="167"/>
  <c r="O398" i="167" s="1"/>
  <c r="A398" i="167"/>
  <c r="J397" i="167"/>
  <c r="I397" i="167"/>
  <c r="G398" i="167" s="1"/>
  <c r="H397" i="167"/>
  <c r="A397" i="167"/>
  <c r="J396" i="167"/>
  <c r="I396" i="167"/>
  <c r="H396" i="167"/>
  <c r="A396" i="167"/>
  <c r="J395" i="167"/>
  <c r="I395" i="167"/>
  <c r="H395" i="167"/>
  <c r="A395" i="167"/>
  <c r="J394" i="167"/>
  <c r="I394" i="167"/>
  <c r="H394" i="167"/>
  <c r="A394" i="167"/>
  <c r="J393" i="167"/>
  <c r="I393" i="167"/>
  <c r="H393" i="167"/>
  <c r="A393" i="167"/>
  <c r="J392" i="167"/>
  <c r="I392" i="167"/>
  <c r="H392" i="167"/>
  <c r="E393" i="167" s="1"/>
  <c r="A392" i="167"/>
  <c r="J391" i="167"/>
  <c r="I391" i="167"/>
  <c r="H391" i="167"/>
  <c r="A391" i="167"/>
  <c r="J390" i="167"/>
  <c r="I390" i="167"/>
  <c r="H390" i="167"/>
  <c r="A390" i="167"/>
  <c r="J389" i="167"/>
  <c r="I389" i="167"/>
  <c r="H389" i="167"/>
  <c r="A389" i="167"/>
  <c r="J388" i="167"/>
  <c r="I388" i="167"/>
  <c r="H388" i="167"/>
  <c r="A388" i="167"/>
  <c r="J387" i="167"/>
  <c r="I387" i="167"/>
  <c r="H387" i="167"/>
  <c r="A387" i="167"/>
  <c r="J386" i="167"/>
  <c r="I386" i="167"/>
  <c r="H386" i="167"/>
  <c r="A386" i="167"/>
  <c r="J385" i="167"/>
  <c r="I385" i="167"/>
  <c r="H385" i="167"/>
  <c r="A385" i="167"/>
  <c r="J384" i="167"/>
  <c r="I384" i="167"/>
  <c r="H384" i="167"/>
  <c r="A384" i="167"/>
  <c r="J383" i="167"/>
  <c r="I383" i="167"/>
  <c r="H383" i="167"/>
  <c r="A383" i="167"/>
  <c r="J382" i="167"/>
  <c r="I382" i="167"/>
  <c r="H382" i="167"/>
  <c r="A382" i="167"/>
  <c r="J381" i="167"/>
  <c r="I381" i="167"/>
  <c r="H381" i="167"/>
  <c r="A381" i="167"/>
  <c r="J380" i="167"/>
  <c r="I380" i="167"/>
  <c r="H380" i="167"/>
  <c r="E381" i="167" s="1"/>
  <c r="A380" i="167"/>
  <c r="J379" i="167"/>
  <c r="I379" i="167"/>
  <c r="H379" i="167"/>
  <c r="A379" i="167"/>
  <c r="J378" i="167"/>
  <c r="I378" i="167"/>
  <c r="H378" i="167"/>
  <c r="A378" i="167"/>
  <c r="J377" i="167"/>
  <c r="I377" i="167"/>
  <c r="H377" i="167"/>
  <c r="A377" i="167"/>
  <c r="J376" i="167"/>
  <c r="I376" i="167"/>
  <c r="H376" i="167"/>
  <c r="E377" i="167" s="1"/>
  <c r="A376" i="167"/>
  <c r="J375" i="167"/>
  <c r="I375" i="167"/>
  <c r="H375" i="167"/>
  <c r="A375" i="167"/>
  <c r="J374" i="167"/>
  <c r="I374" i="167"/>
  <c r="H374" i="167"/>
  <c r="A374" i="167"/>
  <c r="J373" i="167"/>
  <c r="I373" i="167"/>
  <c r="H373" i="167"/>
  <c r="A373" i="167"/>
  <c r="J372" i="167"/>
  <c r="I372" i="167"/>
  <c r="H372" i="167"/>
  <c r="A372" i="167"/>
  <c r="J371" i="167"/>
  <c r="I371" i="167"/>
  <c r="H371" i="167"/>
  <c r="A371" i="167"/>
  <c r="J370" i="167"/>
  <c r="I370" i="167"/>
  <c r="H370" i="167"/>
  <c r="A370" i="167"/>
  <c r="J369" i="167"/>
  <c r="I369" i="167"/>
  <c r="H369" i="167"/>
  <c r="A369" i="167"/>
  <c r="J368" i="167"/>
  <c r="I368" i="167"/>
  <c r="H368" i="167"/>
  <c r="A368" i="167"/>
  <c r="J367" i="167"/>
  <c r="I367" i="167"/>
  <c r="H367" i="167"/>
  <c r="A367" i="167"/>
  <c r="J366" i="167"/>
  <c r="I366" i="167"/>
  <c r="H366" i="167"/>
  <c r="A366" i="167"/>
  <c r="J365" i="167"/>
  <c r="I365" i="167"/>
  <c r="H365" i="167"/>
  <c r="A365" i="167"/>
  <c r="J364" i="167"/>
  <c r="I364" i="167"/>
  <c r="H364" i="167"/>
  <c r="E365" i="167" s="1"/>
  <c r="A364" i="167"/>
  <c r="P363" i="167"/>
  <c r="J363" i="167"/>
  <c r="I363" i="167"/>
  <c r="H363" i="167"/>
  <c r="A363" i="167"/>
  <c r="J362" i="167"/>
  <c r="I362" i="167"/>
  <c r="H362" i="167"/>
  <c r="A362" i="167"/>
  <c r="J361" i="167"/>
  <c r="I361" i="167"/>
  <c r="H361" i="167"/>
  <c r="A361" i="167"/>
  <c r="J360" i="167"/>
  <c r="I360" i="167"/>
  <c r="H360" i="167"/>
  <c r="E361" i="167" s="1"/>
  <c r="A360" i="167"/>
  <c r="J359" i="167"/>
  <c r="I359" i="167"/>
  <c r="H359" i="167"/>
  <c r="A359" i="167"/>
  <c r="J358" i="167"/>
  <c r="I358" i="167"/>
  <c r="H358" i="167"/>
  <c r="A358" i="167"/>
  <c r="J357" i="167"/>
  <c r="I357" i="167"/>
  <c r="H357" i="167"/>
  <c r="A357" i="167"/>
  <c r="J356" i="167"/>
  <c r="I356" i="167"/>
  <c r="H356" i="167"/>
  <c r="A356" i="167"/>
  <c r="J355" i="167"/>
  <c r="I355" i="167"/>
  <c r="H355" i="167"/>
  <c r="A355" i="167"/>
  <c r="J354" i="167"/>
  <c r="I354" i="167"/>
  <c r="H354" i="167"/>
  <c r="A354" i="167"/>
  <c r="J353" i="167"/>
  <c r="I353" i="167"/>
  <c r="G354" i="167" s="1"/>
  <c r="H353" i="167"/>
  <c r="A353" i="167"/>
  <c r="J352" i="167"/>
  <c r="I352" i="167"/>
  <c r="H352" i="167"/>
  <c r="A352" i="167"/>
  <c r="J351" i="167"/>
  <c r="I351" i="167"/>
  <c r="H351" i="167"/>
  <c r="A351" i="167"/>
  <c r="J350" i="167"/>
  <c r="I350" i="167"/>
  <c r="H350" i="167"/>
  <c r="A350" i="167"/>
  <c r="J349" i="167"/>
  <c r="I349" i="167"/>
  <c r="H349" i="167"/>
  <c r="A349" i="167"/>
  <c r="J348" i="167"/>
  <c r="I348" i="167"/>
  <c r="G349" i="167" s="1"/>
  <c r="H348" i="167"/>
  <c r="A348" i="167"/>
  <c r="J347" i="167"/>
  <c r="I347" i="167"/>
  <c r="H347" i="167"/>
  <c r="A347" i="167"/>
  <c r="J346" i="167"/>
  <c r="I346" i="167"/>
  <c r="H346" i="167"/>
  <c r="O346" i="167" s="1"/>
  <c r="A346" i="167"/>
  <c r="J345" i="167"/>
  <c r="I345" i="167"/>
  <c r="G346" i="167" s="1"/>
  <c r="H345" i="167"/>
  <c r="A345" i="167"/>
  <c r="J344" i="167"/>
  <c r="I344" i="167"/>
  <c r="H344" i="167"/>
  <c r="A344" i="167"/>
  <c r="J343" i="167"/>
  <c r="I343" i="167"/>
  <c r="H343" i="167"/>
  <c r="A343" i="167"/>
  <c r="J342" i="167"/>
  <c r="I342" i="167"/>
  <c r="H342" i="167"/>
  <c r="A342" i="167"/>
  <c r="J341" i="167"/>
  <c r="I341" i="167"/>
  <c r="H341" i="167"/>
  <c r="A341" i="167"/>
  <c r="J340" i="167"/>
  <c r="Q341" i="167" s="1"/>
  <c r="I340" i="167"/>
  <c r="H340" i="167"/>
  <c r="A340" i="167"/>
  <c r="J339" i="167"/>
  <c r="I339" i="167"/>
  <c r="H339" i="167"/>
  <c r="A339" i="167"/>
  <c r="J338" i="167"/>
  <c r="I338" i="167"/>
  <c r="H338" i="167"/>
  <c r="E339" i="167" s="1"/>
  <c r="A338" i="167"/>
  <c r="J337" i="167"/>
  <c r="I337" i="167"/>
  <c r="H337" i="167"/>
  <c r="A337" i="167"/>
  <c r="J336" i="167"/>
  <c r="I336" i="167"/>
  <c r="H336" i="167"/>
  <c r="A336" i="167"/>
  <c r="J335" i="167"/>
  <c r="I335" i="167"/>
  <c r="H335" i="167"/>
  <c r="A335" i="167"/>
  <c r="J334" i="167"/>
  <c r="I334" i="167"/>
  <c r="H334" i="167"/>
  <c r="A334" i="167"/>
  <c r="J333" i="167"/>
  <c r="I333" i="167"/>
  <c r="H333" i="167"/>
  <c r="A333" i="167"/>
  <c r="J332" i="167"/>
  <c r="I332" i="167"/>
  <c r="H332" i="167"/>
  <c r="A332" i="167"/>
  <c r="J331" i="167"/>
  <c r="I331" i="167"/>
  <c r="H331" i="167"/>
  <c r="A331" i="167"/>
  <c r="J330" i="167"/>
  <c r="I330" i="167"/>
  <c r="H330" i="167"/>
  <c r="E331" i="167" s="1"/>
  <c r="A330" i="167"/>
  <c r="J329" i="167"/>
  <c r="I329" i="167"/>
  <c r="H329" i="167"/>
  <c r="A329" i="167"/>
  <c r="J328" i="167"/>
  <c r="I328" i="167"/>
  <c r="H328" i="167"/>
  <c r="A328" i="167"/>
  <c r="J327" i="167"/>
  <c r="I327" i="167"/>
  <c r="H327" i="167"/>
  <c r="A327" i="167"/>
  <c r="J326" i="167"/>
  <c r="I326" i="167"/>
  <c r="H326" i="167"/>
  <c r="O326" i="167" s="1"/>
  <c r="A326" i="167"/>
  <c r="J325" i="167"/>
  <c r="I325" i="167"/>
  <c r="H325" i="167"/>
  <c r="A325" i="167"/>
  <c r="J324" i="167"/>
  <c r="I324" i="167"/>
  <c r="G325" i="167" s="1"/>
  <c r="H324" i="167"/>
  <c r="A324" i="167"/>
  <c r="J323" i="167"/>
  <c r="I323" i="167"/>
  <c r="H323" i="167"/>
  <c r="A323" i="167"/>
  <c r="J322" i="167"/>
  <c r="I322" i="167"/>
  <c r="H322" i="167"/>
  <c r="A322" i="167"/>
  <c r="J321" i="167"/>
  <c r="I321" i="167"/>
  <c r="H321" i="167"/>
  <c r="A321" i="167"/>
  <c r="J320" i="167"/>
  <c r="I320" i="167"/>
  <c r="H320" i="167"/>
  <c r="A320" i="167"/>
  <c r="J319" i="167"/>
  <c r="I319" i="167"/>
  <c r="H319" i="167"/>
  <c r="A319" i="167"/>
  <c r="J318" i="167"/>
  <c r="I318" i="167"/>
  <c r="H318" i="167"/>
  <c r="A318" i="167"/>
  <c r="J317" i="167"/>
  <c r="I317" i="167"/>
  <c r="H317" i="167"/>
  <c r="A317" i="167"/>
  <c r="J316" i="167"/>
  <c r="I316" i="167"/>
  <c r="G317" i="167" s="1"/>
  <c r="H316" i="167"/>
  <c r="A316" i="167"/>
  <c r="J315" i="167"/>
  <c r="I315" i="167"/>
  <c r="H315" i="167"/>
  <c r="A315" i="167"/>
  <c r="J314" i="167"/>
  <c r="I314" i="167"/>
  <c r="H314" i="167"/>
  <c r="A314" i="167"/>
  <c r="J313" i="167"/>
  <c r="I313" i="167"/>
  <c r="H313" i="167"/>
  <c r="A313" i="167"/>
  <c r="J312" i="167"/>
  <c r="I312" i="167"/>
  <c r="G313" i="167" s="1"/>
  <c r="H312" i="167"/>
  <c r="A312" i="167"/>
  <c r="J311" i="167"/>
  <c r="I311" i="167"/>
  <c r="H311" i="167"/>
  <c r="O311" i="167" s="1"/>
  <c r="A311" i="167"/>
  <c r="J310" i="167"/>
  <c r="I310" i="167"/>
  <c r="H310" i="167"/>
  <c r="E311" i="167" s="1"/>
  <c r="A310" i="167"/>
  <c r="J309" i="167"/>
  <c r="I309" i="167"/>
  <c r="H309" i="167"/>
  <c r="A309" i="167"/>
  <c r="J308" i="167"/>
  <c r="I308" i="167"/>
  <c r="H308" i="167"/>
  <c r="A308" i="167"/>
  <c r="J307" i="167"/>
  <c r="I307" i="167"/>
  <c r="H307" i="167"/>
  <c r="E308" i="167" s="1"/>
  <c r="A307" i="167"/>
  <c r="J306" i="167"/>
  <c r="I306" i="167"/>
  <c r="H306" i="167"/>
  <c r="A306" i="167"/>
  <c r="J305" i="167"/>
  <c r="I305" i="167"/>
  <c r="H305" i="167"/>
  <c r="A305" i="167"/>
  <c r="J304" i="167"/>
  <c r="I304" i="167"/>
  <c r="H304" i="167"/>
  <c r="A304" i="167"/>
  <c r="J303" i="167"/>
  <c r="I303" i="167"/>
  <c r="H303" i="167"/>
  <c r="A303" i="167"/>
  <c r="J302" i="167"/>
  <c r="I302" i="167"/>
  <c r="H302" i="167"/>
  <c r="E303" i="167" s="1"/>
  <c r="A302" i="167"/>
  <c r="J301" i="167"/>
  <c r="I301" i="167"/>
  <c r="H301" i="167"/>
  <c r="A301" i="167"/>
  <c r="J300" i="167"/>
  <c r="I300" i="167"/>
  <c r="H300" i="167"/>
  <c r="A300" i="167"/>
  <c r="J299" i="167"/>
  <c r="I299" i="167"/>
  <c r="H299" i="167"/>
  <c r="A299" i="167"/>
  <c r="J298" i="167"/>
  <c r="I298" i="167"/>
  <c r="H298" i="167"/>
  <c r="A298" i="167"/>
  <c r="J297" i="167"/>
  <c r="I297" i="167"/>
  <c r="H297" i="167"/>
  <c r="A297" i="167"/>
  <c r="J296" i="167"/>
  <c r="I296" i="167"/>
  <c r="H296" i="167"/>
  <c r="A296" i="167"/>
  <c r="J295" i="167"/>
  <c r="I295" i="167"/>
  <c r="H295" i="167"/>
  <c r="A295" i="167"/>
  <c r="J294" i="167"/>
  <c r="I294" i="167"/>
  <c r="H294" i="167"/>
  <c r="A294" i="167"/>
  <c r="J293" i="167"/>
  <c r="I293" i="167"/>
  <c r="H293" i="167"/>
  <c r="A293" i="167"/>
  <c r="J292" i="167"/>
  <c r="I292" i="167"/>
  <c r="H292" i="167"/>
  <c r="A292" i="167"/>
  <c r="J291" i="167"/>
  <c r="I291" i="167"/>
  <c r="H291" i="167"/>
  <c r="A291" i="167"/>
  <c r="O290" i="167"/>
  <c r="J290" i="167"/>
  <c r="I290" i="167"/>
  <c r="H290" i="167"/>
  <c r="A290" i="167"/>
  <c r="J289" i="167"/>
  <c r="I289" i="167"/>
  <c r="G290" i="167" s="1"/>
  <c r="H289" i="167"/>
  <c r="A289" i="167"/>
  <c r="J288" i="167"/>
  <c r="I288" i="167"/>
  <c r="H288" i="167"/>
  <c r="A288" i="167"/>
  <c r="J287" i="167"/>
  <c r="I287" i="167"/>
  <c r="H287" i="167"/>
  <c r="E288" i="167" s="1"/>
  <c r="A287" i="167"/>
  <c r="J286" i="167"/>
  <c r="I286" i="167"/>
  <c r="H286" i="167"/>
  <c r="A286" i="167"/>
  <c r="J285" i="167"/>
  <c r="I285" i="167"/>
  <c r="H285" i="167"/>
  <c r="A285" i="167"/>
  <c r="J284" i="167"/>
  <c r="I284" i="167"/>
  <c r="H284" i="167"/>
  <c r="D286" i="167" s="1"/>
  <c r="A284" i="167"/>
  <c r="J283" i="167"/>
  <c r="I283" i="167"/>
  <c r="H283" i="167"/>
  <c r="A283" i="167"/>
  <c r="J282" i="167"/>
  <c r="I282" i="167"/>
  <c r="H282" i="167"/>
  <c r="E283" i="167" s="1"/>
  <c r="A282" i="167"/>
  <c r="J281" i="167"/>
  <c r="I281" i="167"/>
  <c r="H281" i="167"/>
  <c r="O281" i="167" s="1"/>
  <c r="A281" i="167"/>
  <c r="J280" i="167"/>
  <c r="I280" i="167"/>
  <c r="H280" i="167"/>
  <c r="E281" i="167" s="1"/>
  <c r="A280" i="167"/>
  <c r="J279" i="167"/>
  <c r="I279" i="167"/>
  <c r="H279" i="167"/>
  <c r="A279" i="167"/>
  <c r="J278" i="167"/>
  <c r="I278" i="167"/>
  <c r="G279" i="167" s="1"/>
  <c r="H278" i="167"/>
  <c r="A278" i="167"/>
  <c r="J277" i="167"/>
  <c r="I277" i="167"/>
  <c r="H277" i="167"/>
  <c r="A277" i="167"/>
  <c r="J276" i="167"/>
  <c r="I276" i="167"/>
  <c r="H276" i="167"/>
  <c r="A276" i="167"/>
  <c r="J275" i="167"/>
  <c r="I275" i="167"/>
  <c r="H275" i="167"/>
  <c r="A275" i="167"/>
  <c r="J274" i="167"/>
  <c r="I274" i="167"/>
  <c r="H274" i="167"/>
  <c r="D276" i="167" s="1"/>
  <c r="A274" i="167"/>
  <c r="J273" i="167"/>
  <c r="I273" i="167"/>
  <c r="H273" i="167"/>
  <c r="A273" i="167"/>
  <c r="J272" i="167"/>
  <c r="I272" i="167"/>
  <c r="H272" i="167"/>
  <c r="E273" i="167" s="1"/>
  <c r="A272" i="167"/>
  <c r="J271" i="167"/>
  <c r="I271" i="167"/>
  <c r="G272" i="167" s="1"/>
  <c r="H271" i="167"/>
  <c r="A271" i="167"/>
  <c r="J270" i="167"/>
  <c r="I270" i="167"/>
  <c r="H270" i="167"/>
  <c r="D272" i="167" s="1"/>
  <c r="A270" i="167"/>
  <c r="J269" i="167"/>
  <c r="I269" i="167"/>
  <c r="G270" i="167" s="1"/>
  <c r="H269" i="167"/>
  <c r="A269" i="167"/>
  <c r="J268" i="167"/>
  <c r="I268" i="167"/>
  <c r="H268" i="167"/>
  <c r="A268" i="167"/>
  <c r="J267" i="167"/>
  <c r="I267" i="167"/>
  <c r="H267" i="167"/>
  <c r="E268" i="167" s="1"/>
  <c r="A267" i="167"/>
  <c r="J266" i="167"/>
  <c r="I266" i="167"/>
  <c r="H266" i="167"/>
  <c r="A266" i="167"/>
  <c r="J265" i="167"/>
  <c r="I265" i="167"/>
  <c r="H265" i="167"/>
  <c r="A265" i="167"/>
  <c r="J264" i="167"/>
  <c r="I264" i="167"/>
  <c r="H264" i="167"/>
  <c r="A264" i="167"/>
  <c r="J263" i="167"/>
  <c r="I263" i="167"/>
  <c r="H263" i="167"/>
  <c r="A263" i="167"/>
  <c r="J262" i="167"/>
  <c r="I262" i="167"/>
  <c r="H262" i="167"/>
  <c r="A262" i="167"/>
  <c r="J261" i="167"/>
  <c r="I261" i="167"/>
  <c r="G262" i="167" s="1"/>
  <c r="H261" i="167"/>
  <c r="A261" i="167"/>
  <c r="J260" i="167"/>
  <c r="I260" i="167"/>
  <c r="H260" i="167"/>
  <c r="A260" i="167"/>
  <c r="AW258" i="167"/>
  <c r="J259" i="167"/>
  <c r="I259" i="167"/>
  <c r="H259" i="167"/>
  <c r="E260" i="167" s="1"/>
  <c r="A259" i="167"/>
  <c r="J258" i="167"/>
  <c r="I258" i="167"/>
  <c r="H258" i="167"/>
  <c r="A258" i="167"/>
  <c r="J257" i="167"/>
  <c r="I257" i="167"/>
  <c r="H257" i="167"/>
  <c r="A257" i="167"/>
  <c r="J256" i="167"/>
  <c r="I256" i="167"/>
  <c r="H256" i="167"/>
  <c r="A256" i="167"/>
  <c r="J255" i="167"/>
  <c r="I255" i="167"/>
  <c r="H255" i="167"/>
  <c r="A255" i="167"/>
  <c r="J254" i="167"/>
  <c r="B255" i="167" s="1"/>
  <c r="I254" i="167"/>
  <c r="H254" i="167"/>
  <c r="A254" i="167"/>
  <c r="J253" i="167"/>
  <c r="I253" i="167"/>
  <c r="H253" i="167"/>
  <c r="A253" i="167"/>
  <c r="J252" i="167"/>
  <c r="I252" i="167"/>
  <c r="H252" i="167"/>
  <c r="E253" i="167" s="1"/>
  <c r="A252" i="167"/>
  <c r="J251" i="167"/>
  <c r="B252" i="167" s="1"/>
  <c r="I251" i="167"/>
  <c r="H251" i="167"/>
  <c r="A251" i="167"/>
  <c r="J250" i="167"/>
  <c r="B251" i="167" s="1"/>
  <c r="I250" i="167"/>
  <c r="H250" i="167"/>
  <c r="A250" i="167"/>
  <c r="J249" i="167"/>
  <c r="I249" i="167"/>
  <c r="H249" i="167"/>
  <c r="A249" i="167"/>
  <c r="J248" i="167"/>
  <c r="I248" i="167"/>
  <c r="H248" i="167"/>
  <c r="A248" i="167"/>
  <c r="J247" i="167"/>
  <c r="BA247" i="167" s="1"/>
  <c r="AZ247" i="167" s="1"/>
  <c r="I247" i="167"/>
  <c r="H247" i="167"/>
  <c r="A247" i="167"/>
  <c r="J246" i="167"/>
  <c r="I246" i="167"/>
  <c r="H246" i="167"/>
  <c r="A246" i="167"/>
  <c r="AW245" i="167"/>
  <c r="AW244" i="167" s="1"/>
  <c r="J245" i="167"/>
  <c r="I245" i="167"/>
  <c r="H245" i="167"/>
  <c r="A245" i="167"/>
  <c r="J244" i="167"/>
  <c r="I244" i="167"/>
  <c r="H244" i="167"/>
  <c r="A244" i="167"/>
  <c r="J243" i="167"/>
  <c r="I243" i="167"/>
  <c r="H243" i="167"/>
  <c r="A243" i="167"/>
  <c r="J242" i="167"/>
  <c r="BA242" i="167" s="1"/>
  <c r="AZ242" i="167" s="1"/>
  <c r="I242" i="167"/>
  <c r="H242" i="167"/>
  <c r="A242" i="167"/>
  <c r="J241" i="167"/>
  <c r="C244" i="167" s="1"/>
  <c r="I241" i="167"/>
  <c r="H241" i="167"/>
  <c r="A241" i="167"/>
  <c r="J240" i="167"/>
  <c r="I240" i="167"/>
  <c r="H240" i="167"/>
  <c r="A240" i="167"/>
  <c r="J239" i="167"/>
  <c r="I239" i="167"/>
  <c r="H239" i="167"/>
  <c r="A239" i="167"/>
  <c r="J238" i="167"/>
  <c r="I238" i="167"/>
  <c r="G239" i="167" s="1"/>
  <c r="H238" i="167"/>
  <c r="A238" i="167"/>
  <c r="J237" i="167"/>
  <c r="I237" i="167"/>
  <c r="H237" i="167"/>
  <c r="A237" i="167"/>
  <c r="J236" i="167"/>
  <c r="I236" i="167"/>
  <c r="H236" i="167"/>
  <c r="A236" i="167"/>
  <c r="J235" i="167"/>
  <c r="I235" i="167"/>
  <c r="H235" i="167"/>
  <c r="A235" i="167"/>
  <c r="J234" i="167"/>
  <c r="BA234" i="167" s="1"/>
  <c r="AZ234" i="167" s="1"/>
  <c r="I234" i="167"/>
  <c r="H234" i="167"/>
  <c r="A234" i="167"/>
  <c r="J233" i="167"/>
  <c r="BA233" i="167" s="1"/>
  <c r="AZ233" i="167" s="1"/>
  <c r="I233" i="167"/>
  <c r="H233" i="167"/>
  <c r="A233" i="167"/>
  <c r="J232" i="167"/>
  <c r="BA232" i="167" s="1"/>
  <c r="AZ232" i="167" s="1"/>
  <c r="I232" i="167"/>
  <c r="H232" i="167"/>
  <c r="A232" i="167"/>
  <c r="AW231" i="167"/>
  <c r="AW230" i="167" s="1"/>
  <c r="J231" i="167"/>
  <c r="I231" i="167"/>
  <c r="H231" i="167"/>
  <c r="D233" i="167" s="1"/>
  <c r="A231" i="167"/>
  <c r="J230" i="167"/>
  <c r="I230" i="167"/>
  <c r="H230" i="167"/>
  <c r="A230" i="167"/>
  <c r="J229" i="167"/>
  <c r="I229" i="167"/>
  <c r="H229" i="167"/>
  <c r="A229" i="167"/>
  <c r="J228" i="167"/>
  <c r="I228" i="167"/>
  <c r="H228" i="167"/>
  <c r="P228" i="167" s="1"/>
  <c r="A228" i="167"/>
  <c r="J227" i="167"/>
  <c r="I227" i="167"/>
  <c r="H227" i="167"/>
  <c r="A227" i="167"/>
  <c r="J226" i="167"/>
  <c r="I226" i="167"/>
  <c r="H226" i="167"/>
  <c r="A226" i="167"/>
  <c r="J225" i="167"/>
  <c r="C228" i="167" s="1"/>
  <c r="I225" i="167"/>
  <c r="H225" i="167"/>
  <c r="A225" i="167"/>
  <c r="J224" i="167"/>
  <c r="I224" i="167"/>
  <c r="F226" i="167" s="1"/>
  <c r="H224" i="167"/>
  <c r="A224" i="167"/>
  <c r="J223" i="167"/>
  <c r="I223" i="167"/>
  <c r="H223" i="167"/>
  <c r="D224" i="167" s="1"/>
  <c r="A223" i="167"/>
  <c r="J222" i="167"/>
  <c r="B223" i="167" s="1"/>
  <c r="I222" i="167"/>
  <c r="G223" i="167" s="1"/>
  <c r="H222" i="167"/>
  <c r="A222" i="167"/>
  <c r="J221" i="167"/>
  <c r="K223" i="167" s="1"/>
  <c r="Y224" i="167" s="1"/>
  <c r="I221" i="167"/>
  <c r="H221" i="167"/>
  <c r="O221" i="167" s="1"/>
  <c r="A221" i="167"/>
  <c r="J220" i="167"/>
  <c r="I220" i="167"/>
  <c r="H220" i="167"/>
  <c r="A220" i="167"/>
  <c r="J219" i="167"/>
  <c r="I219" i="167"/>
  <c r="G220" i="167" s="1"/>
  <c r="H219" i="167"/>
  <c r="A219" i="167"/>
  <c r="J218" i="167"/>
  <c r="I218" i="167"/>
  <c r="H218" i="167"/>
  <c r="A218" i="167"/>
  <c r="AW217" i="167"/>
  <c r="AW216" i="167" s="1"/>
  <c r="J217" i="167"/>
  <c r="I217" i="167"/>
  <c r="H217" i="167"/>
  <c r="A217" i="167"/>
  <c r="J216" i="167"/>
  <c r="I216" i="167"/>
  <c r="H216" i="167"/>
  <c r="A216" i="167"/>
  <c r="J215" i="167"/>
  <c r="C218" i="167" s="1"/>
  <c r="I215" i="167"/>
  <c r="H215" i="167"/>
  <c r="E216" i="167" s="1"/>
  <c r="A215" i="167"/>
  <c r="J214" i="167"/>
  <c r="I214" i="167"/>
  <c r="H214" i="167"/>
  <c r="A214" i="167"/>
  <c r="J213" i="167"/>
  <c r="I213" i="167"/>
  <c r="H213" i="167"/>
  <c r="A213" i="167"/>
  <c r="J212" i="167"/>
  <c r="I212" i="167"/>
  <c r="H212" i="167"/>
  <c r="A212" i="167"/>
  <c r="J211" i="167"/>
  <c r="I211" i="167"/>
  <c r="H211" i="167"/>
  <c r="A211" i="167"/>
  <c r="J210" i="167"/>
  <c r="I210" i="167"/>
  <c r="H210" i="167"/>
  <c r="A210" i="167"/>
  <c r="J209" i="167"/>
  <c r="B210" i="167" s="1"/>
  <c r="I209" i="167"/>
  <c r="H209" i="167"/>
  <c r="E210" i="167" s="1"/>
  <c r="A209" i="167"/>
  <c r="J208" i="167"/>
  <c r="I208" i="167"/>
  <c r="H208" i="167"/>
  <c r="A208" i="167"/>
  <c r="J207" i="167"/>
  <c r="I207" i="167"/>
  <c r="H207" i="167"/>
  <c r="D209" i="167" s="1"/>
  <c r="A207" i="167"/>
  <c r="J206" i="167"/>
  <c r="I206" i="167"/>
  <c r="H206" i="167"/>
  <c r="A206" i="167"/>
  <c r="J205" i="167"/>
  <c r="I205" i="167"/>
  <c r="H205" i="167"/>
  <c r="E206" i="167" s="1"/>
  <c r="A205" i="167"/>
  <c r="J204" i="167"/>
  <c r="I204" i="167"/>
  <c r="H204" i="167"/>
  <c r="D206" i="167" s="1"/>
  <c r="A204" i="167"/>
  <c r="AW203" i="167"/>
  <c r="AW202" i="167" s="1"/>
  <c r="J203" i="167"/>
  <c r="BA203" i="167" s="1"/>
  <c r="AZ203" i="167" s="1"/>
  <c r="I203" i="167"/>
  <c r="H203" i="167"/>
  <c r="A203" i="167"/>
  <c r="J202" i="167"/>
  <c r="I202" i="167"/>
  <c r="H202" i="167"/>
  <c r="O202" i="167" s="1"/>
  <c r="A202" i="167"/>
  <c r="J201" i="167"/>
  <c r="BA201" i="167" s="1"/>
  <c r="AZ201" i="167" s="1"/>
  <c r="I201" i="167"/>
  <c r="F203" i="167" s="1"/>
  <c r="H201" i="167"/>
  <c r="P201" i="167" s="1"/>
  <c r="A201" i="167"/>
  <c r="J200" i="167"/>
  <c r="I200" i="167"/>
  <c r="G201" i="167" s="1"/>
  <c r="H200" i="167"/>
  <c r="A200" i="167"/>
  <c r="J199" i="167"/>
  <c r="B200" i="167" s="1"/>
  <c r="I199" i="167"/>
  <c r="F201" i="167" s="1"/>
  <c r="H199" i="167"/>
  <c r="A199" i="167"/>
  <c r="J198" i="167"/>
  <c r="I198" i="167"/>
  <c r="H198" i="167"/>
  <c r="A198" i="167"/>
  <c r="J197" i="167"/>
  <c r="BA197" i="167" s="1"/>
  <c r="AZ197" i="167" s="1"/>
  <c r="I197" i="167"/>
  <c r="F199" i="167" s="1"/>
  <c r="H197" i="167"/>
  <c r="A197" i="167"/>
  <c r="J196" i="167"/>
  <c r="B197" i="167" s="1"/>
  <c r="I196" i="167"/>
  <c r="H196" i="167"/>
  <c r="A196" i="167"/>
  <c r="J195" i="167"/>
  <c r="B196" i="167" s="1"/>
  <c r="I195" i="167"/>
  <c r="H195" i="167"/>
  <c r="A195" i="167"/>
  <c r="J194" i="167"/>
  <c r="I194" i="167"/>
  <c r="H194" i="167"/>
  <c r="A194" i="167"/>
  <c r="J193" i="167"/>
  <c r="I193" i="167"/>
  <c r="H193" i="167"/>
  <c r="A193" i="167"/>
  <c r="J192" i="167"/>
  <c r="P193" i="167" s="1"/>
  <c r="I192" i="167"/>
  <c r="H192" i="167"/>
  <c r="A192" i="167"/>
  <c r="J191" i="167"/>
  <c r="I191" i="167"/>
  <c r="H191" i="167"/>
  <c r="A191" i="167"/>
  <c r="J190" i="167"/>
  <c r="I190" i="167"/>
  <c r="H190" i="167"/>
  <c r="A190" i="167"/>
  <c r="AW189" i="167"/>
  <c r="AW188" i="167" s="1"/>
  <c r="J189" i="167"/>
  <c r="BA189" i="167" s="1"/>
  <c r="AZ189" i="167" s="1"/>
  <c r="I189" i="167"/>
  <c r="G190" i="167" s="1"/>
  <c r="H189" i="167"/>
  <c r="A189" i="167"/>
  <c r="J188" i="167"/>
  <c r="I188" i="167"/>
  <c r="H188" i="167"/>
  <c r="E189" i="167" s="1"/>
  <c r="A188" i="167"/>
  <c r="J187" i="167"/>
  <c r="B188" i="167" s="1"/>
  <c r="I187" i="167"/>
  <c r="H187" i="167"/>
  <c r="E188" i="167" s="1"/>
  <c r="A187" i="167"/>
  <c r="J186" i="167"/>
  <c r="I186" i="167"/>
  <c r="H186" i="167"/>
  <c r="A186" i="167"/>
  <c r="J185" i="167"/>
  <c r="I185" i="167"/>
  <c r="H185" i="167"/>
  <c r="A185" i="167"/>
  <c r="J184" i="167"/>
  <c r="I184" i="167"/>
  <c r="H184" i="167"/>
  <c r="A184" i="167"/>
  <c r="J183" i="167"/>
  <c r="B183" i="167" s="1"/>
  <c r="I183" i="167"/>
  <c r="H183" i="167"/>
  <c r="E184" i="167" s="1"/>
  <c r="A183" i="167"/>
  <c r="J182" i="167"/>
  <c r="I182" i="167"/>
  <c r="H182" i="167"/>
  <c r="A182" i="167"/>
  <c r="J181" i="167"/>
  <c r="I181" i="167"/>
  <c r="H181" i="167"/>
  <c r="A181" i="167"/>
  <c r="J180" i="167"/>
  <c r="BA180" i="167" s="1"/>
  <c r="AZ180" i="167" s="1"/>
  <c r="I180" i="167"/>
  <c r="H180" i="167"/>
  <c r="A180" i="167"/>
  <c r="J179" i="167"/>
  <c r="I179" i="167"/>
  <c r="H179" i="167"/>
  <c r="E180" i="167" s="1"/>
  <c r="A179" i="167"/>
  <c r="J178" i="167"/>
  <c r="I178" i="167"/>
  <c r="H178" i="167"/>
  <c r="A178" i="167"/>
  <c r="J177" i="167"/>
  <c r="I177" i="167"/>
  <c r="H177" i="167"/>
  <c r="R177" i="167" s="1"/>
  <c r="AO178" i="167" s="1"/>
  <c r="A177" i="167"/>
  <c r="J176" i="167"/>
  <c r="BA176" i="167" s="1"/>
  <c r="AZ176" i="167" s="1"/>
  <c r="I176" i="167"/>
  <c r="O176" i="167" s="1"/>
  <c r="H176" i="167"/>
  <c r="A176" i="167"/>
  <c r="AW175" i="167"/>
  <c r="AW174" i="167" s="1"/>
  <c r="J175" i="167"/>
  <c r="BA175" i="167" s="1"/>
  <c r="AZ175" i="167" s="1"/>
  <c r="I175" i="167"/>
  <c r="G176" i="167" s="1"/>
  <c r="H175" i="167"/>
  <c r="A175" i="167"/>
  <c r="J174" i="167"/>
  <c r="I174" i="167"/>
  <c r="G175" i="167" s="1"/>
  <c r="H174" i="167"/>
  <c r="A174" i="167"/>
  <c r="J173" i="167"/>
  <c r="I173" i="167"/>
  <c r="H173" i="167"/>
  <c r="A173" i="167"/>
  <c r="J172" i="167"/>
  <c r="B173" i="167" s="1"/>
  <c r="I172" i="167"/>
  <c r="H172" i="167"/>
  <c r="A172" i="167"/>
  <c r="J171" i="167"/>
  <c r="P172" i="167" s="1"/>
  <c r="I171" i="167"/>
  <c r="H171" i="167"/>
  <c r="E172" i="167" s="1"/>
  <c r="A171" i="167"/>
  <c r="J170" i="167"/>
  <c r="B171" i="167" s="1"/>
  <c r="I170" i="167"/>
  <c r="H170" i="167"/>
  <c r="A170" i="167"/>
  <c r="J169" i="167"/>
  <c r="I169" i="167"/>
  <c r="H169" i="167"/>
  <c r="A169" i="167"/>
  <c r="J168" i="167"/>
  <c r="I168" i="167"/>
  <c r="H168" i="167"/>
  <c r="P168" i="167" s="1"/>
  <c r="A168" i="167"/>
  <c r="J167" i="167"/>
  <c r="I167" i="167"/>
  <c r="H167" i="167"/>
  <c r="A167" i="167"/>
  <c r="J166" i="167"/>
  <c r="I166" i="167"/>
  <c r="H166" i="167"/>
  <c r="A166" i="167"/>
  <c r="J165" i="167"/>
  <c r="I165" i="167"/>
  <c r="H165" i="167"/>
  <c r="A165" i="167"/>
  <c r="J164" i="167"/>
  <c r="I164" i="167"/>
  <c r="H164" i="167"/>
  <c r="A164" i="167"/>
  <c r="J163" i="167"/>
  <c r="BA163" i="167" s="1"/>
  <c r="AZ163" i="167" s="1"/>
  <c r="I163" i="167"/>
  <c r="H163" i="167"/>
  <c r="A163" i="167"/>
  <c r="J162" i="167"/>
  <c r="I162" i="167"/>
  <c r="H162" i="167"/>
  <c r="A162" i="167"/>
  <c r="AW161" i="167"/>
  <c r="AW160" i="167" s="1"/>
  <c r="J161" i="167"/>
  <c r="I161" i="167"/>
  <c r="H161" i="167"/>
  <c r="A161" i="167"/>
  <c r="J160" i="167"/>
  <c r="I160" i="167"/>
  <c r="H160" i="167"/>
  <c r="A160" i="167"/>
  <c r="J159" i="167"/>
  <c r="I159" i="167"/>
  <c r="H159" i="167"/>
  <c r="A159" i="167"/>
  <c r="J158" i="167"/>
  <c r="I158" i="167"/>
  <c r="H158" i="167"/>
  <c r="A158" i="167"/>
  <c r="J157" i="167"/>
  <c r="I157" i="167"/>
  <c r="H157" i="167"/>
  <c r="A157" i="167"/>
  <c r="J156" i="167"/>
  <c r="I156" i="167"/>
  <c r="G157" i="167" s="1"/>
  <c r="H156" i="167"/>
  <c r="E157" i="167" s="1"/>
  <c r="A156" i="167"/>
  <c r="J155" i="167"/>
  <c r="I155" i="167"/>
  <c r="G156" i="167" s="1"/>
  <c r="H155" i="167"/>
  <c r="A155" i="167"/>
  <c r="J154" i="167"/>
  <c r="I154" i="167"/>
  <c r="H154" i="167"/>
  <c r="A154" i="167"/>
  <c r="J153" i="167"/>
  <c r="I153" i="167"/>
  <c r="H153" i="167"/>
  <c r="A153" i="167"/>
  <c r="J152" i="167"/>
  <c r="I152" i="167"/>
  <c r="G153" i="167" s="1"/>
  <c r="H152" i="167"/>
  <c r="A152" i="167"/>
  <c r="J151" i="167"/>
  <c r="C154" i="167" s="1"/>
  <c r="I151" i="167"/>
  <c r="H151" i="167"/>
  <c r="A151" i="167"/>
  <c r="J150" i="167"/>
  <c r="I150" i="167"/>
  <c r="H150" i="167"/>
  <c r="E151" i="167" s="1"/>
  <c r="A150" i="167"/>
  <c r="J149" i="167"/>
  <c r="I149" i="167"/>
  <c r="G150" i="167" s="1"/>
  <c r="H149" i="167"/>
  <c r="A149" i="167"/>
  <c r="J148" i="167"/>
  <c r="I148" i="167"/>
  <c r="H148" i="167"/>
  <c r="A148" i="167"/>
  <c r="AW147" i="167"/>
  <c r="J147" i="167"/>
  <c r="I147" i="167"/>
  <c r="H147" i="167"/>
  <c r="A147" i="167"/>
  <c r="AW146" i="167"/>
  <c r="J146" i="167"/>
  <c r="I146" i="167"/>
  <c r="G147" i="167" s="1"/>
  <c r="H146" i="167"/>
  <c r="A146" i="167"/>
  <c r="J145" i="167"/>
  <c r="I145" i="167"/>
  <c r="H145" i="167"/>
  <c r="E146" i="167" s="1"/>
  <c r="A145" i="167"/>
  <c r="J144" i="167"/>
  <c r="I144" i="167"/>
  <c r="H144" i="167"/>
  <c r="R144" i="167" s="1"/>
  <c r="A144" i="167"/>
  <c r="J143" i="167"/>
  <c r="B144" i="167" s="1"/>
  <c r="I143" i="167"/>
  <c r="H143" i="167"/>
  <c r="A143" i="167"/>
  <c r="J142" i="167"/>
  <c r="BA142" i="167" s="1"/>
  <c r="I142" i="167"/>
  <c r="H142" i="167"/>
  <c r="P142" i="167" s="1"/>
  <c r="A142" i="167"/>
  <c r="J141" i="167"/>
  <c r="I141" i="167"/>
  <c r="F143" i="167" s="1"/>
  <c r="H141" i="167"/>
  <c r="D143" i="167" s="1"/>
  <c r="A141" i="167"/>
  <c r="J140" i="167"/>
  <c r="B141" i="167" s="1"/>
  <c r="I140" i="167"/>
  <c r="H140" i="167"/>
  <c r="A140" i="167"/>
  <c r="J139" i="167"/>
  <c r="I139" i="167"/>
  <c r="H139" i="167"/>
  <c r="A139" i="167"/>
  <c r="J138" i="167"/>
  <c r="AS138" i="167" s="1"/>
  <c r="I138" i="167"/>
  <c r="H138" i="167"/>
  <c r="A138" i="167"/>
  <c r="J137" i="167"/>
  <c r="I137" i="167"/>
  <c r="H137" i="167"/>
  <c r="A137" i="167"/>
  <c r="J136" i="167"/>
  <c r="BA136" i="167" s="1"/>
  <c r="AZ136" i="167" s="1"/>
  <c r="I136" i="167"/>
  <c r="H136" i="167"/>
  <c r="A136" i="167"/>
  <c r="J135" i="167"/>
  <c r="BA135" i="167" s="1"/>
  <c r="AZ135" i="167" s="1"/>
  <c r="I135" i="167"/>
  <c r="H135" i="167"/>
  <c r="A135" i="167"/>
  <c r="J134" i="167"/>
  <c r="I134" i="167"/>
  <c r="H134" i="167"/>
  <c r="E135" i="167" s="1"/>
  <c r="A134" i="167"/>
  <c r="J133" i="167"/>
  <c r="AS133" i="167" s="1"/>
  <c r="I133" i="167"/>
  <c r="G134" i="167" s="1"/>
  <c r="H133" i="167"/>
  <c r="A133" i="167"/>
  <c r="J132" i="167"/>
  <c r="I132" i="167"/>
  <c r="H132" i="167"/>
  <c r="A132" i="167"/>
  <c r="J131" i="167"/>
  <c r="I131" i="167"/>
  <c r="H131" i="167"/>
  <c r="A131" i="167"/>
  <c r="J130" i="167"/>
  <c r="I130" i="167"/>
  <c r="H130" i="167"/>
  <c r="A130" i="167"/>
  <c r="J129" i="167"/>
  <c r="I129" i="167"/>
  <c r="H129" i="167"/>
  <c r="A129" i="167"/>
  <c r="J128" i="167"/>
  <c r="BA128" i="167" s="1"/>
  <c r="I128" i="167"/>
  <c r="H128" i="167"/>
  <c r="A128" i="167"/>
  <c r="J127" i="167"/>
  <c r="I127" i="167"/>
  <c r="G128" i="167" s="1"/>
  <c r="H127" i="167"/>
  <c r="A127" i="167"/>
  <c r="J126" i="167"/>
  <c r="I126" i="167"/>
  <c r="H126" i="167"/>
  <c r="A126" i="167"/>
  <c r="J125" i="167"/>
  <c r="I125" i="167"/>
  <c r="H125" i="167"/>
  <c r="A125" i="167"/>
  <c r="J124" i="167"/>
  <c r="I124" i="167"/>
  <c r="H124" i="167"/>
  <c r="A124" i="167"/>
  <c r="J123" i="167"/>
  <c r="I123" i="167"/>
  <c r="H123" i="167"/>
  <c r="A123" i="167"/>
  <c r="J122" i="167"/>
  <c r="I122" i="167"/>
  <c r="H122" i="167"/>
  <c r="A122" i="167"/>
  <c r="J121" i="167"/>
  <c r="I121" i="167"/>
  <c r="H121" i="167"/>
  <c r="A121" i="167"/>
  <c r="J120" i="167"/>
  <c r="BA120" i="167" s="1"/>
  <c r="AZ120" i="167" s="1"/>
  <c r="I120" i="167"/>
  <c r="H120" i="167"/>
  <c r="A120" i="167"/>
  <c r="J119" i="167"/>
  <c r="I119" i="167"/>
  <c r="G120" i="167" s="1"/>
  <c r="H119" i="167"/>
  <c r="O119" i="167" s="1"/>
  <c r="A119" i="167"/>
  <c r="J118" i="167"/>
  <c r="I118" i="167"/>
  <c r="H118" i="167"/>
  <c r="A118" i="167"/>
  <c r="J117" i="167"/>
  <c r="C120" i="167" s="1"/>
  <c r="I117" i="167"/>
  <c r="H117" i="167"/>
  <c r="O117" i="167" s="1"/>
  <c r="A117" i="167"/>
  <c r="J116" i="167"/>
  <c r="I116" i="167"/>
  <c r="G117" i="167" s="1"/>
  <c r="H116" i="167"/>
  <c r="O116" i="167" s="1"/>
  <c r="A116" i="167"/>
  <c r="J115" i="167"/>
  <c r="I115" i="167"/>
  <c r="H115" i="167"/>
  <c r="A115" i="167"/>
  <c r="J114" i="167"/>
  <c r="I114" i="167"/>
  <c r="H114" i="167"/>
  <c r="A114" i="167"/>
  <c r="J113" i="167"/>
  <c r="I113" i="167"/>
  <c r="H113" i="167"/>
  <c r="D115" i="167" s="1"/>
  <c r="A113" i="167"/>
  <c r="J112" i="167"/>
  <c r="I112" i="167"/>
  <c r="H112" i="167"/>
  <c r="A112" i="167"/>
  <c r="J111" i="167"/>
  <c r="I111" i="167"/>
  <c r="G112" i="167" s="1"/>
  <c r="H111" i="167"/>
  <c r="A111" i="167"/>
  <c r="J110" i="167"/>
  <c r="B111" i="167" s="1"/>
  <c r="I110" i="167"/>
  <c r="G111" i="167" s="1"/>
  <c r="H110" i="167"/>
  <c r="A110" i="167"/>
  <c r="J109" i="167"/>
  <c r="I109" i="167"/>
  <c r="H109" i="167"/>
  <c r="A109" i="167"/>
  <c r="J108" i="167"/>
  <c r="I108" i="167"/>
  <c r="H108" i="167"/>
  <c r="A108" i="167"/>
  <c r="J107" i="167"/>
  <c r="I107" i="167"/>
  <c r="H107" i="167"/>
  <c r="A107" i="167"/>
  <c r="J106" i="167"/>
  <c r="I106" i="167"/>
  <c r="H106" i="167"/>
  <c r="E107" i="167" s="1"/>
  <c r="A106" i="167"/>
  <c r="J105" i="167"/>
  <c r="BA105" i="167" s="1"/>
  <c r="AZ105" i="167" s="1"/>
  <c r="I105" i="167"/>
  <c r="G106" i="167" s="1"/>
  <c r="H105" i="167"/>
  <c r="E106" i="167" s="1"/>
  <c r="A105" i="167"/>
  <c r="J104" i="167"/>
  <c r="I104" i="167"/>
  <c r="G105" i="167" s="1"/>
  <c r="H104" i="167"/>
  <c r="A104" i="167"/>
  <c r="J103" i="167"/>
  <c r="I103" i="167"/>
  <c r="H103" i="167"/>
  <c r="A103" i="167"/>
  <c r="J102" i="167"/>
  <c r="I102" i="167"/>
  <c r="H102" i="167"/>
  <c r="D104" i="167" s="1"/>
  <c r="A102" i="167"/>
  <c r="J101" i="167"/>
  <c r="I101" i="167"/>
  <c r="H101" i="167"/>
  <c r="A101" i="167"/>
  <c r="J100" i="167"/>
  <c r="I100" i="167"/>
  <c r="H100" i="167"/>
  <c r="A100" i="167"/>
  <c r="J99" i="167"/>
  <c r="I99" i="167"/>
  <c r="H99" i="167"/>
  <c r="A99" i="167"/>
  <c r="J511" i="165"/>
  <c r="I511" i="165"/>
  <c r="H511" i="165"/>
  <c r="A511" i="165"/>
  <c r="J510" i="165"/>
  <c r="I510" i="165"/>
  <c r="H510" i="165"/>
  <c r="A510" i="165"/>
  <c r="J509" i="165"/>
  <c r="I509" i="165"/>
  <c r="G510" i="165" s="1"/>
  <c r="H509" i="165"/>
  <c r="A509" i="165"/>
  <c r="J508" i="165"/>
  <c r="I508" i="165"/>
  <c r="H508" i="165"/>
  <c r="D510" i="165" s="1"/>
  <c r="A508" i="165"/>
  <c r="J507" i="165"/>
  <c r="C510" i="165" s="1"/>
  <c r="I507" i="165"/>
  <c r="G508" i="165" s="1"/>
  <c r="H507" i="165"/>
  <c r="A507" i="165"/>
  <c r="J506" i="165"/>
  <c r="I506" i="165"/>
  <c r="H506" i="165"/>
  <c r="D508" i="165" s="1"/>
  <c r="A506" i="165"/>
  <c r="J505" i="165"/>
  <c r="I505" i="165"/>
  <c r="G506" i="165" s="1"/>
  <c r="H505" i="165"/>
  <c r="A505" i="165"/>
  <c r="J504" i="165"/>
  <c r="I504" i="165"/>
  <c r="H504" i="165"/>
  <c r="A504" i="165"/>
  <c r="J503" i="165"/>
  <c r="I503" i="165"/>
  <c r="H503" i="165"/>
  <c r="D505" i="165" s="1"/>
  <c r="A503" i="165"/>
  <c r="J502" i="165"/>
  <c r="I502" i="165"/>
  <c r="H502" i="165"/>
  <c r="D504" i="165" s="1"/>
  <c r="A502" i="165"/>
  <c r="J501" i="165"/>
  <c r="I501" i="165"/>
  <c r="H501" i="165"/>
  <c r="A501" i="165"/>
  <c r="J500" i="165"/>
  <c r="I500" i="165"/>
  <c r="H500" i="165"/>
  <c r="A500" i="165"/>
  <c r="J499" i="165"/>
  <c r="I499" i="165"/>
  <c r="H499" i="165"/>
  <c r="A499" i="165"/>
  <c r="J498" i="165"/>
  <c r="I498" i="165"/>
  <c r="H498" i="165"/>
  <c r="A498" i="165"/>
  <c r="J497" i="165"/>
  <c r="I497" i="165"/>
  <c r="H497" i="165"/>
  <c r="A497" i="165"/>
  <c r="J496" i="165"/>
  <c r="I496" i="165"/>
  <c r="H496" i="165"/>
  <c r="A496" i="165"/>
  <c r="J495" i="165"/>
  <c r="I495" i="165"/>
  <c r="H495" i="165"/>
  <c r="D497" i="165" s="1"/>
  <c r="A495" i="165"/>
  <c r="J494" i="165"/>
  <c r="I494" i="165"/>
  <c r="H494" i="165"/>
  <c r="A494" i="165"/>
  <c r="J493" i="165"/>
  <c r="I493" i="165"/>
  <c r="H493" i="165"/>
  <c r="A493" i="165"/>
  <c r="J492" i="165"/>
  <c r="I492" i="165"/>
  <c r="G493" i="165" s="1"/>
  <c r="H492" i="165"/>
  <c r="A492" i="165"/>
  <c r="J491" i="165"/>
  <c r="C494" i="165" s="1"/>
  <c r="I491" i="165"/>
  <c r="H491" i="165"/>
  <c r="A491" i="165"/>
  <c r="J490" i="165"/>
  <c r="I490" i="165"/>
  <c r="H490" i="165"/>
  <c r="A490" i="165"/>
  <c r="J489" i="165"/>
  <c r="I489" i="165"/>
  <c r="G490" i="165" s="1"/>
  <c r="H489" i="165"/>
  <c r="A489" i="165"/>
  <c r="J488" i="165"/>
  <c r="I488" i="165"/>
  <c r="H488" i="165"/>
  <c r="A488" i="165"/>
  <c r="J487" i="165"/>
  <c r="I487" i="165"/>
  <c r="H487" i="165"/>
  <c r="E488" i="165" s="1"/>
  <c r="A487" i="165"/>
  <c r="P486" i="165"/>
  <c r="J486" i="165"/>
  <c r="I486" i="165"/>
  <c r="Q486" i="165" s="1"/>
  <c r="H486" i="165"/>
  <c r="A486" i="165"/>
  <c r="J485" i="165"/>
  <c r="I485" i="165"/>
  <c r="H485" i="165"/>
  <c r="D487" i="165" s="1"/>
  <c r="A485" i="165"/>
  <c r="J484" i="165"/>
  <c r="I484" i="165"/>
  <c r="H484" i="165"/>
  <c r="A484" i="165"/>
  <c r="J483" i="165"/>
  <c r="C486" i="165" s="1"/>
  <c r="I483" i="165"/>
  <c r="H483" i="165"/>
  <c r="E483" i="165"/>
  <c r="A483" i="165"/>
  <c r="Q482" i="165"/>
  <c r="J482" i="165"/>
  <c r="C485" i="165" s="1"/>
  <c r="I482" i="165"/>
  <c r="H482" i="165"/>
  <c r="A482" i="165"/>
  <c r="J481" i="165"/>
  <c r="I481" i="165"/>
  <c r="H481" i="165"/>
  <c r="A481" i="165"/>
  <c r="J480" i="165"/>
  <c r="B481" i="165" s="1"/>
  <c r="I480" i="165"/>
  <c r="H480" i="165"/>
  <c r="E481" i="165" s="1"/>
  <c r="A480" i="165"/>
  <c r="J479" i="165"/>
  <c r="I479" i="165"/>
  <c r="F481" i="165" s="1"/>
  <c r="H479" i="165"/>
  <c r="E480" i="165" s="1"/>
  <c r="A479" i="165"/>
  <c r="J478" i="165"/>
  <c r="I478" i="165"/>
  <c r="H478" i="165"/>
  <c r="A478" i="165"/>
  <c r="J477" i="165"/>
  <c r="I477" i="165"/>
  <c r="H477" i="165"/>
  <c r="E478" i="165" s="1"/>
  <c r="A477" i="165"/>
  <c r="J476" i="165"/>
  <c r="I476" i="165"/>
  <c r="G477" i="165" s="1"/>
  <c r="H476" i="165"/>
  <c r="E477" i="165" s="1"/>
  <c r="A476" i="165"/>
  <c r="J475" i="165"/>
  <c r="I475" i="165"/>
  <c r="G476" i="165" s="1"/>
  <c r="H475" i="165"/>
  <c r="A475" i="165"/>
  <c r="J474" i="165"/>
  <c r="I474" i="165"/>
  <c r="F476" i="165" s="1"/>
  <c r="H474" i="165"/>
  <c r="A474" i="165"/>
  <c r="J473" i="165"/>
  <c r="I473" i="165"/>
  <c r="H473" i="165"/>
  <c r="A473" i="165"/>
  <c r="J472" i="165"/>
  <c r="I472" i="165"/>
  <c r="H472" i="165"/>
  <c r="A472" i="165"/>
  <c r="J471" i="165"/>
  <c r="I471" i="165"/>
  <c r="H471" i="165"/>
  <c r="E472" i="165" s="1"/>
  <c r="A471" i="165"/>
  <c r="J470" i="165"/>
  <c r="I470" i="165"/>
  <c r="H470" i="165"/>
  <c r="A470" i="165"/>
  <c r="J469" i="165"/>
  <c r="I469" i="165"/>
  <c r="H469" i="165"/>
  <c r="A469" i="165"/>
  <c r="J468" i="165"/>
  <c r="I468" i="165"/>
  <c r="G469" i="165" s="1"/>
  <c r="H468" i="165"/>
  <c r="A468" i="165"/>
  <c r="J467" i="165"/>
  <c r="C470" i="165" s="1"/>
  <c r="I467" i="165"/>
  <c r="F469" i="165" s="1"/>
  <c r="H467" i="165"/>
  <c r="A467" i="165"/>
  <c r="J466" i="165"/>
  <c r="I466" i="165"/>
  <c r="H466" i="165"/>
  <c r="E467" i="165" s="1"/>
  <c r="A466" i="165"/>
  <c r="J465" i="165"/>
  <c r="I465" i="165"/>
  <c r="H465" i="165"/>
  <c r="A465" i="165"/>
  <c r="J464" i="165"/>
  <c r="I464" i="165"/>
  <c r="G465" i="165" s="1"/>
  <c r="H464" i="165"/>
  <c r="A464" i="165"/>
  <c r="J463" i="165"/>
  <c r="I463" i="165"/>
  <c r="H463" i="165"/>
  <c r="E464" i="165" s="1"/>
  <c r="A463" i="165"/>
  <c r="J462" i="165"/>
  <c r="I462" i="165"/>
  <c r="H462" i="165"/>
  <c r="A462" i="165"/>
  <c r="J461" i="165"/>
  <c r="I461" i="165"/>
  <c r="H461" i="165"/>
  <c r="A461" i="165"/>
  <c r="J460" i="165"/>
  <c r="I460" i="165"/>
  <c r="G461" i="165" s="1"/>
  <c r="H460" i="165"/>
  <c r="A460" i="165"/>
  <c r="J459" i="165"/>
  <c r="I459" i="165"/>
  <c r="H459" i="165"/>
  <c r="E460" i="165" s="1"/>
  <c r="A459" i="165"/>
  <c r="J458" i="165"/>
  <c r="I458" i="165"/>
  <c r="H458" i="165"/>
  <c r="E459" i="165" s="1"/>
  <c r="A458" i="165"/>
  <c r="O457" i="165"/>
  <c r="J457" i="165"/>
  <c r="I457" i="165"/>
  <c r="H457" i="165"/>
  <c r="A457" i="165"/>
  <c r="J456" i="165"/>
  <c r="I456" i="165"/>
  <c r="G457" i="165" s="1"/>
  <c r="H456" i="165"/>
  <c r="A456" i="165"/>
  <c r="J455" i="165"/>
  <c r="I455" i="165"/>
  <c r="H455" i="165"/>
  <c r="A455" i="165"/>
  <c r="J454" i="165"/>
  <c r="I454" i="165"/>
  <c r="G455" i="165" s="1"/>
  <c r="H454" i="165"/>
  <c r="E455" i="165" s="1"/>
  <c r="A454" i="165"/>
  <c r="J453" i="165"/>
  <c r="K455" i="165" s="1"/>
  <c r="I453" i="165"/>
  <c r="G454" i="165" s="1"/>
  <c r="H453" i="165"/>
  <c r="A453" i="165"/>
  <c r="J452" i="165"/>
  <c r="I452" i="165"/>
  <c r="H452" i="165"/>
  <c r="A452" i="165"/>
  <c r="J451" i="165"/>
  <c r="I451" i="165"/>
  <c r="H451" i="165"/>
  <c r="A451" i="165"/>
  <c r="J450" i="165"/>
  <c r="I450" i="165"/>
  <c r="H450" i="165"/>
  <c r="A450" i="165"/>
  <c r="J449" i="165"/>
  <c r="I449" i="165"/>
  <c r="H449" i="165"/>
  <c r="A449" i="165"/>
  <c r="J448" i="165"/>
  <c r="I448" i="165"/>
  <c r="H448" i="165"/>
  <c r="A448" i="165"/>
  <c r="J447" i="165"/>
  <c r="I447" i="165"/>
  <c r="G448" i="165" s="1"/>
  <c r="H447" i="165"/>
  <c r="A447" i="165"/>
  <c r="J446" i="165"/>
  <c r="I446" i="165"/>
  <c r="F448" i="165" s="1"/>
  <c r="H446" i="165"/>
  <c r="A446" i="165"/>
  <c r="J445" i="165"/>
  <c r="K445" i="165" s="1"/>
  <c r="I445" i="165"/>
  <c r="H445" i="165"/>
  <c r="A445" i="165"/>
  <c r="J444" i="165"/>
  <c r="I444" i="165"/>
  <c r="G445" i="165" s="1"/>
  <c r="H444" i="165"/>
  <c r="O444" i="165" s="1"/>
  <c r="A444" i="165"/>
  <c r="J443" i="165"/>
  <c r="C443" i="165" s="1"/>
  <c r="I443" i="165"/>
  <c r="H443" i="165"/>
  <c r="A443" i="165"/>
  <c r="J442" i="165"/>
  <c r="I442" i="165"/>
  <c r="F444" i="165" s="1"/>
  <c r="H442" i="165"/>
  <c r="A442" i="165"/>
  <c r="J441" i="165"/>
  <c r="I441" i="165"/>
  <c r="H441" i="165"/>
  <c r="D443" i="165" s="1"/>
  <c r="A441" i="165"/>
  <c r="J440" i="165"/>
  <c r="I440" i="165"/>
  <c r="G441" i="165" s="1"/>
  <c r="H440" i="165"/>
  <c r="A440" i="165"/>
  <c r="J439" i="165"/>
  <c r="I439" i="165"/>
  <c r="H439" i="165"/>
  <c r="A439" i="165"/>
  <c r="J438" i="165"/>
  <c r="I438" i="165"/>
  <c r="H438" i="165"/>
  <c r="A438" i="165"/>
  <c r="J437" i="165"/>
  <c r="I437" i="165"/>
  <c r="H437" i="165"/>
  <c r="A437" i="165"/>
  <c r="J436" i="165"/>
  <c r="I436" i="165"/>
  <c r="G437" i="165" s="1"/>
  <c r="H436" i="165"/>
  <c r="A436" i="165"/>
  <c r="J435" i="165"/>
  <c r="I435" i="165"/>
  <c r="H435" i="165"/>
  <c r="A435" i="165"/>
  <c r="J434" i="165"/>
  <c r="I434" i="165"/>
  <c r="H434" i="165"/>
  <c r="E435" i="165" s="1"/>
  <c r="A434" i="165"/>
  <c r="J433" i="165"/>
  <c r="I433" i="165"/>
  <c r="H433" i="165"/>
  <c r="A433" i="165"/>
  <c r="J432" i="165"/>
  <c r="I432" i="165"/>
  <c r="G433" i="165" s="1"/>
  <c r="H432" i="165"/>
  <c r="A432" i="165"/>
  <c r="J431" i="165"/>
  <c r="B432" i="165" s="1"/>
  <c r="I431" i="165"/>
  <c r="H431" i="165"/>
  <c r="A431" i="165"/>
  <c r="J430" i="165"/>
  <c r="I430" i="165"/>
  <c r="H430" i="165"/>
  <c r="B430" i="165"/>
  <c r="A430" i="165"/>
  <c r="J429" i="165"/>
  <c r="I429" i="165"/>
  <c r="H429" i="165"/>
  <c r="A429" i="165"/>
  <c r="J428" i="165"/>
  <c r="I428" i="165"/>
  <c r="H428" i="165"/>
  <c r="E429" i="165" s="1"/>
  <c r="A428" i="165"/>
  <c r="J427" i="165"/>
  <c r="Q428" i="165" s="1"/>
  <c r="I427" i="165"/>
  <c r="H427" i="165"/>
  <c r="A427" i="165"/>
  <c r="J426" i="165"/>
  <c r="B427" i="165" s="1"/>
  <c r="I426" i="165"/>
  <c r="H426" i="165"/>
  <c r="A426" i="165"/>
  <c r="J425" i="165"/>
  <c r="I425" i="165"/>
  <c r="H425" i="165"/>
  <c r="E426" i="165" s="1"/>
  <c r="A425" i="165"/>
  <c r="J424" i="165"/>
  <c r="I424" i="165"/>
  <c r="H424" i="165"/>
  <c r="E425" i="165" s="1"/>
  <c r="A424" i="165"/>
  <c r="J423" i="165"/>
  <c r="I423" i="165"/>
  <c r="H423" i="165"/>
  <c r="A423" i="165"/>
  <c r="J422" i="165"/>
  <c r="I422" i="165"/>
  <c r="H422" i="165"/>
  <c r="A422" i="165"/>
  <c r="J421" i="165"/>
  <c r="I421" i="165"/>
  <c r="H421" i="165"/>
  <c r="D423" i="165" s="1"/>
  <c r="A421" i="165"/>
  <c r="J420" i="165"/>
  <c r="I420" i="165"/>
  <c r="G421" i="165" s="1"/>
  <c r="H420" i="165"/>
  <c r="A420" i="165"/>
  <c r="BI342" i="167"/>
  <c r="BI341" i="167"/>
  <c r="BI340" i="167"/>
  <c r="BI339" i="167"/>
  <c r="BI338" i="167"/>
  <c r="BI337" i="167"/>
  <c r="BI336" i="167"/>
  <c r="BI335" i="167"/>
  <c r="BI334" i="167"/>
  <c r="BI333" i="167"/>
  <c r="BI332" i="167"/>
  <c r="BI331" i="167"/>
  <c r="BI330" i="167"/>
  <c r="CI329" i="167"/>
  <c r="CH329" i="167"/>
  <c r="BI329" i="167"/>
  <c r="CI328" i="167"/>
  <c r="CH328" i="167"/>
  <c r="BI328" i="167"/>
  <c r="CI327" i="167"/>
  <c r="CH327" i="167"/>
  <c r="BI327" i="167"/>
  <c r="CI326" i="167"/>
  <c r="CH326" i="167"/>
  <c r="BI326" i="167"/>
  <c r="CC326" i="167" s="1"/>
  <c r="CI325" i="167"/>
  <c r="CH325" i="167"/>
  <c r="BI325" i="167"/>
  <c r="CC325" i="167" s="1"/>
  <c r="CI324" i="167"/>
  <c r="CH324" i="167"/>
  <c r="BI324" i="167"/>
  <c r="CC324" i="167" s="1"/>
  <c r="CI323" i="167"/>
  <c r="CH323" i="167"/>
  <c r="BI323" i="167"/>
  <c r="CC323" i="167" s="1"/>
  <c r="BI322" i="167"/>
  <c r="CC322" i="167" s="1"/>
  <c r="CF321" i="167"/>
  <c r="CE321" i="167"/>
  <c r="CI322" i="167" s="1"/>
  <c r="CD321" i="167"/>
  <c r="CH322" i="167" s="1"/>
  <c r="BI321" i="167"/>
  <c r="CC321" i="167" s="1"/>
  <c r="CF320" i="167"/>
  <c r="CE320" i="167"/>
  <c r="CI321" i="167" s="1"/>
  <c r="CD320" i="167"/>
  <c r="CH321" i="167" s="1"/>
  <c r="BI320" i="167"/>
  <c r="CC320" i="167" s="1"/>
  <c r="CF319" i="167"/>
  <c r="CE319" i="167"/>
  <c r="CI320" i="167" s="1"/>
  <c r="CD319" i="167"/>
  <c r="CH320" i="167" s="1"/>
  <c r="BI319" i="167"/>
  <c r="CC319" i="167" s="1"/>
  <c r="CF318" i="167"/>
  <c r="CE318" i="167"/>
  <c r="CI319" i="167" s="1"/>
  <c r="CD318" i="167"/>
  <c r="CH319" i="167" s="1"/>
  <c r="BI318" i="167"/>
  <c r="CC318" i="167" s="1"/>
  <c r="CF317" i="167"/>
  <c r="CE317" i="167"/>
  <c r="CI318" i="167" s="1"/>
  <c r="CD317" i="167"/>
  <c r="CH318" i="167" s="1"/>
  <c r="BI317" i="167"/>
  <c r="CC317" i="167" s="1"/>
  <c r="CF316" i="167"/>
  <c r="CE316" i="167"/>
  <c r="CI317" i="167" s="1"/>
  <c r="CD316" i="167"/>
  <c r="CH317" i="167" s="1"/>
  <c r="BI316" i="167"/>
  <c r="CC316" i="167" s="1"/>
  <c r="CF315" i="167"/>
  <c r="CE315" i="167"/>
  <c r="CI316" i="167" s="1"/>
  <c r="CD315" i="167"/>
  <c r="CH316" i="167" s="1"/>
  <c r="BI315" i="167"/>
  <c r="CC315" i="167" s="1"/>
  <c r="CF314" i="167"/>
  <c r="CE314" i="167"/>
  <c r="CI315" i="167" s="1"/>
  <c r="CD314" i="167"/>
  <c r="CH315" i="167" s="1"/>
  <c r="BI314" i="167"/>
  <c r="CC314" i="167" s="1"/>
  <c r="CF313" i="167"/>
  <c r="CE313" i="167"/>
  <c r="CI314" i="167" s="1"/>
  <c r="CD313" i="167"/>
  <c r="CH314" i="167" s="1"/>
  <c r="BI313" i="167"/>
  <c r="CC313" i="167" s="1"/>
  <c r="CF312" i="167"/>
  <c r="CE312" i="167"/>
  <c r="CI313" i="167" s="1"/>
  <c r="CD312" i="167"/>
  <c r="CH313" i="167" s="1"/>
  <c r="BI312" i="167"/>
  <c r="CC312" i="167" s="1"/>
  <c r="CF311" i="167"/>
  <c r="CE311" i="167"/>
  <c r="CI312" i="167" s="1"/>
  <c r="CD311" i="167"/>
  <c r="CH312" i="167" s="1"/>
  <c r="BI311" i="167"/>
  <c r="CC311" i="167" s="1"/>
  <c r="CF310" i="167"/>
  <c r="CE310" i="167"/>
  <c r="CI311" i="167" s="1"/>
  <c r="CD310" i="167"/>
  <c r="CH311" i="167" s="1"/>
  <c r="BI310" i="167"/>
  <c r="CC310" i="167" s="1"/>
  <c r="CI310" i="167"/>
  <c r="BI309" i="167"/>
  <c r="BI308" i="167"/>
  <c r="BI307" i="167"/>
  <c r="BI306" i="167"/>
  <c r="BI305" i="167"/>
  <c r="BI304" i="167"/>
  <c r="BI303" i="167"/>
  <c r="BI302" i="167"/>
  <c r="BI301" i="167"/>
  <c r="BI300" i="167"/>
  <c r="BI299" i="167"/>
  <c r="BI298" i="167"/>
  <c r="BI297" i="167"/>
  <c r="BI296" i="167"/>
  <c r="BI295" i="167"/>
  <c r="BI294" i="167"/>
  <c r="BI293" i="167"/>
  <c r="BI292" i="167"/>
  <c r="BI291" i="167"/>
  <c r="BI290" i="167"/>
  <c r="BI289" i="167"/>
  <c r="BI288" i="167"/>
  <c r="BI287" i="167"/>
  <c r="BI286" i="167"/>
  <c r="BI285" i="167"/>
  <c r="BI284" i="167"/>
  <c r="BI283" i="167"/>
  <c r="BI282" i="167"/>
  <c r="BI281" i="167"/>
  <c r="BI280" i="167"/>
  <c r="BI279" i="167"/>
  <c r="BI278" i="167"/>
  <c r="BI277" i="167"/>
  <c r="BI276" i="167"/>
  <c r="BI275" i="167"/>
  <c r="BI274" i="167"/>
  <c r="BI273" i="167"/>
  <c r="BI268" i="167"/>
  <c r="BI267" i="167"/>
  <c r="BI266" i="167"/>
  <c r="BI265" i="167"/>
  <c r="BI264" i="167"/>
  <c r="BI263" i="167"/>
  <c r="BI262" i="167"/>
  <c r="BI261" i="167"/>
  <c r="BI260" i="167"/>
  <c r="BI259" i="167"/>
  <c r="BI254" i="167"/>
  <c r="BI253" i="167"/>
  <c r="BI252" i="167"/>
  <c r="BI251" i="167"/>
  <c r="BI250" i="167"/>
  <c r="BI249" i="167"/>
  <c r="BI248" i="167"/>
  <c r="BI247" i="167"/>
  <c r="BI246" i="167"/>
  <c r="BI245" i="167"/>
  <c r="BI240" i="167"/>
  <c r="BI239" i="167"/>
  <c r="BI238" i="167"/>
  <c r="BI237" i="167"/>
  <c r="BI236" i="167"/>
  <c r="BI235" i="167"/>
  <c r="BI234" i="167"/>
  <c r="BI233" i="167"/>
  <c r="BI232" i="167"/>
  <c r="BI231" i="167"/>
  <c r="BI226" i="167"/>
  <c r="BI225" i="167"/>
  <c r="BI224" i="167"/>
  <c r="BI223" i="167"/>
  <c r="BI222" i="167"/>
  <c r="BI221" i="167"/>
  <c r="BI220" i="167"/>
  <c r="BI219" i="167"/>
  <c r="BI218" i="167"/>
  <c r="BI217" i="167"/>
  <c r="BI212" i="167"/>
  <c r="BI211" i="167"/>
  <c r="BI210" i="167"/>
  <c r="BI209" i="167"/>
  <c r="BI208" i="167"/>
  <c r="BI207" i="167"/>
  <c r="BI206" i="167"/>
  <c r="BI205" i="167"/>
  <c r="BI204" i="167"/>
  <c r="BI203" i="167"/>
  <c r="BI198" i="167"/>
  <c r="BI197" i="167"/>
  <c r="BI196" i="167"/>
  <c r="BI195" i="167"/>
  <c r="BI194" i="167"/>
  <c r="BI193" i="167"/>
  <c r="BI192" i="167"/>
  <c r="BI191" i="167"/>
  <c r="BI190" i="167"/>
  <c r="BI189" i="167"/>
  <c r="BI184" i="167"/>
  <c r="BI183" i="167"/>
  <c r="BI182" i="167"/>
  <c r="BI181" i="167"/>
  <c r="BI180" i="167"/>
  <c r="BI179" i="167"/>
  <c r="BI178" i="167"/>
  <c r="BI177" i="167"/>
  <c r="BI176" i="167"/>
  <c r="BI175" i="167"/>
  <c r="BI170" i="167"/>
  <c r="BI169" i="167"/>
  <c r="BI168" i="167"/>
  <c r="BI167" i="167"/>
  <c r="BI166" i="167"/>
  <c r="BI165" i="167"/>
  <c r="BI164" i="167"/>
  <c r="BI163" i="167"/>
  <c r="BI162" i="167"/>
  <c r="BI161" i="167"/>
  <c r="BI156" i="167"/>
  <c r="BI155" i="167"/>
  <c r="BI154" i="167"/>
  <c r="BI153" i="167"/>
  <c r="BI152" i="167"/>
  <c r="BI151" i="167"/>
  <c r="BI150" i="167"/>
  <c r="BI149" i="167"/>
  <c r="BI148" i="167"/>
  <c r="BI147" i="167"/>
  <c r="BI142" i="167"/>
  <c r="BI141" i="167"/>
  <c r="BI140" i="167"/>
  <c r="BI139" i="167"/>
  <c r="BI138" i="167"/>
  <c r="BI137" i="167"/>
  <c r="BI136" i="167"/>
  <c r="BI135" i="167"/>
  <c r="BI134" i="167"/>
  <c r="BI133" i="167"/>
  <c r="BI128" i="167"/>
  <c r="BI127" i="167"/>
  <c r="BI126" i="167"/>
  <c r="BI125" i="167"/>
  <c r="BI124" i="167"/>
  <c r="BI123" i="167"/>
  <c r="BI122" i="167"/>
  <c r="BI121" i="167"/>
  <c r="BI120" i="167"/>
  <c r="BI119" i="167"/>
  <c r="BI114" i="167"/>
  <c r="BI113" i="167"/>
  <c r="BI112" i="167"/>
  <c r="BI111" i="167"/>
  <c r="BI110" i="167"/>
  <c r="BI109" i="167"/>
  <c r="BI108" i="167"/>
  <c r="BI107" i="167"/>
  <c r="BI106" i="167"/>
  <c r="BI105" i="167"/>
  <c r="BI100" i="167"/>
  <c r="BI99" i="167"/>
  <c r="BI98" i="167"/>
  <c r="J98" i="167"/>
  <c r="I98" i="167"/>
  <c r="H98" i="167"/>
  <c r="A98" i="167"/>
  <c r="BI97" i="167"/>
  <c r="J97" i="167"/>
  <c r="I97" i="167"/>
  <c r="H97" i="167"/>
  <c r="E97" i="167"/>
  <c r="A97" i="167"/>
  <c r="BI96" i="167"/>
  <c r="J96" i="167"/>
  <c r="I96" i="167"/>
  <c r="H96" i="167"/>
  <c r="A96" i="167"/>
  <c r="BI95" i="167"/>
  <c r="J95" i="167"/>
  <c r="I95" i="167"/>
  <c r="H95" i="167"/>
  <c r="A95" i="167"/>
  <c r="BI94" i="167"/>
  <c r="J94" i="167"/>
  <c r="I94" i="167"/>
  <c r="H94" i="167"/>
  <c r="O94" i="167" s="1"/>
  <c r="A94" i="167"/>
  <c r="BI93" i="167"/>
  <c r="J93" i="167"/>
  <c r="I93" i="167"/>
  <c r="G94" i="167" s="1"/>
  <c r="H93" i="167"/>
  <c r="R93" i="167" s="1"/>
  <c r="A93" i="167"/>
  <c r="BI92" i="167"/>
  <c r="J92" i="167"/>
  <c r="AS92" i="167" s="1"/>
  <c r="I92" i="167"/>
  <c r="H92" i="167"/>
  <c r="A92" i="167"/>
  <c r="BI91" i="167"/>
  <c r="J91" i="167"/>
  <c r="I91" i="167"/>
  <c r="H91" i="167"/>
  <c r="A91" i="167"/>
  <c r="J90" i="167"/>
  <c r="I90" i="167"/>
  <c r="H90" i="167"/>
  <c r="A90" i="167"/>
  <c r="J89" i="167"/>
  <c r="BA89" i="167" s="1"/>
  <c r="AZ89" i="167" s="1"/>
  <c r="I89" i="167"/>
  <c r="H89" i="167"/>
  <c r="A89" i="167"/>
  <c r="J88" i="167"/>
  <c r="I88" i="167"/>
  <c r="H88" i="167"/>
  <c r="E89" i="167" s="1"/>
  <c r="A88" i="167"/>
  <c r="J87" i="167"/>
  <c r="I87" i="167"/>
  <c r="H87" i="167"/>
  <c r="A87" i="167"/>
  <c r="BI86" i="167"/>
  <c r="J86" i="167"/>
  <c r="AS86" i="167" s="1"/>
  <c r="I86" i="167"/>
  <c r="H86" i="167"/>
  <c r="A86" i="167"/>
  <c r="BI85" i="167"/>
  <c r="J85" i="167"/>
  <c r="I85" i="167"/>
  <c r="H85" i="167"/>
  <c r="O85" i="167" s="1"/>
  <c r="A85" i="167"/>
  <c r="BI84" i="167"/>
  <c r="J84" i="167"/>
  <c r="I84" i="167"/>
  <c r="H84" i="167"/>
  <c r="A84" i="167"/>
  <c r="BI83" i="167"/>
  <c r="J83" i="167"/>
  <c r="BA83" i="167" s="1"/>
  <c r="AZ83" i="167" s="1"/>
  <c r="I83" i="167"/>
  <c r="H83" i="167"/>
  <c r="O83" i="167" s="1"/>
  <c r="A83" i="167"/>
  <c r="BI82" i="167"/>
  <c r="J82" i="167"/>
  <c r="I82" i="167"/>
  <c r="H82" i="167"/>
  <c r="A82" i="167"/>
  <c r="BI81" i="167"/>
  <c r="J81" i="167"/>
  <c r="C81" i="167" s="1"/>
  <c r="I81" i="167"/>
  <c r="H81" i="167"/>
  <c r="P81" i="167" s="1"/>
  <c r="A81" i="167"/>
  <c r="BI80" i="167"/>
  <c r="J80" i="167"/>
  <c r="I80" i="167"/>
  <c r="H80" i="167"/>
  <c r="A80" i="167"/>
  <c r="BI79" i="167"/>
  <c r="J79" i="167"/>
  <c r="I79" i="167"/>
  <c r="H79" i="167"/>
  <c r="A79" i="167"/>
  <c r="BI78" i="167"/>
  <c r="J78" i="167"/>
  <c r="AS78" i="167" s="1"/>
  <c r="I78" i="167"/>
  <c r="H78" i="167"/>
  <c r="A78" i="167"/>
  <c r="BI77" i="167"/>
  <c r="J77" i="167"/>
  <c r="AS77" i="167" s="1"/>
  <c r="I77" i="167"/>
  <c r="H77" i="167"/>
  <c r="A77" i="167"/>
  <c r="J76" i="167"/>
  <c r="I76" i="167"/>
  <c r="H76" i="167"/>
  <c r="A76" i="167"/>
  <c r="J75" i="167"/>
  <c r="I75" i="167"/>
  <c r="G76" i="167" s="1"/>
  <c r="H75" i="167"/>
  <c r="A75" i="167"/>
  <c r="J74" i="167"/>
  <c r="I74" i="167"/>
  <c r="F76" i="167" s="1"/>
  <c r="H74" i="167"/>
  <c r="P74" i="167" s="1"/>
  <c r="A74" i="167"/>
  <c r="J73" i="167"/>
  <c r="I73" i="167"/>
  <c r="H73" i="167"/>
  <c r="A73" i="167"/>
  <c r="BI72" i="167"/>
  <c r="J72" i="167"/>
  <c r="I72" i="167"/>
  <c r="H72" i="167"/>
  <c r="A72" i="167"/>
  <c r="BI71" i="167"/>
  <c r="J71" i="167"/>
  <c r="I71" i="167"/>
  <c r="H71" i="167"/>
  <c r="A71" i="167"/>
  <c r="BI70" i="167"/>
  <c r="J70" i="167"/>
  <c r="I70" i="167"/>
  <c r="G71" i="167" s="1"/>
  <c r="H70" i="167"/>
  <c r="A70" i="167"/>
  <c r="BI69" i="167"/>
  <c r="J69" i="167"/>
  <c r="AS69" i="167" s="1"/>
  <c r="I69" i="167"/>
  <c r="H69" i="167"/>
  <c r="A69" i="167"/>
  <c r="BI68" i="167"/>
  <c r="J68" i="167"/>
  <c r="I68" i="167"/>
  <c r="H68" i="167"/>
  <c r="A68" i="167"/>
  <c r="BI67" i="167"/>
  <c r="J67" i="167"/>
  <c r="I67" i="167"/>
  <c r="H67" i="167"/>
  <c r="A67" i="167"/>
  <c r="BI66" i="167"/>
  <c r="J66" i="167"/>
  <c r="I66" i="167"/>
  <c r="G67" i="167" s="1"/>
  <c r="H66" i="167"/>
  <c r="A66" i="167"/>
  <c r="BI65" i="167"/>
  <c r="J65" i="167"/>
  <c r="I65" i="167"/>
  <c r="H65" i="167"/>
  <c r="A65" i="167"/>
  <c r="BI64" i="167"/>
  <c r="J64" i="167"/>
  <c r="I64" i="167"/>
  <c r="H64" i="167"/>
  <c r="A64" i="167"/>
  <c r="BI63" i="167"/>
  <c r="J63" i="167"/>
  <c r="I63" i="167"/>
  <c r="H63" i="167"/>
  <c r="A63" i="167"/>
  <c r="J62" i="167"/>
  <c r="I62" i="167"/>
  <c r="H62" i="167"/>
  <c r="A62" i="167"/>
  <c r="J61" i="167"/>
  <c r="I61" i="167"/>
  <c r="G62" i="167" s="1"/>
  <c r="H61" i="167"/>
  <c r="A61" i="167"/>
  <c r="J60" i="167"/>
  <c r="I60" i="167"/>
  <c r="G61" i="167" s="1"/>
  <c r="H60" i="167"/>
  <c r="A60" i="167"/>
  <c r="J59" i="167"/>
  <c r="I59" i="167"/>
  <c r="H59" i="167"/>
  <c r="D61" i="167" s="1"/>
  <c r="A59" i="167"/>
  <c r="BI58" i="167"/>
  <c r="J58" i="167"/>
  <c r="C58" i="167" s="1"/>
  <c r="I58" i="167"/>
  <c r="O58" i="167" s="1"/>
  <c r="H58" i="167"/>
  <c r="A58" i="167"/>
  <c r="BI57" i="167"/>
  <c r="J57" i="167"/>
  <c r="C60" i="167" s="1"/>
  <c r="I57" i="167"/>
  <c r="H57" i="167"/>
  <c r="A57" i="167"/>
  <c r="BI56" i="167"/>
  <c r="J56" i="167"/>
  <c r="I56" i="167"/>
  <c r="G57" i="167" s="1"/>
  <c r="H56" i="167"/>
  <c r="P56" i="167" s="1"/>
  <c r="A56" i="167"/>
  <c r="BI55" i="167"/>
  <c r="J55" i="167"/>
  <c r="AS56" i="167" s="1"/>
  <c r="I55" i="167"/>
  <c r="H55" i="167"/>
  <c r="A55" i="167"/>
  <c r="BI54" i="167"/>
  <c r="J54" i="167"/>
  <c r="AS54" i="167" s="1"/>
  <c r="I54" i="167"/>
  <c r="H54" i="167"/>
  <c r="A54" i="167"/>
  <c r="BI53" i="167"/>
  <c r="J53" i="167"/>
  <c r="I53" i="167"/>
  <c r="H53" i="167"/>
  <c r="A53" i="167"/>
  <c r="BI52" i="167"/>
  <c r="J52" i="167"/>
  <c r="I52" i="167"/>
  <c r="H52" i="167"/>
  <c r="A52" i="167"/>
  <c r="BI51" i="167"/>
  <c r="AS51" i="167"/>
  <c r="J51" i="167"/>
  <c r="I51" i="167"/>
  <c r="H51" i="167"/>
  <c r="A51" i="167"/>
  <c r="BI50" i="167"/>
  <c r="J50" i="167"/>
  <c r="I50" i="167"/>
  <c r="H50" i="167"/>
  <c r="A50" i="167"/>
  <c r="BI49" i="167"/>
  <c r="J49" i="167"/>
  <c r="P50" i="167" s="1"/>
  <c r="I49" i="167"/>
  <c r="G50" i="167" s="1"/>
  <c r="H49" i="167"/>
  <c r="A49" i="167"/>
  <c r="J48" i="167"/>
  <c r="B49" i="167" s="1"/>
  <c r="I48" i="167"/>
  <c r="H48" i="167"/>
  <c r="A48" i="167"/>
  <c r="J47" i="167"/>
  <c r="B47" i="167" s="1"/>
  <c r="I47" i="167"/>
  <c r="H47" i="167"/>
  <c r="A47" i="167"/>
  <c r="J46" i="167"/>
  <c r="I46" i="167"/>
  <c r="G47" i="167" s="1"/>
  <c r="H46" i="167"/>
  <c r="O46" i="167" s="1"/>
  <c r="A46" i="167"/>
  <c r="J45" i="167"/>
  <c r="I45" i="167"/>
  <c r="H45" i="167"/>
  <c r="A45" i="167"/>
  <c r="BI44" i="167"/>
  <c r="J44" i="167"/>
  <c r="K44" i="167" s="1"/>
  <c r="I44" i="167"/>
  <c r="F45" i="167" s="1"/>
  <c r="H44" i="167"/>
  <c r="A44" i="167"/>
  <c r="BI43" i="167"/>
  <c r="J43" i="167"/>
  <c r="B43" i="167" s="1"/>
  <c r="I43" i="167"/>
  <c r="H43" i="167"/>
  <c r="O43" i="167" s="1"/>
  <c r="A43" i="167"/>
  <c r="BI42" i="167"/>
  <c r="J42" i="167"/>
  <c r="BA42" i="167" s="1"/>
  <c r="AZ42" i="167" s="1"/>
  <c r="I42" i="167"/>
  <c r="H42" i="167"/>
  <c r="A42" i="167"/>
  <c r="BI41" i="167"/>
  <c r="J41" i="167"/>
  <c r="Q42" i="167" s="1"/>
  <c r="I41" i="167"/>
  <c r="G42" i="167" s="1"/>
  <c r="H41" i="167"/>
  <c r="A41" i="167"/>
  <c r="BI40" i="167"/>
  <c r="J40" i="167"/>
  <c r="I40" i="167"/>
  <c r="H40" i="167"/>
  <c r="A40" i="167"/>
  <c r="BI39" i="167"/>
  <c r="J39" i="167"/>
  <c r="BA39" i="167" s="1"/>
  <c r="AZ39" i="167" s="1"/>
  <c r="I39" i="167"/>
  <c r="G40" i="167" s="1"/>
  <c r="H39" i="167"/>
  <c r="A39" i="167"/>
  <c r="BI38" i="167"/>
  <c r="O38" i="167"/>
  <c r="J38" i="167"/>
  <c r="I38" i="167"/>
  <c r="H38" i="167"/>
  <c r="P38" i="167" s="1"/>
  <c r="G38" i="167"/>
  <c r="A38" i="167"/>
  <c r="BI37" i="167"/>
  <c r="AT37" i="167"/>
  <c r="O37" i="167"/>
  <c r="J37" i="167"/>
  <c r="I37" i="167"/>
  <c r="H37" i="167"/>
  <c r="A37" i="167"/>
  <c r="BI36" i="167"/>
  <c r="J36" i="167"/>
  <c r="B37" i="167" s="1"/>
  <c r="I36" i="167"/>
  <c r="F38" i="167" s="1"/>
  <c r="H36" i="167"/>
  <c r="A36" i="167"/>
  <c r="BI35" i="167"/>
  <c r="J35" i="167"/>
  <c r="I35" i="167"/>
  <c r="H35" i="167"/>
  <c r="E36" i="167" s="1"/>
  <c r="A35" i="167"/>
  <c r="J34" i="167"/>
  <c r="B34" i="167" s="1"/>
  <c r="I34" i="167"/>
  <c r="H34" i="167"/>
  <c r="O34" i="167" s="1"/>
  <c r="A34" i="167"/>
  <c r="J33" i="167"/>
  <c r="I33" i="167"/>
  <c r="H33" i="167"/>
  <c r="D34" i="167" s="1"/>
  <c r="E33" i="167"/>
  <c r="A33" i="167"/>
  <c r="J32" i="167"/>
  <c r="I32" i="167"/>
  <c r="G32" i="167" s="1"/>
  <c r="H32" i="167"/>
  <c r="A32" i="167"/>
  <c r="J31" i="167"/>
  <c r="P32" i="167" s="1"/>
  <c r="I31" i="167"/>
  <c r="H31" i="167"/>
  <c r="A31" i="167"/>
  <c r="BI30" i="167"/>
  <c r="AS30" i="167"/>
  <c r="J30" i="167"/>
  <c r="I30" i="167"/>
  <c r="H30" i="167"/>
  <c r="A30" i="167"/>
  <c r="BI29" i="167"/>
  <c r="J29" i="167"/>
  <c r="I29" i="167"/>
  <c r="H29" i="167"/>
  <c r="A29" i="167"/>
  <c r="BI28" i="167"/>
  <c r="J28" i="167"/>
  <c r="I28" i="167"/>
  <c r="H28" i="167"/>
  <c r="A28" i="167"/>
  <c r="BI27" i="167"/>
  <c r="P27" i="167"/>
  <c r="J27" i="167"/>
  <c r="K27" i="167" s="1"/>
  <c r="Y28" i="167" s="1"/>
  <c r="I27" i="167"/>
  <c r="H27" i="167"/>
  <c r="O27" i="167" s="1"/>
  <c r="A27" i="167"/>
  <c r="BI26" i="167"/>
  <c r="J26" i="167"/>
  <c r="C26" i="167" s="1"/>
  <c r="I26" i="167"/>
  <c r="Q26" i="167" s="1"/>
  <c r="H26" i="167"/>
  <c r="A26" i="167"/>
  <c r="BI25" i="167"/>
  <c r="J25" i="167"/>
  <c r="K25" i="167" s="1"/>
  <c r="Y26" i="167" s="1"/>
  <c r="I25" i="167"/>
  <c r="H25" i="167"/>
  <c r="D27" i="167" s="1"/>
  <c r="A25" i="167"/>
  <c r="BI24" i="167"/>
  <c r="AS24" i="167"/>
  <c r="J24" i="167"/>
  <c r="B24" i="167" s="1"/>
  <c r="I24" i="167"/>
  <c r="H24" i="167"/>
  <c r="A24" i="167"/>
  <c r="BI23" i="167"/>
  <c r="J23" i="167"/>
  <c r="AS25" i="167" s="1"/>
  <c r="I23" i="167"/>
  <c r="G24" i="167" s="1"/>
  <c r="H23" i="167"/>
  <c r="E23" i="167"/>
  <c r="A23" i="167"/>
  <c r="BI22" i="167"/>
  <c r="J22" i="167"/>
  <c r="I22" i="167"/>
  <c r="H22" i="167"/>
  <c r="A22" i="167"/>
  <c r="BI21" i="167"/>
  <c r="J21" i="167"/>
  <c r="I21" i="167"/>
  <c r="H21" i="167"/>
  <c r="A21" i="167"/>
  <c r="J20" i="167"/>
  <c r="I20" i="167"/>
  <c r="H20" i="167"/>
  <c r="E21" i="167" s="1"/>
  <c r="A20" i="167"/>
  <c r="J19" i="167"/>
  <c r="I19" i="167"/>
  <c r="H19" i="167"/>
  <c r="A19" i="167"/>
  <c r="J18" i="167"/>
  <c r="I18" i="167"/>
  <c r="H18" i="167"/>
  <c r="A18" i="167"/>
  <c r="J17" i="167"/>
  <c r="I17" i="167"/>
  <c r="H17" i="167"/>
  <c r="A17" i="167"/>
  <c r="BI16" i="167"/>
  <c r="J16" i="167"/>
  <c r="I16" i="167"/>
  <c r="H16" i="167"/>
  <c r="A16" i="167"/>
  <c r="BI15" i="167"/>
  <c r="J15" i="167"/>
  <c r="I15" i="167"/>
  <c r="H15" i="167"/>
  <c r="A15" i="167"/>
  <c r="BI14" i="167"/>
  <c r="J14" i="167"/>
  <c r="AS14" i="167" s="1"/>
  <c r="I14" i="167"/>
  <c r="H14" i="167"/>
  <c r="P14" i="167" s="1"/>
  <c r="A14" i="167"/>
  <c r="BI13" i="167"/>
  <c r="J13" i="167"/>
  <c r="I13" i="167"/>
  <c r="H13" i="167"/>
  <c r="G13" i="167"/>
  <c r="A13" i="167"/>
  <c r="BI12" i="167"/>
  <c r="K12" i="167"/>
  <c r="J12" i="167"/>
  <c r="B13" i="167" s="1"/>
  <c r="I12" i="167"/>
  <c r="H12" i="167"/>
  <c r="O12" i="167" s="1"/>
  <c r="A12" i="167"/>
  <c r="BI11" i="167"/>
  <c r="J11" i="167"/>
  <c r="I11" i="167"/>
  <c r="F13" i="167" s="1"/>
  <c r="H11" i="167"/>
  <c r="A11" i="167"/>
  <c r="BI10" i="167"/>
  <c r="J10" i="167"/>
  <c r="B10" i="167" s="1"/>
  <c r="I10" i="167"/>
  <c r="G11" i="167" s="1"/>
  <c r="H10" i="167"/>
  <c r="P10" i="167" s="1"/>
  <c r="A10" i="167"/>
  <c r="BI9" i="167"/>
  <c r="AS9" i="167"/>
  <c r="J9" i="167"/>
  <c r="I9" i="167"/>
  <c r="G10" i="167" s="1"/>
  <c r="H9" i="167"/>
  <c r="C9" i="167"/>
  <c r="A9" i="167"/>
  <c r="BI8" i="167"/>
  <c r="J8" i="167"/>
  <c r="Q9" i="167" s="1"/>
  <c r="I8" i="167"/>
  <c r="H8" i="167"/>
  <c r="E9" i="167" s="1"/>
  <c r="A8" i="167"/>
  <c r="BI7" i="167"/>
  <c r="J7" i="167"/>
  <c r="I7" i="167"/>
  <c r="H7" i="167"/>
  <c r="A7" i="167"/>
  <c r="AA6" i="167"/>
  <c r="Z6" i="167"/>
  <c r="V6" i="167"/>
  <c r="U6" i="167"/>
  <c r="P6" i="167"/>
  <c r="J6" i="167"/>
  <c r="I6" i="167"/>
  <c r="H6" i="167"/>
  <c r="E7" i="167" s="1"/>
  <c r="A6" i="167"/>
  <c r="J5" i="167"/>
  <c r="I5" i="167"/>
  <c r="H5" i="167"/>
  <c r="A5" i="167"/>
  <c r="J4" i="167"/>
  <c r="I4" i="167"/>
  <c r="H4" i="167"/>
  <c r="E5" i="167" s="1"/>
  <c r="A4" i="167"/>
  <c r="BD3" i="167"/>
  <c r="AY3" i="167"/>
  <c r="AX3" i="167"/>
  <c r="J3" i="167"/>
  <c r="I3" i="167"/>
  <c r="H3" i="167"/>
  <c r="A3" i="167"/>
  <c r="BD1" i="167"/>
  <c r="AY1" i="167"/>
  <c r="J513" i="168"/>
  <c r="I513" i="168"/>
  <c r="H513" i="168"/>
  <c r="A513" i="168"/>
  <c r="J512" i="168"/>
  <c r="I512" i="168"/>
  <c r="H512" i="168"/>
  <c r="A512" i="168"/>
  <c r="J511" i="168"/>
  <c r="I511" i="168"/>
  <c r="H511" i="168"/>
  <c r="A511" i="168"/>
  <c r="J510" i="168"/>
  <c r="I510" i="168"/>
  <c r="H510" i="168"/>
  <c r="A510" i="168"/>
  <c r="J509" i="168"/>
  <c r="I509" i="168"/>
  <c r="H509" i="168"/>
  <c r="A509" i="168"/>
  <c r="J508" i="168"/>
  <c r="I508" i="168"/>
  <c r="H508" i="168"/>
  <c r="A508" i="168"/>
  <c r="J507" i="168"/>
  <c r="I507" i="168"/>
  <c r="H507" i="168"/>
  <c r="A507" i="168"/>
  <c r="J506" i="168"/>
  <c r="I506" i="168"/>
  <c r="H506" i="168"/>
  <c r="A506" i="168"/>
  <c r="J505" i="168"/>
  <c r="I505" i="168"/>
  <c r="H505" i="168"/>
  <c r="A505" i="168"/>
  <c r="J504" i="168"/>
  <c r="I504" i="168"/>
  <c r="H504" i="168"/>
  <c r="A504" i="168"/>
  <c r="J503" i="168"/>
  <c r="I503" i="168"/>
  <c r="H503" i="168"/>
  <c r="A503" i="168"/>
  <c r="J502" i="168"/>
  <c r="I502" i="168"/>
  <c r="H502" i="168"/>
  <c r="A502" i="168"/>
  <c r="J501" i="168"/>
  <c r="I501" i="168"/>
  <c r="H501" i="168"/>
  <c r="A501" i="168"/>
  <c r="J500" i="168"/>
  <c r="I500" i="168"/>
  <c r="H500" i="168"/>
  <c r="A500" i="168"/>
  <c r="J499" i="168"/>
  <c r="I499" i="168"/>
  <c r="G500" i="168" s="1"/>
  <c r="H499" i="168"/>
  <c r="A499" i="168"/>
  <c r="J498" i="168"/>
  <c r="I498" i="168"/>
  <c r="H498" i="168"/>
  <c r="A498" i="168"/>
  <c r="J497" i="168"/>
  <c r="I497" i="168"/>
  <c r="H497" i="168"/>
  <c r="A497" i="168"/>
  <c r="J496" i="168"/>
  <c r="I496" i="168"/>
  <c r="H496" i="168"/>
  <c r="A496" i="168"/>
  <c r="J495" i="168"/>
  <c r="I495" i="168"/>
  <c r="H495" i="168"/>
  <c r="A495" i="168"/>
  <c r="J494" i="168"/>
  <c r="I494" i="168"/>
  <c r="H494" i="168"/>
  <c r="A494" i="168"/>
  <c r="J493" i="168"/>
  <c r="I493" i="168"/>
  <c r="H493" i="168"/>
  <c r="A493" i="168"/>
  <c r="J492" i="168"/>
  <c r="I492" i="168"/>
  <c r="H492" i="168"/>
  <c r="D493" i="168" s="1"/>
  <c r="A492" i="168"/>
  <c r="P491" i="168"/>
  <c r="J491" i="168"/>
  <c r="I491" i="168"/>
  <c r="H491" i="168"/>
  <c r="A491" i="168"/>
  <c r="J490" i="168"/>
  <c r="I490" i="168"/>
  <c r="H490" i="168"/>
  <c r="A490" i="168"/>
  <c r="J489" i="168"/>
  <c r="I489" i="168"/>
  <c r="G490" i="168" s="1"/>
  <c r="H489" i="168"/>
  <c r="A489" i="168"/>
  <c r="J488" i="168"/>
  <c r="I488" i="168"/>
  <c r="H488" i="168"/>
  <c r="A488" i="168"/>
  <c r="J487" i="168"/>
  <c r="I487" i="168"/>
  <c r="H487" i="168"/>
  <c r="A487" i="168"/>
  <c r="J486" i="168"/>
  <c r="I486" i="168"/>
  <c r="G487" i="168" s="1"/>
  <c r="H486" i="168"/>
  <c r="A486" i="168"/>
  <c r="J485" i="168"/>
  <c r="I485" i="168"/>
  <c r="H485" i="168"/>
  <c r="A485" i="168"/>
  <c r="J484" i="168"/>
  <c r="I484" i="168"/>
  <c r="H484" i="168"/>
  <c r="A484" i="168"/>
  <c r="J483" i="168"/>
  <c r="I483" i="168"/>
  <c r="H483" i="168"/>
  <c r="F483" i="168"/>
  <c r="A483" i="168"/>
  <c r="J482" i="168"/>
  <c r="I482" i="168"/>
  <c r="H482" i="168"/>
  <c r="A482" i="168"/>
  <c r="J481" i="168"/>
  <c r="Q482" i="168" s="1"/>
  <c r="I481" i="168"/>
  <c r="H481" i="168"/>
  <c r="A481" i="168"/>
  <c r="J480" i="168"/>
  <c r="I480" i="168"/>
  <c r="H480" i="168"/>
  <c r="R480" i="168" s="1"/>
  <c r="A480" i="168"/>
  <c r="J479" i="168"/>
  <c r="I479" i="168"/>
  <c r="G480" i="168" s="1"/>
  <c r="H479" i="168"/>
  <c r="A479" i="168"/>
  <c r="J478" i="168"/>
  <c r="C481" i="168" s="1"/>
  <c r="I478" i="168"/>
  <c r="G479" i="168" s="1"/>
  <c r="H478" i="168"/>
  <c r="A478" i="168"/>
  <c r="J477" i="168"/>
  <c r="K479" i="168" s="1"/>
  <c r="Y480" i="168" s="1"/>
  <c r="I477" i="168"/>
  <c r="H477" i="168"/>
  <c r="A477" i="168"/>
  <c r="J476" i="168"/>
  <c r="I476" i="168"/>
  <c r="H476" i="168"/>
  <c r="A476" i="168"/>
  <c r="Q475" i="168"/>
  <c r="J475" i="168"/>
  <c r="I475" i="168"/>
  <c r="H475" i="168"/>
  <c r="A475" i="168"/>
  <c r="J474" i="168"/>
  <c r="I474" i="168"/>
  <c r="H474" i="168"/>
  <c r="A474" i="168"/>
  <c r="J473" i="168"/>
  <c r="I473" i="168"/>
  <c r="H473" i="168"/>
  <c r="A473" i="168"/>
  <c r="J472" i="168"/>
  <c r="I472" i="168"/>
  <c r="H472" i="168"/>
  <c r="A472" i="168"/>
  <c r="J471" i="168"/>
  <c r="I471" i="168"/>
  <c r="H471" i="168"/>
  <c r="A471" i="168"/>
  <c r="J470" i="168"/>
  <c r="I470" i="168"/>
  <c r="H470" i="168"/>
  <c r="A470" i="168"/>
  <c r="J469" i="168"/>
  <c r="I469" i="168"/>
  <c r="H469" i="168"/>
  <c r="A469" i="168"/>
  <c r="J468" i="168"/>
  <c r="I468" i="168"/>
  <c r="H468" i="168"/>
  <c r="A468" i="168"/>
  <c r="J467" i="168"/>
  <c r="P468" i="168" s="1"/>
  <c r="I467" i="168"/>
  <c r="H467" i="168"/>
  <c r="A467" i="168"/>
  <c r="J466" i="168"/>
  <c r="I466" i="168"/>
  <c r="H466" i="168"/>
  <c r="A466" i="168"/>
  <c r="J465" i="168"/>
  <c r="B466" i="168" s="1"/>
  <c r="I465" i="168"/>
  <c r="H465" i="168"/>
  <c r="A465" i="168"/>
  <c r="J464" i="168"/>
  <c r="I464" i="168"/>
  <c r="H464" i="168"/>
  <c r="A464" i="168"/>
  <c r="J463" i="168"/>
  <c r="I463" i="168"/>
  <c r="H463" i="168"/>
  <c r="A463" i="168"/>
  <c r="J462" i="168"/>
  <c r="Q463" i="168" s="1"/>
  <c r="I462" i="168"/>
  <c r="H462" i="168"/>
  <c r="A462" i="168"/>
  <c r="J461" i="168"/>
  <c r="I461" i="168"/>
  <c r="F463" i="168" s="1"/>
  <c r="H461" i="168"/>
  <c r="A461" i="168"/>
  <c r="J460" i="168"/>
  <c r="I460" i="168"/>
  <c r="H460" i="168"/>
  <c r="A460" i="168"/>
  <c r="J459" i="168"/>
  <c r="I459" i="168"/>
  <c r="H459" i="168"/>
  <c r="D461" i="168" s="1"/>
  <c r="A459" i="168"/>
  <c r="J458" i="168"/>
  <c r="I458" i="168"/>
  <c r="H458" i="168"/>
  <c r="A458" i="168"/>
  <c r="J457" i="168"/>
  <c r="I457" i="168"/>
  <c r="H457" i="168"/>
  <c r="A457" i="168"/>
  <c r="J456" i="168"/>
  <c r="I456" i="168"/>
  <c r="H456" i="168"/>
  <c r="A456" i="168"/>
  <c r="J455" i="168"/>
  <c r="I455" i="168"/>
  <c r="H455" i="168"/>
  <c r="A455" i="168"/>
  <c r="J454" i="168"/>
  <c r="B455" i="168" s="1"/>
  <c r="I454" i="168"/>
  <c r="G455" i="168" s="1"/>
  <c r="H454" i="168"/>
  <c r="A454" i="168"/>
  <c r="J453" i="168"/>
  <c r="I453" i="168"/>
  <c r="H453" i="168"/>
  <c r="A453" i="168"/>
  <c r="J452" i="168"/>
  <c r="I452" i="168"/>
  <c r="H452" i="168"/>
  <c r="E453" i="168" s="1"/>
  <c r="A452" i="168"/>
  <c r="J451" i="168"/>
  <c r="I451" i="168"/>
  <c r="H451" i="168"/>
  <c r="A451" i="168"/>
  <c r="J450" i="168"/>
  <c r="I450" i="168"/>
  <c r="H450" i="168"/>
  <c r="A450" i="168"/>
  <c r="J449" i="168"/>
  <c r="I449" i="168"/>
  <c r="H449" i="168"/>
  <c r="A449" i="168"/>
  <c r="J448" i="168"/>
  <c r="I448" i="168"/>
  <c r="H448" i="168"/>
  <c r="A448" i="168"/>
  <c r="J447" i="168"/>
  <c r="I447" i="168"/>
  <c r="H447" i="168"/>
  <c r="A447" i="168"/>
  <c r="J446" i="168"/>
  <c r="I446" i="168"/>
  <c r="H446" i="168"/>
  <c r="A446" i="168"/>
  <c r="J445" i="168"/>
  <c r="I445" i="168"/>
  <c r="H445" i="168"/>
  <c r="A445" i="168"/>
  <c r="J444" i="168"/>
  <c r="I444" i="168"/>
  <c r="G445" i="168" s="1"/>
  <c r="H444" i="168"/>
  <c r="A444" i="168"/>
  <c r="J443" i="168"/>
  <c r="I443" i="168"/>
  <c r="H443" i="168"/>
  <c r="E444" i="168" s="1"/>
  <c r="A443" i="168"/>
  <c r="J442" i="168"/>
  <c r="I442" i="168"/>
  <c r="F444" i="168" s="1"/>
  <c r="H442" i="168"/>
  <c r="A442" i="168"/>
  <c r="J441" i="168"/>
  <c r="I441" i="168"/>
  <c r="H441" i="168"/>
  <c r="A441" i="168"/>
  <c r="J440" i="168"/>
  <c r="I440" i="168"/>
  <c r="H440" i="168"/>
  <c r="A440" i="168"/>
  <c r="Q439" i="168"/>
  <c r="J439" i="168"/>
  <c r="I439" i="168"/>
  <c r="H439" i="168"/>
  <c r="O439" i="168" s="1"/>
  <c r="A439" i="168"/>
  <c r="J438" i="168"/>
  <c r="I438" i="168"/>
  <c r="H438" i="168"/>
  <c r="A438" i="168"/>
  <c r="J437" i="168"/>
  <c r="I437" i="168"/>
  <c r="H437" i="168"/>
  <c r="A437" i="168"/>
  <c r="J436" i="168"/>
  <c r="I436" i="168"/>
  <c r="H436" i="168"/>
  <c r="A436" i="168"/>
  <c r="J435" i="168"/>
  <c r="Q436" i="168" s="1"/>
  <c r="I435" i="168"/>
  <c r="H435" i="168"/>
  <c r="A435" i="168"/>
  <c r="J434" i="168"/>
  <c r="I434" i="168"/>
  <c r="H434" i="168"/>
  <c r="A434" i="168"/>
  <c r="J433" i="168"/>
  <c r="I433" i="168"/>
  <c r="H433" i="168"/>
  <c r="A433" i="168"/>
  <c r="J432" i="168"/>
  <c r="I432" i="168"/>
  <c r="H432" i="168"/>
  <c r="A432" i="168"/>
  <c r="J431" i="168"/>
  <c r="I431" i="168"/>
  <c r="H431" i="168"/>
  <c r="A431" i="168"/>
  <c r="J430" i="168"/>
  <c r="I430" i="168"/>
  <c r="H430" i="168"/>
  <c r="A430" i="168"/>
  <c r="J429" i="168"/>
  <c r="I429" i="168"/>
  <c r="H429" i="168"/>
  <c r="E430" i="168" s="1"/>
  <c r="A429" i="168"/>
  <c r="J428" i="168"/>
  <c r="I428" i="168"/>
  <c r="H428" i="168"/>
  <c r="A428" i="168"/>
  <c r="J427" i="168"/>
  <c r="I427" i="168"/>
  <c r="H427" i="168"/>
  <c r="A427" i="168"/>
  <c r="J426" i="168"/>
  <c r="I426" i="168"/>
  <c r="H426" i="168"/>
  <c r="A426" i="168"/>
  <c r="J425" i="168"/>
  <c r="I425" i="168"/>
  <c r="H425" i="168"/>
  <c r="D427" i="168" s="1"/>
  <c r="A425" i="168"/>
  <c r="J424" i="168"/>
  <c r="I424" i="168"/>
  <c r="H424" i="168"/>
  <c r="A424" i="168"/>
  <c r="K423" i="168"/>
  <c r="J423" i="168"/>
  <c r="I423" i="168"/>
  <c r="G424" i="168" s="1"/>
  <c r="H423" i="168"/>
  <c r="A423" i="168"/>
  <c r="J422" i="168"/>
  <c r="I422" i="168"/>
  <c r="H422" i="168"/>
  <c r="A422" i="168"/>
  <c r="J421" i="168"/>
  <c r="I421" i="168"/>
  <c r="H421" i="168"/>
  <c r="A421" i="168"/>
  <c r="J420" i="168"/>
  <c r="I420" i="168"/>
  <c r="H420" i="168"/>
  <c r="A420" i="168"/>
  <c r="J419" i="168"/>
  <c r="I419" i="168"/>
  <c r="G420" i="168" s="1"/>
  <c r="H419" i="168"/>
  <c r="A419" i="168"/>
  <c r="J418" i="168"/>
  <c r="I418" i="168"/>
  <c r="G419" i="168" s="1"/>
  <c r="H418" i="168"/>
  <c r="A418" i="168"/>
  <c r="J417" i="168"/>
  <c r="I417" i="168"/>
  <c r="H417" i="168"/>
  <c r="A417" i="168"/>
  <c r="J416" i="168"/>
  <c r="I416" i="168"/>
  <c r="H416" i="168"/>
  <c r="A416" i="168"/>
  <c r="J415" i="168"/>
  <c r="I415" i="168"/>
  <c r="H415" i="168"/>
  <c r="D417" i="168" s="1"/>
  <c r="A415" i="168"/>
  <c r="J414" i="168"/>
  <c r="I414" i="168"/>
  <c r="H414" i="168"/>
  <c r="A414" i="168"/>
  <c r="J413" i="168"/>
  <c r="I413" i="168"/>
  <c r="H413" i="168"/>
  <c r="A413" i="168"/>
  <c r="J412" i="168"/>
  <c r="I412" i="168"/>
  <c r="H412" i="168"/>
  <c r="A412" i="168"/>
  <c r="J411" i="168"/>
  <c r="I411" i="168"/>
  <c r="H411" i="168"/>
  <c r="A411" i="168"/>
  <c r="J410" i="168"/>
  <c r="I410" i="168"/>
  <c r="G411" i="168" s="1"/>
  <c r="H410" i="168"/>
  <c r="A410" i="168"/>
  <c r="J409" i="168"/>
  <c r="I409" i="168"/>
  <c r="H409" i="168"/>
  <c r="A409" i="168"/>
  <c r="J408" i="168"/>
  <c r="I408" i="168"/>
  <c r="H408" i="168"/>
  <c r="D410" i="168" s="1"/>
  <c r="A408" i="168"/>
  <c r="J407" i="168"/>
  <c r="I407" i="168"/>
  <c r="H407" i="168"/>
  <c r="A407" i="168"/>
  <c r="J406" i="168"/>
  <c r="I406" i="168"/>
  <c r="G407" i="168" s="1"/>
  <c r="H406" i="168"/>
  <c r="A406" i="168"/>
  <c r="J405" i="168"/>
  <c r="I405" i="168"/>
  <c r="H405" i="168"/>
  <c r="A405" i="168"/>
  <c r="J404" i="168"/>
  <c r="I404" i="168"/>
  <c r="H404" i="168"/>
  <c r="A404" i="168"/>
  <c r="J403" i="168"/>
  <c r="I403" i="168"/>
  <c r="H403" i="168"/>
  <c r="A403" i="168"/>
  <c r="J402" i="168"/>
  <c r="I402" i="168"/>
  <c r="H402" i="168"/>
  <c r="D404" i="168" s="1"/>
  <c r="A402" i="168"/>
  <c r="J401" i="168"/>
  <c r="I401" i="168"/>
  <c r="H401" i="168"/>
  <c r="E402" i="168" s="1"/>
  <c r="A401" i="168"/>
  <c r="J400" i="168"/>
  <c r="I400" i="168"/>
  <c r="G401" i="168" s="1"/>
  <c r="H400" i="168"/>
  <c r="P400" i="168" s="1"/>
  <c r="A400" i="168"/>
  <c r="J399" i="168"/>
  <c r="I399" i="168"/>
  <c r="H399" i="168"/>
  <c r="A399" i="168"/>
  <c r="J398" i="168"/>
  <c r="I398" i="168"/>
  <c r="H398" i="168"/>
  <c r="A398" i="168"/>
  <c r="J397" i="168"/>
  <c r="J396" i="168"/>
  <c r="J395" i="168"/>
  <c r="J394" i="168"/>
  <c r="J393" i="168"/>
  <c r="J392" i="168"/>
  <c r="J391" i="168"/>
  <c r="J390" i="168"/>
  <c r="J389" i="168"/>
  <c r="J388" i="168"/>
  <c r="J387" i="168"/>
  <c r="J386" i="168"/>
  <c r="J385" i="168"/>
  <c r="J384" i="168"/>
  <c r="J383" i="168"/>
  <c r="J382" i="168"/>
  <c r="J381" i="168"/>
  <c r="J380" i="168"/>
  <c r="J379" i="168"/>
  <c r="J378" i="168"/>
  <c r="J377" i="168"/>
  <c r="J376" i="168"/>
  <c r="J375" i="168"/>
  <c r="J374" i="168"/>
  <c r="J373" i="168"/>
  <c r="J372" i="168"/>
  <c r="J371" i="168"/>
  <c r="J370" i="168"/>
  <c r="J369" i="168"/>
  <c r="J368" i="168"/>
  <c r="J367" i="168"/>
  <c r="J366" i="168"/>
  <c r="J365" i="168"/>
  <c r="J364" i="168"/>
  <c r="J363" i="168"/>
  <c r="J362" i="168"/>
  <c r="J361" i="168"/>
  <c r="J360" i="168"/>
  <c r="J359" i="168"/>
  <c r="J358" i="168"/>
  <c r="J357" i="168"/>
  <c r="J356" i="168"/>
  <c r="J355" i="168"/>
  <c r="J354" i="168"/>
  <c r="J353" i="168"/>
  <c r="J352" i="168"/>
  <c r="J351" i="168"/>
  <c r="J350" i="168"/>
  <c r="J349" i="168"/>
  <c r="J348" i="168"/>
  <c r="J347" i="168"/>
  <c r="J346" i="168"/>
  <c r="J345" i="168"/>
  <c r="J344" i="168"/>
  <c r="J343" i="168"/>
  <c r="J342" i="168"/>
  <c r="J341" i="168"/>
  <c r="J340" i="168"/>
  <c r="J339" i="168"/>
  <c r="J338" i="168"/>
  <c r="J337" i="168"/>
  <c r="J336" i="168"/>
  <c r="J335" i="168"/>
  <c r="J334" i="168"/>
  <c r="J333" i="168"/>
  <c r="J332" i="168"/>
  <c r="J331" i="168"/>
  <c r="J330" i="168"/>
  <c r="J329" i="168"/>
  <c r="J328" i="168"/>
  <c r="J327" i="168"/>
  <c r="J326" i="168"/>
  <c r="J325" i="168"/>
  <c r="J324" i="168"/>
  <c r="J323" i="168"/>
  <c r="J322" i="168"/>
  <c r="J321" i="168"/>
  <c r="J320" i="168"/>
  <c r="J319" i="168"/>
  <c r="J318" i="168"/>
  <c r="J317" i="168"/>
  <c r="J316" i="168"/>
  <c r="J315" i="168"/>
  <c r="J314" i="168"/>
  <c r="J313" i="168"/>
  <c r="J312" i="168"/>
  <c r="J311" i="168"/>
  <c r="J310" i="168"/>
  <c r="J309" i="168"/>
  <c r="J308" i="168"/>
  <c r="J307" i="168"/>
  <c r="J306" i="168"/>
  <c r="J305" i="168"/>
  <c r="J304" i="168"/>
  <c r="J303" i="168"/>
  <c r="J302" i="168"/>
  <c r="J301" i="168"/>
  <c r="J300" i="168"/>
  <c r="J299" i="168"/>
  <c r="J298" i="168"/>
  <c r="J297" i="168"/>
  <c r="J296" i="168"/>
  <c r="J295" i="168"/>
  <c r="J294" i="168"/>
  <c r="J293" i="168"/>
  <c r="J292" i="168"/>
  <c r="J291" i="168"/>
  <c r="J290" i="168"/>
  <c r="J289" i="168"/>
  <c r="J288" i="168"/>
  <c r="J287" i="168"/>
  <c r="J286" i="168"/>
  <c r="J285" i="168"/>
  <c r="J284" i="168"/>
  <c r="J283" i="168"/>
  <c r="J282" i="168"/>
  <c r="J281" i="168"/>
  <c r="J280" i="168"/>
  <c r="J279" i="168"/>
  <c r="J278" i="168"/>
  <c r="J277" i="168"/>
  <c r="J276" i="168"/>
  <c r="J275" i="168"/>
  <c r="J274" i="168"/>
  <c r="J273" i="168"/>
  <c r="J272" i="168"/>
  <c r="J271" i="168"/>
  <c r="J270" i="168"/>
  <c r="J269" i="168"/>
  <c r="J268" i="168"/>
  <c r="J267" i="168"/>
  <c r="J266" i="168"/>
  <c r="J265" i="168"/>
  <c r="J264" i="168"/>
  <c r="J263" i="168"/>
  <c r="J262" i="168"/>
  <c r="J261" i="168"/>
  <c r="J260" i="168"/>
  <c r="J259" i="168"/>
  <c r="J258" i="168"/>
  <c r="J257" i="168"/>
  <c r="J256" i="168"/>
  <c r="BA256" i="168" s="1"/>
  <c r="AZ256" i="168" s="1"/>
  <c r="J255" i="168"/>
  <c r="J254" i="168"/>
  <c r="J253" i="168"/>
  <c r="J252" i="168"/>
  <c r="J251" i="168"/>
  <c r="J250" i="168"/>
  <c r="J249" i="168"/>
  <c r="J248" i="168"/>
  <c r="J247" i="168"/>
  <c r="BA247" i="168" s="1"/>
  <c r="AZ247" i="168" s="1"/>
  <c r="J246" i="168"/>
  <c r="J245" i="168"/>
  <c r="J244" i="168"/>
  <c r="BA244" i="168" s="1"/>
  <c r="AZ244" i="168" s="1"/>
  <c r="J243" i="168"/>
  <c r="J242" i="168"/>
  <c r="J241" i="168"/>
  <c r="J240" i="168"/>
  <c r="J239" i="168"/>
  <c r="J238" i="168"/>
  <c r="J237" i="168"/>
  <c r="J236" i="168"/>
  <c r="J235" i="168"/>
  <c r="J234" i="168"/>
  <c r="J233" i="168"/>
  <c r="BA233" i="168" s="1"/>
  <c r="AZ233" i="168" s="1"/>
  <c r="J232" i="168"/>
  <c r="BA232" i="168" s="1"/>
  <c r="AZ232" i="168" s="1"/>
  <c r="J231" i="168"/>
  <c r="J230" i="168"/>
  <c r="J229" i="168"/>
  <c r="J228" i="168"/>
  <c r="J227" i="168"/>
  <c r="J226" i="168"/>
  <c r="J225" i="168"/>
  <c r="J224" i="168"/>
  <c r="J223" i="168"/>
  <c r="J222" i="168"/>
  <c r="J221" i="168"/>
  <c r="J220" i="168"/>
  <c r="J219" i="168"/>
  <c r="J218" i="168"/>
  <c r="J217" i="168"/>
  <c r="J216" i="168"/>
  <c r="J215" i="168"/>
  <c r="K214" i="168"/>
  <c r="Y215" i="168" s="1"/>
  <c r="J214" i="168"/>
  <c r="J213" i="168"/>
  <c r="J212" i="168"/>
  <c r="J211" i="168"/>
  <c r="BA211" i="168" s="1"/>
  <c r="AZ211" i="168" s="1"/>
  <c r="J210" i="168"/>
  <c r="J209" i="168"/>
  <c r="J208" i="168"/>
  <c r="J207" i="168"/>
  <c r="BA207" i="168" s="1"/>
  <c r="J206" i="168"/>
  <c r="J205" i="168"/>
  <c r="J204" i="168"/>
  <c r="J203" i="168"/>
  <c r="BA203" i="168" s="1"/>
  <c r="AZ203" i="168" s="1"/>
  <c r="J202" i="168"/>
  <c r="BA202" i="168" s="1"/>
  <c r="AZ202" i="168" s="1"/>
  <c r="J201" i="168"/>
  <c r="BA201" i="168" s="1"/>
  <c r="AZ201" i="168" s="1"/>
  <c r="J200" i="168"/>
  <c r="J199" i="168"/>
  <c r="J198" i="168"/>
  <c r="J197" i="168"/>
  <c r="J196" i="168"/>
  <c r="J195" i="168"/>
  <c r="J194" i="168"/>
  <c r="J193" i="168"/>
  <c r="J192" i="168"/>
  <c r="J191" i="168"/>
  <c r="B191" i="168" s="1"/>
  <c r="J190" i="168"/>
  <c r="BA190" i="168" s="1"/>
  <c r="AZ190" i="168" s="1"/>
  <c r="J189" i="168"/>
  <c r="BA189" i="168" s="1"/>
  <c r="AZ189" i="168" s="1"/>
  <c r="J188" i="168"/>
  <c r="J187" i="168"/>
  <c r="BA187" i="168" s="1"/>
  <c r="AZ187" i="168" s="1"/>
  <c r="J186" i="168"/>
  <c r="BA186" i="168" s="1"/>
  <c r="AZ186" i="168" s="1"/>
  <c r="J185" i="168"/>
  <c r="J184" i="168"/>
  <c r="J183" i="168"/>
  <c r="C183" i="168" s="1"/>
  <c r="J182" i="168"/>
  <c r="J181" i="168"/>
  <c r="J180" i="168"/>
  <c r="BA180" i="168" s="1"/>
  <c r="AZ180" i="168" s="1"/>
  <c r="J179" i="168"/>
  <c r="J178" i="168"/>
  <c r="J177" i="168"/>
  <c r="B177" i="168" s="1"/>
  <c r="J176" i="168"/>
  <c r="BA176" i="168" s="1"/>
  <c r="AZ176" i="168" s="1"/>
  <c r="J175" i="168"/>
  <c r="J174" i="168"/>
  <c r="J173" i="168"/>
  <c r="J172" i="168"/>
  <c r="J171" i="168"/>
  <c r="J170" i="168"/>
  <c r="J169" i="168"/>
  <c r="J168" i="168"/>
  <c r="J167" i="168"/>
  <c r="J166" i="168"/>
  <c r="BA166" i="168" s="1"/>
  <c r="J165" i="168"/>
  <c r="J164" i="168"/>
  <c r="J163" i="168"/>
  <c r="J162" i="168"/>
  <c r="J161" i="168"/>
  <c r="J160" i="168"/>
  <c r="J159" i="168"/>
  <c r="B159" i="168" s="1"/>
  <c r="J158" i="168"/>
  <c r="J157" i="168"/>
  <c r="J156" i="168"/>
  <c r="J155" i="168"/>
  <c r="C158" i="168" s="1"/>
  <c r="J154" i="168"/>
  <c r="J153" i="168"/>
  <c r="J152" i="168"/>
  <c r="J151" i="168"/>
  <c r="C151" i="168" s="1"/>
  <c r="J150" i="168"/>
  <c r="J149" i="168"/>
  <c r="J148" i="168"/>
  <c r="J147" i="168"/>
  <c r="J146" i="168"/>
  <c r="J145" i="168"/>
  <c r="J144" i="168"/>
  <c r="BA144" i="168" s="1"/>
  <c r="AZ144" i="168" s="1"/>
  <c r="J143" i="168"/>
  <c r="J142" i="168"/>
  <c r="BA142" i="168" s="1"/>
  <c r="J141" i="168"/>
  <c r="J140" i="168"/>
  <c r="J139" i="168"/>
  <c r="K139" i="168" s="1"/>
  <c r="J138" i="168"/>
  <c r="BA138" i="168" s="1"/>
  <c r="AZ138" i="168" s="1"/>
  <c r="J137" i="168"/>
  <c r="BA137" i="168" s="1"/>
  <c r="AZ137" i="168" s="1"/>
  <c r="J136" i="168"/>
  <c r="J135" i="168"/>
  <c r="BA135" i="168" s="1"/>
  <c r="AZ135" i="168" s="1"/>
  <c r="J134" i="168"/>
  <c r="J133" i="168"/>
  <c r="J132" i="168"/>
  <c r="J131" i="168"/>
  <c r="J130" i="168"/>
  <c r="J129" i="168"/>
  <c r="J128" i="168"/>
  <c r="J127" i="168"/>
  <c r="J126" i="168"/>
  <c r="J125" i="168"/>
  <c r="J124" i="168"/>
  <c r="J123" i="168"/>
  <c r="J122" i="168"/>
  <c r="J121" i="168"/>
  <c r="J120" i="168"/>
  <c r="J119" i="168"/>
  <c r="AS119" i="168" s="1"/>
  <c r="J118" i="168"/>
  <c r="J117" i="168"/>
  <c r="J116" i="168"/>
  <c r="J115" i="168"/>
  <c r="J114" i="168"/>
  <c r="J113" i="168"/>
  <c r="J112" i="168"/>
  <c r="BA112" i="168" s="1"/>
  <c r="AZ112" i="168" s="1"/>
  <c r="J111" i="168"/>
  <c r="J110" i="168"/>
  <c r="J109" i="168"/>
  <c r="J108" i="168"/>
  <c r="J107" i="168"/>
  <c r="K107" i="168" s="1"/>
  <c r="J106" i="168"/>
  <c r="J105" i="168"/>
  <c r="J104" i="168"/>
  <c r="J103" i="168"/>
  <c r="J102" i="168"/>
  <c r="J101" i="168"/>
  <c r="J100" i="168"/>
  <c r="J99" i="168"/>
  <c r="J98" i="168"/>
  <c r="J97" i="168"/>
  <c r="J96" i="168"/>
  <c r="J95" i="168"/>
  <c r="J94" i="168"/>
  <c r="J93" i="168"/>
  <c r="J92" i="168"/>
  <c r="J91" i="168"/>
  <c r="J90" i="168"/>
  <c r="BA90" i="168" s="1"/>
  <c r="AZ90" i="168" s="1"/>
  <c r="J89" i="168"/>
  <c r="BA89" i="168" s="1"/>
  <c r="AZ89" i="168" s="1"/>
  <c r="J88" i="168"/>
  <c r="J87" i="168"/>
  <c r="J86" i="168"/>
  <c r="J85" i="168"/>
  <c r="J84" i="168"/>
  <c r="J83" i="168"/>
  <c r="J82" i="168"/>
  <c r="J81" i="168"/>
  <c r="J80" i="168"/>
  <c r="J79" i="168"/>
  <c r="B80" i="168" s="1"/>
  <c r="J78" i="168"/>
  <c r="J77" i="168"/>
  <c r="J76" i="168"/>
  <c r="J75" i="168"/>
  <c r="BA75" i="168" s="1"/>
  <c r="J74" i="168"/>
  <c r="J73" i="168"/>
  <c r="J72" i="168"/>
  <c r="J71" i="168"/>
  <c r="J70" i="168"/>
  <c r="J69" i="168"/>
  <c r="AS69" i="168" s="1"/>
  <c r="J68" i="168"/>
  <c r="J67" i="168"/>
  <c r="J66" i="168"/>
  <c r="J65" i="168"/>
  <c r="J64" i="168"/>
  <c r="J63" i="168"/>
  <c r="J62" i="168"/>
  <c r="BA62" i="168" s="1"/>
  <c r="AZ62" i="168" s="1"/>
  <c r="J61" i="168"/>
  <c r="J60" i="168"/>
  <c r="J59" i="168"/>
  <c r="J58" i="168"/>
  <c r="J57" i="168"/>
  <c r="J56" i="168"/>
  <c r="J55" i="168"/>
  <c r="J54" i="168"/>
  <c r="J53" i="168"/>
  <c r="I397" i="168"/>
  <c r="H397" i="168"/>
  <c r="A397" i="168"/>
  <c r="I396" i="168"/>
  <c r="H396" i="168"/>
  <c r="A396" i="168"/>
  <c r="I395" i="168"/>
  <c r="H395" i="168"/>
  <c r="A395" i="168"/>
  <c r="I394" i="168"/>
  <c r="H394" i="168"/>
  <c r="A394" i="168"/>
  <c r="I393" i="168"/>
  <c r="G394" i="168" s="1"/>
  <c r="H393" i="168"/>
  <c r="A393" i="168"/>
  <c r="I392" i="168"/>
  <c r="H392" i="168"/>
  <c r="A392" i="168"/>
  <c r="I391" i="168"/>
  <c r="H391" i="168"/>
  <c r="A391" i="168"/>
  <c r="I390" i="168"/>
  <c r="H390" i="168"/>
  <c r="A390" i="168"/>
  <c r="I389" i="168"/>
  <c r="H389" i="168"/>
  <c r="A389" i="168"/>
  <c r="I388" i="168"/>
  <c r="H388" i="168"/>
  <c r="A388" i="168"/>
  <c r="I387" i="168"/>
  <c r="H387" i="168"/>
  <c r="A387" i="168"/>
  <c r="I386" i="168"/>
  <c r="H386" i="168"/>
  <c r="A386" i="168"/>
  <c r="I385" i="168"/>
  <c r="H385" i="168"/>
  <c r="A385" i="168"/>
  <c r="I384" i="168"/>
  <c r="H384" i="168"/>
  <c r="A384" i="168"/>
  <c r="I383" i="168"/>
  <c r="H383" i="168"/>
  <c r="A383" i="168"/>
  <c r="I382" i="168"/>
  <c r="H382" i="168"/>
  <c r="A382" i="168"/>
  <c r="I381" i="168"/>
  <c r="H381" i="168"/>
  <c r="A381" i="168"/>
  <c r="I380" i="168"/>
  <c r="H380" i="168"/>
  <c r="A380" i="168"/>
  <c r="I379" i="168"/>
  <c r="H379" i="168"/>
  <c r="E380" i="168" s="1"/>
  <c r="A379" i="168"/>
  <c r="I378" i="168"/>
  <c r="H378" i="168"/>
  <c r="P378" i="168" s="1"/>
  <c r="A378" i="168"/>
  <c r="I377" i="168"/>
  <c r="H377" i="168"/>
  <c r="A377" i="168"/>
  <c r="I376" i="168"/>
  <c r="H376" i="168"/>
  <c r="A376" i="168"/>
  <c r="I375" i="168"/>
  <c r="H375" i="168"/>
  <c r="A375" i="168"/>
  <c r="I374" i="168"/>
  <c r="H374" i="168"/>
  <c r="A374" i="168"/>
  <c r="I373" i="168"/>
  <c r="H373" i="168"/>
  <c r="A373" i="168"/>
  <c r="I372" i="168"/>
  <c r="H372" i="168"/>
  <c r="P372" i="168" s="1"/>
  <c r="A372" i="168"/>
  <c r="I371" i="168"/>
  <c r="H371" i="168"/>
  <c r="A371" i="168"/>
  <c r="I370" i="168"/>
  <c r="H370" i="168"/>
  <c r="A370" i="168"/>
  <c r="I369" i="168"/>
  <c r="H369" i="168"/>
  <c r="A369" i="168"/>
  <c r="I368" i="168"/>
  <c r="H368" i="168"/>
  <c r="A368" i="168"/>
  <c r="I367" i="168"/>
  <c r="H367" i="168"/>
  <c r="A367" i="168"/>
  <c r="I366" i="168"/>
  <c r="H366" i="168"/>
  <c r="A366" i="168"/>
  <c r="I365" i="168"/>
  <c r="H365" i="168"/>
  <c r="A365" i="168"/>
  <c r="I364" i="168"/>
  <c r="H364" i="168"/>
  <c r="P364" i="168" s="1"/>
  <c r="A364" i="168"/>
  <c r="I363" i="168"/>
  <c r="H363" i="168"/>
  <c r="A363" i="168"/>
  <c r="I362" i="168"/>
  <c r="H362" i="168"/>
  <c r="A362" i="168"/>
  <c r="I361" i="168"/>
  <c r="H361" i="168"/>
  <c r="A361" i="168"/>
  <c r="I360" i="168"/>
  <c r="H360" i="168"/>
  <c r="P360" i="168" s="1"/>
  <c r="A360" i="168"/>
  <c r="I359" i="168"/>
  <c r="H359" i="168"/>
  <c r="A359" i="168"/>
  <c r="I358" i="168"/>
  <c r="H358" i="168"/>
  <c r="A358" i="168"/>
  <c r="I357" i="168"/>
  <c r="H357" i="168"/>
  <c r="A357" i="168"/>
  <c r="I356" i="168"/>
  <c r="H356" i="168"/>
  <c r="A356" i="168"/>
  <c r="I355" i="168"/>
  <c r="H355" i="168"/>
  <c r="A355" i="168"/>
  <c r="I354" i="168"/>
  <c r="H354" i="168"/>
  <c r="A354" i="168"/>
  <c r="I353" i="168"/>
  <c r="H353" i="168"/>
  <c r="A353" i="168"/>
  <c r="I352" i="168"/>
  <c r="H352" i="168"/>
  <c r="A352" i="168"/>
  <c r="I351" i="168"/>
  <c r="H351" i="168"/>
  <c r="A351" i="168"/>
  <c r="I350" i="168"/>
  <c r="H350" i="168"/>
  <c r="A350" i="168"/>
  <c r="I349" i="168"/>
  <c r="H349" i="168"/>
  <c r="A349" i="168"/>
  <c r="I348" i="168"/>
  <c r="H348" i="168"/>
  <c r="A348" i="168"/>
  <c r="I347" i="168"/>
  <c r="H347" i="168"/>
  <c r="A347" i="168"/>
  <c r="I346" i="168"/>
  <c r="H346" i="168"/>
  <c r="A346" i="168"/>
  <c r="I345" i="168"/>
  <c r="H345" i="168"/>
  <c r="A345" i="168"/>
  <c r="I344" i="168"/>
  <c r="H344" i="168"/>
  <c r="A344" i="168"/>
  <c r="I343" i="168"/>
  <c r="H343" i="168"/>
  <c r="A343" i="168"/>
  <c r="I342" i="168"/>
  <c r="H342" i="168"/>
  <c r="A342" i="168"/>
  <c r="I341" i="168"/>
  <c r="H341" i="168"/>
  <c r="A341" i="168"/>
  <c r="I340" i="168"/>
  <c r="H340" i="168"/>
  <c r="A340" i="168"/>
  <c r="I339" i="168"/>
  <c r="H339" i="168"/>
  <c r="A339" i="168"/>
  <c r="I338" i="168"/>
  <c r="H338" i="168"/>
  <c r="A338" i="168"/>
  <c r="I337" i="168"/>
  <c r="H337" i="168"/>
  <c r="A337" i="168"/>
  <c r="I336" i="168"/>
  <c r="H336" i="168"/>
  <c r="A336" i="168"/>
  <c r="I335" i="168"/>
  <c r="H335" i="168"/>
  <c r="A335" i="168"/>
  <c r="I334" i="168"/>
  <c r="H334" i="168"/>
  <c r="A334" i="168"/>
  <c r="I333" i="168"/>
  <c r="H333" i="168"/>
  <c r="A333" i="168"/>
  <c r="I332" i="168"/>
  <c r="H332" i="168"/>
  <c r="A332" i="168"/>
  <c r="I331" i="168"/>
  <c r="H331" i="168"/>
  <c r="A331" i="168"/>
  <c r="I330" i="168"/>
  <c r="H330" i="168"/>
  <c r="A330" i="168"/>
  <c r="I329" i="168"/>
  <c r="H329" i="168"/>
  <c r="A329" i="168"/>
  <c r="I328" i="168"/>
  <c r="H328" i="168"/>
  <c r="A328" i="168"/>
  <c r="I327" i="168"/>
  <c r="H327" i="168"/>
  <c r="A327" i="168"/>
  <c r="I326" i="168"/>
  <c r="H326" i="168"/>
  <c r="A326" i="168"/>
  <c r="I325" i="168"/>
  <c r="H325" i="168"/>
  <c r="A325" i="168"/>
  <c r="I324" i="168"/>
  <c r="H324" i="168"/>
  <c r="A324" i="168"/>
  <c r="I323" i="168"/>
  <c r="H323" i="168"/>
  <c r="A323" i="168"/>
  <c r="I322" i="168"/>
  <c r="H322" i="168"/>
  <c r="A322" i="168"/>
  <c r="I321" i="168"/>
  <c r="H321" i="168"/>
  <c r="A321" i="168"/>
  <c r="I320" i="168"/>
  <c r="H320" i="168"/>
  <c r="A320" i="168"/>
  <c r="I319" i="168"/>
  <c r="H319" i="168"/>
  <c r="A319" i="168"/>
  <c r="I318" i="168"/>
  <c r="H318" i="168"/>
  <c r="A318" i="168"/>
  <c r="I317" i="168"/>
  <c r="H317" i="168"/>
  <c r="A317" i="168"/>
  <c r="I316" i="168"/>
  <c r="H316" i="168"/>
  <c r="A316" i="168"/>
  <c r="I315" i="168"/>
  <c r="H315" i="168"/>
  <c r="A315" i="168"/>
  <c r="I314" i="168"/>
  <c r="H314" i="168"/>
  <c r="A314" i="168"/>
  <c r="I313" i="168"/>
  <c r="H313" i="168"/>
  <c r="A313" i="168"/>
  <c r="I312" i="168"/>
  <c r="H312" i="168"/>
  <c r="A312" i="168"/>
  <c r="I311" i="168"/>
  <c r="H311" i="168"/>
  <c r="A311" i="168"/>
  <c r="I310" i="168"/>
  <c r="H310" i="168"/>
  <c r="A310" i="168"/>
  <c r="I309" i="168"/>
  <c r="H309" i="168"/>
  <c r="A309" i="168"/>
  <c r="I308" i="168"/>
  <c r="H308" i="168"/>
  <c r="A308" i="168"/>
  <c r="I307" i="168"/>
  <c r="H307" i="168"/>
  <c r="A307" i="168"/>
  <c r="I306" i="168"/>
  <c r="H306" i="168"/>
  <c r="P306" i="168" s="1"/>
  <c r="A306" i="168"/>
  <c r="I305" i="168"/>
  <c r="H305" i="168"/>
  <c r="A305" i="168"/>
  <c r="I304" i="168"/>
  <c r="H304" i="168"/>
  <c r="A304" i="168"/>
  <c r="I303" i="168"/>
  <c r="H303" i="168"/>
  <c r="A303" i="168"/>
  <c r="I302" i="168"/>
  <c r="H302" i="168"/>
  <c r="A302" i="168"/>
  <c r="I301" i="168"/>
  <c r="H301" i="168"/>
  <c r="A301" i="168"/>
  <c r="I300" i="168"/>
  <c r="H300" i="168"/>
  <c r="A300" i="168"/>
  <c r="I299" i="168"/>
  <c r="H299" i="168"/>
  <c r="A299" i="168"/>
  <c r="I298" i="168"/>
  <c r="H298" i="168"/>
  <c r="A298" i="168"/>
  <c r="I297" i="168"/>
  <c r="H297" i="168"/>
  <c r="A297" i="168"/>
  <c r="I296" i="168"/>
  <c r="H296" i="168"/>
  <c r="E297" i="168" s="1"/>
  <c r="A296" i="168"/>
  <c r="I295" i="168"/>
  <c r="H295" i="168"/>
  <c r="A295" i="168"/>
  <c r="I294" i="168"/>
  <c r="H294" i="168"/>
  <c r="A294" i="168"/>
  <c r="I293" i="168"/>
  <c r="H293" i="168"/>
  <c r="A293" i="168"/>
  <c r="I292" i="168"/>
  <c r="H292" i="168"/>
  <c r="A292" i="168"/>
  <c r="I291" i="168"/>
  <c r="H291" i="168"/>
  <c r="A291" i="168"/>
  <c r="I290" i="168"/>
  <c r="H290" i="168"/>
  <c r="A290" i="168"/>
  <c r="I289" i="168"/>
  <c r="H289" i="168"/>
  <c r="A289" i="168"/>
  <c r="I288" i="168"/>
  <c r="H288" i="168"/>
  <c r="A288" i="168"/>
  <c r="I287" i="168"/>
  <c r="H287" i="168"/>
  <c r="A287" i="168"/>
  <c r="I286" i="168"/>
  <c r="H286" i="168"/>
  <c r="A286" i="168"/>
  <c r="I285" i="168"/>
  <c r="H285" i="168"/>
  <c r="A285" i="168"/>
  <c r="I284" i="168"/>
  <c r="H284" i="168"/>
  <c r="A284" i="168"/>
  <c r="I283" i="168"/>
  <c r="H283" i="168"/>
  <c r="A283" i="168"/>
  <c r="I282" i="168"/>
  <c r="H282" i="168"/>
  <c r="A282" i="168"/>
  <c r="I281" i="168"/>
  <c r="H281" i="168"/>
  <c r="A281" i="168"/>
  <c r="I280" i="168"/>
  <c r="H280" i="168"/>
  <c r="A280" i="168"/>
  <c r="I279" i="168"/>
  <c r="H279" i="168"/>
  <c r="A279" i="168"/>
  <c r="I278" i="168"/>
  <c r="H278" i="168"/>
  <c r="A278" i="168"/>
  <c r="I277" i="168"/>
  <c r="H277" i="168"/>
  <c r="A277" i="168"/>
  <c r="I276" i="168"/>
  <c r="H276" i="168"/>
  <c r="A276" i="168"/>
  <c r="I275" i="168"/>
  <c r="H275" i="168"/>
  <c r="A275" i="168"/>
  <c r="I274" i="168"/>
  <c r="H274" i="168"/>
  <c r="A274" i="168"/>
  <c r="I273" i="168"/>
  <c r="H273" i="168"/>
  <c r="A273" i="168"/>
  <c r="I272" i="168"/>
  <c r="H272" i="168"/>
  <c r="A272" i="168"/>
  <c r="I271" i="168"/>
  <c r="H271" i="168"/>
  <c r="A271" i="168"/>
  <c r="I270" i="168"/>
  <c r="H270" i="168"/>
  <c r="A270" i="168"/>
  <c r="I269" i="168"/>
  <c r="H269" i="168"/>
  <c r="A269" i="168"/>
  <c r="I268" i="168"/>
  <c r="H268" i="168"/>
  <c r="A268" i="168"/>
  <c r="I267" i="168"/>
  <c r="H267" i="168"/>
  <c r="A267" i="168"/>
  <c r="I266" i="168"/>
  <c r="G267" i="168" s="1"/>
  <c r="H266" i="168"/>
  <c r="A266" i="168"/>
  <c r="I265" i="168"/>
  <c r="H265" i="168"/>
  <c r="A265" i="168"/>
  <c r="I264" i="168"/>
  <c r="H264" i="168"/>
  <c r="A264" i="168"/>
  <c r="I263" i="168"/>
  <c r="H263" i="168"/>
  <c r="A263" i="168"/>
  <c r="I262" i="168"/>
  <c r="H262" i="168"/>
  <c r="A262" i="168"/>
  <c r="I261" i="168"/>
  <c r="H261" i="168"/>
  <c r="A261" i="168"/>
  <c r="I260" i="168"/>
  <c r="H260" i="168"/>
  <c r="P260" i="168" s="1"/>
  <c r="A260" i="168"/>
  <c r="I259" i="168"/>
  <c r="H259" i="168"/>
  <c r="A259" i="168"/>
  <c r="I258" i="168"/>
  <c r="H258" i="168"/>
  <c r="A258" i="168"/>
  <c r="I257" i="168"/>
  <c r="H257" i="168"/>
  <c r="A257" i="168"/>
  <c r="I256" i="168"/>
  <c r="H256" i="168"/>
  <c r="A256" i="168"/>
  <c r="I255" i="168"/>
  <c r="H255" i="168"/>
  <c r="A255" i="168"/>
  <c r="I254" i="168"/>
  <c r="H254" i="168"/>
  <c r="A254" i="168"/>
  <c r="I253" i="168"/>
  <c r="H253" i="168"/>
  <c r="A253" i="168"/>
  <c r="I252" i="168"/>
  <c r="H252" i="168"/>
  <c r="A252" i="168"/>
  <c r="I251" i="168"/>
  <c r="G252" i="168" s="1"/>
  <c r="H251" i="168"/>
  <c r="A251" i="168"/>
  <c r="I250" i="168"/>
  <c r="H250" i="168"/>
  <c r="A250" i="168"/>
  <c r="I249" i="168"/>
  <c r="G250" i="168" s="1"/>
  <c r="H249" i="168"/>
  <c r="A249" i="168"/>
  <c r="I248" i="168"/>
  <c r="H248" i="168"/>
  <c r="A248" i="168"/>
  <c r="I247" i="168"/>
  <c r="H247" i="168"/>
  <c r="A247" i="168"/>
  <c r="AW246" i="168"/>
  <c r="I246" i="168"/>
  <c r="H246" i="168"/>
  <c r="A246" i="168"/>
  <c r="AW245" i="168"/>
  <c r="I245" i="168"/>
  <c r="H245" i="168"/>
  <c r="A245" i="168"/>
  <c r="I244" i="168"/>
  <c r="H244" i="168"/>
  <c r="A244" i="168"/>
  <c r="I243" i="168"/>
  <c r="H243" i="168"/>
  <c r="A243" i="168"/>
  <c r="I242" i="168"/>
  <c r="H242" i="168"/>
  <c r="A242" i="168"/>
  <c r="I241" i="168"/>
  <c r="H241" i="168"/>
  <c r="A241" i="168"/>
  <c r="I240" i="168"/>
  <c r="H240" i="168"/>
  <c r="A240" i="168"/>
  <c r="I239" i="168"/>
  <c r="H239" i="168"/>
  <c r="O239" i="168" s="1"/>
  <c r="A239" i="168"/>
  <c r="I238" i="168"/>
  <c r="H238" i="168"/>
  <c r="O238" i="168" s="1"/>
  <c r="A238" i="168"/>
  <c r="I237" i="168"/>
  <c r="H237" i="168"/>
  <c r="A237" i="168"/>
  <c r="I236" i="168"/>
  <c r="G237" i="168" s="1"/>
  <c r="H236" i="168"/>
  <c r="A236" i="168"/>
  <c r="I235" i="168"/>
  <c r="H235" i="168"/>
  <c r="A235" i="168"/>
  <c r="I234" i="168"/>
  <c r="H234" i="168"/>
  <c r="A234" i="168"/>
  <c r="I233" i="168"/>
  <c r="H233" i="168"/>
  <c r="A233" i="168"/>
  <c r="AW232" i="168"/>
  <c r="AW231" i="168" s="1"/>
  <c r="I232" i="168"/>
  <c r="H232" i="168"/>
  <c r="A232" i="168"/>
  <c r="I231" i="168"/>
  <c r="H231" i="168"/>
  <c r="A231" i="168"/>
  <c r="I230" i="168"/>
  <c r="H230" i="168"/>
  <c r="A230" i="168"/>
  <c r="I229" i="168"/>
  <c r="H229" i="168"/>
  <c r="A229" i="168"/>
  <c r="I228" i="168"/>
  <c r="H228" i="168"/>
  <c r="A228" i="168"/>
  <c r="I227" i="168"/>
  <c r="H227" i="168"/>
  <c r="A227" i="168"/>
  <c r="I226" i="168"/>
  <c r="H226" i="168"/>
  <c r="A226" i="168"/>
  <c r="I225" i="168"/>
  <c r="H225" i="168"/>
  <c r="A225" i="168"/>
  <c r="I224" i="168"/>
  <c r="H224" i="168"/>
  <c r="A224" i="168"/>
  <c r="I223" i="168"/>
  <c r="H223" i="168"/>
  <c r="A223" i="168"/>
  <c r="I222" i="168"/>
  <c r="H222" i="168"/>
  <c r="A222" i="168"/>
  <c r="I221" i="168"/>
  <c r="H221" i="168"/>
  <c r="A221" i="168"/>
  <c r="I220" i="168"/>
  <c r="H220" i="168"/>
  <c r="A220" i="168"/>
  <c r="I219" i="168"/>
  <c r="H219" i="168"/>
  <c r="A219" i="168"/>
  <c r="AW218" i="168"/>
  <c r="AW217" i="168" s="1"/>
  <c r="I218" i="168"/>
  <c r="H218" i="168"/>
  <c r="A218" i="168"/>
  <c r="I217" i="168"/>
  <c r="H217" i="168"/>
  <c r="A217" i="168"/>
  <c r="I216" i="168"/>
  <c r="H216" i="168"/>
  <c r="C216" i="168"/>
  <c r="A216" i="168"/>
  <c r="I215" i="168"/>
  <c r="H215" i="168"/>
  <c r="A215" i="168"/>
  <c r="I214" i="168"/>
  <c r="Q214" i="168" s="1"/>
  <c r="H214" i="168"/>
  <c r="P214" i="168" s="1"/>
  <c r="A214" i="168"/>
  <c r="I213" i="168"/>
  <c r="H213" i="168"/>
  <c r="O213" i="168" s="1"/>
  <c r="A213" i="168"/>
  <c r="I212" i="168"/>
  <c r="H212" i="168"/>
  <c r="A212" i="168"/>
  <c r="I211" i="168"/>
  <c r="H211" i="168"/>
  <c r="A211" i="168"/>
  <c r="I210" i="168"/>
  <c r="F212" i="168" s="1"/>
  <c r="H210" i="168"/>
  <c r="A210" i="168"/>
  <c r="I209" i="168"/>
  <c r="H209" i="168"/>
  <c r="A209" i="168"/>
  <c r="I208" i="168"/>
  <c r="H208" i="168"/>
  <c r="D210" i="168" s="1"/>
  <c r="A208" i="168"/>
  <c r="I207" i="168"/>
  <c r="H207" i="168"/>
  <c r="A207" i="168"/>
  <c r="I206" i="168"/>
  <c r="H206" i="168"/>
  <c r="A206" i="168"/>
  <c r="I205" i="168"/>
  <c r="H205" i="168"/>
  <c r="A205" i="168"/>
  <c r="AW204" i="168"/>
  <c r="I204" i="168"/>
  <c r="H204" i="168"/>
  <c r="A204" i="168"/>
  <c r="AW203" i="168"/>
  <c r="I203" i="168"/>
  <c r="H203" i="168"/>
  <c r="A203" i="168"/>
  <c r="I202" i="168"/>
  <c r="H202" i="168"/>
  <c r="A202" i="168"/>
  <c r="I201" i="168"/>
  <c r="H201" i="168"/>
  <c r="A201" i="168"/>
  <c r="I200" i="168"/>
  <c r="H200" i="168"/>
  <c r="A200" i="168"/>
  <c r="I199" i="168"/>
  <c r="G200" i="168" s="1"/>
  <c r="H199" i="168"/>
  <c r="A199" i="168"/>
  <c r="I198" i="168"/>
  <c r="O198" i="168" s="1"/>
  <c r="H198" i="168"/>
  <c r="A198" i="168"/>
  <c r="I197" i="168"/>
  <c r="H197" i="168"/>
  <c r="A197" i="168"/>
  <c r="I196" i="168"/>
  <c r="H196" i="168"/>
  <c r="E197" i="168" s="1"/>
  <c r="A196" i="168"/>
  <c r="I195" i="168"/>
  <c r="H195" i="168"/>
  <c r="A195" i="168"/>
  <c r="I194" i="168"/>
  <c r="H194" i="168"/>
  <c r="E195" i="168" s="1"/>
  <c r="A194" i="168"/>
  <c r="I193" i="168"/>
  <c r="H193" i="168"/>
  <c r="A193" i="168"/>
  <c r="I192" i="168"/>
  <c r="H192" i="168"/>
  <c r="A192" i="168"/>
  <c r="I191" i="168"/>
  <c r="H191" i="168"/>
  <c r="P191" i="168" s="1"/>
  <c r="A191" i="168"/>
  <c r="AW190" i="168"/>
  <c r="AW189" i="168" s="1"/>
  <c r="I190" i="168"/>
  <c r="H190" i="168"/>
  <c r="A190" i="168"/>
  <c r="I189" i="168"/>
  <c r="H189" i="168"/>
  <c r="A189" i="168"/>
  <c r="I188" i="168"/>
  <c r="H188" i="168"/>
  <c r="A188" i="168"/>
  <c r="I187" i="168"/>
  <c r="H187" i="168"/>
  <c r="A187" i="168"/>
  <c r="I186" i="168"/>
  <c r="H186" i="168"/>
  <c r="A186" i="168"/>
  <c r="I185" i="168"/>
  <c r="H185" i="168"/>
  <c r="A185" i="168"/>
  <c r="I184" i="168"/>
  <c r="H184" i="168"/>
  <c r="P184" i="168" s="1"/>
  <c r="A184" i="168"/>
  <c r="I183" i="168"/>
  <c r="H183" i="168"/>
  <c r="A183" i="168"/>
  <c r="I182" i="168"/>
  <c r="H182" i="168"/>
  <c r="A182" i="168"/>
  <c r="I181" i="168"/>
  <c r="H181" i="168"/>
  <c r="A181" i="168"/>
  <c r="I180" i="168"/>
  <c r="H180" i="168"/>
  <c r="A180" i="168"/>
  <c r="I179" i="168"/>
  <c r="H179" i="168"/>
  <c r="P179" i="168" s="1"/>
  <c r="A179" i="168"/>
  <c r="I178" i="168"/>
  <c r="H178" i="168"/>
  <c r="A178" i="168"/>
  <c r="I177" i="168"/>
  <c r="H177" i="168"/>
  <c r="A177" i="168"/>
  <c r="AW176" i="168"/>
  <c r="AW175" i="168" s="1"/>
  <c r="I176" i="168"/>
  <c r="H176" i="168"/>
  <c r="A176" i="168"/>
  <c r="I175" i="168"/>
  <c r="H175" i="168"/>
  <c r="P175" i="168" s="1"/>
  <c r="A175" i="168"/>
  <c r="I174" i="168"/>
  <c r="H174" i="168"/>
  <c r="A174" i="168"/>
  <c r="B174" i="168"/>
  <c r="I173" i="168"/>
  <c r="H173" i="168"/>
  <c r="A173" i="168"/>
  <c r="I172" i="168"/>
  <c r="H172" i="168"/>
  <c r="A172" i="168"/>
  <c r="I171" i="168"/>
  <c r="H171" i="168"/>
  <c r="A171" i="168"/>
  <c r="I170" i="168"/>
  <c r="H170" i="168"/>
  <c r="A170" i="168"/>
  <c r="I169" i="168"/>
  <c r="H169" i="168"/>
  <c r="A169" i="168"/>
  <c r="I168" i="168"/>
  <c r="H168" i="168"/>
  <c r="P168" i="168" s="1"/>
  <c r="A168" i="168"/>
  <c r="I167" i="168"/>
  <c r="H167" i="168"/>
  <c r="A167" i="168"/>
  <c r="I166" i="168"/>
  <c r="H166" i="168"/>
  <c r="A166" i="168"/>
  <c r="I165" i="168"/>
  <c r="H165" i="168"/>
  <c r="A165" i="168"/>
  <c r="I164" i="168"/>
  <c r="H164" i="168"/>
  <c r="A164" i="168"/>
  <c r="I163" i="168"/>
  <c r="H163" i="168"/>
  <c r="A163" i="168"/>
  <c r="AW162" i="168"/>
  <c r="AW161" i="168" s="1"/>
  <c r="I162" i="168"/>
  <c r="H162" i="168"/>
  <c r="A162" i="168"/>
  <c r="I161" i="168"/>
  <c r="H161" i="168"/>
  <c r="A161" i="168"/>
  <c r="I160" i="168"/>
  <c r="H160" i="168"/>
  <c r="A160" i="168"/>
  <c r="I159" i="168"/>
  <c r="H159" i="168"/>
  <c r="A159" i="168"/>
  <c r="I158" i="168"/>
  <c r="H158" i="168"/>
  <c r="A158" i="168"/>
  <c r="I157" i="168"/>
  <c r="H157" i="168"/>
  <c r="A157" i="168"/>
  <c r="I156" i="168"/>
  <c r="H156" i="168"/>
  <c r="A156" i="168"/>
  <c r="I155" i="168"/>
  <c r="H155" i="168"/>
  <c r="A155" i="168"/>
  <c r="I154" i="168"/>
  <c r="H154" i="168"/>
  <c r="O154" i="168" s="1"/>
  <c r="A154" i="168"/>
  <c r="I153" i="168"/>
  <c r="H153" i="168"/>
  <c r="A153" i="168"/>
  <c r="I152" i="168"/>
  <c r="H152" i="168"/>
  <c r="E153" i="168" s="1"/>
  <c r="A152" i="168"/>
  <c r="I151" i="168"/>
  <c r="H151" i="168"/>
  <c r="A151" i="168"/>
  <c r="I150" i="168"/>
  <c r="H150" i="168"/>
  <c r="A150" i="168"/>
  <c r="I149" i="168"/>
  <c r="H149" i="168"/>
  <c r="A149" i="168"/>
  <c r="AW148" i="168"/>
  <c r="I148" i="168"/>
  <c r="H148" i="168"/>
  <c r="A148" i="168"/>
  <c r="AW147" i="168"/>
  <c r="I147" i="168"/>
  <c r="H147" i="168"/>
  <c r="O147" i="168" s="1"/>
  <c r="A147" i="168"/>
  <c r="I146" i="168"/>
  <c r="H146" i="168"/>
  <c r="A146" i="168"/>
  <c r="I145" i="168"/>
  <c r="H145" i="168"/>
  <c r="A145" i="168"/>
  <c r="I144" i="168"/>
  <c r="H144" i="168"/>
  <c r="O144" i="168" s="1"/>
  <c r="A144" i="168"/>
  <c r="I143" i="168"/>
  <c r="H143" i="168"/>
  <c r="A143" i="168"/>
  <c r="I142" i="168"/>
  <c r="H142" i="168"/>
  <c r="A142" i="168"/>
  <c r="I141" i="168"/>
  <c r="H141" i="168"/>
  <c r="A141" i="168"/>
  <c r="I140" i="168"/>
  <c r="H140" i="168"/>
  <c r="A140" i="168"/>
  <c r="I139" i="168"/>
  <c r="H139" i="168"/>
  <c r="A139" i="168"/>
  <c r="I138" i="168"/>
  <c r="H138" i="168"/>
  <c r="A138" i="168"/>
  <c r="I137" i="168"/>
  <c r="H137" i="168"/>
  <c r="A137" i="168"/>
  <c r="I136" i="168"/>
  <c r="H136" i="168"/>
  <c r="A136" i="168"/>
  <c r="I135" i="168"/>
  <c r="H135" i="168"/>
  <c r="A135" i="168"/>
  <c r="AS134" i="168"/>
  <c r="I134" i="168"/>
  <c r="O134" i="168" s="1"/>
  <c r="H134" i="168"/>
  <c r="A134" i="168"/>
  <c r="I133" i="168"/>
  <c r="H133" i="168"/>
  <c r="B133" i="168"/>
  <c r="A133" i="168"/>
  <c r="I132" i="168"/>
  <c r="H132" i="168"/>
  <c r="A132" i="168"/>
  <c r="I131" i="168"/>
  <c r="H131" i="168"/>
  <c r="A131" i="168"/>
  <c r="I130" i="168"/>
  <c r="H130" i="168"/>
  <c r="A130" i="168"/>
  <c r="C132" i="168"/>
  <c r="I129" i="168"/>
  <c r="H129" i="168"/>
  <c r="A129" i="168"/>
  <c r="I128" i="168"/>
  <c r="G129" i="168" s="1"/>
  <c r="H128" i="168"/>
  <c r="A128" i="168"/>
  <c r="I127" i="168"/>
  <c r="H127" i="168"/>
  <c r="A127" i="168"/>
  <c r="I126" i="168"/>
  <c r="Q126" i="168" s="1"/>
  <c r="H126" i="168"/>
  <c r="O126" i="168" s="1"/>
  <c r="A126" i="168"/>
  <c r="I125" i="168"/>
  <c r="H125" i="168"/>
  <c r="A125" i="168"/>
  <c r="I124" i="168"/>
  <c r="H124" i="168"/>
  <c r="A124" i="168"/>
  <c r="I123" i="168"/>
  <c r="H123" i="168"/>
  <c r="A123" i="168"/>
  <c r="I122" i="168"/>
  <c r="H122" i="168"/>
  <c r="P122" i="168" s="1"/>
  <c r="A122" i="168"/>
  <c r="I121" i="168"/>
  <c r="H121" i="168"/>
  <c r="A121" i="168"/>
  <c r="I120" i="168"/>
  <c r="H120" i="168"/>
  <c r="A120" i="168"/>
  <c r="I119" i="168"/>
  <c r="H119" i="168"/>
  <c r="A119" i="168"/>
  <c r="I118" i="168"/>
  <c r="H118" i="168"/>
  <c r="A118" i="168"/>
  <c r="I117" i="168"/>
  <c r="H117" i="168"/>
  <c r="A117" i="168"/>
  <c r="I116" i="168"/>
  <c r="G117" i="168" s="1"/>
  <c r="H116" i="168"/>
  <c r="A116" i="168"/>
  <c r="I115" i="168"/>
  <c r="H115" i="168"/>
  <c r="A115" i="168"/>
  <c r="I114" i="168"/>
  <c r="H114" i="168"/>
  <c r="A114" i="168"/>
  <c r="I113" i="168"/>
  <c r="H113" i="168"/>
  <c r="A113" i="168"/>
  <c r="I112" i="168"/>
  <c r="H112" i="168"/>
  <c r="A112" i="168"/>
  <c r="I111" i="168"/>
  <c r="H111" i="168"/>
  <c r="E112" i="168" s="1"/>
  <c r="A111" i="168"/>
  <c r="I110" i="168"/>
  <c r="H110" i="168"/>
  <c r="A110" i="168"/>
  <c r="C109" i="168"/>
  <c r="I109" i="168"/>
  <c r="H109" i="168"/>
  <c r="A109" i="168"/>
  <c r="I108" i="168"/>
  <c r="H108" i="168"/>
  <c r="A108" i="168"/>
  <c r="I107" i="168"/>
  <c r="H107" i="168"/>
  <c r="A107" i="168"/>
  <c r="I106" i="168"/>
  <c r="H106" i="168"/>
  <c r="A106" i="168"/>
  <c r="I105" i="168"/>
  <c r="H105" i="168"/>
  <c r="A105" i="168"/>
  <c r="I104" i="168"/>
  <c r="H104" i="168"/>
  <c r="E105" i="168" s="1"/>
  <c r="A104" i="168"/>
  <c r="I103" i="168"/>
  <c r="H103" i="168"/>
  <c r="A103" i="168"/>
  <c r="I102" i="168"/>
  <c r="H102" i="168"/>
  <c r="P102" i="168" s="1"/>
  <c r="A102" i="168"/>
  <c r="I101" i="168"/>
  <c r="G102" i="168" s="1"/>
  <c r="H101" i="168"/>
  <c r="A101" i="168"/>
  <c r="I100" i="168"/>
  <c r="H100" i="168"/>
  <c r="A100" i="168"/>
  <c r="I99" i="168"/>
  <c r="H99" i="168"/>
  <c r="A99" i="168"/>
  <c r="I98" i="168"/>
  <c r="O98" i="168" s="1"/>
  <c r="H98" i="168"/>
  <c r="A98" i="168"/>
  <c r="I97" i="168"/>
  <c r="H97" i="168"/>
  <c r="A97" i="168"/>
  <c r="I96" i="168"/>
  <c r="H96" i="168"/>
  <c r="A96" i="168"/>
  <c r="I95" i="168"/>
  <c r="G96" i="168" s="1"/>
  <c r="H95" i="168"/>
  <c r="A95" i="168"/>
  <c r="I94" i="168"/>
  <c r="H94" i="168"/>
  <c r="A94" i="168"/>
  <c r="AS93" i="168"/>
  <c r="I93" i="168"/>
  <c r="H93" i="168"/>
  <c r="A93" i="168"/>
  <c r="AS92" i="168"/>
  <c r="I92" i="168"/>
  <c r="H92" i="168"/>
  <c r="A92" i="168"/>
  <c r="I91" i="168"/>
  <c r="H91" i="168"/>
  <c r="E92" i="168" s="1"/>
  <c r="A91" i="168"/>
  <c r="I90" i="168"/>
  <c r="H90" i="168"/>
  <c r="A90" i="168"/>
  <c r="I89" i="168"/>
  <c r="H89" i="168"/>
  <c r="C89" i="168"/>
  <c r="A89" i="168"/>
  <c r="I88" i="168"/>
  <c r="H88" i="168"/>
  <c r="A88" i="168"/>
  <c r="I87" i="168"/>
  <c r="H87" i="168"/>
  <c r="A87" i="168"/>
  <c r="AS86" i="168"/>
  <c r="I86" i="168"/>
  <c r="H86" i="168"/>
  <c r="A86" i="168"/>
  <c r="I85" i="168"/>
  <c r="H85" i="168"/>
  <c r="A85" i="168"/>
  <c r="I84" i="168"/>
  <c r="O84" i="168" s="1"/>
  <c r="H84" i="168"/>
  <c r="C84" i="168"/>
  <c r="A84" i="168"/>
  <c r="I83" i="168"/>
  <c r="H83" i="168"/>
  <c r="E84" i="168" s="1"/>
  <c r="A83" i="168"/>
  <c r="I82" i="168"/>
  <c r="O82" i="168" s="1"/>
  <c r="H82" i="168"/>
  <c r="A82" i="168"/>
  <c r="I81" i="168"/>
  <c r="H81" i="168"/>
  <c r="A81" i="168"/>
  <c r="I80" i="168"/>
  <c r="H80" i="168"/>
  <c r="A80" i="168"/>
  <c r="I79" i="168"/>
  <c r="H79" i="168"/>
  <c r="A79" i="168"/>
  <c r="I78" i="168"/>
  <c r="H78" i="168"/>
  <c r="A78" i="168"/>
  <c r="I77" i="168"/>
  <c r="H77" i="168"/>
  <c r="A77" i="168"/>
  <c r="I76" i="168"/>
  <c r="H76" i="168"/>
  <c r="P76" i="168" s="1"/>
  <c r="A76" i="168"/>
  <c r="I75" i="168"/>
  <c r="H75" i="168"/>
  <c r="O75" i="168" s="1"/>
  <c r="A75" i="168"/>
  <c r="I74" i="168"/>
  <c r="G75" i="168" s="1"/>
  <c r="H74" i="168"/>
  <c r="A74" i="168"/>
  <c r="I73" i="168"/>
  <c r="H73" i="168"/>
  <c r="A73" i="168"/>
  <c r="I72" i="168"/>
  <c r="H72" i="168"/>
  <c r="A72" i="168"/>
  <c r="I71" i="168"/>
  <c r="H71" i="168"/>
  <c r="A71" i="168"/>
  <c r="I70" i="168"/>
  <c r="H70" i="168"/>
  <c r="A70" i="168"/>
  <c r="I69" i="168"/>
  <c r="H69" i="168"/>
  <c r="O69" i="168" s="1"/>
  <c r="A69" i="168"/>
  <c r="I68" i="168"/>
  <c r="H68" i="168"/>
  <c r="A68" i="168"/>
  <c r="I67" i="168"/>
  <c r="O67" i="168" s="1"/>
  <c r="H67" i="168"/>
  <c r="A67" i="168"/>
  <c r="I66" i="168"/>
  <c r="H66" i="168"/>
  <c r="A66" i="168"/>
  <c r="AS65" i="168"/>
  <c r="AT65" i="168"/>
  <c r="I65" i="168"/>
  <c r="H65" i="168"/>
  <c r="A65" i="168"/>
  <c r="I64" i="168"/>
  <c r="H64" i="168"/>
  <c r="A64" i="168"/>
  <c r="I63" i="168"/>
  <c r="H63" i="168"/>
  <c r="O63" i="168" s="1"/>
  <c r="A63" i="168"/>
  <c r="I62" i="168"/>
  <c r="H62" i="168"/>
  <c r="A62" i="168"/>
  <c r="I61" i="168"/>
  <c r="H61" i="168"/>
  <c r="A61" i="168"/>
  <c r="I60" i="168"/>
  <c r="H60" i="168"/>
  <c r="A60" i="168"/>
  <c r="I59" i="168"/>
  <c r="G60" i="168" s="1"/>
  <c r="H59" i="168"/>
  <c r="A59" i="168"/>
  <c r="I58" i="168"/>
  <c r="Q58" i="168" s="1"/>
  <c r="H58" i="168"/>
  <c r="A58" i="168"/>
  <c r="I57" i="168"/>
  <c r="H57" i="168"/>
  <c r="P57" i="168" s="1"/>
  <c r="A57" i="168"/>
  <c r="I56" i="168"/>
  <c r="H56" i="168"/>
  <c r="P56" i="168" s="1"/>
  <c r="A56" i="168"/>
  <c r="I55" i="168"/>
  <c r="H55" i="168"/>
  <c r="P55" i="168" s="1"/>
  <c r="A55" i="168"/>
  <c r="C57" i="168"/>
  <c r="I54" i="168"/>
  <c r="Q54" i="168" s="1"/>
  <c r="H54" i="168"/>
  <c r="A54" i="168"/>
  <c r="I53" i="168"/>
  <c r="H53" i="168"/>
  <c r="O53" i="168" s="1"/>
  <c r="A53" i="168"/>
  <c r="J52" i="168"/>
  <c r="I52" i="168"/>
  <c r="G53" i="168" s="1"/>
  <c r="H52" i="168"/>
  <c r="O52" i="168" s="1"/>
  <c r="A52" i="168"/>
  <c r="J51" i="168"/>
  <c r="I51" i="168"/>
  <c r="F53" i="168" s="1"/>
  <c r="H51" i="168"/>
  <c r="A51" i="168"/>
  <c r="J50" i="168"/>
  <c r="I50" i="168"/>
  <c r="H50" i="168"/>
  <c r="A50" i="168"/>
  <c r="J49" i="168"/>
  <c r="BA49" i="168" s="1"/>
  <c r="AZ49" i="168" s="1"/>
  <c r="I49" i="168"/>
  <c r="H49" i="168"/>
  <c r="A49" i="168"/>
  <c r="J48" i="168"/>
  <c r="B48" i="168" s="1"/>
  <c r="I48" i="168"/>
  <c r="H48" i="168"/>
  <c r="A48" i="168"/>
  <c r="J47" i="168"/>
  <c r="I47" i="168"/>
  <c r="H47" i="168"/>
  <c r="E48" i="168" s="1"/>
  <c r="A47" i="168"/>
  <c r="J46" i="168"/>
  <c r="BA46" i="168" s="1"/>
  <c r="AZ46" i="168" s="1"/>
  <c r="I46" i="168"/>
  <c r="H46" i="168"/>
  <c r="A46" i="168"/>
  <c r="J45" i="168"/>
  <c r="BA45" i="168" s="1"/>
  <c r="AZ45" i="168" s="1"/>
  <c r="I45" i="168"/>
  <c r="H45" i="168"/>
  <c r="A45" i="168"/>
  <c r="J44" i="168"/>
  <c r="I44" i="168"/>
  <c r="H44" i="168"/>
  <c r="E44" i="168" s="1"/>
  <c r="A44" i="168"/>
  <c r="J43" i="168"/>
  <c r="I43" i="168"/>
  <c r="H43" i="168"/>
  <c r="A43" i="168"/>
  <c r="J42" i="168"/>
  <c r="I42" i="168"/>
  <c r="H42" i="168"/>
  <c r="A42" i="168"/>
  <c r="J41" i="168"/>
  <c r="I41" i="168"/>
  <c r="G42" i="168" s="1"/>
  <c r="H41" i="168"/>
  <c r="A41" i="168"/>
  <c r="J40" i="168"/>
  <c r="I40" i="168"/>
  <c r="H40" i="168"/>
  <c r="A40" i="168"/>
  <c r="J39" i="168"/>
  <c r="BA39" i="168" s="1"/>
  <c r="AZ39" i="168" s="1"/>
  <c r="I39" i="168"/>
  <c r="H39" i="168"/>
  <c r="E40" i="168" s="1"/>
  <c r="A39" i="168"/>
  <c r="J38" i="168"/>
  <c r="I38" i="168"/>
  <c r="H38" i="168"/>
  <c r="A38" i="168"/>
  <c r="J37" i="168"/>
  <c r="I37" i="168"/>
  <c r="H37" i="168"/>
  <c r="R37" i="168" s="1"/>
  <c r="AO38" i="168" s="1"/>
  <c r="A37" i="168"/>
  <c r="J36" i="168"/>
  <c r="B37" i="168" s="1"/>
  <c r="I36" i="168"/>
  <c r="H36" i="168"/>
  <c r="A36" i="168"/>
  <c r="K35" i="168"/>
  <c r="J35" i="168"/>
  <c r="I35" i="168"/>
  <c r="H35" i="168"/>
  <c r="A35" i="168"/>
  <c r="J34" i="168"/>
  <c r="I34" i="168"/>
  <c r="H34" i="168"/>
  <c r="A34" i="168"/>
  <c r="J33" i="168"/>
  <c r="I33" i="168"/>
  <c r="H33" i="168"/>
  <c r="O33" i="168" s="1"/>
  <c r="A33" i="168"/>
  <c r="J32" i="168"/>
  <c r="C35" i="168" s="1"/>
  <c r="I32" i="168"/>
  <c r="H32" i="168"/>
  <c r="A32" i="168"/>
  <c r="J31" i="168"/>
  <c r="I31" i="168"/>
  <c r="H31" i="168"/>
  <c r="O31" i="168" s="1"/>
  <c r="E31" i="168"/>
  <c r="A31" i="168"/>
  <c r="J30" i="168"/>
  <c r="I30" i="168"/>
  <c r="H30" i="168"/>
  <c r="A30" i="168"/>
  <c r="J29" i="168"/>
  <c r="I29" i="168"/>
  <c r="H29" i="168"/>
  <c r="A29" i="168"/>
  <c r="J28" i="168"/>
  <c r="C31" i="168" s="1"/>
  <c r="I28" i="168"/>
  <c r="H28" i="168"/>
  <c r="A28" i="168"/>
  <c r="J27" i="168"/>
  <c r="I27" i="168"/>
  <c r="H27" i="168"/>
  <c r="A27" i="168"/>
  <c r="J26" i="168"/>
  <c r="I26" i="168"/>
  <c r="Q26" i="168" s="1"/>
  <c r="H26" i="168"/>
  <c r="A26" i="168"/>
  <c r="J25" i="168"/>
  <c r="I25" i="168"/>
  <c r="H25" i="168"/>
  <c r="A25" i="168"/>
  <c r="J24" i="168"/>
  <c r="Q25" i="168" s="1"/>
  <c r="I24" i="168"/>
  <c r="H24" i="168"/>
  <c r="A24" i="168"/>
  <c r="J23" i="168"/>
  <c r="AS23" i="168" s="1"/>
  <c r="I23" i="168"/>
  <c r="H23" i="168"/>
  <c r="E24" i="168" s="1"/>
  <c r="A23" i="168"/>
  <c r="J22" i="168"/>
  <c r="I22" i="168"/>
  <c r="H22" i="168"/>
  <c r="E23" i="168" s="1"/>
  <c r="A22" i="168"/>
  <c r="J21" i="168"/>
  <c r="I21" i="168"/>
  <c r="H21" i="168"/>
  <c r="A21" i="168"/>
  <c r="J20" i="168"/>
  <c r="I20" i="168"/>
  <c r="G21" i="168" s="1"/>
  <c r="H20" i="168"/>
  <c r="A20" i="168"/>
  <c r="J19" i="168"/>
  <c r="I19" i="168"/>
  <c r="H19" i="168"/>
  <c r="E20" i="168" s="1"/>
  <c r="A19" i="168"/>
  <c r="J18" i="168"/>
  <c r="I18" i="168"/>
  <c r="H18" i="168"/>
  <c r="A18" i="168"/>
  <c r="J17" i="168"/>
  <c r="I17" i="168"/>
  <c r="H17" i="168"/>
  <c r="A17" i="168"/>
  <c r="J16" i="168"/>
  <c r="B17" i="168" s="1"/>
  <c r="I16" i="168"/>
  <c r="H16" i="168"/>
  <c r="A16" i="168"/>
  <c r="J15" i="168"/>
  <c r="I15" i="168"/>
  <c r="H15" i="168"/>
  <c r="A15" i="168"/>
  <c r="J14" i="168"/>
  <c r="I14" i="168"/>
  <c r="H14" i="168"/>
  <c r="A14" i="168"/>
  <c r="J13" i="168"/>
  <c r="I13" i="168"/>
  <c r="H13" i="168"/>
  <c r="O13" i="168" s="1"/>
  <c r="A13" i="168"/>
  <c r="J12" i="168"/>
  <c r="I12" i="168"/>
  <c r="H12" i="168"/>
  <c r="G12" i="168"/>
  <c r="A12" i="168"/>
  <c r="J11" i="168"/>
  <c r="Q12" i="168" s="1"/>
  <c r="I11" i="168"/>
  <c r="H11" i="168"/>
  <c r="O11" i="168" s="1"/>
  <c r="A11" i="168"/>
  <c r="J10" i="168"/>
  <c r="I10" i="168"/>
  <c r="H10" i="168"/>
  <c r="A10" i="168"/>
  <c r="J9" i="168"/>
  <c r="I9" i="168"/>
  <c r="H9" i="168"/>
  <c r="A9" i="168"/>
  <c r="J8" i="168"/>
  <c r="I8" i="168"/>
  <c r="H8" i="168"/>
  <c r="A8" i="168"/>
  <c r="J7" i="168"/>
  <c r="I7" i="168"/>
  <c r="G8" i="168" s="1"/>
  <c r="H7" i="168"/>
  <c r="A7" i="168"/>
  <c r="AA6" i="168"/>
  <c r="Z6" i="168"/>
  <c r="V6" i="168"/>
  <c r="U6" i="168"/>
  <c r="J6" i="168"/>
  <c r="I6" i="168"/>
  <c r="H6" i="168"/>
  <c r="A6" i="168"/>
  <c r="J5" i="168"/>
  <c r="I5" i="168"/>
  <c r="G6" i="168" s="1"/>
  <c r="H5" i="168"/>
  <c r="E6" i="168" s="1"/>
  <c r="A5" i="168"/>
  <c r="J4" i="168"/>
  <c r="I4" i="168"/>
  <c r="H4" i="168"/>
  <c r="E5" i="168" s="1"/>
  <c r="A4" i="168"/>
  <c r="BD3" i="168"/>
  <c r="AY3" i="168"/>
  <c r="AX3" i="168"/>
  <c r="J3" i="168"/>
  <c r="I3" i="168"/>
  <c r="H3" i="168"/>
  <c r="A3" i="168"/>
  <c r="BD1" i="168"/>
  <c r="AY1" i="168"/>
  <c r="AI382" i="167" l="1"/>
  <c r="AL382" i="167"/>
  <c r="BA384" i="167"/>
  <c r="AZ384" i="167" s="1"/>
  <c r="BA386" i="167"/>
  <c r="AZ386" i="167" s="1"/>
  <c r="BA384" i="168"/>
  <c r="AZ384" i="168" s="1"/>
  <c r="AI382" i="168"/>
  <c r="AL382" i="168"/>
  <c r="Y387" i="168"/>
  <c r="BA386" i="168"/>
  <c r="AZ386" i="168" s="1"/>
  <c r="AB388" i="168"/>
  <c r="Y384" i="168"/>
  <c r="B294" i="167"/>
  <c r="Q297" i="167"/>
  <c r="Q300" i="167"/>
  <c r="Q303" i="167"/>
  <c r="BA318" i="167"/>
  <c r="AZ318" i="167" s="1"/>
  <c r="P366" i="167"/>
  <c r="Q342" i="167"/>
  <c r="Q420" i="167"/>
  <c r="Q424" i="167"/>
  <c r="Q427" i="167"/>
  <c r="Q428" i="167"/>
  <c r="Y429" i="167"/>
  <c r="Q431" i="167"/>
  <c r="Q436" i="167"/>
  <c r="B440" i="167"/>
  <c r="Q444" i="167"/>
  <c r="G498" i="167"/>
  <c r="O498" i="167"/>
  <c r="O503" i="167"/>
  <c r="Q293" i="167"/>
  <c r="Y293" i="167"/>
  <c r="Q296" i="167"/>
  <c r="Q299" i="167"/>
  <c r="BA313" i="167"/>
  <c r="AZ313" i="167" s="1"/>
  <c r="Q318" i="167"/>
  <c r="B320" i="167"/>
  <c r="BA323" i="167"/>
  <c r="AZ323" i="167" s="1"/>
  <c r="Q372" i="167"/>
  <c r="BA371" i="167"/>
  <c r="AZ371" i="167" s="1"/>
  <c r="Q388" i="167"/>
  <c r="E462" i="167"/>
  <c r="AI259" i="167"/>
  <c r="AL259" i="167"/>
  <c r="E304" i="167"/>
  <c r="R313" i="167"/>
  <c r="B341" i="167"/>
  <c r="Q345" i="167"/>
  <c r="Q346" i="167"/>
  <c r="BA345" i="167"/>
  <c r="AZ345" i="167" s="1"/>
  <c r="BA346" i="167"/>
  <c r="AZ346" i="167" s="1"/>
  <c r="P386" i="167"/>
  <c r="P387" i="167"/>
  <c r="P395" i="167"/>
  <c r="R401" i="167"/>
  <c r="B448" i="167"/>
  <c r="Y453" i="167"/>
  <c r="Y468" i="167"/>
  <c r="C482" i="167"/>
  <c r="B483" i="167"/>
  <c r="B488" i="167"/>
  <c r="Y494" i="167"/>
  <c r="C500" i="167"/>
  <c r="Q292" i="167"/>
  <c r="Y292" i="167"/>
  <c r="Q295" i="167"/>
  <c r="B298" i="167"/>
  <c r="Y304" i="167"/>
  <c r="Q307" i="167"/>
  <c r="Y313" i="167"/>
  <c r="BA319" i="167"/>
  <c r="AZ319" i="167" s="1"/>
  <c r="Q322" i="167"/>
  <c r="Q326" i="167"/>
  <c r="Y328" i="167"/>
  <c r="Y329" i="167"/>
  <c r="Y331" i="167"/>
  <c r="Q333" i="167"/>
  <c r="Q334" i="167"/>
  <c r="E347" i="167"/>
  <c r="Q367" i="167"/>
  <c r="Y369" i="167"/>
  <c r="Q371" i="167"/>
  <c r="BA370" i="167"/>
  <c r="AZ370" i="167" s="1"/>
  <c r="Y371" i="167"/>
  <c r="P374" i="167"/>
  <c r="Y264" i="167"/>
  <c r="Y266" i="167"/>
  <c r="C274" i="167"/>
  <c r="Y272" i="167"/>
  <c r="Q273" i="167"/>
  <c r="BA272" i="167"/>
  <c r="AZ272" i="167" s="1"/>
  <c r="B277" i="167"/>
  <c r="Y277" i="167"/>
  <c r="B278" i="167"/>
  <c r="B280" i="167"/>
  <c r="B281" i="167"/>
  <c r="C288" i="167"/>
  <c r="BA348" i="167"/>
  <c r="AZ348" i="167" s="1"/>
  <c r="Y363" i="167"/>
  <c r="BA363" i="167"/>
  <c r="AZ363" i="167" s="1"/>
  <c r="Q402" i="167"/>
  <c r="R440" i="167"/>
  <c r="E446" i="167"/>
  <c r="C498" i="167"/>
  <c r="Y502" i="167"/>
  <c r="Y506" i="167"/>
  <c r="BA272" i="168"/>
  <c r="AZ272" i="168" s="1"/>
  <c r="O278" i="168"/>
  <c r="G324" i="168"/>
  <c r="BA313" i="168"/>
  <c r="AZ313" i="168" s="1"/>
  <c r="BA345" i="168"/>
  <c r="AZ345" i="168" s="1"/>
  <c r="Y350" i="168"/>
  <c r="C401" i="168"/>
  <c r="Y399" i="168"/>
  <c r="Y401" i="168"/>
  <c r="C419" i="168"/>
  <c r="Y424" i="168"/>
  <c r="BA348" i="168"/>
  <c r="AZ348" i="168" s="1"/>
  <c r="K266" i="168"/>
  <c r="Y267" i="168"/>
  <c r="Y275" i="168"/>
  <c r="C282" i="168"/>
  <c r="Y299" i="168"/>
  <c r="K302" i="168"/>
  <c r="Y303" i="168"/>
  <c r="BA318" i="168"/>
  <c r="AZ318" i="168" s="1"/>
  <c r="C322" i="168"/>
  <c r="Y339" i="168"/>
  <c r="BA346" i="168"/>
  <c r="AZ346" i="168" s="1"/>
  <c r="Y363" i="168"/>
  <c r="B367" i="168"/>
  <c r="Y371" i="168"/>
  <c r="BA370" i="168"/>
  <c r="AZ370" i="168" s="1"/>
  <c r="K424" i="168"/>
  <c r="Y425" i="168" s="1"/>
  <c r="K425" i="168"/>
  <c r="C426" i="168"/>
  <c r="AI259" i="168"/>
  <c r="AG259" i="168" s="1"/>
  <c r="AH259" i="168" s="1"/>
  <c r="AK259" i="168" s="1"/>
  <c r="AL259" i="168"/>
  <c r="Y268" i="168"/>
  <c r="Y288" i="168"/>
  <c r="BA319" i="168"/>
  <c r="AZ319" i="168" s="1"/>
  <c r="BA323" i="168"/>
  <c r="AZ323" i="168" s="1"/>
  <c r="Y364" i="168"/>
  <c r="BA363" i="168"/>
  <c r="AZ363" i="168" s="1"/>
  <c r="Y368" i="168"/>
  <c r="BA371" i="168"/>
  <c r="AZ371" i="168" s="1"/>
  <c r="Y380" i="168"/>
  <c r="O413" i="168"/>
  <c r="Y424" i="165"/>
  <c r="D5" i="167"/>
  <c r="E11" i="167"/>
  <c r="D25" i="167"/>
  <c r="F29" i="167"/>
  <c r="C28" i="167"/>
  <c r="Q40" i="167"/>
  <c r="C42" i="167"/>
  <c r="F43" i="167"/>
  <c r="K55" i="167"/>
  <c r="B84" i="167"/>
  <c r="C104" i="167"/>
  <c r="B148" i="167"/>
  <c r="C153" i="167"/>
  <c r="P162" i="167"/>
  <c r="C170" i="167"/>
  <c r="F176" i="167"/>
  <c r="D190" i="167"/>
  <c r="K194" i="167"/>
  <c r="Y195" i="167" s="1"/>
  <c r="Q213" i="167"/>
  <c r="Q215" i="167"/>
  <c r="B236" i="167"/>
  <c r="Q302" i="167"/>
  <c r="P346" i="167"/>
  <c r="P371" i="167"/>
  <c r="Q376" i="167"/>
  <c r="Q379" i="167"/>
  <c r="E388" i="167"/>
  <c r="Q410" i="167"/>
  <c r="Q412" i="167"/>
  <c r="Q415" i="167"/>
  <c r="Q416" i="167"/>
  <c r="E424" i="167"/>
  <c r="G12" i="167"/>
  <c r="K50" i="167"/>
  <c r="G7" i="167"/>
  <c r="B26" i="167"/>
  <c r="AT39" i="167"/>
  <c r="B56" i="167"/>
  <c r="O111" i="167"/>
  <c r="O174" i="167"/>
  <c r="D188" i="167"/>
  <c r="C191" i="167"/>
  <c r="P197" i="167"/>
  <c r="K229" i="167"/>
  <c r="Y230" i="167" s="1"/>
  <c r="E232" i="167"/>
  <c r="K286" i="167"/>
  <c r="Y287" i="167" s="1"/>
  <c r="E291" i="167"/>
  <c r="P300" i="167"/>
  <c r="Q306" i="167"/>
  <c r="B333" i="167"/>
  <c r="R345" i="167"/>
  <c r="P370" i="167"/>
  <c r="P379" i="167"/>
  <c r="P382" i="167"/>
  <c r="Q383" i="167"/>
  <c r="Q387" i="167"/>
  <c r="P427" i="167"/>
  <c r="O496" i="167"/>
  <c r="E498" i="167"/>
  <c r="D499" i="167"/>
  <c r="B503" i="167"/>
  <c r="D6" i="167"/>
  <c r="K90" i="167"/>
  <c r="Y91" i="167" s="1"/>
  <c r="B192" i="167"/>
  <c r="E8" i="167"/>
  <c r="K8" i="167"/>
  <c r="Y9" i="167" s="1"/>
  <c r="D13" i="167"/>
  <c r="F15" i="167"/>
  <c r="Q31" i="167"/>
  <c r="C33" i="167"/>
  <c r="K38" i="167"/>
  <c r="F42" i="167"/>
  <c r="E44" i="167"/>
  <c r="E52" i="167"/>
  <c r="G53" i="167"/>
  <c r="B54" i="167"/>
  <c r="G55" i="167"/>
  <c r="K62" i="167"/>
  <c r="G69" i="167"/>
  <c r="O103" i="167"/>
  <c r="O108" i="167"/>
  <c r="P147" i="167"/>
  <c r="G148" i="167"/>
  <c r="O155" i="167"/>
  <c r="G170" i="167"/>
  <c r="F173" i="167"/>
  <c r="B181" i="167"/>
  <c r="P194" i="167"/>
  <c r="P202" i="167"/>
  <c r="Q206" i="167"/>
  <c r="O231" i="167"/>
  <c r="Q310" i="167"/>
  <c r="G333" i="167"/>
  <c r="Q353" i="167"/>
  <c r="P358" i="167"/>
  <c r="Q360" i="167"/>
  <c r="Q363" i="167"/>
  <c r="E372" i="167"/>
  <c r="P390" i="167"/>
  <c r="Q392" i="167"/>
  <c r="Q397" i="167"/>
  <c r="Q405" i="167"/>
  <c r="Q406" i="167"/>
  <c r="P419" i="167"/>
  <c r="P435" i="167"/>
  <c r="B454" i="167"/>
  <c r="R464" i="167"/>
  <c r="C489" i="167"/>
  <c r="F498" i="167"/>
  <c r="E499" i="167"/>
  <c r="F470" i="167"/>
  <c r="R473" i="167"/>
  <c r="O478" i="167"/>
  <c r="R482" i="167"/>
  <c r="B496" i="167"/>
  <c r="O451" i="165"/>
  <c r="D459" i="165"/>
  <c r="K472" i="165"/>
  <c r="C473" i="165"/>
  <c r="P481" i="165"/>
  <c r="Q487" i="165"/>
  <c r="C491" i="165"/>
  <c r="K491" i="165"/>
  <c r="K496" i="165"/>
  <c r="C497" i="165"/>
  <c r="Q501" i="165"/>
  <c r="D444" i="165"/>
  <c r="O476" i="165"/>
  <c r="K444" i="165"/>
  <c r="C448" i="165"/>
  <c r="C449" i="165"/>
  <c r="C452" i="165"/>
  <c r="O462" i="165"/>
  <c r="O468" i="165"/>
  <c r="K490" i="165"/>
  <c r="Y491" i="165" s="1"/>
  <c r="O492" i="165"/>
  <c r="O497" i="165"/>
  <c r="O498" i="165"/>
  <c r="O280" i="168"/>
  <c r="G286" i="168"/>
  <c r="E22" i="168"/>
  <c r="F36" i="168"/>
  <c r="E38" i="168"/>
  <c r="F58" i="168"/>
  <c r="D72" i="168"/>
  <c r="G73" i="168"/>
  <c r="O91" i="168"/>
  <c r="F96" i="168"/>
  <c r="F102" i="168"/>
  <c r="F129" i="168"/>
  <c r="E132" i="168"/>
  <c r="G145" i="168"/>
  <c r="G181" i="168"/>
  <c r="G186" i="168"/>
  <c r="G190" i="168"/>
  <c r="R257" i="168"/>
  <c r="O283" i="168"/>
  <c r="O335" i="168"/>
  <c r="O339" i="168"/>
  <c r="O355" i="168"/>
  <c r="O359" i="168"/>
  <c r="O371" i="168"/>
  <c r="O383" i="168"/>
  <c r="O390" i="168"/>
  <c r="O394" i="168"/>
  <c r="K60" i="168"/>
  <c r="B149" i="168"/>
  <c r="K156" i="168"/>
  <c r="Y157" i="168" s="1"/>
  <c r="F400" i="168"/>
  <c r="O407" i="168"/>
  <c r="O447" i="168"/>
  <c r="O448" i="168"/>
  <c r="P467" i="168"/>
  <c r="D470" i="168"/>
  <c r="D492" i="168"/>
  <c r="O22" i="168"/>
  <c r="F11" i="168"/>
  <c r="E11" i="168"/>
  <c r="Q16" i="168"/>
  <c r="E21" i="168"/>
  <c r="O21" i="168"/>
  <c r="B26" i="168"/>
  <c r="V28" i="168" s="1"/>
  <c r="W28" i="168" s="1"/>
  <c r="B35" i="168"/>
  <c r="Z38" i="168" s="1"/>
  <c r="AC38" i="168" s="1"/>
  <c r="AS36" i="168"/>
  <c r="R42" i="168"/>
  <c r="AO43" i="168" s="1"/>
  <c r="G48" i="168"/>
  <c r="O62" i="168"/>
  <c r="E75" i="168"/>
  <c r="E83" i="168"/>
  <c r="R85" i="168"/>
  <c r="G87" i="168"/>
  <c r="E118" i="168"/>
  <c r="O142" i="168"/>
  <c r="G144" i="168"/>
  <c r="G159" i="168"/>
  <c r="G194" i="168"/>
  <c r="O200" i="168"/>
  <c r="F209" i="168"/>
  <c r="O237" i="168"/>
  <c r="G244" i="168"/>
  <c r="O410" i="168"/>
  <c r="C442" i="168"/>
  <c r="G446" i="168"/>
  <c r="G466" i="168"/>
  <c r="F471" i="168"/>
  <c r="O478" i="168"/>
  <c r="W6" i="168"/>
  <c r="B11" i="168"/>
  <c r="C20" i="168"/>
  <c r="Q29" i="168"/>
  <c r="P36" i="168"/>
  <c r="R40" i="168"/>
  <c r="G44" i="168"/>
  <c r="O50" i="168"/>
  <c r="O73" i="168"/>
  <c r="O77" i="168"/>
  <c r="F80" i="168"/>
  <c r="O81" i="168"/>
  <c r="F91" i="168"/>
  <c r="O95" i="168"/>
  <c r="O110" i="168"/>
  <c r="O116" i="168"/>
  <c r="O141" i="168"/>
  <c r="F159" i="168"/>
  <c r="O209" i="168"/>
  <c r="O226" i="168"/>
  <c r="O236" i="168"/>
  <c r="O240" i="168"/>
  <c r="F258" i="168"/>
  <c r="O337" i="168"/>
  <c r="C408" i="168"/>
  <c r="R423" i="168"/>
  <c r="K445" i="168"/>
  <c r="B460" i="168"/>
  <c r="C476" i="168"/>
  <c r="F479" i="168"/>
  <c r="Q483" i="165"/>
  <c r="R435" i="165"/>
  <c r="AO436" i="165" s="1"/>
  <c r="K469" i="165"/>
  <c r="Y470" i="165" s="1"/>
  <c r="E482" i="165"/>
  <c r="G429" i="165"/>
  <c r="P444" i="165"/>
  <c r="B448" i="165"/>
  <c r="K448" i="165"/>
  <c r="P449" i="165"/>
  <c r="B452" i="165"/>
  <c r="O471" i="165"/>
  <c r="D475" i="165"/>
  <c r="C478" i="165"/>
  <c r="G478" i="165"/>
  <c r="B480" i="165"/>
  <c r="V482" i="165" s="1"/>
  <c r="W482" i="165" s="1"/>
  <c r="C490" i="165"/>
  <c r="F493" i="165"/>
  <c r="E493" i="165"/>
  <c r="K500" i="165"/>
  <c r="Y501" i="165" s="1"/>
  <c r="D509" i="165"/>
  <c r="F433" i="165"/>
  <c r="C423" i="165"/>
  <c r="C455" i="165"/>
  <c r="E469" i="165"/>
  <c r="G470" i="165"/>
  <c r="E487" i="165"/>
  <c r="G488" i="165"/>
  <c r="D493" i="165"/>
  <c r="C508" i="165"/>
  <c r="R420" i="165"/>
  <c r="B423" i="165"/>
  <c r="B426" i="165"/>
  <c r="AA428" i="165" s="1"/>
  <c r="AB428" i="165" s="1"/>
  <c r="R426" i="165"/>
  <c r="Q429" i="165"/>
  <c r="E433" i="165"/>
  <c r="F436" i="165"/>
  <c r="G439" i="165"/>
  <c r="B443" i="165"/>
  <c r="B444" i="165"/>
  <c r="B446" i="165"/>
  <c r="K447" i="165"/>
  <c r="P448" i="165"/>
  <c r="E451" i="165"/>
  <c r="O454" i="165"/>
  <c r="O460" i="165"/>
  <c r="D469" i="165"/>
  <c r="C474" i="165"/>
  <c r="E489" i="165"/>
  <c r="E492" i="165"/>
  <c r="B495" i="165"/>
  <c r="G498" i="165"/>
  <c r="E498" i="165"/>
  <c r="D503" i="165"/>
  <c r="D511" i="165"/>
  <c r="C8" i="168"/>
  <c r="E14" i="168"/>
  <c r="C37" i="168"/>
  <c r="G52" i="168"/>
  <c r="AA39" i="167"/>
  <c r="F69" i="167"/>
  <c r="B7" i="168"/>
  <c r="G20" i="168"/>
  <c r="AT30" i="168"/>
  <c r="O59" i="168"/>
  <c r="Q172" i="168"/>
  <c r="K234" i="168"/>
  <c r="Y235" i="168" s="1"/>
  <c r="BA234" i="168"/>
  <c r="AZ234" i="168" s="1"/>
  <c r="K53" i="167"/>
  <c r="AY6" i="168"/>
  <c r="F13" i="168"/>
  <c r="F14" i="168"/>
  <c r="AS16" i="168"/>
  <c r="AS17" i="168"/>
  <c r="G19" i="168"/>
  <c r="B19" i="168"/>
  <c r="AA21" i="168" s="1"/>
  <c r="BA19" i="168"/>
  <c r="AZ19" i="168" s="1"/>
  <c r="D23" i="168"/>
  <c r="F27" i="168"/>
  <c r="K33" i="168"/>
  <c r="B36" i="168"/>
  <c r="Q36" i="168"/>
  <c r="Q37" i="168"/>
  <c r="E39" i="168"/>
  <c r="O39" i="168"/>
  <c r="Q42" i="168"/>
  <c r="BA41" i="168"/>
  <c r="AZ41" i="168" s="1"/>
  <c r="G43" i="168"/>
  <c r="G51" i="168"/>
  <c r="E55" i="168"/>
  <c r="O54" i="168"/>
  <c r="P54" i="168"/>
  <c r="G137" i="168"/>
  <c r="P219" i="168"/>
  <c r="F23" i="167"/>
  <c r="G22" i="167"/>
  <c r="F22" i="167"/>
  <c r="G23" i="167"/>
  <c r="F24" i="167"/>
  <c r="O22" i="167"/>
  <c r="P29" i="167"/>
  <c r="O29" i="167"/>
  <c r="D43" i="167"/>
  <c r="E42" i="167"/>
  <c r="O41" i="167"/>
  <c r="Q7" i="168"/>
  <c r="C34" i="168"/>
  <c r="Q35" i="168"/>
  <c r="K46" i="168"/>
  <c r="Y47" i="168" s="1"/>
  <c r="F51" i="168"/>
  <c r="G50" i="168"/>
  <c r="F59" i="168"/>
  <c r="Q57" i="168"/>
  <c r="B32" i="167"/>
  <c r="C31" i="167"/>
  <c r="K42" i="167"/>
  <c r="Y43" i="167" s="1"/>
  <c r="D14" i="168"/>
  <c r="P18" i="168"/>
  <c r="BA20" i="168"/>
  <c r="AZ20" i="168" s="1"/>
  <c r="K20" i="168"/>
  <c r="Y21" i="168" s="1"/>
  <c r="K31" i="168"/>
  <c r="Y32" i="168" s="1"/>
  <c r="F34" i="168"/>
  <c r="B34" i="168"/>
  <c r="Q52" i="168"/>
  <c r="E54" i="168"/>
  <c r="P53" i="168"/>
  <c r="O60" i="168"/>
  <c r="R60" i="168"/>
  <c r="E61" i="168"/>
  <c r="O64" i="168"/>
  <c r="G83" i="168"/>
  <c r="D98" i="168"/>
  <c r="R96" i="168"/>
  <c r="O57" i="168"/>
  <c r="AZ207" i="168"/>
  <c r="BC208" i="168"/>
  <c r="K415" i="168"/>
  <c r="Y416" i="168" s="1"/>
  <c r="C413" i="168"/>
  <c r="G49" i="167"/>
  <c r="O48" i="167"/>
  <c r="L48" i="167" s="1"/>
  <c r="F8" i="168"/>
  <c r="R7" i="168"/>
  <c r="AO8" i="168" s="1"/>
  <c r="AT8" i="168" s="1"/>
  <c r="G13" i="168"/>
  <c r="C17" i="168"/>
  <c r="R16" i="168"/>
  <c r="AO17" i="168" s="1"/>
  <c r="Q19" i="168"/>
  <c r="C19" i="168"/>
  <c r="Q28" i="168"/>
  <c r="C28" i="168"/>
  <c r="G35" i="168"/>
  <c r="AT39" i="168"/>
  <c r="B45" i="168"/>
  <c r="C47" i="168"/>
  <c r="F50" i="168"/>
  <c r="D51" i="168"/>
  <c r="P49" i="168"/>
  <c r="O51" i="168"/>
  <c r="BA52" i="168"/>
  <c r="AZ52" i="168" s="1"/>
  <c r="Q53" i="168"/>
  <c r="L57" i="168"/>
  <c r="D60" i="168"/>
  <c r="P58" i="168"/>
  <c r="F60" i="168"/>
  <c r="R62" i="168"/>
  <c r="O66" i="168"/>
  <c r="E69" i="168"/>
  <c r="G72" i="168"/>
  <c r="O72" i="168"/>
  <c r="G172" i="168"/>
  <c r="O56" i="168"/>
  <c r="O58" i="168"/>
  <c r="K61" i="168"/>
  <c r="O85" i="168"/>
  <c r="C46" i="167"/>
  <c r="K43" i="167"/>
  <c r="Y44" i="167" s="1"/>
  <c r="Q44" i="167"/>
  <c r="G80" i="168"/>
  <c r="R80" i="168"/>
  <c r="R92" i="168"/>
  <c r="P100" i="168"/>
  <c r="P112" i="168"/>
  <c r="G136" i="168"/>
  <c r="O136" i="168"/>
  <c r="O152" i="168"/>
  <c r="O179" i="168"/>
  <c r="O185" i="168"/>
  <c r="P188" i="168"/>
  <c r="O202" i="168"/>
  <c r="G233" i="168"/>
  <c r="R233" i="168"/>
  <c r="K53" i="168"/>
  <c r="Y55" i="168"/>
  <c r="Q55" i="168"/>
  <c r="K54" i="168"/>
  <c r="K63" i="168"/>
  <c r="Y64" i="168" s="1"/>
  <c r="O80" i="168"/>
  <c r="B406" i="168"/>
  <c r="R405" i="168"/>
  <c r="C433" i="168"/>
  <c r="B483" i="168"/>
  <c r="K482" i="168"/>
  <c r="P15" i="167"/>
  <c r="E16" i="167"/>
  <c r="O15" i="167"/>
  <c r="G18" i="167"/>
  <c r="F19" i="167"/>
  <c r="P19" i="167"/>
  <c r="E19" i="167"/>
  <c r="E20" i="167"/>
  <c r="D26" i="167"/>
  <c r="O24" i="167"/>
  <c r="E25" i="167"/>
  <c r="Y35" i="167"/>
  <c r="K34" i="167"/>
  <c r="C34" i="167"/>
  <c r="O35" i="167"/>
  <c r="G35" i="167"/>
  <c r="F35" i="167"/>
  <c r="E50" i="167"/>
  <c r="O49" i="167"/>
  <c r="E67" i="167"/>
  <c r="P66" i="167"/>
  <c r="BA75" i="167"/>
  <c r="AZ75" i="167" s="1"/>
  <c r="K75" i="167"/>
  <c r="K12" i="168"/>
  <c r="E16" i="168"/>
  <c r="G18" i="168"/>
  <c r="R25" i="168"/>
  <c r="K28" i="168"/>
  <c r="Y29" i="168" s="1"/>
  <c r="O27" i="168"/>
  <c r="F32" i="168"/>
  <c r="G36" i="168"/>
  <c r="P37" i="168"/>
  <c r="F40" i="168"/>
  <c r="C42" i="168"/>
  <c r="Q46" i="168"/>
  <c r="R46" i="168"/>
  <c r="Q48" i="168"/>
  <c r="O55" i="168"/>
  <c r="L55" i="168" s="1"/>
  <c r="E62" i="168"/>
  <c r="O61" i="168"/>
  <c r="G66" i="168"/>
  <c r="F72" i="168"/>
  <c r="O71" i="168"/>
  <c r="O83" i="168"/>
  <c r="F87" i="168"/>
  <c r="O86" i="168"/>
  <c r="O88" i="168"/>
  <c r="O89" i="168"/>
  <c r="R89" i="168"/>
  <c r="O90" i="168"/>
  <c r="G97" i="168"/>
  <c r="R97" i="168"/>
  <c r="O121" i="168"/>
  <c r="O124" i="168"/>
  <c r="O137" i="168"/>
  <c r="O138" i="168"/>
  <c r="O163" i="168"/>
  <c r="G169" i="168"/>
  <c r="O172" i="168"/>
  <c r="P176" i="168"/>
  <c r="D197" i="168"/>
  <c r="O205" i="168"/>
  <c r="O210" i="168"/>
  <c r="O211" i="168"/>
  <c r="F232" i="168"/>
  <c r="Q56" i="168"/>
  <c r="L56" i="168" s="1"/>
  <c r="R430" i="168"/>
  <c r="AQ431" i="168" s="1"/>
  <c r="Q437" i="168"/>
  <c r="C436" i="168"/>
  <c r="AC6" i="167"/>
  <c r="X6" i="167"/>
  <c r="Q5" i="167"/>
  <c r="AB6" i="167"/>
  <c r="K10" i="167"/>
  <c r="K11" i="167"/>
  <c r="C11" i="167"/>
  <c r="K13" i="167"/>
  <c r="Y14" i="167" s="1"/>
  <c r="Q21" i="167"/>
  <c r="BA20" i="167"/>
  <c r="AZ20" i="167" s="1"/>
  <c r="C23" i="167"/>
  <c r="E27" i="167"/>
  <c r="O26" i="167"/>
  <c r="D30" i="167"/>
  <c r="Y34" i="167"/>
  <c r="K33" i="167"/>
  <c r="C37" i="167"/>
  <c r="Q45" i="167"/>
  <c r="G46" i="167"/>
  <c r="F47" i="167"/>
  <c r="K46" i="167"/>
  <c r="Y47" i="167" s="1"/>
  <c r="F49" i="167"/>
  <c r="D50" i="167"/>
  <c r="B52" i="167"/>
  <c r="C68" i="167"/>
  <c r="O222" i="168"/>
  <c r="O224" i="168"/>
  <c r="O243" i="168"/>
  <c r="O244" i="168"/>
  <c r="O250" i="168"/>
  <c r="O272" i="168"/>
  <c r="O282" i="168"/>
  <c r="G289" i="168"/>
  <c r="O289" i="168"/>
  <c r="O290" i="168"/>
  <c r="O299" i="168"/>
  <c r="O305" i="168"/>
  <c r="O308" i="168"/>
  <c r="E398" i="168"/>
  <c r="B88" i="168"/>
  <c r="BC143" i="168"/>
  <c r="AZ142" i="168"/>
  <c r="C149" i="168"/>
  <c r="AZ166" i="168"/>
  <c r="K178" i="168"/>
  <c r="C194" i="168"/>
  <c r="K241" i="168"/>
  <c r="B254" i="168"/>
  <c r="K317" i="168"/>
  <c r="Y318" i="168" s="1"/>
  <c r="K325" i="168"/>
  <c r="Y326" i="168" s="1"/>
  <c r="K365" i="168"/>
  <c r="Y366" i="168" s="1"/>
  <c r="K369" i="168"/>
  <c r="Y370" i="168" s="1"/>
  <c r="K399" i="168"/>
  <c r="Y400" i="168" s="1"/>
  <c r="G409" i="168"/>
  <c r="O411" i="168"/>
  <c r="G417" i="168"/>
  <c r="C422" i="168"/>
  <c r="G425" i="168"/>
  <c r="K442" i="168"/>
  <c r="B452" i="168"/>
  <c r="G453" i="168"/>
  <c r="R455" i="168"/>
  <c r="B465" i="168"/>
  <c r="C480" i="168"/>
  <c r="F480" i="168"/>
  <c r="D496" i="168"/>
  <c r="G499" i="168"/>
  <c r="P499" i="168"/>
  <c r="C504" i="168"/>
  <c r="G503" i="168"/>
  <c r="P503" i="168"/>
  <c r="K505" i="168"/>
  <c r="Y506" i="168" s="1"/>
  <c r="G507" i="168"/>
  <c r="O507" i="168"/>
  <c r="G511" i="168"/>
  <c r="O511" i="168"/>
  <c r="R3" i="167"/>
  <c r="D10" i="167"/>
  <c r="O8" i="167"/>
  <c r="D9" i="167"/>
  <c r="F12" i="167"/>
  <c r="C12" i="167"/>
  <c r="C13" i="167"/>
  <c r="E14" i="167"/>
  <c r="O17" i="167"/>
  <c r="R18" i="167"/>
  <c r="AQ19" i="167" s="1"/>
  <c r="G21" i="167"/>
  <c r="P21" i="167"/>
  <c r="AS23" i="167"/>
  <c r="K30" i="167"/>
  <c r="Y31" i="167" s="1"/>
  <c r="F33" i="167"/>
  <c r="R32" i="167"/>
  <c r="AO33" i="167" s="1"/>
  <c r="O32" i="167"/>
  <c r="P34" i="167"/>
  <c r="D37" i="167"/>
  <c r="G41" i="167"/>
  <c r="K41" i="167"/>
  <c r="G44" i="167"/>
  <c r="K47" i="167"/>
  <c r="P48" i="167"/>
  <c r="Y51" i="167"/>
  <c r="C53" i="167"/>
  <c r="Q51" i="167"/>
  <c r="R53" i="167"/>
  <c r="D79" i="167"/>
  <c r="O80" i="167"/>
  <c r="F89" i="167"/>
  <c r="O90" i="167"/>
  <c r="P367" i="168"/>
  <c r="Y54" i="168"/>
  <c r="Q87" i="168"/>
  <c r="Q101" i="168"/>
  <c r="B137" i="168"/>
  <c r="BA136" i="168"/>
  <c r="AZ136" i="168" s="1"/>
  <c r="B140" i="168"/>
  <c r="P173" i="168"/>
  <c r="P189" i="168"/>
  <c r="B192" i="168"/>
  <c r="P404" i="168"/>
  <c r="O432" i="168"/>
  <c r="P466" i="168"/>
  <c r="C475" i="168"/>
  <c r="G501" i="168"/>
  <c r="P501" i="168"/>
  <c r="G509" i="168"/>
  <c r="O509" i="168"/>
  <c r="R4" i="167"/>
  <c r="D15" i="167"/>
  <c r="O13" i="167"/>
  <c r="F17" i="167"/>
  <c r="F18" i="167"/>
  <c r="C17" i="167"/>
  <c r="C20" i="167"/>
  <c r="C21" i="167"/>
  <c r="P25" i="167"/>
  <c r="C30" i="167"/>
  <c r="Q28" i="167"/>
  <c r="P37" i="167"/>
  <c r="D39" i="167"/>
  <c r="E39" i="167"/>
  <c r="P39" i="167"/>
  <c r="E40" i="167"/>
  <c r="F48" i="167"/>
  <c r="G48" i="167"/>
  <c r="C51" i="167"/>
  <c r="K48" i="167"/>
  <c r="Y49" i="167" s="1"/>
  <c r="F50" i="167"/>
  <c r="E51" i="167"/>
  <c r="Y54" i="167"/>
  <c r="P63" i="167"/>
  <c r="G90" i="167"/>
  <c r="B145" i="168"/>
  <c r="K224" i="168"/>
  <c r="B332" i="168"/>
  <c r="K426" i="168"/>
  <c r="Y427" i="168" s="1"/>
  <c r="R439" i="168"/>
  <c r="D457" i="168"/>
  <c r="Q481" i="168"/>
  <c r="F5" i="167"/>
  <c r="F9" i="167"/>
  <c r="G8" i="167"/>
  <c r="F10" i="167"/>
  <c r="O10" i="167"/>
  <c r="O11" i="167"/>
  <c r="G17" i="167"/>
  <c r="K23" i="167"/>
  <c r="Y24" i="167" s="1"/>
  <c r="C24" i="167"/>
  <c r="F27" i="167"/>
  <c r="Q25" i="167"/>
  <c r="G27" i="167"/>
  <c r="P31" i="167"/>
  <c r="K32" i="167"/>
  <c r="Y33" i="167" s="1"/>
  <c r="Q33" i="167"/>
  <c r="AS36" i="167"/>
  <c r="AU37" i="167" s="1"/>
  <c r="E38" i="167"/>
  <c r="Y39" i="167"/>
  <c r="B38" i="167"/>
  <c r="C41" i="167"/>
  <c r="Y42" i="167"/>
  <c r="B41" i="167"/>
  <c r="P43" i="167"/>
  <c r="Y48" i="167"/>
  <c r="C48" i="167"/>
  <c r="K49" i="167"/>
  <c r="Y50" i="167" s="1"/>
  <c r="P76" i="167"/>
  <c r="O76" i="167"/>
  <c r="E37" i="167"/>
  <c r="P40" i="167"/>
  <c r="F44" i="167"/>
  <c r="G43" i="167"/>
  <c r="Y45" i="167"/>
  <c r="P45" i="167"/>
  <c r="D49" i="167"/>
  <c r="O47" i="167"/>
  <c r="O50" i="167"/>
  <c r="F54" i="167"/>
  <c r="R55" i="167"/>
  <c r="D60" i="167"/>
  <c r="P60" i="167"/>
  <c r="R73" i="167"/>
  <c r="AQ74" i="167" s="1"/>
  <c r="Q89" i="167"/>
  <c r="F100" i="167"/>
  <c r="C100" i="167"/>
  <c r="BA129" i="167"/>
  <c r="AZ129" i="167" s="1"/>
  <c r="K129" i="167"/>
  <c r="Y130" i="167" s="1"/>
  <c r="E140" i="167"/>
  <c r="Q146" i="167"/>
  <c r="C145" i="167"/>
  <c r="D151" i="167"/>
  <c r="E150" i="167"/>
  <c r="D173" i="167"/>
  <c r="K174" i="167"/>
  <c r="C177" i="167"/>
  <c r="G495" i="167"/>
  <c r="P123" i="167"/>
  <c r="B123" i="167"/>
  <c r="E323" i="167"/>
  <c r="P322" i="167"/>
  <c r="D171" i="167"/>
  <c r="E170" i="167"/>
  <c r="P315" i="167"/>
  <c r="F508" i="167"/>
  <c r="D85" i="167"/>
  <c r="Q148" i="167"/>
  <c r="B147" i="167"/>
  <c r="V149" i="167" s="1"/>
  <c r="W149" i="167" s="1"/>
  <c r="K149" i="167"/>
  <c r="Y150" i="167" s="1"/>
  <c r="O334" i="167"/>
  <c r="E334" i="167"/>
  <c r="R349" i="167"/>
  <c r="E350" i="167"/>
  <c r="G484" i="167"/>
  <c r="D101" i="167"/>
  <c r="F105" i="167"/>
  <c r="E104" i="167"/>
  <c r="G107" i="167"/>
  <c r="K110" i="167"/>
  <c r="Y111" i="167" s="1"/>
  <c r="D117" i="167"/>
  <c r="G118" i="167"/>
  <c r="E118" i="167"/>
  <c r="B142" i="167"/>
  <c r="Z144" i="167" s="1"/>
  <c r="BA141" i="167"/>
  <c r="AZ141" i="167" s="1"/>
  <c r="D145" i="167"/>
  <c r="G146" i="167"/>
  <c r="O146" i="167"/>
  <c r="C149" i="167"/>
  <c r="K152" i="167"/>
  <c r="BA152" i="167"/>
  <c r="AZ152" i="167" s="1"/>
  <c r="E159" i="167"/>
  <c r="E183" i="167"/>
  <c r="R183" i="167"/>
  <c r="G200" i="167"/>
  <c r="B205" i="167"/>
  <c r="AA207" i="167" s="1"/>
  <c r="BA204" i="167"/>
  <c r="AZ204" i="167" s="1"/>
  <c r="B218" i="167"/>
  <c r="F229" i="167"/>
  <c r="K230" i="167"/>
  <c r="Y231" i="167" s="1"/>
  <c r="C285" i="167"/>
  <c r="B336" i="167"/>
  <c r="B352" i="167"/>
  <c r="B353" i="167"/>
  <c r="Q354" i="167"/>
  <c r="E364" i="167"/>
  <c r="R456" i="167"/>
  <c r="E511" i="167"/>
  <c r="E510" i="167"/>
  <c r="C102" i="167"/>
  <c r="K99" i="167"/>
  <c r="Y100" i="167" s="1"/>
  <c r="C99" i="167"/>
  <c r="E112" i="167"/>
  <c r="O120" i="167"/>
  <c r="D130" i="167"/>
  <c r="BC143" i="167"/>
  <c r="AZ142" i="167"/>
  <c r="O166" i="167"/>
  <c r="R179" i="167"/>
  <c r="R187" i="167"/>
  <c r="S187" i="167" s="1"/>
  <c r="D193" i="167"/>
  <c r="K202" i="167"/>
  <c r="Y203" i="167" s="1"/>
  <c r="BA202" i="167"/>
  <c r="AZ202" i="167" s="1"/>
  <c r="B321" i="167"/>
  <c r="Q329" i="167"/>
  <c r="B328" i="167"/>
  <c r="B408" i="167"/>
  <c r="P431" i="167"/>
  <c r="E432" i="167"/>
  <c r="F467" i="167"/>
  <c r="R465" i="167"/>
  <c r="F466" i="167"/>
  <c r="D477" i="167"/>
  <c r="C479" i="167"/>
  <c r="G482" i="167"/>
  <c r="F483" i="167"/>
  <c r="F491" i="167"/>
  <c r="F512" i="167"/>
  <c r="B99" i="167"/>
  <c r="C118" i="167"/>
  <c r="K134" i="167"/>
  <c r="Y135" i="167" s="1"/>
  <c r="R136" i="167"/>
  <c r="D141" i="167"/>
  <c r="E142" i="167"/>
  <c r="K142" i="167"/>
  <c r="Y143" i="167" s="1"/>
  <c r="C143" i="167"/>
  <c r="B145" i="167"/>
  <c r="AA146" i="167" s="1"/>
  <c r="AB146" i="167" s="1"/>
  <c r="C144" i="167"/>
  <c r="R161" i="167"/>
  <c r="R164" i="167"/>
  <c r="B167" i="167"/>
  <c r="AA169" i="167" s="1"/>
  <c r="BA166" i="167"/>
  <c r="C169" i="167"/>
  <c r="B172" i="167"/>
  <c r="AA174" i="167" s="1"/>
  <c r="B185" i="167"/>
  <c r="E187" i="167"/>
  <c r="P190" i="167"/>
  <c r="O190" i="167"/>
  <c r="B193" i="167"/>
  <c r="U194" i="167" s="1"/>
  <c r="C192" i="167"/>
  <c r="F195" i="167"/>
  <c r="G194" i="167"/>
  <c r="F198" i="167"/>
  <c r="C197" i="167"/>
  <c r="D201" i="167"/>
  <c r="C202" i="167"/>
  <c r="K219" i="167"/>
  <c r="Y220" i="167" s="1"/>
  <c r="BA219" i="167"/>
  <c r="AZ219" i="167" s="1"/>
  <c r="P224" i="167"/>
  <c r="K225" i="167"/>
  <c r="Y226" i="167" s="1"/>
  <c r="O342" i="167"/>
  <c r="E342" i="167"/>
  <c r="O354" i="167"/>
  <c r="E355" i="167"/>
  <c r="P354" i="167"/>
  <c r="Q401" i="167"/>
  <c r="B401" i="167"/>
  <c r="O406" i="167"/>
  <c r="E407" i="167"/>
  <c r="O453" i="167"/>
  <c r="E453" i="167"/>
  <c r="F458" i="167"/>
  <c r="F474" i="167"/>
  <c r="F473" i="167"/>
  <c r="F477" i="167"/>
  <c r="E476" i="167"/>
  <c r="G502" i="167"/>
  <c r="K502" i="167"/>
  <c r="Y503" i="167" s="1"/>
  <c r="P503" i="167"/>
  <c r="F507" i="167"/>
  <c r="P100" i="167"/>
  <c r="C101" i="167"/>
  <c r="F104" i="167"/>
  <c r="G103" i="167"/>
  <c r="E105" i="167"/>
  <c r="K106" i="167"/>
  <c r="G110" i="167"/>
  <c r="C115" i="167"/>
  <c r="BA112" i="167"/>
  <c r="AZ112" i="167" s="1"/>
  <c r="AS120" i="167"/>
  <c r="BA119" i="167"/>
  <c r="AZ119" i="167" s="1"/>
  <c r="E130" i="167"/>
  <c r="R130" i="167"/>
  <c r="AO131" i="167" s="1"/>
  <c r="O140" i="167"/>
  <c r="F145" i="167"/>
  <c r="G152" i="167"/>
  <c r="D154" i="167"/>
  <c r="C157" i="167"/>
  <c r="K160" i="167"/>
  <c r="Y161" i="167" s="1"/>
  <c r="Q168" i="167"/>
  <c r="Q178" i="167"/>
  <c r="R178" i="167"/>
  <c r="R182" i="167"/>
  <c r="R186" i="167"/>
  <c r="D189" i="167"/>
  <c r="B194" i="167"/>
  <c r="F197" i="167"/>
  <c r="P198" i="167"/>
  <c r="B206" i="167"/>
  <c r="AJ209" i="167" s="1"/>
  <c r="AM209" i="167" s="1"/>
  <c r="AL209" i="167" s="1"/>
  <c r="E207" i="167"/>
  <c r="E235" i="167"/>
  <c r="E239" i="167"/>
  <c r="G242" i="167"/>
  <c r="E243" i="167"/>
  <c r="O242" i="167"/>
  <c r="B348" i="167"/>
  <c r="Q349" i="167"/>
  <c r="G350" i="167"/>
  <c r="E380" i="167"/>
  <c r="B400" i="167"/>
  <c r="P403" i="167"/>
  <c r="Q432" i="167"/>
  <c r="F448" i="167"/>
  <c r="D457" i="167"/>
  <c r="E456" i="167"/>
  <c r="F465" i="167"/>
  <c r="D470" i="167"/>
  <c r="E477" i="167"/>
  <c r="B208" i="167"/>
  <c r="AE211" i="167" s="1"/>
  <c r="AF211" i="167" s="1"/>
  <c r="AI211" i="167" s="1"/>
  <c r="BA207" i="167"/>
  <c r="E217" i="167"/>
  <c r="F220" i="167"/>
  <c r="K220" i="167"/>
  <c r="Y221" i="167" s="1"/>
  <c r="BA220" i="167"/>
  <c r="AZ220" i="167" s="1"/>
  <c r="C224" i="167"/>
  <c r="B228" i="167"/>
  <c r="G229" i="167"/>
  <c r="E234" i="167"/>
  <c r="B239" i="167"/>
  <c r="F242" i="167"/>
  <c r="B250" i="167"/>
  <c r="U253" i="167" s="1"/>
  <c r="O251" i="167"/>
  <c r="G255" i="167"/>
  <c r="F262" i="167"/>
  <c r="B263" i="167"/>
  <c r="C267" i="167"/>
  <c r="F270" i="167"/>
  <c r="O269" i="167"/>
  <c r="O273" i="167"/>
  <c r="G283" i="167"/>
  <c r="B285" i="167"/>
  <c r="G286" i="167"/>
  <c r="C287" i="167"/>
  <c r="P306" i="167"/>
  <c r="D310" i="167"/>
  <c r="C313" i="167"/>
  <c r="E312" i="167"/>
  <c r="G318" i="167"/>
  <c r="O318" i="167"/>
  <c r="R321" i="167"/>
  <c r="G326" i="167"/>
  <c r="F326" i="167"/>
  <c r="G334" i="167"/>
  <c r="G342" i="167"/>
  <c r="B344" i="167"/>
  <c r="B345" i="167"/>
  <c r="O350" i="167"/>
  <c r="R353" i="167"/>
  <c r="Q364" i="167"/>
  <c r="E369" i="167"/>
  <c r="Q380" i="167"/>
  <c r="E385" i="167"/>
  <c r="B396" i="167"/>
  <c r="P399" i="167"/>
  <c r="B404" i="167"/>
  <c r="R405" i="167"/>
  <c r="R409" i="167"/>
  <c r="E425" i="167"/>
  <c r="R439" i="167"/>
  <c r="Q441" i="167"/>
  <c r="Q445" i="167"/>
  <c r="F463" i="167"/>
  <c r="F480" i="167"/>
  <c r="E481" i="167"/>
  <c r="K496" i="167"/>
  <c r="Y497" i="167" s="1"/>
  <c r="F289" i="167"/>
  <c r="E326" i="167"/>
  <c r="B340" i="167"/>
  <c r="R341" i="167"/>
  <c r="Q350" i="167"/>
  <c r="Q359" i="167"/>
  <c r="E373" i="167"/>
  <c r="Q375" i="167"/>
  <c r="E389" i="167"/>
  <c r="Q391" i="167"/>
  <c r="E437" i="167"/>
  <c r="F440" i="167"/>
  <c r="B451" i="167"/>
  <c r="D454" i="167"/>
  <c r="C454" i="167"/>
  <c r="G456" i="167"/>
  <c r="F459" i="167"/>
  <c r="D463" i="167"/>
  <c r="D471" i="167"/>
  <c r="D478" i="167"/>
  <c r="K481" i="167"/>
  <c r="Y482" i="167" s="1"/>
  <c r="K488" i="167"/>
  <c r="Y489" i="167" s="1"/>
  <c r="E492" i="167"/>
  <c r="K492" i="167"/>
  <c r="Y493" i="167" s="1"/>
  <c r="F495" i="167"/>
  <c r="G494" i="167"/>
  <c r="F497" i="167"/>
  <c r="B502" i="167"/>
  <c r="P502" i="167"/>
  <c r="G507" i="167"/>
  <c r="G511" i="167"/>
  <c r="E264" i="168"/>
  <c r="O268" i="168"/>
  <c r="O288" i="168"/>
  <c r="O297" i="168"/>
  <c r="C251" i="168"/>
  <c r="K260" i="168"/>
  <c r="Y261" i="168" s="1"/>
  <c r="B276" i="168"/>
  <c r="C280" i="168"/>
  <c r="B285" i="168"/>
  <c r="C310" i="168"/>
  <c r="C231" i="167"/>
  <c r="K247" i="167"/>
  <c r="Y248" i="167" s="1"/>
  <c r="D248" i="167"/>
  <c r="B249" i="167"/>
  <c r="E251" i="167"/>
  <c r="B253" i="167"/>
  <c r="G264" i="167"/>
  <c r="G268" i="167"/>
  <c r="O270" i="167"/>
  <c r="E272" i="167"/>
  <c r="B279" i="167"/>
  <c r="B282" i="167"/>
  <c r="E285" i="167"/>
  <c r="O289" i="167"/>
  <c r="F290" i="167"/>
  <c r="O295" i="168"/>
  <c r="D234" i="167"/>
  <c r="C243" i="167"/>
  <c r="BA243" i="167"/>
  <c r="AZ243" i="167" s="1"/>
  <c r="D268" i="167"/>
  <c r="G271" i="167"/>
  <c r="E275" i="167"/>
  <c r="K279" i="167"/>
  <c r="Y280" i="167" s="1"/>
  <c r="C280" i="167"/>
  <c r="K280" i="167"/>
  <c r="Y281" i="167" s="1"/>
  <c r="G268" i="168"/>
  <c r="K281" i="167"/>
  <c r="Y282" i="167" s="1"/>
  <c r="D302" i="168"/>
  <c r="Q306" i="168"/>
  <c r="K265" i="168"/>
  <c r="Y266" i="168" s="1"/>
  <c r="D235" i="167"/>
  <c r="F237" i="167"/>
  <c r="G243" i="167"/>
  <c r="Q245" i="167"/>
  <c r="BA244" i="167"/>
  <c r="AZ244" i="167" s="1"/>
  <c r="R249" i="167"/>
  <c r="AO250" i="167" s="1"/>
  <c r="C264" i="167"/>
  <c r="C271" i="167"/>
  <c r="E271" i="167"/>
  <c r="K282" i="167"/>
  <c r="Y283" i="167" s="1"/>
  <c r="Q283" i="167"/>
  <c r="G267" i="167"/>
  <c r="R267" i="167"/>
  <c r="D267" i="167"/>
  <c r="O266" i="167"/>
  <c r="E267" i="167"/>
  <c r="F261" i="167"/>
  <c r="G263" i="167"/>
  <c r="C263" i="167"/>
  <c r="E266" i="167"/>
  <c r="D259" i="167"/>
  <c r="D264" i="167"/>
  <c r="C260" i="167"/>
  <c r="K263" i="168"/>
  <c r="Y264" i="168" s="1"/>
  <c r="K261" i="168"/>
  <c r="Y262" i="168" s="1"/>
  <c r="O258" i="168"/>
  <c r="D258" i="167"/>
  <c r="E257" i="167"/>
  <c r="C254" i="167"/>
  <c r="D254" i="167"/>
  <c r="G251" i="167"/>
  <c r="C255" i="167"/>
  <c r="O249" i="167"/>
  <c r="O247" i="167"/>
  <c r="C249" i="168"/>
  <c r="O245" i="167"/>
  <c r="P245" i="167"/>
  <c r="F235" i="167"/>
  <c r="B234" i="167"/>
  <c r="B235" i="167"/>
  <c r="V237" i="167" s="1"/>
  <c r="W237" i="167" s="1"/>
  <c r="E236" i="167"/>
  <c r="D238" i="167"/>
  <c r="F238" i="167"/>
  <c r="E237" i="167"/>
  <c r="C242" i="168"/>
  <c r="K244" i="168"/>
  <c r="Y245" i="168" s="1"/>
  <c r="K239" i="168"/>
  <c r="B233" i="167"/>
  <c r="E233" i="167"/>
  <c r="F223" i="167"/>
  <c r="O222" i="167"/>
  <c r="P229" i="167"/>
  <c r="L229" i="167" s="1"/>
  <c r="O230" i="167"/>
  <c r="K232" i="168"/>
  <c r="R227" i="168"/>
  <c r="O223" i="168"/>
  <c r="K222" i="167"/>
  <c r="Y223" i="167" s="1"/>
  <c r="B215" i="167"/>
  <c r="Q217" i="167"/>
  <c r="D215" i="167"/>
  <c r="P220" i="167"/>
  <c r="C221" i="167"/>
  <c r="D216" i="167"/>
  <c r="D217" i="167"/>
  <c r="P217" i="168"/>
  <c r="P216" i="168"/>
  <c r="E213" i="168"/>
  <c r="C444" i="165"/>
  <c r="F452" i="165"/>
  <c r="G451" i="165"/>
  <c r="F451" i="165"/>
  <c r="G453" i="165"/>
  <c r="F454" i="165"/>
  <c r="F453" i="165"/>
  <c r="O461" i="165"/>
  <c r="E462" i="165"/>
  <c r="R427" i="165"/>
  <c r="AQ428" i="165" s="1"/>
  <c r="E428" i="165"/>
  <c r="D442" i="165"/>
  <c r="D441" i="165"/>
  <c r="O421" i="165"/>
  <c r="R423" i="165"/>
  <c r="E424" i="165"/>
  <c r="Q426" i="165"/>
  <c r="G443" i="165"/>
  <c r="K443" i="165"/>
  <c r="F458" i="165"/>
  <c r="G460" i="165"/>
  <c r="F461" i="165"/>
  <c r="F460" i="165"/>
  <c r="D438" i="165"/>
  <c r="D437" i="165"/>
  <c r="O465" i="165"/>
  <c r="E465" i="165"/>
  <c r="D466" i="165"/>
  <c r="D440" i="165"/>
  <c r="D439" i="165"/>
  <c r="G450" i="165"/>
  <c r="G449" i="165"/>
  <c r="G464" i="165"/>
  <c r="F465" i="165"/>
  <c r="F464" i="165"/>
  <c r="G467" i="165"/>
  <c r="Q466" i="165"/>
  <c r="F466" i="165"/>
  <c r="D492" i="165"/>
  <c r="R490" i="165"/>
  <c r="O420" i="165"/>
  <c r="B425" i="165"/>
  <c r="Q425" i="165"/>
  <c r="G447" i="165"/>
  <c r="F456" i="165"/>
  <c r="C466" i="165"/>
  <c r="K466" i="165"/>
  <c r="Y467" i="165" s="1"/>
  <c r="B466" i="165"/>
  <c r="D472" i="165"/>
  <c r="R470" i="165"/>
  <c r="AO471" i="165" s="1"/>
  <c r="E471" i="165"/>
  <c r="G474" i="165"/>
  <c r="F475" i="165"/>
  <c r="D480" i="165"/>
  <c r="E479" i="165"/>
  <c r="F497" i="165"/>
  <c r="D422" i="165"/>
  <c r="B424" i="165"/>
  <c r="Q424" i="165"/>
  <c r="R425" i="165"/>
  <c r="S426" i="165" s="1"/>
  <c r="E430" i="165"/>
  <c r="G431" i="165"/>
  <c r="E434" i="165"/>
  <c r="F445" i="165"/>
  <c r="G444" i="165"/>
  <c r="P443" i="165"/>
  <c r="F447" i="165"/>
  <c r="B447" i="165"/>
  <c r="K446" i="165"/>
  <c r="P447" i="165"/>
  <c r="O447" i="165"/>
  <c r="D449" i="165"/>
  <c r="O449" i="165"/>
  <c r="D450" i="165"/>
  <c r="G452" i="165"/>
  <c r="F455" i="165"/>
  <c r="C456" i="165"/>
  <c r="F459" i="165"/>
  <c r="G459" i="165"/>
  <c r="G463" i="165"/>
  <c r="E463" i="165"/>
  <c r="E468" i="165"/>
  <c r="E474" i="165"/>
  <c r="D478" i="165"/>
  <c r="D489" i="165"/>
  <c r="C489" i="165"/>
  <c r="Q490" i="165"/>
  <c r="B489" i="165"/>
  <c r="B490" i="165"/>
  <c r="B494" i="165"/>
  <c r="K495" i="165"/>
  <c r="Y496" i="165" s="1"/>
  <c r="E496" i="165"/>
  <c r="C499" i="165"/>
  <c r="C496" i="165"/>
  <c r="K498" i="165"/>
  <c r="Y499" i="165" s="1"/>
  <c r="D502" i="165"/>
  <c r="E501" i="165"/>
  <c r="K502" i="165"/>
  <c r="Y503" i="165" s="1"/>
  <c r="D477" i="165"/>
  <c r="O475" i="165"/>
  <c r="E476" i="165"/>
  <c r="C480" i="165"/>
  <c r="C477" i="165"/>
  <c r="O490" i="165"/>
  <c r="E491" i="165"/>
  <c r="F496" i="165"/>
  <c r="G495" i="165"/>
  <c r="G435" i="165"/>
  <c r="O443" i="165"/>
  <c r="F457" i="165"/>
  <c r="G466" i="165"/>
  <c r="C469" i="165"/>
  <c r="R477" i="165"/>
  <c r="AQ478" i="165" s="1"/>
  <c r="K501" i="165"/>
  <c r="Y502" i="165" s="1"/>
  <c r="E423" i="165"/>
  <c r="Q423" i="165"/>
  <c r="R424" i="165"/>
  <c r="E427" i="165"/>
  <c r="Q427" i="165"/>
  <c r="R428" i="165"/>
  <c r="G432" i="165"/>
  <c r="F432" i="165"/>
  <c r="F435" i="165"/>
  <c r="F434" i="165"/>
  <c r="G436" i="165"/>
  <c r="G438" i="165"/>
  <c r="G440" i="165"/>
  <c r="G442" i="165"/>
  <c r="F443" i="165"/>
  <c r="F446" i="165"/>
  <c r="C445" i="165"/>
  <c r="C446" i="165"/>
  <c r="F449" i="165"/>
  <c r="F450" i="165"/>
  <c r="D458" i="165"/>
  <c r="O456" i="165"/>
  <c r="E457" i="165"/>
  <c r="E458" i="165"/>
  <c r="C458" i="165"/>
  <c r="K458" i="165"/>
  <c r="Y459" i="165" s="1"/>
  <c r="D470" i="165"/>
  <c r="B472" i="165"/>
  <c r="Q473" i="165"/>
  <c r="R473" i="165"/>
  <c r="AQ474" i="165" s="1"/>
  <c r="D476" i="165"/>
  <c r="E475" i="165"/>
  <c r="D483" i="165"/>
  <c r="D482" i="165"/>
  <c r="K489" i="165"/>
  <c r="K493" i="165"/>
  <c r="Y494" i="165" s="1"/>
  <c r="D496" i="165"/>
  <c r="O494" i="165"/>
  <c r="E495" i="165"/>
  <c r="O495" i="165"/>
  <c r="G496" i="165"/>
  <c r="P497" i="165"/>
  <c r="D499" i="165"/>
  <c r="K503" i="165"/>
  <c r="Y504" i="165" s="1"/>
  <c r="D507" i="165"/>
  <c r="B445" i="165"/>
  <c r="V447" i="165" s="1"/>
  <c r="W447" i="165" s="1"/>
  <c r="D447" i="165"/>
  <c r="G446" i="165"/>
  <c r="C447" i="165"/>
  <c r="O450" i="165"/>
  <c r="E456" i="165"/>
  <c r="O455" i="165"/>
  <c r="G458" i="165"/>
  <c r="G462" i="165"/>
  <c r="F463" i="165"/>
  <c r="O464" i="165"/>
  <c r="F470" i="165"/>
  <c r="D471" i="165"/>
  <c r="O469" i="165"/>
  <c r="D474" i="165"/>
  <c r="O472" i="165"/>
  <c r="E473" i="165"/>
  <c r="D479" i="165"/>
  <c r="Q488" i="165"/>
  <c r="D491" i="165"/>
  <c r="R489" i="165"/>
  <c r="T491" i="165" s="1"/>
  <c r="R491" i="165"/>
  <c r="AO492" i="165" s="1"/>
  <c r="D494" i="165"/>
  <c r="D495" i="165"/>
  <c r="O493" i="165"/>
  <c r="E494" i="165"/>
  <c r="B496" i="165"/>
  <c r="P496" i="165"/>
  <c r="O496" i="165"/>
  <c r="E497" i="165"/>
  <c r="K499" i="165"/>
  <c r="Y500" i="165" s="1"/>
  <c r="E502" i="165"/>
  <c r="E503" i="165"/>
  <c r="G507" i="165"/>
  <c r="G509" i="165"/>
  <c r="G511" i="165"/>
  <c r="P446" i="165"/>
  <c r="K449" i="165"/>
  <c r="G456" i="165"/>
  <c r="O459" i="165"/>
  <c r="E461" i="165"/>
  <c r="F462" i="165"/>
  <c r="O463" i="165"/>
  <c r="B465" i="165"/>
  <c r="O466" i="165"/>
  <c r="R469" i="165"/>
  <c r="AQ470" i="165" s="1"/>
  <c r="E470" i="165"/>
  <c r="D473" i="165"/>
  <c r="F474" i="165"/>
  <c r="G473" i="165"/>
  <c r="D481" i="165"/>
  <c r="F490" i="165"/>
  <c r="E490" i="165"/>
  <c r="F494" i="165"/>
  <c r="F495" i="165"/>
  <c r="G494" i="165"/>
  <c r="F498" i="165"/>
  <c r="G497" i="165"/>
  <c r="K497" i="165"/>
  <c r="Y498" i="165" s="1"/>
  <c r="D498" i="165"/>
  <c r="P498" i="165"/>
  <c r="E500" i="165"/>
  <c r="G505" i="165"/>
  <c r="C509" i="165"/>
  <c r="D214" i="167"/>
  <c r="E213" i="167"/>
  <c r="B227" i="167"/>
  <c r="K226" i="167"/>
  <c r="Y227" i="167" s="1"/>
  <c r="G228" i="167"/>
  <c r="C229" i="167"/>
  <c r="P244" i="167"/>
  <c r="D246" i="167"/>
  <c r="D299" i="167"/>
  <c r="E298" i="167"/>
  <c r="O441" i="167"/>
  <c r="D443" i="167"/>
  <c r="P441" i="167"/>
  <c r="E442" i="167"/>
  <c r="B225" i="167"/>
  <c r="C227" i="167"/>
  <c r="K224" i="167"/>
  <c r="Y225" i="167" s="1"/>
  <c r="G225" i="167"/>
  <c r="Q230" i="167"/>
  <c r="F232" i="167"/>
  <c r="F234" i="167"/>
  <c r="B237" i="167"/>
  <c r="C240" i="167"/>
  <c r="Q243" i="167"/>
  <c r="B243" i="167"/>
  <c r="C246" i="167"/>
  <c r="E245" i="167"/>
  <c r="B248" i="167"/>
  <c r="C250" i="167"/>
  <c r="B257" i="167"/>
  <c r="C259" i="167"/>
  <c r="K258" i="167"/>
  <c r="P257" i="167"/>
  <c r="R279" i="167"/>
  <c r="P279" i="167"/>
  <c r="B324" i="167"/>
  <c r="Q325" i="167"/>
  <c r="B325" i="167"/>
  <c r="D213" i="167"/>
  <c r="Q214" i="167"/>
  <c r="B220" i="167"/>
  <c r="C222" i="167"/>
  <c r="C220" i="167"/>
  <c r="B221" i="167"/>
  <c r="C223" i="167"/>
  <c r="P221" i="167"/>
  <c r="F228" i="167"/>
  <c r="G227" i="167"/>
  <c r="G231" i="167"/>
  <c r="F236" i="167"/>
  <c r="D244" i="167"/>
  <c r="R253" i="167"/>
  <c r="P253" i="167"/>
  <c r="Q257" i="167"/>
  <c r="O262" i="167"/>
  <c r="E263" i="167"/>
  <c r="F269" i="167"/>
  <c r="P273" i="167"/>
  <c r="B276" i="167"/>
  <c r="K277" i="167"/>
  <c r="Y278" i="167" s="1"/>
  <c r="C278" i="167"/>
  <c r="K275" i="167"/>
  <c r="Y276" i="167" s="1"/>
  <c r="O277" i="167"/>
  <c r="D307" i="167"/>
  <c r="F472" i="167"/>
  <c r="F471" i="167"/>
  <c r="C494" i="167"/>
  <c r="P492" i="167"/>
  <c r="B492" i="167"/>
  <c r="C493" i="167"/>
  <c r="K493" i="167"/>
  <c r="G219" i="167"/>
  <c r="K228" i="167"/>
  <c r="Y229" i="167" s="1"/>
  <c r="D242" i="167"/>
  <c r="E241" i="167"/>
  <c r="B256" i="167"/>
  <c r="C258" i="167"/>
  <c r="D271" i="167"/>
  <c r="E270" i="167"/>
  <c r="F276" i="167"/>
  <c r="G275" i="167"/>
  <c r="D295" i="167"/>
  <c r="E294" i="167"/>
  <c r="E421" i="167"/>
  <c r="E420" i="167"/>
  <c r="P217" i="167"/>
  <c r="C226" i="167"/>
  <c r="F233" i="167"/>
  <c r="B238" i="167"/>
  <c r="K239" i="167"/>
  <c r="Y240" i="167" s="1"/>
  <c r="D243" i="167"/>
  <c r="O241" i="167"/>
  <c r="E242" i="167"/>
  <c r="D250" i="167"/>
  <c r="E249" i="167"/>
  <c r="K254" i="167"/>
  <c r="Y255" i="167" s="1"/>
  <c r="K255" i="167"/>
  <c r="Y256" i="167" s="1"/>
  <c r="C257" i="167"/>
  <c r="D262" i="167"/>
  <c r="E261" i="167"/>
  <c r="D266" i="167"/>
  <c r="R264" i="167"/>
  <c r="E265" i="167"/>
  <c r="C272" i="167"/>
  <c r="O279" i="167"/>
  <c r="B284" i="167"/>
  <c r="C283" i="167"/>
  <c r="C286" i="167"/>
  <c r="K283" i="167"/>
  <c r="Y284" i="167" s="1"/>
  <c r="B316" i="167"/>
  <c r="Q317" i="167"/>
  <c r="B356" i="167"/>
  <c r="B357" i="167"/>
  <c r="G480" i="167"/>
  <c r="F481" i="167"/>
  <c r="B214" i="167"/>
  <c r="V216" i="167" s="1"/>
  <c r="X216" i="167" s="1"/>
  <c r="B216" i="167"/>
  <c r="G221" i="167"/>
  <c r="B222" i="167"/>
  <c r="K221" i="167"/>
  <c r="Y222" i="167" s="1"/>
  <c r="G222" i="167"/>
  <c r="P225" i="167"/>
  <c r="O225" i="167"/>
  <c r="D228" i="167"/>
  <c r="F231" i="167"/>
  <c r="D240" i="167"/>
  <c r="G247" i="167"/>
  <c r="E247" i="167"/>
  <c r="Q247" i="167"/>
  <c r="P249" i="167"/>
  <c r="R251" i="167"/>
  <c r="AQ252" i="167" s="1"/>
  <c r="P251" i="167"/>
  <c r="O253" i="167"/>
  <c r="Q255" i="167"/>
  <c r="C256" i="167"/>
  <c r="K256" i="167"/>
  <c r="Y257" i="167" s="1"/>
  <c r="K257" i="167"/>
  <c r="Y258" i="167" s="1"/>
  <c r="D263" i="167"/>
  <c r="O261" i="167"/>
  <c r="E262" i="167"/>
  <c r="Q263" i="167"/>
  <c r="R272" i="167"/>
  <c r="G322" i="167"/>
  <c r="Q321" i="167"/>
  <c r="B329" i="167"/>
  <c r="Q330" i="167"/>
  <c r="P330" i="167"/>
  <c r="D468" i="167"/>
  <c r="E467" i="167"/>
  <c r="F479" i="167"/>
  <c r="G478" i="167"/>
  <c r="D507" i="167"/>
  <c r="E506" i="167"/>
  <c r="B212" i="167"/>
  <c r="E214" i="167"/>
  <c r="E215" i="167"/>
  <c r="B219" i="167"/>
  <c r="V220" i="167" s="1"/>
  <c r="F224" i="167"/>
  <c r="F225" i="167"/>
  <c r="G224" i="167"/>
  <c r="F227" i="167"/>
  <c r="G226" i="167"/>
  <c r="F230" i="167"/>
  <c r="O229" i="167"/>
  <c r="C230" i="167"/>
  <c r="D239" i="167"/>
  <c r="E238" i="167"/>
  <c r="D241" i="167"/>
  <c r="R239" i="167"/>
  <c r="B247" i="167"/>
  <c r="AE250" i="167" s="1"/>
  <c r="AF250" i="167" s="1"/>
  <c r="AI250" i="167" s="1"/>
  <c r="C249" i="167"/>
  <c r="Q249" i="167"/>
  <c r="C251" i="167"/>
  <c r="Q251" i="167"/>
  <c r="C253" i="167"/>
  <c r="B254" i="167"/>
  <c r="Q253" i="167"/>
  <c r="R255" i="167"/>
  <c r="AO256" i="167" s="1"/>
  <c r="O255" i="167"/>
  <c r="R257" i="167"/>
  <c r="AO258" i="167" s="1"/>
  <c r="O257" i="167"/>
  <c r="D270" i="167"/>
  <c r="R271" i="167"/>
  <c r="B275" i="167"/>
  <c r="C277" i="167"/>
  <c r="D278" i="167"/>
  <c r="E277" i="167"/>
  <c r="E279" i="167"/>
  <c r="C284" i="167"/>
  <c r="K284" i="167"/>
  <c r="Y285" i="167" s="1"/>
  <c r="K285" i="167"/>
  <c r="Y286" i="167" s="1"/>
  <c r="D293" i="167"/>
  <c r="E292" i="167"/>
  <c r="D297" i="167"/>
  <c r="E296" i="167"/>
  <c r="P299" i="167"/>
  <c r="E300" i="167"/>
  <c r="D302" i="167"/>
  <c r="P302" i="167"/>
  <c r="D303" i="167"/>
  <c r="G312" i="167"/>
  <c r="R325" i="167"/>
  <c r="G341" i="167"/>
  <c r="F342" i="167"/>
  <c r="E368" i="167"/>
  <c r="P367" i="167"/>
  <c r="Q409" i="167"/>
  <c r="B409" i="167"/>
  <c r="Q448" i="167"/>
  <c r="E485" i="167"/>
  <c r="O484" i="167"/>
  <c r="R281" i="167"/>
  <c r="P281" i="167"/>
  <c r="D282" i="167"/>
  <c r="D296" i="167"/>
  <c r="E295" i="167"/>
  <c r="D300" i="167"/>
  <c r="E299" i="167"/>
  <c r="G311" i="167"/>
  <c r="F312" i="167"/>
  <c r="E314" i="167"/>
  <c r="D315" i="167"/>
  <c r="O322" i="167"/>
  <c r="E322" i="167"/>
  <c r="D420" i="167"/>
  <c r="D436" i="167"/>
  <c r="F478" i="167"/>
  <c r="G489" i="167"/>
  <c r="F489" i="167"/>
  <c r="F490" i="167"/>
  <c r="G510" i="167"/>
  <c r="F511" i="167"/>
  <c r="B213" i="167"/>
  <c r="P215" i="167"/>
  <c r="P216" i="167"/>
  <c r="F221" i="167"/>
  <c r="F222" i="167"/>
  <c r="B224" i="167"/>
  <c r="C225" i="167"/>
  <c r="B226" i="167"/>
  <c r="O226" i="167"/>
  <c r="K227" i="167"/>
  <c r="Y228" i="167" s="1"/>
  <c r="B229" i="167"/>
  <c r="U230" i="167" s="1"/>
  <c r="Q229" i="167"/>
  <c r="G230" i="167"/>
  <c r="D236" i="167"/>
  <c r="D237" i="167"/>
  <c r="G240" i="167"/>
  <c r="E240" i="167"/>
  <c r="F241" i="167"/>
  <c r="P243" i="167"/>
  <c r="R243" i="167"/>
  <c r="E244" i="167"/>
  <c r="R247" i="167"/>
  <c r="P247" i="167"/>
  <c r="K248" i="167"/>
  <c r="Y249" i="167" s="1"/>
  <c r="K249" i="167"/>
  <c r="Y250" i="167" s="1"/>
  <c r="K250" i="167"/>
  <c r="Y251" i="167" s="1"/>
  <c r="K251" i="167"/>
  <c r="Y252" i="167" s="1"/>
  <c r="C252" i="167"/>
  <c r="K252" i="167"/>
  <c r="Y253" i="167" s="1"/>
  <c r="K253" i="167"/>
  <c r="Y254" i="167" s="1"/>
  <c r="P255" i="167"/>
  <c r="G258" i="167"/>
  <c r="K262" i="167"/>
  <c r="Y263" i="167" s="1"/>
  <c r="D265" i="167"/>
  <c r="R263" i="167"/>
  <c r="E264" i="167"/>
  <c r="D269" i="167"/>
  <c r="E269" i="167"/>
  <c r="P272" i="167"/>
  <c r="D274" i="167"/>
  <c r="R275" i="167"/>
  <c r="P275" i="167"/>
  <c r="O275" i="167"/>
  <c r="Q275" i="167"/>
  <c r="R277" i="167"/>
  <c r="P277" i="167"/>
  <c r="Q285" i="167"/>
  <c r="D291" i="167"/>
  <c r="E290" i="167"/>
  <c r="D294" i="167"/>
  <c r="E293" i="167"/>
  <c r="D298" i="167"/>
  <c r="E297" i="167"/>
  <c r="D306" i="167"/>
  <c r="E307" i="167"/>
  <c r="D314" i="167"/>
  <c r="E313" i="167"/>
  <c r="O312" i="167"/>
  <c r="P314" i="167"/>
  <c r="E315" i="167"/>
  <c r="R317" i="167"/>
  <c r="E318" i="167"/>
  <c r="B337" i="167"/>
  <c r="Q338" i="167"/>
  <c r="P338" i="167"/>
  <c r="L346" i="167"/>
  <c r="E384" i="167"/>
  <c r="P383" i="167"/>
  <c r="R397" i="167"/>
  <c r="E483" i="167"/>
  <c r="O482" i="167"/>
  <c r="Q277" i="167"/>
  <c r="C279" i="167"/>
  <c r="R283" i="167"/>
  <c r="O283" i="167"/>
  <c r="R285" i="167"/>
  <c r="O285" i="167"/>
  <c r="D290" i="167"/>
  <c r="D292" i="167"/>
  <c r="B292" i="167"/>
  <c r="B293" i="167"/>
  <c r="B295" i="167"/>
  <c r="B296" i="167"/>
  <c r="B297" i="167"/>
  <c r="B299" i="167"/>
  <c r="B300" i="167"/>
  <c r="P310" i="167"/>
  <c r="G314" i="167"/>
  <c r="R329" i="167"/>
  <c r="B332" i="167"/>
  <c r="R333" i="167"/>
  <c r="R337" i="167"/>
  <c r="Q398" i="167"/>
  <c r="B397" i="167"/>
  <c r="O402" i="167"/>
  <c r="D404" i="167"/>
  <c r="E403" i="167"/>
  <c r="P402" i="167"/>
  <c r="E436" i="167"/>
  <c r="D460" i="167"/>
  <c r="E459" i="167"/>
  <c r="E458" i="167"/>
  <c r="D467" i="167"/>
  <c r="E466" i="167"/>
  <c r="F468" i="167"/>
  <c r="D469" i="167"/>
  <c r="E468" i="167"/>
  <c r="F475" i="167"/>
  <c r="F488" i="167"/>
  <c r="G487" i="167"/>
  <c r="F487" i="167"/>
  <c r="F494" i="167"/>
  <c r="G493" i="167"/>
  <c r="F492" i="167"/>
  <c r="F493" i="167"/>
  <c r="B500" i="167"/>
  <c r="C502" i="167"/>
  <c r="G501" i="167"/>
  <c r="K501" i="167"/>
  <c r="K276" i="167"/>
  <c r="K278" i="167"/>
  <c r="Y279" i="167" s="1"/>
  <c r="Q279" i="167"/>
  <c r="C281" i="167"/>
  <c r="Q281" i="167"/>
  <c r="C282" i="167"/>
  <c r="B283" i="167"/>
  <c r="P283" i="167"/>
  <c r="P285" i="167"/>
  <c r="E289" i="167"/>
  <c r="D313" i="167"/>
  <c r="B317" i="167"/>
  <c r="G330" i="167"/>
  <c r="O330" i="167"/>
  <c r="G338" i="167"/>
  <c r="Q337" i="167"/>
  <c r="O338" i="167"/>
  <c r="E338" i="167"/>
  <c r="B349" i="167"/>
  <c r="E360" i="167"/>
  <c r="P359" i="167"/>
  <c r="P362" i="167"/>
  <c r="Q368" i="167"/>
  <c r="E376" i="167"/>
  <c r="P375" i="167"/>
  <c r="P378" i="167"/>
  <c r="Q384" i="167"/>
  <c r="E392" i="167"/>
  <c r="P391" i="167"/>
  <c r="P394" i="167"/>
  <c r="G444" i="167"/>
  <c r="F444" i="167"/>
  <c r="B444" i="167"/>
  <c r="Q449" i="167"/>
  <c r="O449" i="167"/>
  <c r="D451" i="167"/>
  <c r="E450" i="167"/>
  <c r="P449" i="167"/>
  <c r="F457" i="167"/>
  <c r="D461" i="167"/>
  <c r="E460" i="167"/>
  <c r="R459" i="167"/>
  <c r="D474" i="167"/>
  <c r="E473" i="167"/>
  <c r="E472" i="167"/>
  <c r="R472" i="167"/>
  <c r="C486" i="167"/>
  <c r="K483" i="167"/>
  <c r="Y484" i="167" s="1"/>
  <c r="K485" i="167"/>
  <c r="Y486" i="167" s="1"/>
  <c r="G490" i="167"/>
  <c r="R489" i="167"/>
  <c r="G492" i="167"/>
  <c r="P495" i="167"/>
  <c r="O495" i="167"/>
  <c r="D503" i="167"/>
  <c r="O504" i="167"/>
  <c r="P318" i="167"/>
  <c r="E319" i="167"/>
  <c r="G321" i="167"/>
  <c r="P326" i="167"/>
  <c r="L326" i="167" s="1"/>
  <c r="E327" i="167"/>
  <c r="G329" i="167"/>
  <c r="E330" i="167"/>
  <c r="P334" i="167"/>
  <c r="E335" i="167"/>
  <c r="G337" i="167"/>
  <c r="P342" i="167"/>
  <c r="E343" i="167"/>
  <c r="G345" i="167"/>
  <c r="E346" i="167"/>
  <c r="P350" i="167"/>
  <c r="L350" i="167" s="1"/>
  <c r="E351" i="167"/>
  <c r="G353" i="167"/>
  <c r="E354" i="167"/>
  <c r="P398" i="167"/>
  <c r="E399" i="167"/>
  <c r="D400" i="167"/>
  <c r="G402" i="167"/>
  <c r="P406" i="167"/>
  <c r="D442" i="167"/>
  <c r="E441" i="167"/>
  <c r="O445" i="167"/>
  <c r="D447" i="167"/>
  <c r="Q452" i="167"/>
  <c r="D455" i="167"/>
  <c r="E454" i="167"/>
  <c r="R453" i="167"/>
  <c r="F461" i="167"/>
  <c r="D462" i="167"/>
  <c r="E461" i="167"/>
  <c r="R460" i="167"/>
  <c r="D466" i="167"/>
  <c r="E465" i="167"/>
  <c r="E464" i="167"/>
  <c r="F469" i="167"/>
  <c r="D476" i="167"/>
  <c r="E475" i="167"/>
  <c r="G479" i="167"/>
  <c r="G481" i="167"/>
  <c r="F482" i="167"/>
  <c r="G483" i="167"/>
  <c r="G488" i="167"/>
  <c r="O488" i="167"/>
  <c r="K489" i="167"/>
  <c r="Y490" i="167" s="1"/>
  <c r="C490" i="167"/>
  <c r="K504" i="167"/>
  <c r="Y505" i="167" s="1"/>
  <c r="O508" i="167"/>
  <c r="E509" i="167"/>
  <c r="E508" i="167"/>
  <c r="O512" i="167"/>
  <c r="E512" i="167"/>
  <c r="F322" i="167"/>
  <c r="F330" i="167"/>
  <c r="F338" i="167"/>
  <c r="F346" i="167"/>
  <c r="F354" i="167"/>
  <c r="B405" i="167"/>
  <c r="Q411" i="167"/>
  <c r="E412" i="167"/>
  <c r="P415" i="167"/>
  <c r="G441" i="167"/>
  <c r="F462" i="167"/>
  <c r="D475" i="167"/>
  <c r="E474" i="167"/>
  <c r="F476" i="167"/>
  <c r="O477" i="167"/>
  <c r="C480" i="167"/>
  <c r="O492" i="167"/>
  <c r="D495" i="167"/>
  <c r="K503" i="167"/>
  <c r="Y504" i="167" s="1"/>
  <c r="C504" i="167"/>
  <c r="C505" i="167"/>
  <c r="O509" i="167"/>
  <c r="O410" i="167"/>
  <c r="P410" i="167"/>
  <c r="E411" i="167"/>
  <c r="E428" i="167"/>
  <c r="B439" i="167"/>
  <c r="Q440" i="167"/>
  <c r="G445" i="167"/>
  <c r="G449" i="167"/>
  <c r="D464" i="167"/>
  <c r="D472" i="167"/>
  <c r="E482" i="167"/>
  <c r="O481" i="167"/>
  <c r="E484" i="167"/>
  <c r="O483" i="167"/>
  <c r="F484" i="167"/>
  <c r="C485" i="167"/>
  <c r="E488" i="167"/>
  <c r="P489" i="167"/>
  <c r="R493" i="167"/>
  <c r="R496" i="167"/>
  <c r="K497" i="167"/>
  <c r="Y498" i="167" s="1"/>
  <c r="F504" i="167"/>
  <c r="O506" i="167"/>
  <c r="F509" i="167"/>
  <c r="O510" i="167"/>
  <c r="B512" i="167"/>
  <c r="D412" i="167"/>
  <c r="G439" i="167"/>
  <c r="G443" i="167"/>
  <c r="G447" i="167"/>
  <c r="E455" i="167"/>
  <c r="O455" i="167"/>
  <c r="D458" i="167"/>
  <c r="D459" i="167"/>
  <c r="D465" i="167"/>
  <c r="R468" i="167"/>
  <c r="R469" i="167"/>
  <c r="D473" i="167"/>
  <c r="R476" i="167"/>
  <c r="O480" i="167"/>
  <c r="F486" i="167"/>
  <c r="G486" i="167"/>
  <c r="O487" i="167"/>
  <c r="P493" i="167"/>
  <c r="D500" i="167"/>
  <c r="B501" i="167"/>
  <c r="C503" i="167"/>
  <c r="F505" i="167"/>
  <c r="G504" i="167"/>
  <c r="O507" i="167"/>
  <c r="G509" i="167"/>
  <c r="F510" i="167"/>
  <c r="O511" i="167"/>
  <c r="C262" i="168"/>
  <c r="B263" i="168"/>
  <c r="B366" i="168"/>
  <c r="C400" i="168"/>
  <c r="F476" i="168"/>
  <c r="B498" i="168"/>
  <c r="F231" i="168"/>
  <c r="F233" i="168"/>
  <c r="O234" i="168"/>
  <c r="O241" i="168"/>
  <c r="F252" i="168"/>
  <c r="R252" i="168"/>
  <c r="O253" i="168"/>
  <c r="R253" i="168"/>
  <c r="G263" i="168"/>
  <c r="B280" i="168"/>
  <c r="Q399" i="168"/>
  <c r="D407" i="168"/>
  <c r="G408" i="168"/>
  <c r="F408" i="168"/>
  <c r="G410" i="168"/>
  <c r="F411" i="168"/>
  <c r="K421" i="168"/>
  <c r="Y422" i="168" s="1"/>
  <c r="C424" i="168"/>
  <c r="E434" i="168"/>
  <c r="O433" i="168"/>
  <c r="Q438" i="168"/>
  <c r="C445" i="168"/>
  <c r="G450" i="168"/>
  <c r="R454" i="168"/>
  <c r="G462" i="168"/>
  <c r="F466" i="168"/>
  <c r="P469" i="168"/>
  <c r="G470" i="168"/>
  <c r="D495" i="168"/>
  <c r="K294" i="168"/>
  <c r="Y295" i="168" s="1"/>
  <c r="B292" i="168"/>
  <c r="G399" i="168"/>
  <c r="G400" i="168"/>
  <c r="O406" i="168"/>
  <c r="R406" i="168"/>
  <c r="F409" i="168"/>
  <c r="B428" i="168"/>
  <c r="Q429" i="168"/>
  <c r="P262" i="168"/>
  <c r="O262" i="168"/>
  <c r="P330" i="168"/>
  <c r="C368" i="168"/>
  <c r="B253" i="168"/>
  <c r="AA255" i="168" s="1"/>
  <c r="AB255" i="168" s="1"/>
  <c r="C252" i="168"/>
  <c r="B374" i="168"/>
  <c r="P401" i="168"/>
  <c r="B400" i="168"/>
  <c r="G426" i="168"/>
  <c r="F470" i="168"/>
  <c r="D471" i="168"/>
  <c r="C478" i="168"/>
  <c r="O219" i="168"/>
  <c r="O232" i="168"/>
  <c r="G236" i="168"/>
  <c r="O246" i="168"/>
  <c r="O270" i="168"/>
  <c r="C279" i="168"/>
  <c r="G301" i="168"/>
  <c r="F398" i="168"/>
  <c r="Q215" i="168"/>
  <c r="K264" i="168"/>
  <c r="Y265" i="168" s="1"/>
  <c r="F404" i="168"/>
  <c r="R403" i="168"/>
  <c r="B404" i="168"/>
  <c r="O408" i="168"/>
  <c r="D444" i="168"/>
  <c r="G448" i="168"/>
  <c r="B454" i="168"/>
  <c r="F455" i="168"/>
  <c r="F458" i="168"/>
  <c r="P459" i="168"/>
  <c r="Q465" i="168"/>
  <c r="K466" i="168"/>
  <c r="Y467" i="168" s="1"/>
  <c r="P465" i="168"/>
  <c r="Q466" i="168"/>
  <c r="F469" i="168"/>
  <c r="F468" i="168"/>
  <c r="K480" i="168"/>
  <c r="Y481" i="168" s="1"/>
  <c r="G249" i="168"/>
  <c r="O254" i="168"/>
  <c r="G261" i="168"/>
  <c r="P261" i="168"/>
  <c r="G269" i="168"/>
  <c r="O286" i="168"/>
  <c r="R287" i="168"/>
  <c r="R296" i="168"/>
  <c r="O298" i="168"/>
  <c r="R303" i="168"/>
  <c r="P363" i="168"/>
  <c r="K236" i="168"/>
  <c r="B399" i="168"/>
  <c r="Q400" i="168"/>
  <c r="F410" i="168"/>
  <c r="F413" i="168"/>
  <c r="F412" i="168"/>
  <c r="G418" i="168"/>
  <c r="R426" i="168"/>
  <c r="AO427" i="168" s="1"/>
  <c r="E446" i="168"/>
  <c r="C446" i="168"/>
  <c r="K448" i="168"/>
  <c r="E456" i="168"/>
  <c r="F467" i="168"/>
  <c r="D485" i="168"/>
  <c r="F513" i="168"/>
  <c r="O251" i="168"/>
  <c r="F255" i="168"/>
  <c r="F263" i="168"/>
  <c r="O273" i="168"/>
  <c r="R275" i="168"/>
  <c r="O276" i="168"/>
  <c r="O285" i="168"/>
  <c r="Q286" i="168"/>
  <c r="R291" i="168"/>
  <c r="D398" i="168"/>
  <c r="K228" i="168"/>
  <c r="K230" i="168"/>
  <c r="Y231" i="168" s="1"/>
  <c r="K362" i="168"/>
  <c r="K364" i="168"/>
  <c r="Y365" i="168" s="1"/>
  <c r="K368" i="168"/>
  <c r="Y369" i="168" s="1"/>
  <c r="D402" i="168"/>
  <c r="R400" i="168"/>
  <c r="E401" i="168"/>
  <c r="O409" i="168"/>
  <c r="K410" i="168"/>
  <c r="Y411" i="168" s="1"/>
  <c r="G412" i="168"/>
  <c r="G429" i="168"/>
  <c r="D431" i="168"/>
  <c r="R435" i="168"/>
  <c r="Q440" i="168"/>
  <c r="C449" i="168"/>
  <c r="G454" i="168"/>
  <c r="G469" i="168"/>
  <c r="G485" i="168"/>
  <c r="G489" i="168"/>
  <c r="G495" i="168"/>
  <c r="G506" i="168"/>
  <c r="O506" i="168"/>
  <c r="G510" i="168"/>
  <c r="O510" i="168"/>
  <c r="E208" i="167"/>
  <c r="D211" i="167"/>
  <c r="E212" i="167"/>
  <c r="D207" i="167"/>
  <c r="B207" i="167"/>
  <c r="U210" i="167" s="1"/>
  <c r="Q207" i="167"/>
  <c r="D210" i="167"/>
  <c r="B211" i="167"/>
  <c r="V212" i="167" s="1"/>
  <c r="E211" i="167"/>
  <c r="Q211" i="167"/>
  <c r="Q210" i="167"/>
  <c r="D208" i="167"/>
  <c r="B209" i="167"/>
  <c r="E209" i="167"/>
  <c r="Q209" i="167"/>
  <c r="D212" i="167"/>
  <c r="O206" i="168"/>
  <c r="E204" i="167"/>
  <c r="E205" i="167"/>
  <c r="Q205" i="167"/>
  <c r="O204" i="168"/>
  <c r="D167" i="167"/>
  <c r="E166" i="167"/>
  <c r="P170" i="167"/>
  <c r="Q176" i="167"/>
  <c r="K175" i="167"/>
  <c r="Y176" i="167" s="1"/>
  <c r="D179" i="167"/>
  <c r="E178" i="167"/>
  <c r="B179" i="167"/>
  <c r="B199" i="167"/>
  <c r="K198" i="167"/>
  <c r="Y199" i="167" s="1"/>
  <c r="C201" i="167"/>
  <c r="K201" i="167"/>
  <c r="Y202" i="167" s="1"/>
  <c r="E168" i="167"/>
  <c r="D169" i="167"/>
  <c r="D183" i="167"/>
  <c r="E182" i="167"/>
  <c r="D187" i="167"/>
  <c r="E186" i="167"/>
  <c r="F193" i="167"/>
  <c r="G192" i="167"/>
  <c r="G191" i="167"/>
  <c r="C198" i="167"/>
  <c r="K200" i="167"/>
  <c r="Y201" i="167" s="1"/>
  <c r="Q202" i="167"/>
  <c r="G202" i="167"/>
  <c r="G203" i="167"/>
  <c r="D180" i="167"/>
  <c r="E179" i="167"/>
  <c r="B204" i="167"/>
  <c r="K203" i="167"/>
  <c r="Y204" i="167" s="1"/>
  <c r="B170" i="167"/>
  <c r="AA172" i="167" s="1"/>
  <c r="C172" i="167"/>
  <c r="Q170" i="167"/>
  <c r="K169" i="167"/>
  <c r="Y170" i="167" s="1"/>
  <c r="Q177" i="167"/>
  <c r="B176" i="167"/>
  <c r="V177" i="167" s="1"/>
  <c r="W177" i="167" s="1"/>
  <c r="B187" i="167"/>
  <c r="F194" i="167"/>
  <c r="G193" i="167"/>
  <c r="B169" i="167"/>
  <c r="U172" i="167" s="1"/>
  <c r="K168" i="167"/>
  <c r="Y169" i="167" s="1"/>
  <c r="F175" i="167"/>
  <c r="G174" i="167"/>
  <c r="E174" i="167"/>
  <c r="P174" i="167"/>
  <c r="B175" i="167"/>
  <c r="B191" i="167"/>
  <c r="C190" i="167"/>
  <c r="C193" i="167"/>
  <c r="Q172" i="167"/>
  <c r="C173" i="167"/>
  <c r="C174" i="167"/>
  <c r="D182" i="167"/>
  <c r="D186" i="167"/>
  <c r="O194" i="167"/>
  <c r="G198" i="167"/>
  <c r="D161" i="167"/>
  <c r="G166" i="167"/>
  <c r="F169" i="167"/>
  <c r="K170" i="167"/>
  <c r="Y171" i="167" s="1"/>
  <c r="C171" i="167"/>
  <c r="K171" i="167"/>
  <c r="K172" i="167"/>
  <c r="Y173" i="167" s="1"/>
  <c r="Y172" i="167"/>
  <c r="K173" i="167"/>
  <c r="Y174" i="167" s="1"/>
  <c r="Q174" i="167"/>
  <c r="D177" i="167"/>
  <c r="O175" i="167"/>
  <c r="D178" i="167"/>
  <c r="E177" i="167"/>
  <c r="D181" i="167"/>
  <c r="D184" i="167"/>
  <c r="D185" i="167"/>
  <c r="F191" i="167"/>
  <c r="K191" i="167"/>
  <c r="Y192" i="167" s="1"/>
  <c r="K192" i="167"/>
  <c r="Y193" i="167" s="1"/>
  <c r="F196" i="167"/>
  <c r="C195" i="167"/>
  <c r="C196" i="167"/>
  <c r="B198" i="167"/>
  <c r="AJ199" i="167" s="1"/>
  <c r="AM199" i="167" s="1"/>
  <c r="AL199" i="167" s="1"/>
  <c r="O198" i="167"/>
  <c r="C199" i="167"/>
  <c r="F202" i="167"/>
  <c r="D205" i="167"/>
  <c r="O203" i="167"/>
  <c r="D159" i="167"/>
  <c r="G160" i="167"/>
  <c r="E160" i="167"/>
  <c r="G162" i="167"/>
  <c r="B166" i="167"/>
  <c r="R166" i="167"/>
  <c r="B168" i="167"/>
  <c r="R168" i="167"/>
  <c r="O168" i="167"/>
  <c r="L168" i="167" s="1"/>
  <c r="R170" i="167"/>
  <c r="O170" i="167"/>
  <c r="L170" i="167" s="1"/>
  <c r="R172" i="167"/>
  <c r="O172" i="167"/>
  <c r="P175" i="167"/>
  <c r="F177" i="167"/>
  <c r="G177" i="167"/>
  <c r="K177" i="167"/>
  <c r="Y178" i="167" s="1"/>
  <c r="E181" i="167"/>
  <c r="E185" i="167"/>
  <c r="B190" i="167"/>
  <c r="F192" i="167"/>
  <c r="K193" i="167"/>
  <c r="Y194" i="167" s="1"/>
  <c r="C194" i="167"/>
  <c r="B195" i="167"/>
  <c r="AA197" i="167" s="1"/>
  <c r="G195" i="167"/>
  <c r="K195" i="167"/>
  <c r="Y196" i="167" s="1"/>
  <c r="G196" i="167"/>
  <c r="K196" i="167"/>
  <c r="Y197" i="167" s="1"/>
  <c r="G197" i="167"/>
  <c r="K197" i="167"/>
  <c r="Y198" i="167" s="1"/>
  <c r="F200" i="167"/>
  <c r="G199" i="167"/>
  <c r="K199" i="167"/>
  <c r="Y200" i="167" s="1"/>
  <c r="C200" i="167"/>
  <c r="B201" i="167"/>
  <c r="Q201" i="167"/>
  <c r="R203" i="167"/>
  <c r="AO204" i="167" s="1"/>
  <c r="O197" i="168"/>
  <c r="Q196" i="168"/>
  <c r="B196" i="168"/>
  <c r="P193" i="168"/>
  <c r="G192" i="168"/>
  <c r="O187" i="168"/>
  <c r="K187" i="168"/>
  <c r="Y188" i="168" s="1"/>
  <c r="K186" i="168"/>
  <c r="O183" i="168"/>
  <c r="P183" i="168"/>
  <c r="K183" i="168"/>
  <c r="O181" i="168"/>
  <c r="P181" i="168"/>
  <c r="K182" i="168"/>
  <c r="Y183" i="168" s="1"/>
  <c r="P180" i="168"/>
  <c r="K179" i="168"/>
  <c r="Y180" i="168" s="1"/>
  <c r="O177" i="168"/>
  <c r="O175" i="168"/>
  <c r="K175" i="168"/>
  <c r="K174" i="168"/>
  <c r="O171" i="168"/>
  <c r="Q171" i="168"/>
  <c r="E172" i="168"/>
  <c r="P171" i="168"/>
  <c r="F169" i="168"/>
  <c r="O166" i="168"/>
  <c r="O164" i="168"/>
  <c r="O165" i="168"/>
  <c r="E163" i="168"/>
  <c r="C166" i="168"/>
  <c r="BA163" i="168"/>
  <c r="AZ163" i="168" s="1"/>
  <c r="B165" i="167"/>
  <c r="C168" i="167"/>
  <c r="K167" i="167"/>
  <c r="Y168" i="167" s="1"/>
  <c r="P166" i="167"/>
  <c r="C165" i="167"/>
  <c r="Q166" i="167"/>
  <c r="F165" i="167"/>
  <c r="K164" i="167"/>
  <c r="Y165" i="167" s="1"/>
  <c r="C167" i="167"/>
  <c r="B164" i="167"/>
  <c r="K166" i="167"/>
  <c r="Y167" i="167" s="1"/>
  <c r="E164" i="167"/>
  <c r="O164" i="167"/>
  <c r="O156" i="167"/>
  <c r="O160" i="167"/>
  <c r="E155" i="167"/>
  <c r="G158" i="167"/>
  <c r="D160" i="167"/>
  <c r="B160" i="167"/>
  <c r="F163" i="167"/>
  <c r="B163" i="167"/>
  <c r="O159" i="167"/>
  <c r="K162" i="167"/>
  <c r="Y163" i="167" s="1"/>
  <c r="P164" i="167"/>
  <c r="C166" i="167"/>
  <c r="D155" i="167"/>
  <c r="R162" i="167"/>
  <c r="AO163" i="167" s="1"/>
  <c r="O162" i="167"/>
  <c r="D163" i="167"/>
  <c r="Q164" i="167"/>
  <c r="D165" i="167"/>
  <c r="K165" i="167"/>
  <c r="Y166" i="167" s="1"/>
  <c r="O156" i="168"/>
  <c r="O158" i="168"/>
  <c r="O159" i="168"/>
  <c r="O160" i="168"/>
  <c r="O161" i="168"/>
  <c r="K158" i="168"/>
  <c r="K162" i="168"/>
  <c r="C140" i="167"/>
  <c r="BA137" i="167"/>
  <c r="AZ137" i="167" s="1"/>
  <c r="Q138" i="167"/>
  <c r="O144" i="167"/>
  <c r="K146" i="167"/>
  <c r="Y147" i="167" s="1"/>
  <c r="F149" i="167"/>
  <c r="G149" i="167"/>
  <c r="O152" i="167"/>
  <c r="E153" i="167"/>
  <c r="E158" i="167"/>
  <c r="C141" i="167"/>
  <c r="BA138" i="167"/>
  <c r="AZ138" i="167" s="1"/>
  <c r="P139" i="167"/>
  <c r="R142" i="167"/>
  <c r="AO143" i="167" s="1"/>
  <c r="O142" i="167"/>
  <c r="P144" i="167"/>
  <c r="F147" i="167"/>
  <c r="F148" i="167"/>
  <c r="R149" i="167"/>
  <c r="D152" i="167"/>
  <c r="B152" i="167"/>
  <c r="Q153" i="167"/>
  <c r="D157" i="167"/>
  <c r="D158" i="167"/>
  <c r="R157" i="167"/>
  <c r="Q144" i="167"/>
  <c r="C146" i="167"/>
  <c r="P146" i="167"/>
  <c r="K147" i="167"/>
  <c r="O148" i="167"/>
  <c r="O151" i="167"/>
  <c r="E152" i="167"/>
  <c r="R153" i="167"/>
  <c r="AQ154" i="167" s="1"/>
  <c r="E154" i="167"/>
  <c r="B137" i="167"/>
  <c r="R140" i="167"/>
  <c r="AO141" i="167" s="1"/>
  <c r="P140" i="167"/>
  <c r="B143" i="167"/>
  <c r="Q142" i="167"/>
  <c r="K143" i="167"/>
  <c r="Y144" i="167" s="1"/>
  <c r="E144" i="167"/>
  <c r="K144" i="167"/>
  <c r="Y145" i="167" s="1"/>
  <c r="K145" i="167"/>
  <c r="Y146" i="167" s="1"/>
  <c r="D149" i="167"/>
  <c r="O147" i="167"/>
  <c r="D150" i="167"/>
  <c r="E149" i="167"/>
  <c r="D153" i="167"/>
  <c r="G154" i="167"/>
  <c r="D156" i="167"/>
  <c r="E156" i="167"/>
  <c r="K154" i="168"/>
  <c r="F155" i="168"/>
  <c r="F153" i="168"/>
  <c r="O151" i="168"/>
  <c r="O149" i="168"/>
  <c r="B148" i="168"/>
  <c r="O146" i="168"/>
  <c r="P146" i="168"/>
  <c r="P145" i="168"/>
  <c r="K143" i="168"/>
  <c r="Y144" i="168" s="1"/>
  <c r="G140" i="168"/>
  <c r="O140" i="168"/>
  <c r="O139" i="168"/>
  <c r="O138" i="167"/>
  <c r="K140" i="167"/>
  <c r="Y141" i="167" s="1"/>
  <c r="G138" i="167"/>
  <c r="R138" i="167"/>
  <c r="AO139" i="167" s="1"/>
  <c r="E139" i="167"/>
  <c r="P138" i="167"/>
  <c r="D137" i="167"/>
  <c r="E136" i="167"/>
  <c r="O136" i="167"/>
  <c r="Q137" i="167"/>
  <c r="K138" i="167"/>
  <c r="Y139" i="167" s="1"/>
  <c r="K138" i="168"/>
  <c r="Y139" i="168" s="1"/>
  <c r="R134" i="167"/>
  <c r="B132" i="167"/>
  <c r="O132" i="167"/>
  <c r="AS134" i="167"/>
  <c r="K136" i="167"/>
  <c r="Y137" i="167" s="1"/>
  <c r="C137" i="167"/>
  <c r="E132" i="167"/>
  <c r="Q134" i="167"/>
  <c r="C134" i="167"/>
  <c r="K135" i="168"/>
  <c r="Y136" i="168" s="1"/>
  <c r="K137" i="168"/>
  <c r="Y138" i="168" s="1"/>
  <c r="K136" i="168"/>
  <c r="BC129" i="167"/>
  <c r="AZ128" i="167"/>
  <c r="D132" i="167"/>
  <c r="G125" i="167"/>
  <c r="F132" i="167"/>
  <c r="E131" i="167"/>
  <c r="B134" i="167"/>
  <c r="P134" i="167"/>
  <c r="O132" i="168"/>
  <c r="Q124" i="168"/>
  <c r="B128" i="168"/>
  <c r="K134" i="168"/>
  <c r="O131" i="168"/>
  <c r="O128" i="168"/>
  <c r="O129" i="168"/>
  <c r="C136" i="168"/>
  <c r="O130" i="168"/>
  <c r="C130" i="167"/>
  <c r="D127" i="168"/>
  <c r="P120" i="168"/>
  <c r="K130" i="168"/>
  <c r="D121" i="167"/>
  <c r="E121" i="167"/>
  <c r="E129" i="167"/>
  <c r="O128" i="167"/>
  <c r="P128" i="167"/>
  <c r="C127" i="167"/>
  <c r="F128" i="167"/>
  <c r="R127" i="167"/>
  <c r="G127" i="167"/>
  <c r="O126" i="167"/>
  <c r="P125" i="167"/>
  <c r="F124" i="167"/>
  <c r="G124" i="167"/>
  <c r="R124" i="167"/>
  <c r="D126" i="167"/>
  <c r="E125" i="167"/>
  <c r="O123" i="167"/>
  <c r="D125" i="167"/>
  <c r="D124" i="167"/>
  <c r="G123" i="167"/>
  <c r="F123" i="167"/>
  <c r="B121" i="167"/>
  <c r="G122" i="167"/>
  <c r="G121" i="167"/>
  <c r="O121" i="167"/>
  <c r="P121" i="167"/>
  <c r="F121" i="167"/>
  <c r="D120" i="167"/>
  <c r="R120" i="167"/>
  <c r="AQ121" i="167" s="1"/>
  <c r="D122" i="167"/>
  <c r="F119" i="167"/>
  <c r="F120" i="167"/>
  <c r="R118" i="167"/>
  <c r="B119" i="167"/>
  <c r="K120" i="167"/>
  <c r="Y121" i="167" s="1"/>
  <c r="D118" i="167"/>
  <c r="AS118" i="167"/>
  <c r="P119" i="167"/>
  <c r="G119" i="167"/>
  <c r="O118" i="168"/>
  <c r="E117" i="167"/>
  <c r="D114" i="167"/>
  <c r="R115" i="167"/>
  <c r="AQ116" i="167" s="1"/>
  <c r="E116" i="167"/>
  <c r="AS113" i="167"/>
  <c r="E115" i="167"/>
  <c r="D113" i="167"/>
  <c r="E113" i="167"/>
  <c r="E114" i="167"/>
  <c r="Q111" i="167"/>
  <c r="C112" i="167"/>
  <c r="R112" i="167"/>
  <c r="AQ113" i="167" s="1"/>
  <c r="K114" i="167"/>
  <c r="Y115" i="167" s="1"/>
  <c r="K112" i="167"/>
  <c r="Y113" i="167" s="1"/>
  <c r="C113" i="167"/>
  <c r="C110" i="167"/>
  <c r="AS109" i="167"/>
  <c r="F112" i="167"/>
  <c r="B110" i="167"/>
  <c r="Q110" i="167"/>
  <c r="D110" i="167"/>
  <c r="B108" i="167"/>
  <c r="D105" i="167"/>
  <c r="AS107" i="167"/>
  <c r="E103" i="167"/>
  <c r="G104" i="167"/>
  <c r="K104" i="167"/>
  <c r="D108" i="167"/>
  <c r="O106" i="167"/>
  <c r="D109" i="167"/>
  <c r="D100" i="167"/>
  <c r="G100" i="167"/>
  <c r="K100" i="167"/>
  <c r="Y101" i="167" s="1"/>
  <c r="G99" i="167"/>
  <c r="G102" i="167"/>
  <c r="O102" i="167"/>
  <c r="F103" i="167"/>
  <c r="C106" i="167"/>
  <c r="D106" i="167"/>
  <c r="O104" i="167"/>
  <c r="P108" i="168"/>
  <c r="AT107" i="168"/>
  <c r="C107" i="168"/>
  <c r="G107" i="168"/>
  <c r="O107" i="168"/>
  <c r="P106" i="168"/>
  <c r="O104" i="168"/>
  <c r="D106" i="168"/>
  <c r="F104" i="168"/>
  <c r="O102" i="168"/>
  <c r="R103" i="167"/>
  <c r="R105" i="167"/>
  <c r="Q117" i="167"/>
  <c r="K118" i="167"/>
  <c r="F127" i="167"/>
  <c r="G126" i="167"/>
  <c r="F125" i="167"/>
  <c r="AO125" i="167"/>
  <c r="G130" i="167"/>
  <c r="F130" i="167"/>
  <c r="G129" i="167"/>
  <c r="D135" i="167"/>
  <c r="O133" i="167"/>
  <c r="E134" i="167"/>
  <c r="P133" i="167"/>
  <c r="E133" i="167"/>
  <c r="F141" i="167"/>
  <c r="R139" i="167"/>
  <c r="Q139" i="167"/>
  <c r="G139" i="167"/>
  <c r="Q141" i="167"/>
  <c r="Z146" i="167"/>
  <c r="G155" i="167"/>
  <c r="O154" i="167"/>
  <c r="R154" i="167"/>
  <c r="C155" i="167"/>
  <c r="K155" i="167"/>
  <c r="Y156" i="167" s="1"/>
  <c r="B155" i="167"/>
  <c r="Q156" i="167"/>
  <c r="K157" i="167"/>
  <c r="Y158" i="167" s="1"/>
  <c r="Z174" i="167"/>
  <c r="V173" i="167"/>
  <c r="AA173" i="167"/>
  <c r="L172" i="167"/>
  <c r="AC174" i="167"/>
  <c r="AB174" i="167"/>
  <c r="AQ180" i="167"/>
  <c r="G181" i="167"/>
  <c r="O180" i="167"/>
  <c r="F182" i="167"/>
  <c r="AO180" i="167"/>
  <c r="K181" i="167"/>
  <c r="Y182" i="167" s="1"/>
  <c r="C181" i="167"/>
  <c r="Q182" i="167"/>
  <c r="AQ184" i="167"/>
  <c r="G185" i="167"/>
  <c r="O184" i="167"/>
  <c r="F186" i="167"/>
  <c r="AO184" i="167"/>
  <c r="K185" i="167"/>
  <c r="C185" i="167"/>
  <c r="Q186" i="167"/>
  <c r="F190" i="167"/>
  <c r="G189" i="167"/>
  <c r="O188" i="167"/>
  <c r="Z193" i="167"/>
  <c r="V192" i="167"/>
  <c r="U193" i="167"/>
  <c r="AE193" i="167"/>
  <c r="AF193" i="167" s="1"/>
  <c r="AI193" i="167" s="1"/>
  <c r="AJ193" i="167"/>
  <c r="AM193" i="167" s="1"/>
  <c r="AL193" i="167" s="1"/>
  <c r="R195" i="167"/>
  <c r="E196" i="167"/>
  <c r="P195" i="167"/>
  <c r="R196" i="167"/>
  <c r="E197" i="167"/>
  <c r="P196" i="167"/>
  <c r="O196" i="167"/>
  <c r="AC197" i="167"/>
  <c r="AB197" i="167"/>
  <c r="D198" i="167"/>
  <c r="V201" i="167"/>
  <c r="L202" i="167"/>
  <c r="G205" i="167"/>
  <c r="O204" i="167"/>
  <c r="G204" i="167"/>
  <c r="F206" i="167"/>
  <c r="F205" i="167"/>
  <c r="F204" i="167"/>
  <c r="R204" i="167"/>
  <c r="AJ208" i="167"/>
  <c r="AM208" i="167" s="1"/>
  <c r="AL208" i="167" s="1"/>
  <c r="G209" i="167"/>
  <c r="O208" i="167"/>
  <c r="F210" i="167"/>
  <c r="R208" i="167"/>
  <c r="G213" i="167"/>
  <c r="O212" i="167"/>
  <c r="F214" i="167"/>
  <c r="R212" i="167"/>
  <c r="F218" i="167"/>
  <c r="G217" i="167"/>
  <c r="O216" i="167"/>
  <c r="R216" i="167"/>
  <c r="V227" i="167"/>
  <c r="F246" i="167"/>
  <c r="G245" i="167"/>
  <c r="O244" i="167"/>
  <c r="F245" i="167"/>
  <c r="F250" i="167"/>
  <c r="G249" i="167"/>
  <c r="Q248" i="167"/>
  <c r="C265" i="167"/>
  <c r="K265" i="167"/>
  <c r="B265" i="167"/>
  <c r="K267" i="167"/>
  <c r="Y268" i="167" s="1"/>
  <c r="R270" i="167"/>
  <c r="C270" i="167"/>
  <c r="B270" i="167"/>
  <c r="AY6" i="167"/>
  <c r="F102" i="167"/>
  <c r="R102" i="167"/>
  <c r="B103" i="167"/>
  <c r="B106" i="167"/>
  <c r="C108" i="167"/>
  <c r="R117" i="167"/>
  <c r="C117" i="167"/>
  <c r="B118" i="167"/>
  <c r="P127" i="167"/>
  <c r="D129" i="167"/>
  <c r="AQ131" i="167"/>
  <c r="B136" i="167"/>
  <c r="K137" i="167"/>
  <c r="Y138" i="167" s="1"/>
  <c r="C135" i="167"/>
  <c r="C138" i="167"/>
  <c r="Q136" i="167"/>
  <c r="K135" i="167"/>
  <c r="Y136" i="167" s="1"/>
  <c r="B135" i="167"/>
  <c r="G142" i="167"/>
  <c r="F153" i="167"/>
  <c r="R151" i="167"/>
  <c r="F156" i="167"/>
  <c r="Q171" i="167"/>
  <c r="R173" i="167"/>
  <c r="D175" i="167"/>
  <c r="P173" i="167"/>
  <c r="O173" i="167"/>
  <c r="AE174" i="167"/>
  <c r="AF174" i="167" s="1"/>
  <c r="AI174" i="167" s="1"/>
  <c r="AQ179" i="167"/>
  <c r="S179" i="167"/>
  <c r="K180" i="167"/>
  <c r="C180" i="167"/>
  <c r="K184" i="167"/>
  <c r="Y185" i="167" s="1"/>
  <c r="C184" i="167"/>
  <c r="AQ187" i="167"/>
  <c r="F189" i="167"/>
  <c r="G188" i="167"/>
  <c r="O187" i="167"/>
  <c r="AO187" i="167"/>
  <c r="B189" i="167"/>
  <c r="K188" i="167"/>
  <c r="Y189" i="167" s="1"/>
  <c r="C188" i="167"/>
  <c r="K190" i="167"/>
  <c r="Y191" i="167" s="1"/>
  <c r="V193" i="167"/>
  <c r="O195" i="167"/>
  <c r="V207" i="167"/>
  <c r="W207" i="167" s="1"/>
  <c r="G212" i="167"/>
  <c r="O211" i="167"/>
  <c r="F213" i="167"/>
  <c r="R211" i="167"/>
  <c r="F217" i="167"/>
  <c r="G216" i="167"/>
  <c r="O215" i="167"/>
  <c r="R215" i="167"/>
  <c r="R218" i="167"/>
  <c r="E219" i="167"/>
  <c r="P218" i="167"/>
  <c r="D218" i="167"/>
  <c r="R223" i="167"/>
  <c r="E224" i="167"/>
  <c r="P223" i="167"/>
  <c r="O223" i="167"/>
  <c r="Z229" i="167"/>
  <c r="V228" i="167"/>
  <c r="U229" i="167"/>
  <c r="AJ229" i="167"/>
  <c r="AM229" i="167" s="1"/>
  <c r="AL229" i="167" s="1"/>
  <c r="B231" i="167"/>
  <c r="Q232" i="167"/>
  <c r="B232" i="167"/>
  <c r="K231" i="167"/>
  <c r="Y232" i="167" s="1"/>
  <c r="F254" i="167"/>
  <c r="G253" i="167"/>
  <c r="K270" i="167"/>
  <c r="Y271" i="167" s="1"/>
  <c r="O99" i="167"/>
  <c r="R100" i="167"/>
  <c r="D102" i="167"/>
  <c r="Q101" i="167"/>
  <c r="K102" i="167"/>
  <c r="Y103" i="167" s="1"/>
  <c r="C103" i="167"/>
  <c r="F109" i="167"/>
  <c r="P107" i="167"/>
  <c r="F108" i="167"/>
  <c r="B109" i="167"/>
  <c r="AJ111" i="167" s="1"/>
  <c r="AM111" i="167" s="1"/>
  <c r="AL111" i="167" s="1"/>
  <c r="R108" i="167"/>
  <c r="Q109" i="167"/>
  <c r="D112" i="167"/>
  <c r="R110" i="167"/>
  <c r="E111" i="167"/>
  <c r="O110" i="167"/>
  <c r="F111" i="167"/>
  <c r="C114" i="167"/>
  <c r="R111" i="167"/>
  <c r="C111" i="167"/>
  <c r="B112" i="167"/>
  <c r="P112" i="167"/>
  <c r="K117" i="167"/>
  <c r="Y118" i="167" s="1"/>
  <c r="Q118" i="167"/>
  <c r="K119" i="167"/>
  <c r="Y120" i="167" s="1"/>
  <c r="Q122" i="167"/>
  <c r="AS121" i="167"/>
  <c r="C121" i="167"/>
  <c r="E123" i="167"/>
  <c r="P122" i="167"/>
  <c r="O122" i="167"/>
  <c r="Q124" i="167"/>
  <c r="AS123" i="167"/>
  <c r="C123" i="167"/>
  <c r="F131" i="167"/>
  <c r="Q133" i="167"/>
  <c r="R132" i="167"/>
  <c r="C132" i="167"/>
  <c r="B133" i="167"/>
  <c r="V134" i="167" s="1"/>
  <c r="X134" i="167" s="1"/>
  <c r="F135" i="167"/>
  <c r="D139" i="167"/>
  <c r="R137" i="167"/>
  <c r="P137" i="167"/>
  <c r="O137" i="167"/>
  <c r="F139" i="167"/>
  <c r="G140" i="167"/>
  <c r="L142" i="167"/>
  <c r="L146" i="167"/>
  <c r="K148" i="167"/>
  <c r="Y149" i="167" s="1"/>
  <c r="Q149" i="167"/>
  <c r="G151" i="167"/>
  <c r="O150" i="167"/>
  <c r="R150" i="167"/>
  <c r="S150" i="167" s="1"/>
  <c r="C151" i="167"/>
  <c r="K151" i="167"/>
  <c r="Y152" i="167" s="1"/>
  <c r="B151" i="167"/>
  <c r="Q152" i="167"/>
  <c r="K153" i="167"/>
  <c r="Y154" i="167" s="1"/>
  <c r="K156" i="167"/>
  <c r="Y157" i="167" s="1"/>
  <c r="Q157" i="167"/>
  <c r="G159" i="167"/>
  <c r="O158" i="167"/>
  <c r="R158" i="167"/>
  <c r="C159" i="167"/>
  <c r="C162" i="167"/>
  <c r="K159" i="167"/>
  <c r="Y160" i="167" s="1"/>
  <c r="B159" i="167"/>
  <c r="Q160" i="167"/>
  <c r="Q163" i="167"/>
  <c r="AA167" i="167"/>
  <c r="F167" i="167"/>
  <c r="F171" i="167"/>
  <c r="U174" i="167"/>
  <c r="K176" i="167"/>
  <c r="Y177" i="167" s="1"/>
  <c r="G179" i="167"/>
  <c r="O178" i="167"/>
  <c r="F180" i="167"/>
  <c r="K179" i="167"/>
  <c r="Y180" i="167" s="1"/>
  <c r="C179" i="167"/>
  <c r="Q180" i="167"/>
  <c r="R181" i="167"/>
  <c r="G183" i="167"/>
  <c r="O182" i="167"/>
  <c r="F184" i="167"/>
  <c r="K183" i="167"/>
  <c r="Y184" i="167" s="1"/>
  <c r="C183" i="167"/>
  <c r="Q184" i="167"/>
  <c r="R185" i="167"/>
  <c r="G187" i="167"/>
  <c r="O186" i="167"/>
  <c r="F188" i="167"/>
  <c r="Y186" i="167"/>
  <c r="K187" i="167"/>
  <c r="Y188" i="167" s="1"/>
  <c r="C187" i="167"/>
  <c r="Q188" i="167"/>
  <c r="Q189" i="167"/>
  <c r="R191" i="167"/>
  <c r="E192" i="167"/>
  <c r="P191" i="167"/>
  <c r="R192" i="167"/>
  <c r="E193" i="167"/>
  <c r="P192" i="167"/>
  <c r="O192" i="167"/>
  <c r="AA193" i="167"/>
  <c r="D194" i="167"/>
  <c r="Z198" i="167"/>
  <c r="V197" i="167"/>
  <c r="U198" i="167"/>
  <c r="AJ198" i="167"/>
  <c r="AM198" i="167" s="1"/>
  <c r="AL198" i="167" s="1"/>
  <c r="AE198" i="167"/>
  <c r="AF198" i="167" s="1"/>
  <c r="AI198" i="167" s="1"/>
  <c r="R199" i="167"/>
  <c r="E200" i="167"/>
  <c r="P199" i="167"/>
  <c r="R200" i="167"/>
  <c r="E201" i="167"/>
  <c r="P200" i="167"/>
  <c r="O200" i="167"/>
  <c r="D202" i="167"/>
  <c r="AQ204" i="167"/>
  <c r="BB204" i="167" s="1"/>
  <c r="BC204" i="167" s="1"/>
  <c r="G207" i="167"/>
  <c r="O206" i="167"/>
  <c r="F208" i="167"/>
  <c r="R206" i="167"/>
  <c r="G211" i="167"/>
  <c r="O210" i="167"/>
  <c r="F212" i="167"/>
  <c r="R210" i="167"/>
  <c r="G215" i="167"/>
  <c r="O214" i="167"/>
  <c r="F216" i="167"/>
  <c r="R214" i="167"/>
  <c r="D220" i="167"/>
  <c r="U224" i="167"/>
  <c r="AE230" i="167"/>
  <c r="AF230" i="167" s="1"/>
  <c r="AI230" i="167" s="1"/>
  <c r="R242" i="167"/>
  <c r="C242" i="167"/>
  <c r="B242" i="167"/>
  <c r="G244" i="167"/>
  <c r="AA253" i="167"/>
  <c r="R254" i="167"/>
  <c r="P254" i="167"/>
  <c r="O254" i="167"/>
  <c r="D256" i="167"/>
  <c r="F258" i="167"/>
  <c r="G257" i="167"/>
  <c r="Q256" i="167"/>
  <c r="F274" i="167"/>
  <c r="G273" i="167"/>
  <c r="O272" i="167"/>
  <c r="F273" i="167"/>
  <c r="F282" i="167"/>
  <c r="G281" i="167"/>
  <c r="Q280" i="167"/>
  <c r="E102" i="167"/>
  <c r="O101" i="167"/>
  <c r="D103" i="167"/>
  <c r="R101" i="167"/>
  <c r="Q104" i="167"/>
  <c r="B104" i="167"/>
  <c r="Q106" i="167"/>
  <c r="K105" i="167"/>
  <c r="Y106" i="167" s="1"/>
  <c r="C105" i="167"/>
  <c r="D111" i="167"/>
  <c r="E110" i="167"/>
  <c r="O109" i="167"/>
  <c r="R109" i="167"/>
  <c r="Z111" i="167"/>
  <c r="Q115" i="167"/>
  <c r="G116" i="167"/>
  <c r="O115" i="167"/>
  <c r="C116" i="167"/>
  <c r="K116" i="167"/>
  <c r="Y117" i="167" s="1"/>
  <c r="B116" i="167"/>
  <c r="AQ125" i="167"/>
  <c r="Q127" i="167"/>
  <c r="AS126" i="167"/>
  <c r="C129" i="167"/>
  <c r="C126" i="167"/>
  <c r="K126" i="167"/>
  <c r="Y127" i="167" s="1"/>
  <c r="B126" i="167"/>
  <c r="E128" i="167"/>
  <c r="O127" i="167"/>
  <c r="D127" i="167"/>
  <c r="B129" i="167"/>
  <c r="Q129" i="167"/>
  <c r="C128" i="167"/>
  <c r="P129" i="167"/>
  <c r="K128" i="167"/>
  <c r="Y129" i="167" s="1"/>
  <c r="B128" i="167"/>
  <c r="O129" i="167"/>
  <c r="F133" i="167"/>
  <c r="R131" i="167"/>
  <c r="F137" i="167"/>
  <c r="R135" i="167"/>
  <c r="Q135" i="167"/>
  <c r="R99" i="167"/>
  <c r="E100" i="167"/>
  <c r="E99" i="167"/>
  <c r="P101" i="167"/>
  <c r="Q103" i="167"/>
  <c r="K103" i="167"/>
  <c r="Y104" i="167" s="1"/>
  <c r="AS105" i="167"/>
  <c r="E108" i="167"/>
  <c r="O107" i="167"/>
  <c r="R107" i="167"/>
  <c r="P109" i="167"/>
  <c r="V112" i="167"/>
  <c r="W112" i="167" s="1"/>
  <c r="F116" i="167"/>
  <c r="F117" i="167"/>
  <c r="AS119" i="167"/>
  <c r="AT119" i="167"/>
  <c r="C119" i="167"/>
  <c r="Q126" i="167"/>
  <c r="K125" i="167"/>
  <c r="Y126" i="167" s="1"/>
  <c r="C125" i="167"/>
  <c r="AS125" i="167"/>
  <c r="B125" i="167"/>
  <c r="P126" i="167"/>
  <c r="F126" i="167"/>
  <c r="B127" i="167"/>
  <c r="Q130" i="167"/>
  <c r="G131" i="167"/>
  <c r="O130" i="167"/>
  <c r="C131" i="167"/>
  <c r="K131" i="167"/>
  <c r="Y132" i="167" s="1"/>
  <c r="B131" i="167"/>
  <c r="Q132" i="167"/>
  <c r="R133" i="167"/>
  <c r="G136" i="167"/>
  <c r="B140" i="167"/>
  <c r="K141" i="167"/>
  <c r="Y142" i="167" s="1"/>
  <c r="C139" i="167"/>
  <c r="C142" i="167"/>
  <c r="Q140" i="167"/>
  <c r="K139" i="167"/>
  <c r="Y140" i="167" s="1"/>
  <c r="B139" i="167"/>
  <c r="AA143" i="167"/>
  <c r="Q143" i="167"/>
  <c r="R145" i="167"/>
  <c r="D147" i="167"/>
  <c r="P145" i="167"/>
  <c r="O145" i="167"/>
  <c r="R148" i="167"/>
  <c r="C148" i="167"/>
  <c r="B149" i="167"/>
  <c r="AO154" i="167"/>
  <c r="F155" i="167"/>
  <c r="R156" i="167"/>
  <c r="C156" i="167"/>
  <c r="B157" i="167"/>
  <c r="F161" i="167"/>
  <c r="R159" i="167"/>
  <c r="O161" i="167"/>
  <c r="D162" i="167"/>
  <c r="P161" i="167"/>
  <c r="E161" i="167"/>
  <c r="R163" i="167"/>
  <c r="P163" i="167"/>
  <c r="O163" i="167"/>
  <c r="R165" i="167"/>
  <c r="P165" i="167"/>
  <c r="O165" i="167"/>
  <c r="Q167" i="167"/>
  <c r="R169" i="167"/>
  <c r="P169" i="167"/>
  <c r="O169" i="167"/>
  <c r="AJ172" i="167"/>
  <c r="AM172" i="167" s="1"/>
  <c r="AL172" i="167" s="1"/>
  <c r="R176" i="167"/>
  <c r="C176" i="167"/>
  <c r="B177" i="167"/>
  <c r="G180" i="167"/>
  <c r="O179" i="167"/>
  <c r="F181" i="167"/>
  <c r="AO179" i="167"/>
  <c r="B180" i="167"/>
  <c r="AJ182" i="167" s="1"/>
  <c r="AM182" i="167" s="1"/>
  <c r="AL182" i="167" s="1"/>
  <c r="Q181" i="167"/>
  <c r="AQ183" i="167"/>
  <c r="G184" i="167"/>
  <c r="O183" i="167"/>
  <c r="F185" i="167"/>
  <c r="B184" i="167"/>
  <c r="Q185" i="167"/>
  <c r="AA192" i="167"/>
  <c r="Z197" i="167"/>
  <c r="V196" i="167"/>
  <c r="U197" i="167"/>
  <c r="AE197" i="167"/>
  <c r="AF197" i="167" s="1"/>
  <c r="AI197" i="167" s="1"/>
  <c r="AJ197" i="167"/>
  <c r="AM197" i="167" s="1"/>
  <c r="AJ207" i="167"/>
  <c r="AM207" i="167" s="1"/>
  <c r="AL207" i="167" s="1"/>
  <c r="G208" i="167"/>
  <c r="O207" i="167"/>
  <c r="F209" i="167"/>
  <c r="R207" i="167"/>
  <c r="V211" i="167"/>
  <c r="W211" i="167" s="1"/>
  <c r="O218" i="167"/>
  <c r="R222" i="167"/>
  <c r="E223" i="167"/>
  <c r="P222" i="167"/>
  <c r="D225" i="167"/>
  <c r="AE229" i="167"/>
  <c r="AF229" i="167" s="1"/>
  <c r="AI229" i="167" s="1"/>
  <c r="D232" i="167"/>
  <c r="E231" i="167"/>
  <c r="R230" i="167"/>
  <c r="P230" i="167"/>
  <c r="B246" i="167"/>
  <c r="K245" i="167"/>
  <c r="Y246" i="167" s="1"/>
  <c r="C245" i="167"/>
  <c r="B245" i="167"/>
  <c r="Q246" i="167"/>
  <c r="C248" i="167"/>
  <c r="R250" i="167"/>
  <c r="P250" i="167"/>
  <c r="O250" i="167"/>
  <c r="D252" i="167"/>
  <c r="Q252" i="167"/>
  <c r="R262" i="167"/>
  <c r="C262" i="167"/>
  <c r="B262" i="167"/>
  <c r="B266" i="167"/>
  <c r="C268" i="167"/>
  <c r="F286" i="167"/>
  <c r="G285" i="167"/>
  <c r="Q284" i="167"/>
  <c r="D99" i="167"/>
  <c r="P99" i="167"/>
  <c r="G101" i="167"/>
  <c r="O100" i="167"/>
  <c r="E101" i="167"/>
  <c r="B102" i="167"/>
  <c r="R104" i="167"/>
  <c r="B105" i="167"/>
  <c r="F107" i="167"/>
  <c r="Q105" i="167"/>
  <c r="Y105" i="167"/>
  <c r="F106" i="167"/>
  <c r="B107" i="167"/>
  <c r="AT106" i="167"/>
  <c r="AU106" i="167" s="1"/>
  <c r="R106" i="167"/>
  <c r="D107" i="167"/>
  <c r="Q107" i="167"/>
  <c r="Y107" i="167"/>
  <c r="G108" i="167"/>
  <c r="K108" i="167"/>
  <c r="Y109" i="167" s="1"/>
  <c r="E109" i="167"/>
  <c r="P110" i="167"/>
  <c r="K111" i="167"/>
  <c r="Y112" i="167" s="1"/>
  <c r="Q112" i="167"/>
  <c r="F115" i="167"/>
  <c r="G114" i="167"/>
  <c r="O113" i="167"/>
  <c r="R113" i="167"/>
  <c r="G115" i="167"/>
  <c r="O114" i="167"/>
  <c r="F118" i="167"/>
  <c r="R116" i="167"/>
  <c r="B117" i="167"/>
  <c r="B120" i="167"/>
  <c r="AE122" i="167" s="1"/>
  <c r="AF122" i="167" s="1"/>
  <c r="AI122" i="167" s="1"/>
  <c r="Q120" i="167"/>
  <c r="K121" i="167"/>
  <c r="Y122" i="167" s="1"/>
  <c r="C122" i="167"/>
  <c r="R122" i="167"/>
  <c r="K123" i="167"/>
  <c r="Y124" i="167" s="1"/>
  <c r="C124" i="167"/>
  <c r="P124" i="167"/>
  <c r="O124" i="167"/>
  <c r="K127" i="167"/>
  <c r="Y128" i="167" s="1"/>
  <c r="D128" i="167"/>
  <c r="O131" i="167"/>
  <c r="G132" i="167"/>
  <c r="K132" i="167"/>
  <c r="Y133" i="167" s="1"/>
  <c r="D133" i="167"/>
  <c r="V136" i="167"/>
  <c r="W136" i="167" s="1"/>
  <c r="O135" i="167"/>
  <c r="P136" i="167"/>
  <c r="AA136" i="167"/>
  <c r="AB136" i="167" s="1"/>
  <c r="E138" i="167"/>
  <c r="O139" i="167"/>
  <c r="R141" i="167"/>
  <c r="P141" i="167"/>
  <c r="O141" i="167"/>
  <c r="R143" i="167"/>
  <c r="P143" i="167"/>
  <c r="O143" i="167"/>
  <c r="G144" i="167"/>
  <c r="Q145" i="167"/>
  <c r="Y148" i="167"/>
  <c r="C147" i="167"/>
  <c r="T151" i="167"/>
  <c r="AQ150" i="167"/>
  <c r="C150" i="167"/>
  <c r="AO150" i="167"/>
  <c r="F151" i="167"/>
  <c r="F152" i="167"/>
  <c r="Y153" i="167"/>
  <c r="R152" i="167"/>
  <c r="C152" i="167"/>
  <c r="B153" i="167"/>
  <c r="F157" i="167"/>
  <c r="R155" i="167"/>
  <c r="B156" i="167"/>
  <c r="C158" i="167"/>
  <c r="F159" i="167"/>
  <c r="F160" i="167"/>
  <c r="Q161" i="167"/>
  <c r="R160" i="167"/>
  <c r="C160" i="167"/>
  <c r="B161" i="167"/>
  <c r="E162" i="167"/>
  <c r="C163" i="167"/>
  <c r="G164" i="167"/>
  <c r="Q165" i="167"/>
  <c r="R167" i="167"/>
  <c r="P167" i="167"/>
  <c r="O167" i="167"/>
  <c r="G168" i="167"/>
  <c r="Q169" i="167"/>
  <c r="R171" i="167"/>
  <c r="P171" i="167"/>
  <c r="O171" i="167"/>
  <c r="G172" i="167"/>
  <c r="Q173" i="167"/>
  <c r="AJ174" i="167"/>
  <c r="AM174" i="167" s="1"/>
  <c r="AL174" i="167" s="1"/>
  <c r="C175" i="167"/>
  <c r="T179" i="167"/>
  <c r="AQ178" i="167"/>
  <c r="S178" i="167"/>
  <c r="C178" i="167"/>
  <c r="K178" i="167"/>
  <c r="Y179" i="167" s="1"/>
  <c r="B178" i="167"/>
  <c r="AJ179" i="167" s="1"/>
  <c r="AM179" i="167" s="1"/>
  <c r="AL179" i="167" s="1"/>
  <c r="Q179" i="167"/>
  <c r="R180" i="167"/>
  <c r="S180" i="167" s="1"/>
  <c r="G182" i="167"/>
  <c r="O181" i="167"/>
  <c r="F183" i="167"/>
  <c r="Y181" i="167"/>
  <c r="B182" i="167"/>
  <c r="K182" i="167"/>
  <c r="Y183" i="167" s="1"/>
  <c r="C182" i="167"/>
  <c r="Q183" i="167"/>
  <c r="R184" i="167"/>
  <c r="G186" i="167"/>
  <c r="O185" i="167"/>
  <c r="F187" i="167"/>
  <c r="B186" i="167"/>
  <c r="K186" i="167"/>
  <c r="Y187" i="167" s="1"/>
  <c r="C186" i="167"/>
  <c r="Q187" i="167"/>
  <c r="R188" i="167"/>
  <c r="O191" i="167"/>
  <c r="AA196" i="167"/>
  <c r="D197" i="167"/>
  <c r="U201" i="167"/>
  <c r="O199" i="167"/>
  <c r="C203" i="167"/>
  <c r="B203" i="167"/>
  <c r="Q204" i="167"/>
  <c r="G206" i="167"/>
  <c r="O205" i="167"/>
  <c r="F207" i="167"/>
  <c r="R205" i="167"/>
  <c r="Z209" i="167"/>
  <c r="Q208" i="167"/>
  <c r="G210" i="167"/>
  <c r="O209" i="167"/>
  <c r="F211" i="167"/>
  <c r="R209" i="167"/>
  <c r="AA212" i="167"/>
  <c r="AB212" i="167" s="1"/>
  <c r="Q212" i="167"/>
  <c r="G214" i="167"/>
  <c r="O213" i="167"/>
  <c r="F215" i="167"/>
  <c r="R213" i="167"/>
  <c r="AA216" i="167"/>
  <c r="AB216" i="167" s="1"/>
  <c r="Q216" i="167"/>
  <c r="F219" i="167"/>
  <c r="G218" i="167"/>
  <c r="R219" i="167"/>
  <c r="E220" i="167"/>
  <c r="P219" i="167"/>
  <c r="O219" i="167"/>
  <c r="D221" i="167"/>
  <c r="R226" i="167"/>
  <c r="E227" i="167"/>
  <c r="P226" i="167"/>
  <c r="R227" i="167"/>
  <c r="E228" i="167"/>
  <c r="P227" i="167"/>
  <c r="O227" i="167"/>
  <c r="AA228" i="167"/>
  <c r="D229" i="167"/>
  <c r="R231" i="167"/>
  <c r="K242" i="167"/>
  <c r="Y243" i="167" s="1"/>
  <c r="R244" i="167"/>
  <c r="S244" i="167" s="1"/>
  <c r="F248" i="167"/>
  <c r="E255" i="167"/>
  <c r="D260" i="167"/>
  <c r="E259" i="167"/>
  <c r="R258" i="167"/>
  <c r="P258" i="167"/>
  <c r="O258" i="167"/>
  <c r="G265" i="167"/>
  <c r="O264" i="167"/>
  <c r="F266" i="167"/>
  <c r="F265" i="167"/>
  <c r="F267" i="167"/>
  <c r="R265" i="167"/>
  <c r="G266" i="167"/>
  <c r="O265" i="167"/>
  <c r="Q266" i="167"/>
  <c r="B271" i="167"/>
  <c r="P271" i="167"/>
  <c r="Q271" i="167"/>
  <c r="B274" i="167"/>
  <c r="K273" i="167"/>
  <c r="Y274" i="167" s="1"/>
  <c r="C273" i="167"/>
  <c r="B273" i="167"/>
  <c r="C276" i="167"/>
  <c r="Q274" i="167"/>
  <c r="F278" i="167"/>
  <c r="G277" i="167"/>
  <c r="Q276" i="167"/>
  <c r="R290" i="167"/>
  <c r="C290" i="167"/>
  <c r="B291" i="167"/>
  <c r="G295" i="167"/>
  <c r="O294" i="167"/>
  <c r="F296" i="167"/>
  <c r="R294" i="167"/>
  <c r="G299" i="167"/>
  <c r="O298" i="167"/>
  <c r="F300" i="167"/>
  <c r="R298" i="167"/>
  <c r="G302" i="167"/>
  <c r="F303" i="167"/>
  <c r="G306" i="167"/>
  <c r="F307" i="167"/>
  <c r="Q305" i="167"/>
  <c r="G310" i="167"/>
  <c r="Q309" i="167"/>
  <c r="K326" i="167"/>
  <c r="Y327" i="167" s="1"/>
  <c r="C326" i="167"/>
  <c r="Q327" i="167"/>
  <c r="B326" i="167"/>
  <c r="P327" i="167"/>
  <c r="O328" i="167"/>
  <c r="D330" i="167"/>
  <c r="E329" i="167"/>
  <c r="D329" i="167"/>
  <c r="P328" i="167"/>
  <c r="E328" i="167"/>
  <c r="D328" i="167"/>
  <c r="R328" i="167"/>
  <c r="K342" i="167"/>
  <c r="Y343" i="167" s="1"/>
  <c r="C342" i="167"/>
  <c r="Q343" i="167"/>
  <c r="B342" i="167"/>
  <c r="P343" i="167"/>
  <c r="O344" i="167"/>
  <c r="D346" i="167"/>
  <c r="E345" i="167"/>
  <c r="D345" i="167"/>
  <c r="P344" i="167"/>
  <c r="E344" i="167"/>
  <c r="D344" i="167"/>
  <c r="R344" i="167"/>
  <c r="G397" i="167"/>
  <c r="R396" i="167"/>
  <c r="F398" i="167"/>
  <c r="O417" i="167"/>
  <c r="R417" i="167"/>
  <c r="E418" i="167"/>
  <c r="P417" i="167"/>
  <c r="D419" i="167"/>
  <c r="G424" i="167"/>
  <c r="F425" i="167"/>
  <c r="O433" i="167"/>
  <c r="R433" i="167"/>
  <c r="E434" i="167"/>
  <c r="P433" i="167"/>
  <c r="D435" i="167"/>
  <c r="K441" i="167"/>
  <c r="Y442" i="167" s="1"/>
  <c r="C441" i="167"/>
  <c r="Q442" i="167"/>
  <c r="B441" i="167"/>
  <c r="P442" i="167"/>
  <c r="R278" i="167"/>
  <c r="P278" i="167"/>
  <c r="O278" i="167"/>
  <c r="R282" i="167"/>
  <c r="P282" i="167"/>
  <c r="O282" i="167"/>
  <c r="D288" i="167"/>
  <c r="E287" i="167"/>
  <c r="R286" i="167"/>
  <c r="P286" i="167"/>
  <c r="O286" i="167"/>
  <c r="D287" i="167"/>
  <c r="K290" i="167"/>
  <c r="Y291" i="167" s="1"/>
  <c r="G294" i="167"/>
  <c r="O293" i="167"/>
  <c r="F295" i="167"/>
  <c r="R293" i="167"/>
  <c r="G298" i="167"/>
  <c r="O297" i="167"/>
  <c r="F299" i="167"/>
  <c r="R297" i="167"/>
  <c r="R312" i="167"/>
  <c r="C312" i="167"/>
  <c r="B312" i="167"/>
  <c r="Q313" i="167"/>
  <c r="K312" i="167"/>
  <c r="K322" i="167"/>
  <c r="Y323" i="167" s="1"/>
  <c r="C322" i="167"/>
  <c r="Q323" i="167"/>
  <c r="B322" i="167"/>
  <c r="P323" i="167"/>
  <c r="O324" i="167"/>
  <c r="D326" i="167"/>
  <c r="E325" i="167"/>
  <c r="D325" i="167"/>
  <c r="P324" i="167"/>
  <c r="E324" i="167"/>
  <c r="D324" i="167"/>
  <c r="R324" i="167"/>
  <c r="K338" i="167"/>
  <c r="Y339" i="167" s="1"/>
  <c r="C338" i="167"/>
  <c r="Q339" i="167"/>
  <c r="B338" i="167"/>
  <c r="P339" i="167"/>
  <c r="O340" i="167"/>
  <c r="D342" i="167"/>
  <c r="E341" i="167"/>
  <c r="D341" i="167"/>
  <c r="P340" i="167"/>
  <c r="E340" i="167"/>
  <c r="D340" i="167"/>
  <c r="R340" i="167"/>
  <c r="V342" i="167"/>
  <c r="X342" i="167" s="1"/>
  <c r="K354" i="167"/>
  <c r="Y355" i="167" s="1"/>
  <c r="C354" i="167"/>
  <c r="Q355" i="167"/>
  <c r="B354" i="167"/>
  <c r="P355" i="167"/>
  <c r="O356" i="167"/>
  <c r="E357" i="167"/>
  <c r="D358" i="167"/>
  <c r="D357" i="167"/>
  <c r="P356" i="167"/>
  <c r="E356" i="167"/>
  <c r="D356" i="167"/>
  <c r="R356" i="167"/>
  <c r="G409" i="167"/>
  <c r="R408" i="167"/>
  <c r="F410" i="167"/>
  <c r="Q99" i="167"/>
  <c r="AS99" i="167"/>
  <c r="Q100" i="167"/>
  <c r="AS100" i="167"/>
  <c r="B101" i="167"/>
  <c r="F101" i="167"/>
  <c r="P102" i="167"/>
  <c r="P103" i="167"/>
  <c r="L103" i="167" s="1"/>
  <c r="P104" i="167"/>
  <c r="L104" i="167" s="1"/>
  <c r="O105" i="167"/>
  <c r="P106" i="167"/>
  <c r="P108" i="167"/>
  <c r="F114" i="167"/>
  <c r="F113" i="167"/>
  <c r="B114" i="167"/>
  <c r="P114" i="167"/>
  <c r="Q116" i="167"/>
  <c r="P117" i="167"/>
  <c r="L117" i="167" s="1"/>
  <c r="R119" i="167"/>
  <c r="E120" i="167"/>
  <c r="E122" i="167"/>
  <c r="R121" i="167"/>
  <c r="F122" i="167"/>
  <c r="Q123" i="167"/>
  <c r="AS122" i="167"/>
  <c r="E124" i="167"/>
  <c r="R123" i="167"/>
  <c r="Q125" i="167"/>
  <c r="F129" i="167"/>
  <c r="Q131" i="167"/>
  <c r="D134" i="167"/>
  <c r="K133" i="167"/>
  <c r="Y134" i="167" s="1"/>
  <c r="C133" i="167"/>
  <c r="F136" i="167"/>
  <c r="G135" i="167"/>
  <c r="C136" i="167"/>
  <c r="E137" i="167"/>
  <c r="AO137" i="167"/>
  <c r="BB137" i="167" s="1"/>
  <c r="BC137" i="167" s="1"/>
  <c r="E141" i="167"/>
  <c r="V144" i="167"/>
  <c r="E143" i="167"/>
  <c r="E145" i="167"/>
  <c r="AO145" i="167"/>
  <c r="D148" i="167"/>
  <c r="E147" i="167"/>
  <c r="R146" i="167"/>
  <c r="R147" i="167"/>
  <c r="F150" i="167"/>
  <c r="Q151" i="167"/>
  <c r="F154" i="167"/>
  <c r="Q155" i="167"/>
  <c r="F158" i="167"/>
  <c r="Q159" i="167"/>
  <c r="P160" i="167"/>
  <c r="B162" i="167"/>
  <c r="K161" i="167"/>
  <c r="Y162" i="167" s="1"/>
  <c r="C161" i="167"/>
  <c r="Q162" i="167"/>
  <c r="E163" i="167"/>
  <c r="V166" i="167"/>
  <c r="C164" i="167"/>
  <c r="E165" i="167"/>
  <c r="AO165" i="167"/>
  <c r="E167" i="167"/>
  <c r="AO167" i="167"/>
  <c r="E169" i="167"/>
  <c r="Z173" i="167"/>
  <c r="AO169" i="167"/>
  <c r="E171" i="167"/>
  <c r="V174" i="167"/>
  <c r="AO171" i="167"/>
  <c r="E173" i="167"/>
  <c r="AJ173" i="167"/>
  <c r="AM173" i="167" s="1"/>
  <c r="AL173" i="167" s="1"/>
  <c r="AO173" i="167"/>
  <c r="D176" i="167"/>
  <c r="E175" i="167"/>
  <c r="R174" i="167"/>
  <c r="R175" i="167"/>
  <c r="G178" i="167"/>
  <c r="F178" i="167"/>
  <c r="F179" i="167"/>
  <c r="O189" i="167"/>
  <c r="E190" i="167"/>
  <c r="R189" i="167"/>
  <c r="D191" i="167"/>
  <c r="Z195" i="167"/>
  <c r="R193" i="167"/>
  <c r="E194" i="167"/>
  <c r="D195" i="167"/>
  <c r="V198" i="167"/>
  <c r="R197" i="167"/>
  <c r="E198" i="167"/>
  <c r="AA198" i="167"/>
  <c r="D199" i="167"/>
  <c r="R201" i="167"/>
  <c r="D203" i="167"/>
  <c r="E202" i="167"/>
  <c r="K204" i="167"/>
  <c r="Y205" i="167" s="1"/>
  <c r="C204" i="167"/>
  <c r="X207" i="167"/>
  <c r="K205" i="167"/>
  <c r="Y206" i="167" s="1"/>
  <c r="C205" i="167"/>
  <c r="K206" i="167"/>
  <c r="Y207" i="167" s="1"/>
  <c r="C206" i="167"/>
  <c r="K207" i="167"/>
  <c r="Y208" i="167" s="1"/>
  <c r="C207" i="167"/>
  <c r="K208" i="167"/>
  <c r="Y209" i="167" s="1"/>
  <c r="C208" i="167"/>
  <c r="K209" i="167"/>
  <c r="Y210" i="167" s="1"/>
  <c r="C209" i="167"/>
  <c r="K210" i="167"/>
  <c r="Y211" i="167" s="1"/>
  <c r="C210" i="167"/>
  <c r="K211" i="167"/>
  <c r="Y212" i="167" s="1"/>
  <c r="C211" i="167"/>
  <c r="K212" i="167"/>
  <c r="Y213" i="167" s="1"/>
  <c r="C212" i="167"/>
  <c r="K213" i="167"/>
  <c r="Y214" i="167" s="1"/>
  <c r="C213" i="167"/>
  <c r="W216" i="167"/>
  <c r="K214" i="167"/>
  <c r="Y215" i="167" s="1"/>
  <c r="C214" i="167"/>
  <c r="K215" i="167"/>
  <c r="Y216" i="167" s="1"/>
  <c r="C215" i="167"/>
  <c r="B217" i="167"/>
  <c r="K216" i="167"/>
  <c r="Y217" i="167" s="1"/>
  <c r="C216" i="167"/>
  <c r="C219" i="167"/>
  <c r="R220" i="167"/>
  <c r="E221" i="167"/>
  <c r="D222" i="167"/>
  <c r="R224" i="167"/>
  <c r="E225" i="167"/>
  <c r="D226" i="167"/>
  <c r="V229" i="167"/>
  <c r="R228" i="167"/>
  <c r="E229" i="167"/>
  <c r="AA229" i="167"/>
  <c r="D230" i="167"/>
  <c r="G233" i="167"/>
  <c r="O232" i="167"/>
  <c r="G232" i="167"/>
  <c r="G234" i="167"/>
  <c r="O233" i="167"/>
  <c r="Q233" i="167"/>
  <c r="G235" i="167"/>
  <c r="O234" i="167"/>
  <c r="Q234" i="167"/>
  <c r="G236" i="167"/>
  <c r="O235" i="167"/>
  <c r="Q235" i="167"/>
  <c r="AA238" i="167"/>
  <c r="AC238" i="167" s="1"/>
  <c r="G237" i="167"/>
  <c r="O236" i="167"/>
  <c r="Q236" i="167"/>
  <c r="F239" i="167"/>
  <c r="G238" i="167"/>
  <c r="O237" i="167"/>
  <c r="Q237" i="167"/>
  <c r="F240" i="167"/>
  <c r="O238" i="167"/>
  <c r="Q238" i="167"/>
  <c r="F243" i="167"/>
  <c r="R241" i="167"/>
  <c r="AQ244" i="167"/>
  <c r="BB244" i="167" s="1"/>
  <c r="AO244" i="167"/>
  <c r="AA252" i="167"/>
  <c r="F252" i="167"/>
  <c r="F256" i="167"/>
  <c r="G259" i="167"/>
  <c r="F260" i="167"/>
  <c r="F259" i="167"/>
  <c r="D261" i="167"/>
  <c r="P259" i="167"/>
  <c r="O259" i="167"/>
  <c r="F263" i="167"/>
  <c r="R261" i="167"/>
  <c r="R266" i="167"/>
  <c r="C266" i="167"/>
  <c r="B267" i="167"/>
  <c r="F271" i="167"/>
  <c r="R269" i="167"/>
  <c r="F280" i="167"/>
  <c r="D280" i="167"/>
  <c r="F284" i="167"/>
  <c r="D284" i="167"/>
  <c r="G287" i="167"/>
  <c r="F288" i="167"/>
  <c r="F287" i="167"/>
  <c r="D289" i="167"/>
  <c r="P287" i="167"/>
  <c r="O287" i="167"/>
  <c r="F291" i="167"/>
  <c r="R289" i="167"/>
  <c r="B290" i="167"/>
  <c r="Q291" i="167"/>
  <c r="G293" i="167"/>
  <c r="O292" i="167"/>
  <c r="F294" i="167"/>
  <c r="R292" i="167"/>
  <c r="G297" i="167"/>
  <c r="O296" i="167"/>
  <c r="F298" i="167"/>
  <c r="R296" i="167"/>
  <c r="G301" i="167"/>
  <c r="F302" i="167"/>
  <c r="O300" i="167"/>
  <c r="R300" i="167"/>
  <c r="V300" i="167"/>
  <c r="G303" i="167"/>
  <c r="F304" i="167"/>
  <c r="O304" i="167"/>
  <c r="R304" i="167"/>
  <c r="E305" i="167"/>
  <c r="P304" i="167"/>
  <c r="G307" i="167"/>
  <c r="F308" i="167"/>
  <c r="O308" i="167"/>
  <c r="R308" i="167"/>
  <c r="E309" i="167"/>
  <c r="P308" i="167"/>
  <c r="C311" i="167"/>
  <c r="K311" i="167"/>
  <c r="Y312" i="167" s="1"/>
  <c r="B311" i="167"/>
  <c r="C314" i="167"/>
  <c r="K313" i="167"/>
  <c r="Y314" i="167" s="1"/>
  <c r="K318" i="167"/>
  <c r="Y319" i="167" s="1"/>
  <c r="C318" i="167"/>
  <c r="Q319" i="167"/>
  <c r="B318" i="167"/>
  <c r="P319" i="167"/>
  <c r="O320" i="167"/>
  <c r="D322" i="167"/>
  <c r="E321" i="167"/>
  <c r="D321" i="167"/>
  <c r="P320" i="167"/>
  <c r="E320" i="167"/>
  <c r="D320" i="167"/>
  <c r="R320" i="167"/>
  <c r="K334" i="167"/>
  <c r="Y335" i="167" s="1"/>
  <c r="C334" i="167"/>
  <c r="Q335" i="167"/>
  <c r="B334" i="167"/>
  <c r="P335" i="167"/>
  <c r="O336" i="167"/>
  <c r="D338" i="167"/>
  <c r="E337" i="167"/>
  <c r="D337" i="167"/>
  <c r="P336" i="167"/>
  <c r="E336" i="167"/>
  <c r="D336" i="167"/>
  <c r="R336" i="167"/>
  <c r="K350" i="167"/>
  <c r="Y351" i="167" s="1"/>
  <c r="C350" i="167"/>
  <c r="Q351" i="167"/>
  <c r="B350" i="167"/>
  <c r="P351" i="167"/>
  <c r="O352" i="167"/>
  <c r="D354" i="167"/>
  <c r="E353" i="167"/>
  <c r="D353" i="167"/>
  <c r="P352" i="167"/>
  <c r="E352" i="167"/>
  <c r="D352" i="167"/>
  <c r="R352" i="167"/>
  <c r="G357" i="167"/>
  <c r="F358" i="167"/>
  <c r="O358" i="167"/>
  <c r="R358" i="167"/>
  <c r="E359" i="167"/>
  <c r="D360" i="167"/>
  <c r="O362" i="167"/>
  <c r="R362" i="167"/>
  <c r="E363" i="167"/>
  <c r="D364" i="167"/>
  <c r="O366" i="167"/>
  <c r="R366" i="167"/>
  <c r="E367" i="167"/>
  <c r="D368" i="167"/>
  <c r="O370" i="167"/>
  <c r="R370" i="167"/>
  <c r="E371" i="167"/>
  <c r="D372" i="167"/>
  <c r="O374" i="167"/>
  <c r="R374" i="167"/>
  <c r="E375" i="167"/>
  <c r="D376" i="167"/>
  <c r="O378" i="167"/>
  <c r="R378" i="167"/>
  <c r="E379" i="167"/>
  <c r="D380" i="167"/>
  <c r="O382" i="167"/>
  <c r="R382" i="167"/>
  <c r="E383" i="167"/>
  <c r="D384" i="167"/>
  <c r="O386" i="167"/>
  <c r="R386" i="167"/>
  <c r="E387" i="167"/>
  <c r="D388" i="167"/>
  <c r="O390" i="167"/>
  <c r="R390" i="167"/>
  <c r="E391" i="167"/>
  <c r="D392" i="167"/>
  <c r="O394" i="167"/>
  <c r="R394" i="167"/>
  <c r="E395" i="167"/>
  <c r="D396" i="167"/>
  <c r="G405" i="167"/>
  <c r="R404" i="167"/>
  <c r="F406" i="167"/>
  <c r="V410" i="167"/>
  <c r="X410" i="167" s="1"/>
  <c r="O413" i="167"/>
  <c r="R413" i="167"/>
  <c r="E414" i="167"/>
  <c r="P413" i="167"/>
  <c r="D415" i="167"/>
  <c r="E413" i="167"/>
  <c r="O429" i="167"/>
  <c r="R429" i="167"/>
  <c r="E430" i="167"/>
  <c r="P429" i="167"/>
  <c r="D431" i="167"/>
  <c r="E429" i="167"/>
  <c r="F99" i="167"/>
  <c r="B100" i="167"/>
  <c r="K101" i="167"/>
  <c r="Q102" i="167"/>
  <c r="Y102" i="167"/>
  <c r="P105" i="167"/>
  <c r="C107" i="167"/>
  <c r="K107" i="167"/>
  <c r="Y108" i="167" s="1"/>
  <c r="F110" i="167"/>
  <c r="Q108" i="167"/>
  <c r="C109" i="167"/>
  <c r="G109" i="167"/>
  <c r="K109" i="167"/>
  <c r="Y110" i="167" s="1"/>
  <c r="O112" i="167"/>
  <c r="B113" i="167"/>
  <c r="G113" i="167"/>
  <c r="K113" i="167"/>
  <c r="Y114" i="167" s="1"/>
  <c r="Q113" i="167"/>
  <c r="D116" i="167"/>
  <c r="R114" i="167"/>
  <c r="Q114" i="167"/>
  <c r="B115" i="167"/>
  <c r="K115" i="167"/>
  <c r="Y116" i="167" s="1"/>
  <c r="Y119" i="167"/>
  <c r="Q119" i="167"/>
  <c r="L119" i="167" s="1"/>
  <c r="O118" i="167"/>
  <c r="D119" i="167"/>
  <c r="Q121" i="167"/>
  <c r="B122" i="167"/>
  <c r="K122" i="167"/>
  <c r="Y123" i="167" s="1"/>
  <c r="D123" i="167"/>
  <c r="B124" i="167"/>
  <c r="K124" i="167"/>
  <c r="Y125" i="167" s="1"/>
  <c r="E126" i="167"/>
  <c r="O125" i="167"/>
  <c r="R125" i="167"/>
  <c r="E127" i="167"/>
  <c r="R126" i="167"/>
  <c r="AS128" i="167"/>
  <c r="Q128" i="167"/>
  <c r="AS127" i="167"/>
  <c r="R128" i="167"/>
  <c r="D131" i="167"/>
  <c r="R129" i="167"/>
  <c r="B130" i="167"/>
  <c r="K130" i="167"/>
  <c r="Y131" i="167" s="1"/>
  <c r="P131" i="167"/>
  <c r="G133" i="167"/>
  <c r="F134" i="167"/>
  <c r="O134" i="167"/>
  <c r="P135" i="167"/>
  <c r="D136" i="167"/>
  <c r="F138" i="167"/>
  <c r="G137" i="167"/>
  <c r="AQ137" i="167"/>
  <c r="D138" i="167"/>
  <c r="F140" i="167"/>
  <c r="D140" i="167"/>
  <c r="F142" i="167"/>
  <c r="G141" i="167"/>
  <c r="AQ141" i="167"/>
  <c r="D142" i="167"/>
  <c r="F144" i="167"/>
  <c r="G143" i="167"/>
  <c r="D144" i="167"/>
  <c r="F146" i="167"/>
  <c r="G145" i="167"/>
  <c r="AQ145" i="167"/>
  <c r="D146" i="167"/>
  <c r="E148" i="167"/>
  <c r="O149" i="167"/>
  <c r="B150" i="167"/>
  <c r="K150" i="167"/>
  <c r="Y151" i="167" s="1"/>
  <c r="Q150" i="167"/>
  <c r="O153" i="167"/>
  <c r="B154" i="167"/>
  <c r="K154" i="167"/>
  <c r="Y155" i="167" s="1"/>
  <c r="Q154" i="167"/>
  <c r="O157" i="167"/>
  <c r="B158" i="167"/>
  <c r="K158" i="167"/>
  <c r="Y159" i="167" s="1"/>
  <c r="Q158" i="167"/>
  <c r="P159" i="167"/>
  <c r="F162" i="167"/>
  <c r="G161" i="167"/>
  <c r="F164" i="167"/>
  <c r="G163" i="167"/>
  <c r="K163" i="167"/>
  <c r="Y164" i="167" s="1"/>
  <c r="D164" i="167"/>
  <c r="F166" i="167"/>
  <c r="G165" i="167"/>
  <c r="AQ165" i="167"/>
  <c r="D166" i="167"/>
  <c r="F168" i="167"/>
  <c r="G167" i="167"/>
  <c r="AQ167" i="167"/>
  <c r="BB167" i="167" s="1"/>
  <c r="D168" i="167"/>
  <c r="F170" i="167"/>
  <c r="G169" i="167"/>
  <c r="AQ169" i="167"/>
  <c r="D170" i="167"/>
  <c r="F172" i="167"/>
  <c r="G171" i="167"/>
  <c r="AQ171" i="167"/>
  <c r="D172" i="167"/>
  <c r="F174" i="167"/>
  <c r="G173" i="167"/>
  <c r="AQ173" i="167"/>
  <c r="D174" i="167"/>
  <c r="E176" i="167"/>
  <c r="O177" i="167"/>
  <c r="P187" i="167"/>
  <c r="P188" i="167"/>
  <c r="P189" i="167"/>
  <c r="R190" i="167"/>
  <c r="E191" i="167"/>
  <c r="D192" i="167"/>
  <c r="U196" i="167"/>
  <c r="O193" i="167"/>
  <c r="R194" i="167"/>
  <c r="E195" i="167"/>
  <c r="AA195" i="167"/>
  <c r="D196" i="167"/>
  <c r="O197" i="167"/>
  <c r="R198" i="167"/>
  <c r="E199" i="167"/>
  <c r="D200" i="167"/>
  <c r="O201" i="167"/>
  <c r="D204" i="167"/>
  <c r="E203" i="167"/>
  <c r="R202" i="167"/>
  <c r="O217" i="167"/>
  <c r="E218" i="167"/>
  <c r="R217" i="167"/>
  <c r="K218" i="167"/>
  <c r="Y219" i="167" s="1"/>
  <c r="D219" i="167"/>
  <c r="O220" i="167"/>
  <c r="R221" i="167"/>
  <c r="E222" i="167"/>
  <c r="D223" i="167"/>
  <c r="O224" i="167"/>
  <c r="R225" i="167"/>
  <c r="E226" i="167"/>
  <c r="D227" i="167"/>
  <c r="O228" i="167"/>
  <c r="R229" i="167"/>
  <c r="D231" i="167"/>
  <c r="E230" i="167"/>
  <c r="AA230" i="167"/>
  <c r="K232" i="167"/>
  <c r="Y233" i="167" s="1"/>
  <c r="C232" i="167"/>
  <c r="R232" i="167"/>
  <c r="K233" i="167"/>
  <c r="Y234" i="167" s="1"/>
  <c r="C233" i="167"/>
  <c r="R233" i="167"/>
  <c r="K234" i="167"/>
  <c r="Y235" i="167" s="1"/>
  <c r="C234" i="167"/>
  <c r="R234" i="167"/>
  <c r="K235" i="167"/>
  <c r="Y236" i="167" s="1"/>
  <c r="C235" i="167"/>
  <c r="R235" i="167"/>
  <c r="K236" i="167"/>
  <c r="Y237" i="167" s="1"/>
  <c r="C236" i="167"/>
  <c r="R236" i="167"/>
  <c r="K237" i="167"/>
  <c r="Y238" i="167" s="1"/>
  <c r="C237" i="167"/>
  <c r="R237" i="167"/>
  <c r="K238" i="167"/>
  <c r="Y239" i="167" s="1"/>
  <c r="C238" i="167"/>
  <c r="R238" i="167"/>
  <c r="C239" i="167"/>
  <c r="Q239" i="167"/>
  <c r="G241" i="167"/>
  <c r="O240" i="167"/>
  <c r="R240" i="167"/>
  <c r="C241" i="167"/>
  <c r="K241" i="167"/>
  <c r="Y242" i="167" s="1"/>
  <c r="B241" i="167"/>
  <c r="Q242" i="167"/>
  <c r="K243" i="167"/>
  <c r="Y244" i="167" s="1"/>
  <c r="R246" i="167"/>
  <c r="P246" i="167"/>
  <c r="O246" i="167"/>
  <c r="R248" i="167"/>
  <c r="P248" i="167"/>
  <c r="O248" i="167"/>
  <c r="Q250" i="167"/>
  <c r="R252" i="167"/>
  <c r="P252" i="167"/>
  <c r="O252" i="167"/>
  <c r="Q254" i="167"/>
  <c r="R256" i="167"/>
  <c r="P256" i="167"/>
  <c r="O256" i="167"/>
  <c r="Q258" i="167"/>
  <c r="R259" i="167"/>
  <c r="G260" i="167"/>
  <c r="G261" i="167"/>
  <c r="O260" i="167"/>
  <c r="R260" i="167"/>
  <c r="C261" i="167"/>
  <c r="K261" i="167"/>
  <c r="Y262" i="167" s="1"/>
  <c r="B261" i="167"/>
  <c r="Q262" i="167"/>
  <c r="K263" i="167"/>
  <c r="K266" i="167"/>
  <c r="Y267" i="167" s="1"/>
  <c r="Q267" i="167"/>
  <c r="G269" i="167"/>
  <c r="O268" i="167"/>
  <c r="R268" i="167"/>
  <c r="C269" i="167"/>
  <c r="K269" i="167"/>
  <c r="Y270" i="167" s="1"/>
  <c r="B269" i="167"/>
  <c r="Q270" i="167"/>
  <c r="K271" i="167"/>
  <c r="R274" i="167"/>
  <c r="P274" i="167"/>
  <c r="O274" i="167"/>
  <c r="R276" i="167"/>
  <c r="P276" i="167"/>
  <c r="O276" i="167"/>
  <c r="Q278" i="167"/>
  <c r="R280" i="167"/>
  <c r="P280" i="167"/>
  <c r="O280" i="167"/>
  <c r="Q282" i="167"/>
  <c r="R284" i="167"/>
  <c r="P284" i="167"/>
  <c r="O284" i="167"/>
  <c r="Q286" i="167"/>
  <c r="R287" i="167"/>
  <c r="G288" i="167"/>
  <c r="G289" i="167"/>
  <c r="O288" i="167"/>
  <c r="R288" i="167"/>
  <c r="C289" i="167"/>
  <c r="K289" i="167"/>
  <c r="Y290" i="167" s="1"/>
  <c r="B289" i="167"/>
  <c r="Q290" i="167"/>
  <c r="G292" i="167"/>
  <c r="O291" i="167"/>
  <c r="F293" i="167"/>
  <c r="R291" i="167"/>
  <c r="Q294" i="167"/>
  <c r="G296" i="167"/>
  <c r="O295" i="167"/>
  <c r="F297" i="167"/>
  <c r="R295" i="167"/>
  <c r="Q298" i="167"/>
  <c r="F301" i="167"/>
  <c r="G300" i="167"/>
  <c r="O299" i="167"/>
  <c r="R299" i="167"/>
  <c r="V299" i="167"/>
  <c r="X299" i="167" s="1"/>
  <c r="O301" i="167"/>
  <c r="R301" i="167"/>
  <c r="E301" i="167"/>
  <c r="E302" i="167"/>
  <c r="D301" i="167"/>
  <c r="P301" i="167"/>
  <c r="O305" i="167"/>
  <c r="R305" i="167"/>
  <c r="E306" i="167"/>
  <c r="P305" i="167"/>
  <c r="D311" i="167"/>
  <c r="O309" i="167"/>
  <c r="R309" i="167"/>
  <c r="E310" i="167"/>
  <c r="P309" i="167"/>
  <c r="F311" i="167"/>
  <c r="Q312" i="167"/>
  <c r="B313" i="167"/>
  <c r="P313" i="167"/>
  <c r="O316" i="167"/>
  <c r="D318" i="167"/>
  <c r="E317" i="167"/>
  <c r="D317" i="167"/>
  <c r="P316" i="167"/>
  <c r="E316" i="167"/>
  <c r="D316" i="167"/>
  <c r="R316" i="167"/>
  <c r="F318" i="167"/>
  <c r="K330" i="167"/>
  <c r="C330" i="167"/>
  <c r="Q331" i="167"/>
  <c r="B330" i="167"/>
  <c r="P331" i="167"/>
  <c r="O332" i="167"/>
  <c r="D334" i="167"/>
  <c r="E333" i="167"/>
  <c r="D333" i="167"/>
  <c r="P332" i="167"/>
  <c r="E332" i="167"/>
  <c r="D332" i="167"/>
  <c r="R332" i="167"/>
  <c r="F334" i="167"/>
  <c r="K346" i="167"/>
  <c r="Y347" i="167" s="1"/>
  <c r="C346" i="167"/>
  <c r="Q347" i="167"/>
  <c r="B346" i="167"/>
  <c r="P347" i="167"/>
  <c r="O348" i="167"/>
  <c r="D350" i="167"/>
  <c r="E349" i="167"/>
  <c r="D349" i="167"/>
  <c r="P348" i="167"/>
  <c r="E348" i="167"/>
  <c r="D348" i="167"/>
  <c r="R348" i="167"/>
  <c r="F350" i="167"/>
  <c r="G359" i="167"/>
  <c r="F360" i="167"/>
  <c r="Q358" i="167"/>
  <c r="D359" i="167"/>
  <c r="G363" i="167"/>
  <c r="F364" i="167"/>
  <c r="Q362" i="167"/>
  <c r="D363" i="167"/>
  <c r="G367" i="167"/>
  <c r="F368" i="167"/>
  <c r="Q366" i="167"/>
  <c r="D367" i="167"/>
  <c r="G371" i="167"/>
  <c r="F372" i="167"/>
  <c r="Q370" i="167"/>
  <c r="D371" i="167"/>
  <c r="G375" i="167"/>
  <c r="F376" i="167"/>
  <c r="Q374" i="167"/>
  <c r="D375" i="167"/>
  <c r="G379" i="167"/>
  <c r="F380" i="167"/>
  <c r="Q378" i="167"/>
  <c r="D379" i="167"/>
  <c r="G383" i="167"/>
  <c r="F384" i="167"/>
  <c r="Q382" i="167"/>
  <c r="D383" i="167"/>
  <c r="G387" i="167"/>
  <c r="F388" i="167"/>
  <c r="Q386" i="167"/>
  <c r="D387" i="167"/>
  <c r="G391" i="167"/>
  <c r="F392" i="167"/>
  <c r="Q390" i="167"/>
  <c r="D391" i="167"/>
  <c r="G395" i="167"/>
  <c r="F396" i="167"/>
  <c r="Q394" i="167"/>
  <c r="G396" i="167"/>
  <c r="F397" i="167"/>
  <c r="G401" i="167"/>
  <c r="R400" i="167"/>
  <c r="F402" i="167"/>
  <c r="V406" i="167"/>
  <c r="E417" i="167"/>
  <c r="G420" i="167"/>
  <c r="F421" i="167"/>
  <c r="Q419" i="167"/>
  <c r="Q423" i="167"/>
  <c r="E433" i="167"/>
  <c r="G436" i="167"/>
  <c r="F437" i="167"/>
  <c r="Q435" i="167"/>
  <c r="Q190" i="167"/>
  <c r="Q191" i="167"/>
  <c r="Q192" i="167"/>
  <c r="Q193" i="167"/>
  <c r="Q194" i="167"/>
  <c r="L194" i="167" s="1"/>
  <c r="Q195" i="167"/>
  <c r="Q196" i="167"/>
  <c r="Q197" i="167"/>
  <c r="Q198" i="167"/>
  <c r="Q199" i="167"/>
  <c r="Q200" i="167"/>
  <c r="P203" i="167"/>
  <c r="Q218" i="167"/>
  <c r="Q219" i="167"/>
  <c r="Q220" i="167"/>
  <c r="Q221" i="167"/>
  <c r="Q222" i="167"/>
  <c r="Q223" i="167"/>
  <c r="Q224" i="167"/>
  <c r="Q225" i="167"/>
  <c r="L225" i="167" s="1"/>
  <c r="Q226" i="167"/>
  <c r="Q227" i="167"/>
  <c r="Q228" i="167"/>
  <c r="P231" i="167"/>
  <c r="Q241" i="167"/>
  <c r="F244" i="167"/>
  <c r="R245" i="167"/>
  <c r="E246" i="167"/>
  <c r="C247" i="167"/>
  <c r="E248" i="167"/>
  <c r="E250" i="167"/>
  <c r="V253" i="167"/>
  <c r="E252" i="167"/>
  <c r="AO252" i="167"/>
  <c r="E254" i="167"/>
  <c r="E256" i="167"/>
  <c r="E258" i="167"/>
  <c r="Q261" i="167"/>
  <c r="F264" i="167"/>
  <c r="Q265" i="167"/>
  <c r="F268" i="167"/>
  <c r="Q269" i="167"/>
  <c r="F272" i="167"/>
  <c r="R273" i="167"/>
  <c r="E274" i="167"/>
  <c r="C275" i="167"/>
  <c r="E276" i="167"/>
  <c r="V279" i="167"/>
  <c r="X279" i="167" s="1"/>
  <c r="E278" i="167"/>
  <c r="E280" i="167"/>
  <c r="V283" i="167"/>
  <c r="X283" i="167" s="1"/>
  <c r="E282" i="167"/>
  <c r="E284" i="167"/>
  <c r="E286" i="167"/>
  <c r="Q289" i="167"/>
  <c r="K291" i="167"/>
  <c r="C291" i="167"/>
  <c r="K292" i="167"/>
  <c r="C292" i="167"/>
  <c r="K293" i="167"/>
  <c r="Y294" i="167" s="1"/>
  <c r="C293" i="167"/>
  <c r="K294" i="167"/>
  <c r="Y295" i="167" s="1"/>
  <c r="C294" i="167"/>
  <c r="K295" i="167"/>
  <c r="Y296" i="167" s="1"/>
  <c r="C295" i="167"/>
  <c r="K296" i="167"/>
  <c r="Y297" i="167" s="1"/>
  <c r="C296" i="167"/>
  <c r="K297" i="167"/>
  <c r="Y298" i="167" s="1"/>
  <c r="C297" i="167"/>
  <c r="K298" i="167"/>
  <c r="Y299" i="167" s="1"/>
  <c r="C298" i="167"/>
  <c r="K299" i="167"/>
  <c r="Y300" i="167" s="1"/>
  <c r="C299" i="167"/>
  <c r="B301" i="167"/>
  <c r="K300" i="167"/>
  <c r="Y301" i="167" s="1"/>
  <c r="C300" i="167"/>
  <c r="Q301" i="167"/>
  <c r="O303" i="167"/>
  <c r="R303" i="167"/>
  <c r="G305" i="167"/>
  <c r="F306" i="167"/>
  <c r="D305" i="167"/>
  <c r="O307" i="167"/>
  <c r="R307" i="167"/>
  <c r="G309" i="167"/>
  <c r="F310" i="167"/>
  <c r="D309" i="167"/>
  <c r="G315" i="167"/>
  <c r="F316" i="167"/>
  <c r="O314" i="167"/>
  <c r="R314" i="167"/>
  <c r="G316" i="167"/>
  <c r="F317" i="167"/>
  <c r="G320" i="167"/>
  <c r="F321" i="167"/>
  <c r="G324" i="167"/>
  <c r="F325" i="167"/>
  <c r="G328" i="167"/>
  <c r="F329" i="167"/>
  <c r="G332" i="167"/>
  <c r="F333" i="167"/>
  <c r="G336" i="167"/>
  <c r="F337" i="167"/>
  <c r="G340" i="167"/>
  <c r="F341" i="167"/>
  <c r="G344" i="167"/>
  <c r="F345" i="167"/>
  <c r="G348" i="167"/>
  <c r="F349" i="167"/>
  <c r="G352" i="167"/>
  <c r="F353" i="167"/>
  <c r="G356" i="167"/>
  <c r="F357" i="167"/>
  <c r="O421" i="167"/>
  <c r="R421" i="167"/>
  <c r="E422" i="167"/>
  <c r="P421" i="167"/>
  <c r="D423" i="167"/>
  <c r="G428" i="167"/>
  <c r="F429" i="167"/>
  <c r="O437" i="167"/>
  <c r="R437" i="167"/>
  <c r="E438" i="167"/>
  <c r="D439" i="167"/>
  <c r="P437" i="167"/>
  <c r="G451" i="167"/>
  <c r="F452" i="167"/>
  <c r="C452" i="167"/>
  <c r="K454" i="167"/>
  <c r="Y455" i="167" s="1"/>
  <c r="B453" i="167"/>
  <c r="B452" i="167"/>
  <c r="Q453" i="167"/>
  <c r="K452" i="167"/>
  <c r="C455" i="167"/>
  <c r="P111" i="167"/>
  <c r="L111" i="167" s="1"/>
  <c r="P113" i="167"/>
  <c r="P115" i="167"/>
  <c r="P116" i="167"/>
  <c r="P118" i="167"/>
  <c r="E119" i="167"/>
  <c r="P120" i="167"/>
  <c r="P130" i="167"/>
  <c r="P132" i="167"/>
  <c r="B138" i="167"/>
  <c r="B146" i="167"/>
  <c r="Q147" i="167"/>
  <c r="P148" i="167"/>
  <c r="L148" i="167" s="1"/>
  <c r="P149" i="167"/>
  <c r="P150" i="167"/>
  <c r="P151" i="167"/>
  <c r="P152" i="167"/>
  <c r="P153" i="167"/>
  <c r="P154" i="167"/>
  <c r="P155" i="167"/>
  <c r="P156" i="167"/>
  <c r="P157" i="167"/>
  <c r="P158" i="167"/>
  <c r="B174" i="167"/>
  <c r="Q175" i="167"/>
  <c r="L175" i="167" s="1"/>
  <c r="Y175" i="167"/>
  <c r="P176" i="167"/>
  <c r="P177" i="167"/>
  <c r="P178" i="167"/>
  <c r="P179" i="167"/>
  <c r="P180" i="167"/>
  <c r="P181" i="167"/>
  <c r="P182" i="167"/>
  <c r="P183" i="167"/>
  <c r="P184" i="167"/>
  <c r="P185" i="167"/>
  <c r="P186" i="167"/>
  <c r="C189" i="167"/>
  <c r="K189" i="167"/>
  <c r="Y190" i="167" s="1"/>
  <c r="AL197" i="167"/>
  <c r="B202" i="167"/>
  <c r="Q203" i="167"/>
  <c r="P204" i="167"/>
  <c r="P205" i="167"/>
  <c r="P206" i="167"/>
  <c r="P207" i="167"/>
  <c r="P208" i="167"/>
  <c r="P209" i="167"/>
  <c r="P210" i="167"/>
  <c r="P211" i="167"/>
  <c r="P212" i="167"/>
  <c r="P213" i="167"/>
  <c r="P214" i="167"/>
  <c r="C217" i="167"/>
  <c r="K217" i="167"/>
  <c r="Y218" i="167" s="1"/>
  <c r="B230" i="167"/>
  <c r="Q231" i="167"/>
  <c r="P232" i="167"/>
  <c r="P233" i="167"/>
  <c r="P234" i="167"/>
  <c r="P235" i="167"/>
  <c r="P236" i="167"/>
  <c r="P237" i="167"/>
  <c r="P238" i="167"/>
  <c r="O239" i="167"/>
  <c r="B240" i="167"/>
  <c r="K240" i="167"/>
  <c r="Y241" i="167" s="1"/>
  <c r="Q240" i="167"/>
  <c r="O243" i="167"/>
  <c r="B244" i="167"/>
  <c r="K244" i="167"/>
  <c r="Q244" i="167"/>
  <c r="D245" i="167"/>
  <c r="F247" i="167"/>
  <c r="Y245" i="167"/>
  <c r="G246" i="167"/>
  <c r="K246" i="167"/>
  <c r="Y247" i="167" s="1"/>
  <c r="D247" i="167"/>
  <c r="F249" i="167"/>
  <c r="G248" i="167"/>
  <c r="D249" i="167"/>
  <c r="F251" i="167"/>
  <c r="G250" i="167"/>
  <c r="D251" i="167"/>
  <c r="F253" i="167"/>
  <c r="G252" i="167"/>
  <c r="D253" i="167"/>
  <c r="F255" i="167"/>
  <c r="G254" i="167"/>
  <c r="D255" i="167"/>
  <c r="F257" i="167"/>
  <c r="G256" i="167"/>
  <c r="D257" i="167"/>
  <c r="B259" i="167"/>
  <c r="K259" i="167"/>
  <c r="Y260" i="167" s="1"/>
  <c r="B260" i="167"/>
  <c r="K260" i="167"/>
  <c r="Y261" i="167" s="1"/>
  <c r="Q260" i="167"/>
  <c r="O263" i="167"/>
  <c r="B264" i="167"/>
  <c r="K264" i="167"/>
  <c r="Y265" i="167" s="1"/>
  <c r="Q264" i="167"/>
  <c r="O267" i="167"/>
  <c r="B268" i="167"/>
  <c r="K268" i="167"/>
  <c r="Y269" i="167" s="1"/>
  <c r="Q268" i="167"/>
  <c r="O271" i="167"/>
  <c r="B272" i="167"/>
  <c r="K272" i="167"/>
  <c r="Y273" i="167" s="1"/>
  <c r="Q272" i="167"/>
  <c r="D273" i="167"/>
  <c r="F275" i="167"/>
  <c r="G274" i="167"/>
  <c r="K274" i="167"/>
  <c r="Y275" i="167" s="1"/>
  <c r="D275" i="167"/>
  <c r="F277" i="167"/>
  <c r="G276" i="167"/>
  <c r="D277" i="167"/>
  <c r="F279" i="167"/>
  <c r="G278" i="167"/>
  <c r="D279" i="167"/>
  <c r="F281" i="167"/>
  <c r="G280" i="167"/>
  <c r="D281" i="167"/>
  <c r="F283" i="167"/>
  <c r="G282" i="167"/>
  <c r="D283" i="167"/>
  <c r="F285" i="167"/>
  <c r="G284" i="167"/>
  <c r="D285" i="167"/>
  <c r="B287" i="167"/>
  <c r="K287" i="167"/>
  <c r="Y288" i="167" s="1"/>
  <c r="B288" i="167"/>
  <c r="K288" i="167"/>
  <c r="Y289" i="167" s="1"/>
  <c r="Q288" i="167"/>
  <c r="G291" i="167"/>
  <c r="F292" i="167"/>
  <c r="O302" i="167"/>
  <c r="R302" i="167"/>
  <c r="G304" i="167"/>
  <c r="F305" i="167"/>
  <c r="P303" i="167"/>
  <c r="D304" i="167"/>
  <c r="Q304" i="167"/>
  <c r="O306" i="167"/>
  <c r="R306" i="167"/>
  <c r="G308" i="167"/>
  <c r="F309" i="167"/>
  <c r="P307" i="167"/>
  <c r="D308" i="167"/>
  <c r="Q308" i="167"/>
  <c r="D312" i="167"/>
  <c r="O310" i="167"/>
  <c r="R310" i="167"/>
  <c r="F313" i="167"/>
  <c r="R311" i="167"/>
  <c r="K315" i="167"/>
  <c r="Y316" i="167" s="1"/>
  <c r="C315" i="167"/>
  <c r="Q316" i="167"/>
  <c r="B315" i="167"/>
  <c r="O317" i="167"/>
  <c r="P317" i="167"/>
  <c r="D319" i="167"/>
  <c r="K319" i="167"/>
  <c r="Y320" i="167" s="1"/>
  <c r="C319" i="167"/>
  <c r="Q320" i="167"/>
  <c r="B319" i="167"/>
  <c r="O321" i="167"/>
  <c r="P321" i="167"/>
  <c r="D323" i="167"/>
  <c r="K323" i="167"/>
  <c r="Y324" i="167" s="1"/>
  <c r="C323" i="167"/>
  <c r="Q324" i="167"/>
  <c r="B323" i="167"/>
  <c r="O325" i="167"/>
  <c r="P325" i="167"/>
  <c r="D327" i="167"/>
  <c r="K327" i="167"/>
  <c r="C327" i="167"/>
  <c r="Q328" i="167"/>
  <c r="B327" i="167"/>
  <c r="O329" i="167"/>
  <c r="P329" i="167"/>
  <c r="D331" i="167"/>
  <c r="K331" i="167"/>
  <c r="Y332" i="167" s="1"/>
  <c r="C331" i="167"/>
  <c r="Q332" i="167"/>
  <c r="B331" i="167"/>
  <c r="O333" i="167"/>
  <c r="P333" i="167"/>
  <c r="D335" i="167"/>
  <c r="K335" i="167"/>
  <c r="Y336" i="167" s="1"/>
  <c r="C335" i="167"/>
  <c r="Q336" i="167"/>
  <c r="B335" i="167"/>
  <c r="O337" i="167"/>
  <c r="P337" i="167"/>
  <c r="D339" i="167"/>
  <c r="K339" i="167"/>
  <c r="Y340" i="167" s="1"/>
  <c r="C339" i="167"/>
  <c r="Q340" i="167"/>
  <c r="B339" i="167"/>
  <c r="U339" i="167"/>
  <c r="O341" i="167"/>
  <c r="P341" i="167"/>
  <c r="D343" i="167"/>
  <c r="K343" i="167"/>
  <c r="Y344" i="167" s="1"/>
  <c r="C343" i="167"/>
  <c r="Q344" i="167"/>
  <c r="B343" i="167"/>
  <c r="O345" i="167"/>
  <c r="P345" i="167"/>
  <c r="D347" i="167"/>
  <c r="K347" i="167"/>
  <c r="Y348" i="167" s="1"/>
  <c r="C347" i="167"/>
  <c r="Q348" i="167"/>
  <c r="B347" i="167"/>
  <c r="O349" i="167"/>
  <c r="P349" i="167"/>
  <c r="D351" i="167"/>
  <c r="K351" i="167"/>
  <c r="Y352" i="167" s="1"/>
  <c r="C351" i="167"/>
  <c r="Q352" i="167"/>
  <c r="B351" i="167"/>
  <c r="O353" i="167"/>
  <c r="P353" i="167"/>
  <c r="D355" i="167"/>
  <c r="K355" i="167"/>
  <c r="Y356" i="167" s="1"/>
  <c r="C355" i="167"/>
  <c r="Q356" i="167"/>
  <c r="B355" i="167"/>
  <c r="O357" i="167"/>
  <c r="R357" i="167"/>
  <c r="E358" i="167"/>
  <c r="P357" i="167"/>
  <c r="G360" i="167"/>
  <c r="F361" i="167"/>
  <c r="O361" i="167"/>
  <c r="R361" i="167"/>
  <c r="E362" i="167"/>
  <c r="P361" i="167"/>
  <c r="G364" i="167"/>
  <c r="F365" i="167"/>
  <c r="O365" i="167"/>
  <c r="R365" i="167"/>
  <c r="E366" i="167"/>
  <c r="P365" i="167"/>
  <c r="G368" i="167"/>
  <c r="F369" i="167"/>
  <c r="O369" i="167"/>
  <c r="R369" i="167"/>
  <c r="E370" i="167"/>
  <c r="P369" i="167"/>
  <c r="G372" i="167"/>
  <c r="F373" i="167"/>
  <c r="O373" i="167"/>
  <c r="R373" i="167"/>
  <c r="E374" i="167"/>
  <c r="P373" i="167"/>
  <c r="G376" i="167"/>
  <c r="F377" i="167"/>
  <c r="O377" i="167"/>
  <c r="R377" i="167"/>
  <c r="E378" i="167"/>
  <c r="P377" i="167"/>
  <c r="G380" i="167"/>
  <c r="F381" i="167"/>
  <c r="O381" i="167"/>
  <c r="R381" i="167"/>
  <c r="E382" i="167"/>
  <c r="P381" i="167"/>
  <c r="G384" i="167"/>
  <c r="F385" i="167"/>
  <c r="O385" i="167"/>
  <c r="R385" i="167"/>
  <c r="E386" i="167"/>
  <c r="P385" i="167"/>
  <c r="G388" i="167"/>
  <c r="F389" i="167"/>
  <c r="O389" i="167"/>
  <c r="R389" i="167"/>
  <c r="E390" i="167"/>
  <c r="P389" i="167"/>
  <c r="G392" i="167"/>
  <c r="F393" i="167"/>
  <c r="O393" i="167"/>
  <c r="R393" i="167"/>
  <c r="E394" i="167"/>
  <c r="D395" i="167"/>
  <c r="P393" i="167"/>
  <c r="G400" i="167"/>
  <c r="F401" i="167"/>
  <c r="G404" i="167"/>
  <c r="F405" i="167"/>
  <c r="G408" i="167"/>
  <c r="F409" i="167"/>
  <c r="G412" i="167"/>
  <c r="F413" i="167"/>
  <c r="G416" i="167"/>
  <c r="F417" i="167"/>
  <c r="O425" i="167"/>
  <c r="R425" i="167"/>
  <c r="E426" i="167"/>
  <c r="P425" i="167"/>
  <c r="D427" i="167"/>
  <c r="G432" i="167"/>
  <c r="F433" i="167"/>
  <c r="S440" i="167"/>
  <c r="K467" i="167"/>
  <c r="C467" i="167"/>
  <c r="Q468" i="167"/>
  <c r="B467" i="167"/>
  <c r="R467" i="167"/>
  <c r="B302" i="167"/>
  <c r="B303" i="167"/>
  <c r="B304" i="167"/>
  <c r="B305" i="167"/>
  <c r="B306" i="167"/>
  <c r="B307" i="167"/>
  <c r="B308" i="167"/>
  <c r="B309" i="167"/>
  <c r="B310" i="167"/>
  <c r="Q311" i="167"/>
  <c r="F314" i="167"/>
  <c r="F315" i="167"/>
  <c r="Q315" i="167"/>
  <c r="K316" i="167"/>
  <c r="Y317" i="167" s="1"/>
  <c r="C316" i="167"/>
  <c r="R318" i="167"/>
  <c r="F319" i="167"/>
  <c r="K320" i="167"/>
  <c r="Y321" i="167" s="1"/>
  <c r="C320" i="167"/>
  <c r="R322" i="167"/>
  <c r="F323" i="167"/>
  <c r="K324" i="167"/>
  <c r="Y325" i="167" s="1"/>
  <c r="C324" i="167"/>
  <c r="R326" i="167"/>
  <c r="F327" i="167"/>
  <c r="K328" i="167"/>
  <c r="C328" i="167"/>
  <c r="R330" i="167"/>
  <c r="F331" i="167"/>
  <c r="K332" i="167"/>
  <c r="Y333" i="167" s="1"/>
  <c r="C332" i="167"/>
  <c r="R334" i="167"/>
  <c r="F335" i="167"/>
  <c r="K336" i="167"/>
  <c r="Y337" i="167" s="1"/>
  <c r="C336" i="167"/>
  <c r="R338" i="167"/>
  <c r="F339" i="167"/>
  <c r="W342" i="167"/>
  <c r="K340" i="167"/>
  <c r="Y341" i="167" s="1"/>
  <c r="C340" i="167"/>
  <c r="R342" i="167"/>
  <c r="F343" i="167"/>
  <c r="K344" i="167"/>
  <c r="Y345" i="167" s="1"/>
  <c r="C344" i="167"/>
  <c r="R346" i="167"/>
  <c r="F347" i="167"/>
  <c r="K348" i="167"/>
  <c r="Y349" i="167" s="1"/>
  <c r="C348" i="167"/>
  <c r="R350" i="167"/>
  <c r="F351" i="167"/>
  <c r="K352" i="167"/>
  <c r="Y353" i="167" s="1"/>
  <c r="C352" i="167"/>
  <c r="R354" i="167"/>
  <c r="F355" i="167"/>
  <c r="K356" i="167"/>
  <c r="Y357" i="167" s="1"/>
  <c r="C356" i="167"/>
  <c r="G358" i="167"/>
  <c r="F359" i="167"/>
  <c r="O360" i="167"/>
  <c r="R360" i="167"/>
  <c r="G362" i="167"/>
  <c r="F363" i="167"/>
  <c r="D362" i="167"/>
  <c r="O364" i="167"/>
  <c r="R364" i="167"/>
  <c r="G366" i="167"/>
  <c r="F367" i="167"/>
  <c r="D366" i="167"/>
  <c r="O368" i="167"/>
  <c r="R368" i="167"/>
  <c r="G370" i="167"/>
  <c r="F371" i="167"/>
  <c r="D370" i="167"/>
  <c r="O372" i="167"/>
  <c r="R372" i="167"/>
  <c r="G374" i="167"/>
  <c r="F375" i="167"/>
  <c r="D374" i="167"/>
  <c r="O376" i="167"/>
  <c r="R376" i="167"/>
  <c r="G378" i="167"/>
  <c r="F379" i="167"/>
  <c r="D378" i="167"/>
  <c r="O380" i="167"/>
  <c r="R380" i="167"/>
  <c r="G382" i="167"/>
  <c r="F383" i="167"/>
  <c r="D382" i="167"/>
  <c r="O384" i="167"/>
  <c r="R384" i="167"/>
  <c r="G386" i="167"/>
  <c r="F387" i="167"/>
  <c r="D386" i="167"/>
  <c r="O388" i="167"/>
  <c r="R388" i="167"/>
  <c r="G390" i="167"/>
  <c r="F391" i="167"/>
  <c r="D390" i="167"/>
  <c r="O392" i="167"/>
  <c r="R392" i="167"/>
  <c r="G394" i="167"/>
  <c r="F395" i="167"/>
  <c r="D394" i="167"/>
  <c r="K395" i="167"/>
  <c r="Y396" i="167" s="1"/>
  <c r="C395" i="167"/>
  <c r="Q396" i="167"/>
  <c r="B395" i="167"/>
  <c r="O397" i="167"/>
  <c r="P397" i="167"/>
  <c r="D399" i="167"/>
  <c r="K399" i="167"/>
  <c r="Y400" i="167" s="1"/>
  <c r="C399" i="167"/>
  <c r="Q400" i="167"/>
  <c r="B399" i="167"/>
  <c r="O401" i="167"/>
  <c r="P401" i="167"/>
  <c r="D403" i="167"/>
  <c r="K403" i="167"/>
  <c r="Y404" i="167" s="1"/>
  <c r="C403" i="167"/>
  <c r="Q404" i="167"/>
  <c r="B403" i="167"/>
  <c r="O405" i="167"/>
  <c r="P405" i="167"/>
  <c r="D407" i="167"/>
  <c r="K407" i="167"/>
  <c r="Y408" i="167" s="1"/>
  <c r="C407" i="167"/>
  <c r="Q408" i="167"/>
  <c r="B407" i="167"/>
  <c r="O409" i="167"/>
  <c r="P409" i="167"/>
  <c r="D411" i="167"/>
  <c r="O414" i="167"/>
  <c r="R414" i="167"/>
  <c r="E415" i="167"/>
  <c r="P414" i="167"/>
  <c r="O418" i="167"/>
  <c r="R418" i="167"/>
  <c r="E419" i="167"/>
  <c r="P418" i="167"/>
  <c r="O422" i="167"/>
  <c r="R422" i="167"/>
  <c r="E423" i="167"/>
  <c r="P422" i="167"/>
  <c r="O426" i="167"/>
  <c r="R426" i="167"/>
  <c r="E427" i="167"/>
  <c r="P426" i="167"/>
  <c r="O430" i="167"/>
  <c r="R430" i="167"/>
  <c r="E431" i="167"/>
  <c r="P430" i="167"/>
  <c r="O434" i="167"/>
  <c r="R434" i="167"/>
  <c r="E435" i="167"/>
  <c r="P434" i="167"/>
  <c r="K442" i="167"/>
  <c r="Y443" i="167" s="1"/>
  <c r="C442" i="167"/>
  <c r="Q443" i="167"/>
  <c r="B442" i="167"/>
  <c r="B443" i="167"/>
  <c r="O447" i="167"/>
  <c r="D449" i="167"/>
  <c r="E448" i="167"/>
  <c r="P447" i="167"/>
  <c r="E447" i="167"/>
  <c r="R447" i="167"/>
  <c r="O448" i="167"/>
  <c r="P448" i="167"/>
  <c r="R448" i="167"/>
  <c r="E449" i="167"/>
  <c r="D450" i="167"/>
  <c r="K461" i="167"/>
  <c r="Y462" i="167" s="1"/>
  <c r="C461" i="167"/>
  <c r="Q462" i="167"/>
  <c r="B461" i="167"/>
  <c r="R461" i="167"/>
  <c r="Q485" i="167"/>
  <c r="B484" i="167"/>
  <c r="K484" i="167"/>
  <c r="Y485" i="167" s="1"/>
  <c r="R484" i="167"/>
  <c r="C484" i="167"/>
  <c r="B485" i="167"/>
  <c r="P239" i="167"/>
  <c r="P240" i="167"/>
  <c r="P241" i="167"/>
  <c r="P242" i="167"/>
  <c r="B258" i="167"/>
  <c r="Q259" i="167"/>
  <c r="P260" i="167"/>
  <c r="P261" i="167"/>
  <c r="L261" i="167" s="1"/>
  <c r="P262" i="167"/>
  <c r="P263" i="167"/>
  <c r="P264" i="167"/>
  <c r="P265" i="167"/>
  <c r="P266" i="167"/>
  <c r="P267" i="167"/>
  <c r="P268" i="167"/>
  <c r="P269" i="167"/>
  <c r="P270" i="167"/>
  <c r="B286" i="167"/>
  <c r="Q287" i="167"/>
  <c r="P288" i="167"/>
  <c r="P289" i="167"/>
  <c r="P290" i="167"/>
  <c r="L290" i="167" s="1"/>
  <c r="P291" i="167"/>
  <c r="P292" i="167"/>
  <c r="P293" i="167"/>
  <c r="P294" i="167"/>
  <c r="P295" i="167"/>
  <c r="P296" i="167"/>
  <c r="P297" i="167"/>
  <c r="P298" i="167"/>
  <c r="C301" i="167"/>
  <c r="K301" i="167"/>
  <c r="Y302" i="167" s="1"/>
  <c r="C302" i="167"/>
  <c r="K302" i="167"/>
  <c r="Y303" i="167" s="1"/>
  <c r="C303" i="167"/>
  <c r="K303" i="167"/>
  <c r="C304" i="167"/>
  <c r="K304" i="167"/>
  <c r="Y305" i="167" s="1"/>
  <c r="C305" i="167"/>
  <c r="K305" i="167"/>
  <c r="Y306" i="167" s="1"/>
  <c r="C306" i="167"/>
  <c r="K306" i="167"/>
  <c r="Y307" i="167" s="1"/>
  <c r="C307" i="167"/>
  <c r="K307" i="167"/>
  <c r="Y308" i="167" s="1"/>
  <c r="C308" i="167"/>
  <c r="K308" i="167"/>
  <c r="Y309" i="167" s="1"/>
  <c r="C309" i="167"/>
  <c r="K309" i="167"/>
  <c r="Y310" i="167" s="1"/>
  <c r="C310" i="167"/>
  <c r="K310" i="167"/>
  <c r="Y311" i="167" s="1"/>
  <c r="O313" i="167"/>
  <c r="B314" i="167"/>
  <c r="K314" i="167"/>
  <c r="Y315" i="167" s="1"/>
  <c r="Q314" i="167"/>
  <c r="O315" i="167"/>
  <c r="R315" i="167"/>
  <c r="K317" i="167"/>
  <c r="Y318" i="167" s="1"/>
  <c r="C317" i="167"/>
  <c r="G319" i="167"/>
  <c r="O319" i="167"/>
  <c r="R319" i="167"/>
  <c r="F320" i="167"/>
  <c r="K321" i="167"/>
  <c r="Y322" i="167" s="1"/>
  <c r="C321" i="167"/>
  <c r="G323" i="167"/>
  <c r="O323" i="167"/>
  <c r="R323" i="167"/>
  <c r="F324" i="167"/>
  <c r="K325" i="167"/>
  <c r="Y326" i="167" s="1"/>
  <c r="C325" i="167"/>
  <c r="G327" i="167"/>
  <c r="O327" i="167"/>
  <c r="R327" i="167"/>
  <c r="F328" i="167"/>
  <c r="K329" i="167"/>
  <c r="Y330" i="167" s="1"/>
  <c r="C329" i="167"/>
  <c r="G331" i="167"/>
  <c r="O331" i="167"/>
  <c r="R331" i="167"/>
  <c r="F332" i="167"/>
  <c r="K333" i="167"/>
  <c r="Y334" i="167" s="1"/>
  <c r="C333" i="167"/>
  <c r="G335" i="167"/>
  <c r="O335" i="167"/>
  <c r="R335" i="167"/>
  <c r="F336" i="167"/>
  <c r="K337" i="167"/>
  <c r="Y338" i="167" s="1"/>
  <c r="C337" i="167"/>
  <c r="G339" i="167"/>
  <c r="O339" i="167"/>
  <c r="R339" i="167"/>
  <c r="F340" i="167"/>
  <c r="K341" i="167"/>
  <c r="Y342" i="167" s="1"/>
  <c r="C341" i="167"/>
  <c r="G343" i="167"/>
  <c r="O343" i="167"/>
  <c r="R343" i="167"/>
  <c r="F344" i="167"/>
  <c r="K345" i="167"/>
  <c r="Y346" i="167" s="1"/>
  <c r="C345" i="167"/>
  <c r="G347" i="167"/>
  <c r="O347" i="167"/>
  <c r="R347" i="167"/>
  <c r="F348" i="167"/>
  <c r="K349" i="167"/>
  <c r="Y350" i="167" s="1"/>
  <c r="C349" i="167"/>
  <c r="G351" i="167"/>
  <c r="O351" i="167"/>
  <c r="R351" i="167"/>
  <c r="F352" i="167"/>
  <c r="K353" i="167"/>
  <c r="Y354" i="167" s="1"/>
  <c r="C353" i="167"/>
  <c r="G355" i="167"/>
  <c r="O355" i="167"/>
  <c r="R355" i="167"/>
  <c r="F356" i="167"/>
  <c r="K357" i="167"/>
  <c r="Y358" i="167" s="1"/>
  <c r="C357" i="167"/>
  <c r="B358" i="167"/>
  <c r="Q357" i="167"/>
  <c r="O359" i="167"/>
  <c r="R359" i="167"/>
  <c r="G361" i="167"/>
  <c r="F362" i="167"/>
  <c r="P360" i="167"/>
  <c r="D361" i="167"/>
  <c r="Q361" i="167"/>
  <c r="O363" i="167"/>
  <c r="R363" i="167"/>
  <c r="G365" i="167"/>
  <c r="F366" i="167"/>
  <c r="P364" i="167"/>
  <c r="D365" i="167"/>
  <c r="Q365" i="167"/>
  <c r="O367" i="167"/>
  <c r="R367" i="167"/>
  <c r="G369" i="167"/>
  <c r="F370" i="167"/>
  <c r="P368" i="167"/>
  <c r="D369" i="167"/>
  <c r="Q369" i="167"/>
  <c r="O371" i="167"/>
  <c r="R371" i="167"/>
  <c r="G373" i="167"/>
  <c r="F374" i="167"/>
  <c r="P372" i="167"/>
  <c r="D373" i="167"/>
  <c r="Q373" i="167"/>
  <c r="O375" i="167"/>
  <c r="R375" i="167"/>
  <c r="G377" i="167"/>
  <c r="F378" i="167"/>
  <c r="P376" i="167"/>
  <c r="D377" i="167"/>
  <c r="Q377" i="167"/>
  <c r="O379" i="167"/>
  <c r="R379" i="167"/>
  <c r="G381" i="167"/>
  <c r="F382" i="167"/>
  <c r="P380" i="167"/>
  <c r="D381" i="167"/>
  <c r="Q381" i="167"/>
  <c r="O383" i="167"/>
  <c r="R383" i="167"/>
  <c r="G385" i="167"/>
  <c r="F386" i="167"/>
  <c r="P384" i="167"/>
  <c r="D385" i="167"/>
  <c r="Q385" i="167"/>
  <c r="O387" i="167"/>
  <c r="R387" i="167"/>
  <c r="G389" i="167"/>
  <c r="F390" i="167"/>
  <c r="P388" i="167"/>
  <c r="D389" i="167"/>
  <c r="Q389" i="167"/>
  <c r="O391" i="167"/>
  <c r="R391" i="167"/>
  <c r="G393" i="167"/>
  <c r="F394" i="167"/>
  <c r="P392" i="167"/>
  <c r="D393" i="167"/>
  <c r="Q393" i="167"/>
  <c r="O396" i="167"/>
  <c r="D398" i="167"/>
  <c r="E397" i="167"/>
  <c r="D397" i="167"/>
  <c r="P396" i="167"/>
  <c r="E396" i="167"/>
  <c r="E398" i="167"/>
  <c r="K398" i="167"/>
  <c r="Y399" i="167" s="1"/>
  <c r="C398" i="167"/>
  <c r="Q399" i="167"/>
  <c r="B398" i="167"/>
  <c r="O400" i="167"/>
  <c r="D402" i="167"/>
  <c r="E401" i="167"/>
  <c r="D401" i="167"/>
  <c r="P400" i="167"/>
  <c r="E400" i="167"/>
  <c r="E402" i="167"/>
  <c r="K402" i="167"/>
  <c r="Y403" i="167" s="1"/>
  <c r="C402" i="167"/>
  <c r="Q403" i="167"/>
  <c r="B402" i="167"/>
  <c r="O404" i="167"/>
  <c r="D406" i="167"/>
  <c r="E405" i="167"/>
  <c r="D405" i="167"/>
  <c r="P404" i="167"/>
  <c r="E404" i="167"/>
  <c r="E406" i="167"/>
  <c r="K406" i="167"/>
  <c r="Y407" i="167" s="1"/>
  <c r="C406" i="167"/>
  <c r="Q407" i="167"/>
  <c r="B406" i="167"/>
  <c r="O408" i="167"/>
  <c r="D410" i="167"/>
  <c r="E409" i="167"/>
  <c r="D409" i="167"/>
  <c r="P408" i="167"/>
  <c r="E408" i="167"/>
  <c r="E410" i="167"/>
  <c r="K410" i="167"/>
  <c r="Y411" i="167" s="1"/>
  <c r="C410" i="167"/>
  <c r="B411" i="167"/>
  <c r="B410" i="167"/>
  <c r="P411" i="167"/>
  <c r="G415" i="167"/>
  <c r="F416" i="167"/>
  <c r="Q414" i="167"/>
  <c r="G419" i="167"/>
  <c r="F420" i="167"/>
  <c r="Q418" i="167"/>
  <c r="G423" i="167"/>
  <c r="F424" i="167"/>
  <c r="Q422" i="167"/>
  <c r="G427" i="167"/>
  <c r="F428" i="167"/>
  <c r="Q426" i="167"/>
  <c r="G431" i="167"/>
  <c r="F432" i="167"/>
  <c r="Q430" i="167"/>
  <c r="G435" i="167"/>
  <c r="F436" i="167"/>
  <c r="Q434" i="167"/>
  <c r="G440" i="167"/>
  <c r="F441" i="167"/>
  <c r="K457" i="167"/>
  <c r="Y458" i="167" s="1"/>
  <c r="C457" i="167"/>
  <c r="Q458" i="167"/>
  <c r="B457" i="167"/>
  <c r="R457" i="167"/>
  <c r="K470" i="167"/>
  <c r="Y471" i="167" s="1"/>
  <c r="C470" i="167"/>
  <c r="Q471" i="167"/>
  <c r="B470" i="167"/>
  <c r="R470" i="167"/>
  <c r="K471" i="167"/>
  <c r="Y472" i="167" s="1"/>
  <c r="C471" i="167"/>
  <c r="Q472" i="167"/>
  <c r="B471" i="167"/>
  <c r="R471" i="167"/>
  <c r="K474" i="167"/>
  <c r="Y475" i="167" s="1"/>
  <c r="C474" i="167"/>
  <c r="Q475" i="167"/>
  <c r="B474" i="167"/>
  <c r="R474" i="167"/>
  <c r="B359" i="167"/>
  <c r="B360" i="167"/>
  <c r="B361" i="167"/>
  <c r="B362" i="167"/>
  <c r="B363" i="167"/>
  <c r="B364" i="167"/>
  <c r="B365" i="167"/>
  <c r="B366" i="167"/>
  <c r="B367" i="167"/>
  <c r="B368" i="167"/>
  <c r="B369" i="167"/>
  <c r="B370" i="167"/>
  <c r="B371" i="167"/>
  <c r="B372" i="167"/>
  <c r="B373" i="167"/>
  <c r="B374" i="167"/>
  <c r="B375" i="167"/>
  <c r="B376" i="167"/>
  <c r="B377" i="167"/>
  <c r="B378" i="167"/>
  <c r="B379" i="167"/>
  <c r="B380" i="167"/>
  <c r="B381" i="167"/>
  <c r="B382" i="167"/>
  <c r="B383" i="167"/>
  <c r="B384" i="167"/>
  <c r="B385" i="167"/>
  <c r="B386" i="167"/>
  <c r="B387" i="167"/>
  <c r="AA389" i="167" s="1"/>
  <c r="AC389" i="167" s="1"/>
  <c r="B388" i="167"/>
  <c r="B389" i="167"/>
  <c r="B390" i="167"/>
  <c r="B391" i="167"/>
  <c r="B392" i="167"/>
  <c r="B393" i="167"/>
  <c r="B394" i="167"/>
  <c r="Q395" i="167"/>
  <c r="K396" i="167"/>
  <c r="Y397" i="167" s="1"/>
  <c r="C396" i="167"/>
  <c r="R398" i="167"/>
  <c r="F399" i="167"/>
  <c r="K400" i="167"/>
  <c r="Y401" i="167" s="1"/>
  <c r="C400" i="167"/>
  <c r="R402" i="167"/>
  <c r="F403" i="167"/>
  <c r="K404" i="167"/>
  <c r="Y405" i="167" s="1"/>
  <c r="C404" i="167"/>
  <c r="R406" i="167"/>
  <c r="F407" i="167"/>
  <c r="K408" i="167"/>
  <c r="Y409" i="167" s="1"/>
  <c r="C408" i="167"/>
  <c r="R410" i="167"/>
  <c r="F411" i="167"/>
  <c r="O412" i="167"/>
  <c r="R412" i="167"/>
  <c r="G414" i="167"/>
  <c r="F415" i="167"/>
  <c r="D414" i="167"/>
  <c r="O416" i="167"/>
  <c r="R416" i="167"/>
  <c r="G418" i="167"/>
  <c r="F419" i="167"/>
  <c r="D418" i="167"/>
  <c r="O420" i="167"/>
  <c r="R420" i="167"/>
  <c r="G422" i="167"/>
  <c r="F423" i="167"/>
  <c r="D422" i="167"/>
  <c r="O424" i="167"/>
  <c r="R424" i="167"/>
  <c r="G426" i="167"/>
  <c r="F427" i="167"/>
  <c r="D426" i="167"/>
  <c r="O428" i="167"/>
  <c r="R428" i="167"/>
  <c r="G430" i="167"/>
  <c r="F431" i="167"/>
  <c r="D430" i="167"/>
  <c r="O432" i="167"/>
  <c r="R432" i="167"/>
  <c r="G434" i="167"/>
  <c r="F435" i="167"/>
  <c r="D434" i="167"/>
  <c r="O436" i="167"/>
  <c r="R436" i="167"/>
  <c r="G438" i="167"/>
  <c r="F439" i="167"/>
  <c r="D438" i="167"/>
  <c r="K438" i="167"/>
  <c r="Y439" i="167" s="1"/>
  <c r="Q439" i="167"/>
  <c r="C438" i="167"/>
  <c r="B438" i="167"/>
  <c r="O440" i="167"/>
  <c r="P440" i="167"/>
  <c r="O443" i="167"/>
  <c r="D445" i="167"/>
  <c r="E444" i="167"/>
  <c r="D444" i="167"/>
  <c r="P443" i="167"/>
  <c r="E443" i="167"/>
  <c r="R443" i="167"/>
  <c r="O444" i="167"/>
  <c r="P444" i="167"/>
  <c r="R444" i="167"/>
  <c r="K449" i="167"/>
  <c r="Y450" i="167" s="1"/>
  <c r="C449" i="167"/>
  <c r="Q450" i="167"/>
  <c r="B449" i="167"/>
  <c r="P450" i="167"/>
  <c r="Q451" i="167"/>
  <c r="K450" i="167"/>
  <c r="Y451" i="167" s="1"/>
  <c r="C450" i="167"/>
  <c r="B450" i="167"/>
  <c r="C453" i="167"/>
  <c r="Q456" i="167"/>
  <c r="K455" i="167"/>
  <c r="Y456" i="167" s="1"/>
  <c r="B455" i="167"/>
  <c r="R455" i="167"/>
  <c r="K462" i="167"/>
  <c r="Y463" i="167" s="1"/>
  <c r="C462" i="167"/>
  <c r="Q463" i="167"/>
  <c r="B462" i="167"/>
  <c r="R462" i="167"/>
  <c r="K475" i="167"/>
  <c r="Y476" i="167" s="1"/>
  <c r="C475" i="167"/>
  <c r="Q476" i="167"/>
  <c r="B475" i="167"/>
  <c r="R475" i="167"/>
  <c r="Q479" i="167"/>
  <c r="C481" i="167"/>
  <c r="C478" i="167"/>
  <c r="B478" i="167"/>
  <c r="B479" i="167"/>
  <c r="K478" i="167"/>
  <c r="Y479" i="167" s="1"/>
  <c r="P311" i="167"/>
  <c r="L311" i="167" s="1"/>
  <c r="P312" i="167"/>
  <c r="C358" i="167"/>
  <c r="K358" i="167"/>
  <c r="Y359" i="167" s="1"/>
  <c r="C359" i="167"/>
  <c r="K359" i="167"/>
  <c r="Y360" i="167" s="1"/>
  <c r="C360" i="167"/>
  <c r="K360" i="167"/>
  <c r="Y361" i="167" s="1"/>
  <c r="C361" i="167"/>
  <c r="K361" i="167"/>
  <c r="Y362" i="167" s="1"/>
  <c r="C362" i="167"/>
  <c r="K362" i="167"/>
  <c r="C363" i="167"/>
  <c r="K363" i="167"/>
  <c r="Y364" i="167" s="1"/>
  <c r="C364" i="167"/>
  <c r="K364" i="167"/>
  <c r="Y365" i="167" s="1"/>
  <c r="C365" i="167"/>
  <c r="K365" i="167"/>
  <c r="Y366" i="167" s="1"/>
  <c r="C366" i="167"/>
  <c r="K366" i="167"/>
  <c r="Y367" i="167" s="1"/>
  <c r="C367" i="167"/>
  <c r="K367" i="167"/>
  <c r="Y368" i="167" s="1"/>
  <c r="C368" i="167"/>
  <c r="K368" i="167"/>
  <c r="C369" i="167"/>
  <c r="K369" i="167"/>
  <c r="Y370" i="167" s="1"/>
  <c r="C370" i="167"/>
  <c r="K370" i="167"/>
  <c r="C371" i="167"/>
  <c r="K371" i="167"/>
  <c r="Y372" i="167" s="1"/>
  <c r="C372" i="167"/>
  <c r="K372" i="167"/>
  <c r="Y373" i="167" s="1"/>
  <c r="C373" i="167"/>
  <c r="K373" i="167"/>
  <c r="Y374" i="167" s="1"/>
  <c r="C374" i="167"/>
  <c r="K374" i="167"/>
  <c r="Y375" i="167" s="1"/>
  <c r="C375" i="167"/>
  <c r="K375" i="167"/>
  <c r="Y376" i="167" s="1"/>
  <c r="C376" i="167"/>
  <c r="K376" i="167"/>
  <c r="Y377" i="167" s="1"/>
  <c r="C377" i="167"/>
  <c r="K377" i="167"/>
  <c r="Y378" i="167" s="1"/>
  <c r="C378" i="167"/>
  <c r="K378" i="167"/>
  <c r="Y379" i="167" s="1"/>
  <c r="C379" i="167"/>
  <c r="K379" i="167"/>
  <c r="Y380" i="167" s="1"/>
  <c r="C380" i="167"/>
  <c r="K380" i="167"/>
  <c r="Y381" i="167" s="1"/>
  <c r="C381" i="167"/>
  <c r="K381" i="167"/>
  <c r="C382" i="167"/>
  <c r="K382" i="167"/>
  <c r="Y383" i="167" s="1"/>
  <c r="C383" i="167"/>
  <c r="K383" i="167"/>
  <c r="Y384" i="167" s="1"/>
  <c r="C384" i="167"/>
  <c r="K384" i="167"/>
  <c r="Y385" i="167" s="1"/>
  <c r="C385" i="167"/>
  <c r="K385" i="167"/>
  <c r="Y386" i="167" s="1"/>
  <c r="C386" i="167"/>
  <c r="K386" i="167"/>
  <c r="Y387" i="167" s="1"/>
  <c r="C387" i="167"/>
  <c r="K387" i="167"/>
  <c r="Y388" i="167" s="1"/>
  <c r="C388" i="167"/>
  <c r="K388" i="167"/>
  <c r="Y389" i="167" s="1"/>
  <c r="C389" i="167"/>
  <c r="K389" i="167"/>
  <c r="Y390" i="167" s="1"/>
  <c r="C390" i="167"/>
  <c r="K390" i="167"/>
  <c r="Y391" i="167" s="1"/>
  <c r="C391" i="167"/>
  <c r="K391" i="167"/>
  <c r="Y392" i="167" s="1"/>
  <c r="C392" i="167"/>
  <c r="K392" i="167"/>
  <c r="Y393" i="167" s="1"/>
  <c r="C393" i="167"/>
  <c r="K393" i="167"/>
  <c r="Y394" i="167" s="1"/>
  <c r="C394" i="167"/>
  <c r="K394" i="167"/>
  <c r="Y395" i="167" s="1"/>
  <c r="O395" i="167"/>
  <c r="R395" i="167"/>
  <c r="K397" i="167"/>
  <c r="Y398" i="167" s="1"/>
  <c r="C397" i="167"/>
  <c r="G399" i="167"/>
  <c r="O399" i="167"/>
  <c r="R399" i="167"/>
  <c r="F400" i="167"/>
  <c r="K401" i="167"/>
  <c r="Y402" i="167" s="1"/>
  <c r="C401" i="167"/>
  <c r="G403" i="167"/>
  <c r="O403" i="167"/>
  <c r="R403" i="167"/>
  <c r="F404" i="167"/>
  <c r="K405" i="167"/>
  <c r="Y406" i="167" s="1"/>
  <c r="C405" i="167"/>
  <c r="G407" i="167"/>
  <c r="O407" i="167"/>
  <c r="R407" i="167"/>
  <c r="F408" i="167"/>
  <c r="K409" i="167"/>
  <c r="Y410" i="167" s="1"/>
  <c r="C409" i="167"/>
  <c r="G411" i="167"/>
  <c r="F412" i="167"/>
  <c r="O411" i="167"/>
  <c r="R411" i="167"/>
  <c r="G413" i="167"/>
  <c r="F414" i="167"/>
  <c r="P412" i="167"/>
  <c r="D413" i="167"/>
  <c r="Q413" i="167"/>
  <c r="O415" i="167"/>
  <c r="R415" i="167"/>
  <c r="G417" i="167"/>
  <c r="F418" i="167"/>
  <c r="P416" i="167"/>
  <c r="D417" i="167"/>
  <c r="Q417" i="167"/>
  <c r="O419" i="167"/>
  <c r="R419" i="167"/>
  <c r="G421" i="167"/>
  <c r="F422" i="167"/>
  <c r="P420" i="167"/>
  <c r="D421" i="167"/>
  <c r="Q421" i="167"/>
  <c r="O423" i="167"/>
  <c r="R423" i="167"/>
  <c r="G425" i="167"/>
  <c r="F426" i="167"/>
  <c r="P424" i="167"/>
  <c r="D425" i="167"/>
  <c r="Q425" i="167"/>
  <c r="O427" i="167"/>
  <c r="R427" i="167"/>
  <c r="G429" i="167"/>
  <c r="F430" i="167"/>
  <c r="P428" i="167"/>
  <c r="D429" i="167"/>
  <c r="Q429" i="167"/>
  <c r="O431" i="167"/>
  <c r="R431" i="167"/>
  <c r="G433" i="167"/>
  <c r="F434" i="167"/>
  <c r="P432" i="167"/>
  <c r="D433" i="167"/>
  <c r="Q433" i="167"/>
  <c r="O435" i="167"/>
  <c r="R435" i="167"/>
  <c r="G437" i="167"/>
  <c r="F438" i="167"/>
  <c r="P436" i="167"/>
  <c r="D437" i="167"/>
  <c r="Q437" i="167"/>
  <c r="O439" i="167"/>
  <c r="D441" i="167"/>
  <c r="E440" i="167"/>
  <c r="D440" i="167"/>
  <c r="P439" i="167"/>
  <c r="E439" i="167"/>
  <c r="K445" i="167"/>
  <c r="Y446" i="167" s="1"/>
  <c r="C445" i="167"/>
  <c r="Q446" i="167"/>
  <c r="B445" i="167"/>
  <c r="P446" i="167"/>
  <c r="D446" i="167"/>
  <c r="K446" i="167"/>
  <c r="Y447" i="167" s="1"/>
  <c r="C446" i="167"/>
  <c r="Q447" i="167"/>
  <c r="B446" i="167"/>
  <c r="B447" i="167"/>
  <c r="K456" i="167"/>
  <c r="Y457" i="167" s="1"/>
  <c r="C456" i="167"/>
  <c r="Q457" i="167"/>
  <c r="B456" i="167"/>
  <c r="K460" i="167"/>
  <c r="Y461" i="167" s="1"/>
  <c r="C460" i="167"/>
  <c r="Q461" i="167"/>
  <c r="B460" i="167"/>
  <c r="K463" i="167"/>
  <c r="Y464" i="167" s="1"/>
  <c r="C463" i="167"/>
  <c r="Q464" i="167"/>
  <c r="B463" i="167"/>
  <c r="R463" i="167"/>
  <c r="K466" i="167"/>
  <c r="Y467" i="167" s="1"/>
  <c r="C466" i="167"/>
  <c r="Q467" i="167"/>
  <c r="B466" i="167"/>
  <c r="R466" i="167"/>
  <c r="F445" i="167"/>
  <c r="D448" i="167"/>
  <c r="F449" i="167"/>
  <c r="E451" i="167"/>
  <c r="F453" i="167"/>
  <c r="G452" i="167"/>
  <c r="F454" i="167"/>
  <c r="R452" i="167"/>
  <c r="G453" i="167"/>
  <c r="D453" i="167"/>
  <c r="P451" i="167"/>
  <c r="R451" i="167"/>
  <c r="O451" i="167"/>
  <c r="G455" i="167"/>
  <c r="O454" i="167"/>
  <c r="R454" i="167"/>
  <c r="G454" i="167"/>
  <c r="F456" i="167"/>
  <c r="F455" i="167"/>
  <c r="E487" i="167"/>
  <c r="D488" i="167"/>
  <c r="P486" i="167"/>
  <c r="O486" i="167"/>
  <c r="D486" i="167"/>
  <c r="D487" i="167"/>
  <c r="R486" i="167"/>
  <c r="B412" i="167"/>
  <c r="B413" i="167"/>
  <c r="B414" i="167"/>
  <c r="B415" i="167"/>
  <c r="B416" i="167"/>
  <c r="B417" i="167"/>
  <c r="B418" i="167"/>
  <c r="B419" i="167"/>
  <c r="B420" i="167"/>
  <c r="B421" i="167"/>
  <c r="B422" i="167"/>
  <c r="B423" i="167"/>
  <c r="B424" i="167"/>
  <c r="B425" i="167"/>
  <c r="B426" i="167"/>
  <c r="B427" i="167"/>
  <c r="B428" i="167"/>
  <c r="B429" i="167"/>
  <c r="B430" i="167"/>
  <c r="B431" i="167"/>
  <c r="B432" i="167"/>
  <c r="B433" i="167"/>
  <c r="B434" i="167"/>
  <c r="B435" i="167"/>
  <c r="B436" i="167"/>
  <c r="B437" i="167"/>
  <c r="Q438" i="167"/>
  <c r="K439" i="167"/>
  <c r="Y440" i="167" s="1"/>
  <c r="C439" i="167"/>
  <c r="R441" i="167"/>
  <c r="F442" i="167"/>
  <c r="K443" i="167"/>
  <c r="Y444" i="167" s="1"/>
  <c r="C443" i="167"/>
  <c r="R445" i="167"/>
  <c r="F446" i="167"/>
  <c r="K447" i="167"/>
  <c r="Y448" i="167" s="1"/>
  <c r="C447" i="167"/>
  <c r="R449" i="167"/>
  <c r="F450" i="167"/>
  <c r="K451" i="167"/>
  <c r="Y452" i="167" s="1"/>
  <c r="C451" i="167"/>
  <c r="Q454" i="167"/>
  <c r="R458" i="167"/>
  <c r="K459" i="167"/>
  <c r="Y460" i="167" s="1"/>
  <c r="C459" i="167"/>
  <c r="Q460" i="167"/>
  <c r="B459" i="167"/>
  <c r="K465" i="167"/>
  <c r="Y466" i="167" s="1"/>
  <c r="C465" i="167"/>
  <c r="Q466" i="167"/>
  <c r="B465" i="167"/>
  <c r="K469" i="167"/>
  <c r="Y470" i="167" s="1"/>
  <c r="C469" i="167"/>
  <c r="Q470" i="167"/>
  <c r="B469" i="167"/>
  <c r="K473" i="167"/>
  <c r="Y474" i="167" s="1"/>
  <c r="C473" i="167"/>
  <c r="Q474" i="167"/>
  <c r="B473" i="167"/>
  <c r="Q478" i="167"/>
  <c r="K477" i="167"/>
  <c r="Y478" i="167" s="1"/>
  <c r="C477" i="167"/>
  <c r="K479" i="167"/>
  <c r="Y480" i="167" s="1"/>
  <c r="P478" i="167"/>
  <c r="L478" i="167" s="1"/>
  <c r="B477" i="167"/>
  <c r="E491" i="167"/>
  <c r="D492" i="167"/>
  <c r="P490" i="167"/>
  <c r="O490" i="167"/>
  <c r="D490" i="167"/>
  <c r="R490" i="167"/>
  <c r="C411" i="167"/>
  <c r="K411" i="167"/>
  <c r="Y412" i="167" s="1"/>
  <c r="C412" i="167"/>
  <c r="K412" i="167"/>
  <c r="Y413" i="167" s="1"/>
  <c r="C413" i="167"/>
  <c r="K413" i="167"/>
  <c r="Y414" i="167" s="1"/>
  <c r="C414" i="167"/>
  <c r="K414" i="167"/>
  <c r="Y415" i="167" s="1"/>
  <c r="C415" i="167"/>
  <c r="K415" i="167"/>
  <c r="Y416" i="167" s="1"/>
  <c r="C416" i="167"/>
  <c r="K416" i="167"/>
  <c r="Y417" i="167" s="1"/>
  <c r="C417" i="167"/>
  <c r="K417" i="167"/>
  <c r="Y418" i="167" s="1"/>
  <c r="C418" i="167"/>
  <c r="K418" i="167"/>
  <c r="Y419" i="167" s="1"/>
  <c r="C419" i="167"/>
  <c r="K419" i="167"/>
  <c r="Y420" i="167" s="1"/>
  <c r="C420" i="167"/>
  <c r="K420" i="167"/>
  <c r="Y421" i="167" s="1"/>
  <c r="C421" i="167"/>
  <c r="K421" i="167"/>
  <c r="Y422" i="167" s="1"/>
  <c r="C422" i="167"/>
  <c r="K422" i="167"/>
  <c r="Y423" i="167" s="1"/>
  <c r="C423" i="167"/>
  <c r="K423" i="167"/>
  <c r="Y424" i="167" s="1"/>
  <c r="C424" i="167"/>
  <c r="K424" i="167"/>
  <c r="Y425" i="167" s="1"/>
  <c r="C425" i="167"/>
  <c r="K425" i="167"/>
  <c r="Y426" i="167" s="1"/>
  <c r="C426" i="167"/>
  <c r="K426" i="167"/>
  <c r="Y427" i="167" s="1"/>
  <c r="C427" i="167"/>
  <c r="K427" i="167"/>
  <c r="Y428" i="167" s="1"/>
  <c r="C428" i="167"/>
  <c r="K428" i="167"/>
  <c r="C429" i="167"/>
  <c r="K429" i="167"/>
  <c r="Y430" i="167" s="1"/>
  <c r="C430" i="167"/>
  <c r="K430" i="167"/>
  <c r="Y431" i="167" s="1"/>
  <c r="C431" i="167"/>
  <c r="K431" i="167"/>
  <c r="Y432" i="167" s="1"/>
  <c r="C432" i="167"/>
  <c r="K432" i="167"/>
  <c r="Y433" i="167" s="1"/>
  <c r="C433" i="167"/>
  <c r="K433" i="167"/>
  <c r="Y434" i="167" s="1"/>
  <c r="C434" i="167"/>
  <c r="K434" i="167"/>
  <c r="Y435" i="167" s="1"/>
  <c r="C435" i="167"/>
  <c r="K435" i="167"/>
  <c r="Y436" i="167" s="1"/>
  <c r="C436" i="167"/>
  <c r="K436" i="167"/>
  <c r="Y437" i="167" s="1"/>
  <c r="C437" i="167"/>
  <c r="K437" i="167"/>
  <c r="Y438" i="167" s="1"/>
  <c r="O438" i="167"/>
  <c r="R438" i="167"/>
  <c r="K440" i="167"/>
  <c r="Y441" i="167" s="1"/>
  <c r="C440" i="167"/>
  <c r="G442" i="167"/>
  <c r="O442" i="167"/>
  <c r="R442" i="167"/>
  <c r="F443" i="167"/>
  <c r="K444" i="167"/>
  <c r="Y445" i="167" s="1"/>
  <c r="C444" i="167"/>
  <c r="G446" i="167"/>
  <c r="O446" i="167"/>
  <c r="R446" i="167"/>
  <c r="F447" i="167"/>
  <c r="K448" i="167"/>
  <c r="Y449" i="167" s="1"/>
  <c r="C448" i="167"/>
  <c r="G450" i="167"/>
  <c r="D452" i="167"/>
  <c r="O450" i="167"/>
  <c r="R450" i="167"/>
  <c r="F451" i="167"/>
  <c r="K453" i="167"/>
  <c r="Y454" i="167" s="1"/>
  <c r="K458" i="167"/>
  <c r="Y459" i="167" s="1"/>
  <c r="C458" i="167"/>
  <c r="Q459" i="167"/>
  <c r="B458" i="167"/>
  <c r="K464" i="167"/>
  <c r="Y465" i="167" s="1"/>
  <c r="C464" i="167"/>
  <c r="Q465" i="167"/>
  <c r="B464" i="167"/>
  <c r="K468" i="167"/>
  <c r="Y469" i="167" s="1"/>
  <c r="C468" i="167"/>
  <c r="Q469" i="167"/>
  <c r="B468" i="167"/>
  <c r="K472" i="167"/>
  <c r="Y473" i="167" s="1"/>
  <c r="C472" i="167"/>
  <c r="Q473" i="167"/>
  <c r="B472" i="167"/>
  <c r="Q477" i="167"/>
  <c r="P477" i="167"/>
  <c r="K476" i="167"/>
  <c r="Y477" i="167" s="1"/>
  <c r="C476" i="167"/>
  <c r="B476" i="167"/>
  <c r="E480" i="167"/>
  <c r="D481" i="167"/>
  <c r="O479" i="167"/>
  <c r="R479" i="167"/>
  <c r="P479" i="167"/>
  <c r="Q481" i="167"/>
  <c r="B480" i="167"/>
  <c r="C483" i="167"/>
  <c r="K480" i="167"/>
  <c r="Y481" i="167" s="1"/>
  <c r="R480" i="167"/>
  <c r="B481" i="167"/>
  <c r="E495" i="167"/>
  <c r="D496" i="167"/>
  <c r="P494" i="167"/>
  <c r="O494" i="167"/>
  <c r="D494" i="167"/>
  <c r="R494" i="167"/>
  <c r="D479" i="167"/>
  <c r="U486" i="167"/>
  <c r="B499" i="167"/>
  <c r="K500" i="167"/>
  <c r="Y501" i="167" s="1"/>
  <c r="Q499" i="167"/>
  <c r="C501" i="167"/>
  <c r="P499" i="167"/>
  <c r="B498" i="167"/>
  <c r="K498" i="167"/>
  <c r="Y499" i="167" s="1"/>
  <c r="R498" i="167"/>
  <c r="Q455" i="167"/>
  <c r="G457" i="167"/>
  <c r="O456" i="167"/>
  <c r="G458" i="167"/>
  <c r="O457" i="167"/>
  <c r="G459" i="167"/>
  <c r="O458" i="167"/>
  <c r="G460" i="167"/>
  <c r="O459" i="167"/>
  <c r="G461" i="167"/>
  <c r="O460" i="167"/>
  <c r="G462" i="167"/>
  <c r="O461" i="167"/>
  <c r="G463" i="167"/>
  <c r="O462" i="167"/>
  <c r="G464" i="167"/>
  <c r="O463" i="167"/>
  <c r="G465" i="167"/>
  <c r="O464" i="167"/>
  <c r="G466" i="167"/>
  <c r="O465" i="167"/>
  <c r="G467" i="167"/>
  <c r="O466" i="167"/>
  <c r="G468" i="167"/>
  <c r="O467" i="167"/>
  <c r="G469" i="167"/>
  <c r="O468" i="167"/>
  <c r="G470" i="167"/>
  <c r="O469" i="167"/>
  <c r="G471" i="167"/>
  <c r="O470" i="167"/>
  <c r="G472" i="167"/>
  <c r="O471" i="167"/>
  <c r="G473" i="167"/>
  <c r="O472" i="167"/>
  <c r="G474" i="167"/>
  <c r="O473" i="167"/>
  <c r="G475" i="167"/>
  <c r="O474" i="167"/>
  <c r="G476" i="167"/>
  <c r="O475" i="167"/>
  <c r="G477" i="167"/>
  <c r="O476" i="167"/>
  <c r="Q483" i="167"/>
  <c r="B482" i="167"/>
  <c r="K482" i="167"/>
  <c r="Y483" i="167" s="1"/>
  <c r="F501" i="167"/>
  <c r="G500" i="167"/>
  <c r="G499" i="167"/>
  <c r="O499" i="167"/>
  <c r="E479" i="167"/>
  <c r="D480" i="167"/>
  <c r="R478" i="167"/>
  <c r="Q488" i="167"/>
  <c r="C487" i="167"/>
  <c r="K487" i="167"/>
  <c r="Y488" i="167" s="1"/>
  <c r="B487" i="167"/>
  <c r="Q489" i="167"/>
  <c r="K490" i="167"/>
  <c r="Y491" i="167" s="1"/>
  <c r="C488" i="167"/>
  <c r="B489" i="167"/>
  <c r="E490" i="167"/>
  <c r="O489" i="167"/>
  <c r="Q492" i="167"/>
  <c r="C491" i="167"/>
  <c r="K491" i="167"/>
  <c r="Y492" i="167" s="1"/>
  <c r="B491" i="167"/>
  <c r="Q493" i="167"/>
  <c r="K494" i="167"/>
  <c r="Y495" i="167" s="1"/>
  <c r="C492" i="167"/>
  <c r="B493" i="167"/>
  <c r="E494" i="167"/>
  <c r="O493" i="167"/>
  <c r="Q496" i="167"/>
  <c r="C495" i="167"/>
  <c r="K495" i="167"/>
  <c r="Y496" i="167" s="1"/>
  <c r="B495" i="167"/>
  <c r="C499" i="167"/>
  <c r="Q497" i="167"/>
  <c r="C496" i="167"/>
  <c r="B497" i="167"/>
  <c r="R501" i="167"/>
  <c r="E502" i="167"/>
  <c r="P501" i="167"/>
  <c r="O501" i="167"/>
  <c r="D502" i="167"/>
  <c r="P452" i="167"/>
  <c r="P453" i="167"/>
  <c r="L453" i="167" s="1"/>
  <c r="P454" i="167"/>
  <c r="P455" i="167"/>
  <c r="P456" i="167"/>
  <c r="P457" i="167"/>
  <c r="P458" i="167"/>
  <c r="P459" i="167"/>
  <c r="P460" i="167"/>
  <c r="P461" i="167"/>
  <c r="P462" i="167"/>
  <c r="P463" i="167"/>
  <c r="P464" i="167"/>
  <c r="P465" i="167"/>
  <c r="P466" i="167"/>
  <c r="P467" i="167"/>
  <c r="P468" i="167"/>
  <c r="P469" i="167"/>
  <c r="P470" i="167"/>
  <c r="P471" i="167"/>
  <c r="P472" i="167"/>
  <c r="P473" i="167"/>
  <c r="P474" i="167"/>
  <c r="P475" i="167"/>
  <c r="P476" i="167"/>
  <c r="E478" i="167"/>
  <c r="R477" i="167"/>
  <c r="Q480" i="167"/>
  <c r="Q482" i="167"/>
  <c r="R481" i="167"/>
  <c r="Q484" i="167"/>
  <c r="L484" i="167" s="1"/>
  <c r="R483" i="167"/>
  <c r="Q486" i="167"/>
  <c r="R485" i="167"/>
  <c r="P480" i="167"/>
  <c r="P481" i="167"/>
  <c r="D482" i="167"/>
  <c r="P482" i="167"/>
  <c r="D483" i="167"/>
  <c r="P483" i="167"/>
  <c r="D484" i="167"/>
  <c r="P484" i="167"/>
  <c r="D485" i="167"/>
  <c r="E486" i="167"/>
  <c r="P485" i="167"/>
  <c r="Q487" i="167"/>
  <c r="P487" i="167"/>
  <c r="E489" i="167"/>
  <c r="R488" i="167"/>
  <c r="D489" i="167"/>
  <c r="Q491" i="167"/>
  <c r="P491" i="167"/>
  <c r="E493" i="167"/>
  <c r="R492" i="167"/>
  <c r="D493" i="167"/>
  <c r="Q495" i="167"/>
  <c r="L495" i="167" s="1"/>
  <c r="E497" i="167"/>
  <c r="D498" i="167"/>
  <c r="P496" i="167"/>
  <c r="C497" i="167"/>
  <c r="R500" i="167"/>
  <c r="E501" i="167"/>
  <c r="P500" i="167"/>
  <c r="O500" i="167"/>
  <c r="D506" i="167"/>
  <c r="R504" i="167"/>
  <c r="E505" i="167"/>
  <c r="P504" i="167"/>
  <c r="G506" i="167"/>
  <c r="O505" i="167"/>
  <c r="R505" i="167"/>
  <c r="F506" i="167"/>
  <c r="B486" i="167"/>
  <c r="K486" i="167"/>
  <c r="Y487" i="167" s="1"/>
  <c r="R487" i="167"/>
  <c r="Q490" i="167"/>
  <c r="B490" i="167"/>
  <c r="R491" i="167"/>
  <c r="Q494" i="167"/>
  <c r="B494" i="167"/>
  <c r="E496" i="167"/>
  <c r="D497" i="167"/>
  <c r="R495" i="167"/>
  <c r="Q498" i="167"/>
  <c r="K499" i="167"/>
  <c r="Y500" i="167" s="1"/>
  <c r="R497" i="167"/>
  <c r="P497" i="167"/>
  <c r="P498" i="167"/>
  <c r="R502" i="167"/>
  <c r="E503" i="167"/>
  <c r="D504" i="167"/>
  <c r="F499" i="167"/>
  <c r="F500" i="167"/>
  <c r="R499" i="167"/>
  <c r="E500" i="167"/>
  <c r="D501" i="167"/>
  <c r="O502" i="167"/>
  <c r="D505" i="167"/>
  <c r="R503" i="167"/>
  <c r="E504" i="167"/>
  <c r="Q500" i="167"/>
  <c r="Q501" i="167"/>
  <c r="Q502" i="167"/>
  <c r="Q503" i="167"/>
  <c r="Q504" i="167"/>
  <c r="Q505" i="167"/>
  <c r="B506" i="167"/>
  <c r="Q506" i="167"/>
  <c r="B507" i="167"/>
  <c r="Q507" i="167"/>
  <c r="B508" i="167"/>
  <c r="Q508" i="167"/>
  <c r="B509" i="167"/>
  <c r="Q509" i="167"/>
  <c r="B510" i="167"/>
  <c r="Q510" i="167"/>
  <c r="B511" i="167"/>
  <c r="Q511" i="167"/>
  <c r="Q512" i="167"/>
  <c r="B504" i="167"/>
  <c r="B505" i="167"/>
  <c r="K505" i="167"/>
  <c r="K506" i="167"/>
  <c r="Y507" i="167" s="1"/>
  <c r="C506" i="167"/>
  <c r="R506" i="167"/>
  <c r="K507" i="167"/>
  <c r="Y508" i="167" s="1"/>
  <c r="C507" i="167"/>
  <c r="R507" i="167"/>
  <c r="K508" i="167"/>
  <c r="Y509" i="167" s="1"/>
  <c r="C508" i="167"/>
  <c r="R508" i="167"/>
  <c r="K509" i="167"/>
  <c r="Y510" i="167" s="1"/>
  <c r="C509" i="167"/>
  <c r="R509" i="167"/>
  <c r="K510" i="167"/>
  <c r="Y511" i="167" s="1"/>
  <c r="C510" i="167"/>
  <c r="R510" i="167"/>
  <c r="K511" i="167"/>
  <c r="Y512" i="167" s="1"/>
  <c r="C511" i="167"/>
  <c r="R511" i="167"/>
  <c r="K512" i="167"/>
  <c r="C512" i="167"/>
  <c r="R512" i="167"/>
  <c r="P505" i="167"/>
  <c r="P506" i="167"/>
  <c r="P507" i="167"/>
  <c r="D508" i="167"/>
  <c r="P508" i="167"/>
  <c r="D509" i="167"/>
  <c r="P509" i="167"/>
  <c r="D510" i="167"/>
  <c r="P510" i="167"/>
  <c r="L510" i="167" s="1"/>
  <c r="D511" i="167"/>
  <c r="P511" i="167"/>
  <c r="D512" i="167"/>
  <c r="P512" i="167"/>
  <c r="G98" i="167"/>
  <c r="AQ490" i="165"/>
  <c r="V496" i="165"/>
  <c r="W496" i="165" s="1"/>
  <c r="AO491" i="165"/>
  <c r="F492" i="165"/>
  <c r="B493" i="165"/>
  <c r="Q493" i="165"/>
  <c r="R492" i="165"/>
  <c r="C495" i="165"/>
  <c r="AA497" i="165"/>
  <c r="AB497" i="165" s="1"/>
  <c r="F501" i="165"/>
  <c r="G500" i="165"/>
  <c r="Q499" i="165"/>
  <c r="F489" i="165"/>
  <c r="O489" i="165"/>
  <c r="Y490" i="165"/>
  <c r="F491" i="165"/>
  <c r="Y492" i="165"/>
  <c r="Q492" i="165"/>
  <c r="O491" i="165"/>
  <c r="B492" i="165"/>
  <c r="G492" i="165"/>
  <c r="K492" i="165"/>
  <c r="Y493" i="165" s="1"/>
  <c r="S492" i="165"/>
  <c r="K494" i="165"/>
  <c r="Y495" i="165" s="1"/>
  <c r="G502" i="165"/>
  <c r="O501" i="165"/>
  <c r="F503" i="165"/>
  <c r="G489" i="165"/>
  <c r="Q489" i="165"/>
  <c r="B491" i="165"/>
  <c r="G491" i="165"/>
  <c r="Q491" i="165"/>
  <c r="AA491" i="165"/>
  <c r="AB491" i="165" s="1"/>
  <c r="C492" i="165"/>
  <c r="C493" i="165"/>
  <c r="P489" i="165"/>
  <c r="D490" i="165"/>
  <c r="P490" i="165"/>
  <c r="L490" i="165" s="1"/>
  <c r="P491" i="165"/>
  <c r="P492" i="165"/>
  <c r="P493" i="165"/>
  <c r="P494" i="165"/>
  <c r="P495" i="165"/>
  <c r="C498" i="165"/>
  <c r="D500" i="165"/>
  <c r="R498" i="165"/>
  <c r="Q498" i="165"/>
  <c r="E499" i="165"/>
  <c r="O499" i="165"/>
  <c r="C500" i="165"/>
  <c r="G501" i="165"/>
  <c r="O500" i="165"/>
  <c r="F502" i="165"/>
  <c r="Q500" i="165"/>
  <c r="R503" i="165"/>
  <c r="Q494" i="165"/>
  <c r="Q495" i="165"/>
  <c r="Q496" i="165"/>
  <c r="F499" i="165"/>
  <c r="Q497" i="165"/>
  <c r="L497" i="165" s="1"/>
  <c r="Y497" i="165"/>
  <c r="F500" i="165"/>
  <c r="G499" i="165"/>
  <c r="P499" i="165"/>
  <c r="F505" i="165"/>
  <c r="O503" i="165"/>
  <c r="G504" i="165"/>
  <c r="Q503" i="165"/>
  <c r="C507" i="165"/>
  <c r="B505" i="165"/>
  <c r="Y505" i="165"/>
  <c r="Q505" i="165"/>
  <c r="C504" i="165"/>
  <c r="K504" i="165"/>
  <c r="B504" i="165"/>
  <c r="R493" i="165"/>
  <c r="R494" i="165"/>
  <c r="R495" i="165"/>
  <c r="R496" i="165"/>
  <c r="B497" i="165"/>
  <c r="Z498" i="165" s="1"/>
  <c r="AC498" i="165" s="1"/>
  <c r="B498" i="165"/>
  <c r="R497" i="165"/>
  <c r="D501" i="165"/>
  <c r="R499" i="165"/>
  <c r="G503" i="165"/>
  <c r="O502" i="165"/>
  <c r="Q502" i="165"/>
  <c r="F504" i="165"/>
  <c r="B499" i="165"/>
  <c r="B500" i="165"/>
  <c r="R500" i="165"/>
  <c r="B501" i="165"/>
  <c r="R501" i="165"/>
  <c r="B502" i="165"/>
  <c r="C505" i="165"/>
  <c r="R502" i="165"/>
  <c r="B503" i="165"/>
  <c r="C506" i="165"/>
  <c r="Q504" i="165"/>
  <c r="O505" i="165"/>
  <c r="R505" i="165"/>
  <c r="E506" i="165"/>
  <c r="P505" i="165"/>
  <c r="O507" i="165"/>
  <c r="R507" i="165"/>
  <c r="E508" i="165"/>
  <c r="P507" i="165"/>
  <c r="O509" i="165"/>
  <c r="R509" i="165"/>
  <c r="E510" i="165"/>
  <c r="P509" i="165"/>
  <c r="O511" i="165"/>
  <c r="R511" i="165"/>
  <c r="P511" i="165"/>
  <c r="C501" i="165"/>
  <c r="C502" i="165"/>
  <c r="C503" i="165"/>
  <c r="O504" i="165"/>
  <c r="R504" i="165"/>
  <c r="E505" i="165"/>
  <c r="D506" i="165"/>
  <c r="P500" i="165"/>
  <c r="P501" i="165"/>
  <c r="P502" i="165"/>
  <c r="E504" i="165"/>
  <c r="P503" i="165"/>
  <c r="P504" i="165"/>
  <c r="O506" i="165"/>
  <c r="R506" i="165"/>
  <c r="E507" i="165"/>
  <c r="P506" i="165"/>
  <c r="O508" i="165"/>
  <c r="R508" i="165"/>
  <c r="E509" i="165"/>
  <c r="P508" i="165"/>
  <c r="O510" i="165"/>
  <c r="R510" i="165"/>
  <c r="E511" i="165"/>
  <c r="P510" i="165"/>
  <c r="Q506" i="165"/>
  <c r="Q507" i="165"/>
  <c r="Q508" i="165"/>
  <c r="Q509" i="165"/>
  <c r="Q510" i="165"/>
  <c r="Q511" i="165"/>
  <c r="B506" i="165"/>
  <c r="F506" i="165"/>
  <c r="B507" i="165"/>
  <c r="F507" i="165"/>
  <c r="B508" i="165"/>
  <c r="F508" i="165"/>
  <c r="B509" i="165"/>
  <c r="F509" i="165"/>
  <c r="B510" i="165"/>
  <c r="F510" i="165"/>
  <c r="B511" i="165"/>
  <c r="F511" i="165"/>
  <c r="K505" i="165"/>
  <c r="Y506" i="165" s="1"/>
  <c r="K506" i="165"/>
  <c r="Y507" i="165" s="1"/>
  <c r="K507" i="165"/>
  <c r="Y508" i="165" s="1"/>
  <c r="K508" i="165"/>
  <c r="Y509" i="165" s="1"/>
  <c r="K509" i="165"/>
  <c r="Y510" i="165" s="1"/>
  <c r="K510" i="165"/>
  <c r="Y511" i="165" s="1"/>
  <c r="C511" i="165"/>
  <c r="K511" i="165"/>
  <c r="F468" i="165"/>
  <c r="Q469" i="165"/>
  <c r="B477" i="165"/>
  <c r="O484" i="165"/>
  <c r="R484" i="165"/>
  <c r="E485" i="165"/>
  <c r="P484" i="165"/>
  <c r="D486" i="165"/>
  <c r="D468" i="165"/>
  <c r="D467" i="165"/>
  <c r="P466" i="165"/>
  <c r="F467" i="165"/>
  <c r="O467" i="165"/>
  <c r="B468" i="165"/>
  <c r="K468" i="165"/>
  <c r="Y469" i="165" s="1"/>
  <c r="Q468" i="165"/>
  <c r="S470" i="165"/>
  <c r="Q477" i="165"/>
  <c r="G479" i="165"/>
  <c r="O478" i="165"/>
  <c r="O488" i="165"/>
  <c r="R488" i="165"/>
  <c r="S489" i="165" s="1"/>
  <c r="P488" i="165"/>
  <c r="E466" i="165"/>
  <c r="R466" i="165"/>
  <c r="B467" i="165"/>
  <c r="K467" i="165"/>
  <c r="Y468" i="165" s="1"/>
  <c r="Q467" i="165"/>
  <c r="C468" i="165"/>
  <c r="R468" i="165"/>
  <c r="O470" i="165"/>
  <c r="B471" i="165"/>
  <c r="G471" i="165"/>
  <c r="K471" i="165"/>
  <c r="Y472" i="165" s="1"/>
  <c r="F472" i="165"/>
  <c r="Y473" i="165"/>
  <c r="R472" i="165"/>
  <c r="C472" i="165"/>
  <c r="B473" i="165"/>
  <c r="AA474" i="165" s="1"/>
  <c r="AB474" i="165" s="1"/>
  <c r="F477" i="165"/>
  <c r="R475" i="165"/>
  <c r="B476" i="165"/>
  <c r="F479" i="165"/>
  <c r="F480" i="165"/>
  <c r="B469" i="165"/>
  <c r="F473" i="165"/>
  <c r="R471" i="165"/>
  <c r="R476" i="165"/>
  <c r="C476" i="165"/>
  <c r="G480" i="165"/>
  <c r="R479" i="165"/>
  <c r="G468" i="165"/>
  <c r="F471" i="165"/>
  <c r="Q471" i="165"/>
  <c r="Q472" i="165"/>
  <c r="K473" i="165"/>
  <c r="Y474" i="165" s="1"/>
  <c r="K476" i="165"/>
  <c r="Y477" i="165" s="1"/>
  <c r="R478" i="165"/>
  <c r="C482" i="165"/>
  <c r="C479" i="165"/>
  <c r="Q480" i="165"/>
  <c r="K479" i="165"/>
  <c r="Y480" i="165" s="1"/>
  <c r="B479" i="165"/>
  <c r="C467" i="165"/>
  <c r="R467" i="165"/>
  <c r="Z469" i="165"/>
  <c r="AC469" i="165" s="1"/>
  <c r="B470" i="165"/>
  <c r="K470" i="165"/>
  <c r="Y471" i="165" s="1"/>
  <c r="Q470" i="165"/>
  <c r="C471" i="165"/>
  <c r="G472" i="165"/>
  <c r="G475" i="165"/>
  <c r="O474" i="165"/>
  <c r="R474" i="165"/>
  <c r="C475" i="165"/>
  <c r="K475" i="165"/>
  <c r="Y476" i="165" s="1"/>
  <c r="B475" i="165"/>
  <c r="F478" i="165"/>
  <c r="Q476" i="165"/>
  <c r="K477" i="165"/>
  <c r="Y478" i="165" s="1"/>
  <c r="O479" i="165"/>
  <c r="P480" i="165"/>
  <c r="G483" i="165"/>
  <c r="F484" i="165"/>
  <c r="E484" i="165"/>
  <c r="G487" i="165"/>
  <c r="F488" i="165"/>
  <c r="Q475" i="165"/>
  <c r="Q479" i="165"/>
  <c r="F482" i="165"/>
  <c r="G481" i="165"/>
  <c r="O480" i="165"/>
  <c r="G482" i="165"/>
  <c r="F483" i="165"/>
  <c r="O485" i="165"/>
  <c r="R485" i="165"/>
  <c r="E486" i="165"/>
  <c r="P485" i="165"/>
  <c r="O473" i="165"/>
  <c r="B474" i="165"/>
  <c r="U475" i="165" s="1"/>
  <c r="X475" i="165" s="1"/>
  <c r="K474" i="165"/>
  <c r="Y475" i="165" s="1"/>
  <c r="Q474" i="165"/>
  <c r="O477" i="165"/>
  <c r="B478" i="165"/>
  <c r="K478" i="165"/>
  <c r="Y479" i="165" s="1"/>
  <c r="Q478" i="165"/>
  <c r="C483" i="165"/>
  <c r="Q481" i="165"/>
  <c r="K480" i="165"/>
  <c r="Y481" i="165" s="1"/>
  <c r="R480" i="165"/>
  <c r="C484" i="165"/>
  <c r="B482" i="165"/>
  <c r="K481" i="165"/>
  <c r="Y482" i="165" s="1"/>
  <c r="C481" i="165"/>
  <c r="P482" i="165"/>
  <c r="G486" i="165"/>
  <c r="F487" i="165"/>
  <c r="Q485" i="165"/>
  <c r="O483" i="165"/>
  <c r="R483" i="165"/>
  <c r="G485" i="165"/>
  <c r="F486" i="165"/>
  <c r="D485" i="165"/>
  <c r="O487" i="165"/>
  <c r="R487" i="165"/>
  <c r="P467" i="165"/>
  <c r="P468" i="165"/>
  <c r="L468" i="165" s="1"/>
  <c r="P469" i="165"/>
  <c r="P470" i="165"/>
  <c r="P471" i="165"/>
  <c r="P472" i="165"/>
  <c r="P473" i="165"/>
  <c r="P474" i="165"/>
  <c r="P475" i="165"/>
  <c r="P476" i="165"/>
  <c r="L476" i="165" s="1"/>
  <c r="P477" i="165"/>
  <c r="P478" i="165"/>
  <c r="P479" i="165"/>
  <c r="O481" i="165"/>
  <c r="R481" i="165"/>
  <c r="O482" i="165"/>
  <c r="R482" i="165"/>
  <c r="G484" i="165"/>
  <c r="F485" i="165"/>
  <c r="P483" i="165"/>
  <c r="D484" i="165"/>
  <c r="Q484" i="165"/>
  <c r="O486" i="165"/>
  <c r="R486" i="165"/>
  <c r="P487" i="165"/>
  <c r="D488" i="165"/>
  <c r="B483" i="165"/>
  <c r="U484" i="165" s="1"/>
  <c r="X484" i="165" s="1"/>
  <c r="B484" i="165"/>
  <c r="B485" i="165"/>
  <c r="B486" i="165"/>
  <c r="B487" i="165"/>
  <c r="B488" i="165"/>
  <c r="AJ491" i="165" s="1"/>
  <c r="AM491" i="165" s="1"/>
  <c r="AL491" i="165" s="1"/>
  <c r="K482" i="165"/>
  <c r="Y483" i="165" s="1"/>
  <c r="K483" i="165"/>
  <c r="Y484" i="165" s="1"/>
  <c r="K484" i="165"/>
  <c r="Y485" i="165" s="1"/>
  <c r="K485" i="165"/>
  <c r="Y486" i="165" s="1"/>
  <c r="K486" i="165"/>
  <c r="Y487" i="165" s="1"/>
  <c r="C487" i="165"/>
  <c r="K487" i="165"/>
  <c r="Y488" i="165" s="1"/>
  <c r="C488" i="165"/>
  <c r="K488" i="165"/>
  <c r="Y489" i="165" s="1"/>
  <c r="Q451" i="165"/>
  <c r="C450" i="165"/>
  <c r="K450" i="165"/>
  <c r="Y451" i="165" s="1"/>
  <c r="B450" i="165"/>
  <c r="C453" i="165"/>
  <c r="K452" i="165"/>
  <c r="Y453" i="165" s="1"/>
  <c r="P451" i="165"/>
  <c r="R445" i="165"/>
  <c r="E446" i="165"/>
  <c r="P445" i="165"/>
  <c r="D445" i="165"/>
  <c r="O445" i="165"/>
  <c r="Q452" i="165"/>
  <c r="K453" i="165"/>
  <c r="C451" i="165"/>
  <c r="C454" i="165"/>
  <c r="B451" i="165"/>
  <c r="K451" i="165"/>
  <c r="Y452" i="165" s="1"/>
  <c r="E453" i="165"/>
  <c r="D454" i="165"/>
  <c r="O452" i="165"/>
  <c r="Q458" i="165"/>
  <c r="P458" i="165"/>
  <c r="C457" i="165"/>
  <c r="K457" i="165"/>
  <c r="Y458" i="165" s="1"/>
  <c r="B457" i="165"/>
  <c r="B458" i="165"/>
  <c r="Z447" i="165"/>
  <c r="AC447" i="165" s="1"/>
  <c r="R443" i="165"/>
  <c r="E444" i="165"/>
  <c r="E443" i="165"/>
  <c r="R444" i="165"/>
  <c r="E445" i="165"/>
  <c r="AA445" i="165"/>
  <c r="AB445" i="165" s="1"/>
  <c r="D446" i="165"/>
  <c r="R447" i="165"/>
  <c r="E448" i="165"/>
  <c r="AJ447" i="165"/>
  <c r="AM447" i="165" s="1"/>
  <c r="AL447" i="165" s="1"/>
  <c r="Y449" i="165"/>
  <c r="E450" i="165"/>
  <c r="D451" i="165"/>
  <c r="R449" i="165"/>
  <c r="D453" i="165"/>
  <c r="R446" i="165"/>
  <c r="E447" i="165"/>
  <c r="AJ446" i="165"/>
  <c r="AM446" i="165" s="1"/>
  <c r="AL446" i="165" s="1"/>
  <c r="R448" i="165"/>
  <c r="E449" i="165"/>
  <c r="AJ448" i="165"/>
  <c r="AM448" i="165" s="1"/>
  <c r="AL448" i="165" s="1"/>
  <c r="P452" i="165"/>
  <c r="O446" i="165"/>
  <c r="AE446" i="165"/>
  <c r="AF446" i="165" s="1"/>
  <c r="AI446" i="165" s="1"/>
  <c r="AA447" i="165"/>
  <c r="AB447" i="165" s="1"/>
  <c r="D448" i="165"/>
  <c r="O448" i="165"/>
  <c r="AA449" i="165"/>
  <c r="AB449" i="165" s="1"/>
  <c r="R452" i="165"/>
  <c r="E454" i="165"/>
  <c r="D455" i="165"/>
  <c r="P453" i="165"/>
  <c r="R453" i="165"/>
  <c r="O453" i="165"/>
  <c r="R457" i="165"/>
  <c r="Q455" i="165"/>
  <c r="R454" i="165"/>
  <c r="B455" i="165"/>
  <c r="Q457" i="165"/>
  <c r="R456" i="165"/>
  <c r="Q443" i="165"/>
  <c r="Q444" i="165"/>
  <c r="L444" i="165" s="1"/>
  <c r="Y444" i="165"/>
  <c r="Q445" i="165"/>
  <c r="Y445" i="165"/>
  <c r="Q446" i="165"/>
  <c r="U446" i="165"/>
  <c r="X446" i="165" s="1"/>
  <c r="Y446" i="165"/>
  <c r="Q447" i="165"/>
  <c r="Y447" i="165"/>
  <c r="Q448" i="165"/>
  <c r="Y448" i="165"/>
  <c r="Q449" i="165"/>
  <c r="L449" i="165" s="1"/>
  <c r="P450" i="165"/>
  <c r="E452" i="165"/>
  <c r="R451" i="165"/>
  <c r="D452" i="165"/>
  <c r="Y454" i="165"/>
  <c r="Q454" i="165"/>
  <c r="K454" i="165"/>
  <c r="Y455" i="165" s="1"/>
  <c r="K456" i="165"/>
  <c r="Y457" i="165" s="1"/>
  <c r="B449" i="165"/>
  <c r="Y450" i="165"/>
  <c r="Q450" i="165"/>
  <c r="R450" i="165"/>
  <c r="Q453" i="165"/>
  <c r="B453" i="165"/>
  <c r="B454" i="165"/>
  <c r="Y456" i="165"/>
  <c r="Q456" i="165"/>
  <c r="R455" i="165"/>
  <c r="B456" i="165"/>
  <c r="Q459" i="165"/>
  <c r="P454" i="165"/>
  <c r="P455" i="165"/>
  <c r="D456" i="165"/>
  <c r="P456" i="165"/>
  <c r="D457" i="165"/>
  <c r="P457" i="165"/>
  <c r="O458" i="165"/>
  <c r="D460" i="165"/>
  <c r="B459" i="165"/>
  <c r="B460" i="165"/>
  <c r="Q460" i="165"/>
  <c r="B461" i="165"/>
  <c r="Q461" i="165"/>
  <c r="B462" i="165"/>
  <c r="Q462" i="165"/>
  <c r="B463" i="165"/>
  <c r="Q463" i="165"/>
  <c r="B464" i="165"/>
  <c r="Q464" i="165"/>
  <c r="Q465" i="165"/>
  <c r="R458" i="165"/>
  <c r="K459" i="165"/>
  <c r="Y460" i="165" s="1"/>
  <c r="C459" i="165"/>
  <c r="R459" i="165"/>
  <c r="K460" i="165"/>
  <c r="Y461" i="165" s="1"/>
  <c r="C460" i="165"/>
  <c r="R460" i="165"/>
  <c r="K461" i="165"/>
  <c r="Y462" i="165" s="1"/>
  <c r="C461" i="165"/>
  <c r="R461" i="165"/>
  <c r="K462" i="165"/>
  <c r="Y463" i="165" s="1"/>
  <c r="C462" i="165"/>
  <c r="R462" i="165"/>
  <c r="K463" i="165"/>
  <c r="Y464" i="165" s="1"/>
  <c r="C463" i="165"/>
  <c r="R463" i="165"/>
  <c r="K464" i="165"/>
  <c r="Y465" i="165" s="1"/>
  <c r="C464" i="165"/>
  <c r="R464" i="165"/>
  <c r="K465" i="165"/>
  <c r="Y466" i="165" s="1"/>
  <c r="C465" i="165"/>
  <c r="R465" i="165"/>
  <c r="P459" i="165"/>
  <c r="P460" i="165"/>
  <c r="D461" i="165"/>
  <c r="P461" i="165"/>
  <c r="D462" i="165"/>
  <c r="P462" i="165"/>
  <c r="D463" i="165"/>
  <c r="P463" i="165"/>
  <c r="D464" i="165"/>
  <c r="P464" i="165"/>
  <c r="D465" i="165"/>
  <c r="P465" i="165"/>
  <c r="F424" i="165"/>
  <c r="G423" i="165"/>
  <c r="P421" i="165"/>
  <c r="E422" i="165"/>
  <c r="O422" i="165"/>
  <c r="F426" i="165"/>
  <c r="G425" i="165"/>
  <c r="F428" i="165"/>
  <c r="G427" i="165"/>
  <c r="F430" i="165"/>
  <c r="F422" i="165"/>
  <c r="E421" i="165"/>
  <c r="F423" i="165"/>
  <c r="Q421" i="165"/>
  <c r="G422" i="165"/>
  <c r="K422" i="165"/>
  <c r="Y423" i="165" s="1"/>
  <c r="P422" i="165"/>
  <c r="AQ426" i="165"/>
  <c r="AO428" i="165"/>
  <c r="AQ427" i="165"/>
  <c r="S427" i="165"/>
  <c r="AO427" i="165"/>
  <c r="AO429" i="165"/>
  <c r="AQ429" i="165"/>
  <c r="B421" i="165"/>
  <c r="B422" i="165"/>
  <c r="C424" i="165"/>
  <c r="K423" i="165"/>
  <c r="R421" i="165"/>
  <c r="R422" i="165"/>
  <c r="D424" i="165"/>
  <c r="Q422" i="165"/>
  <c r="F425" i="165"/>
  <c r="G424" i="165"/>
  <c r="F427" i="165"/>
  <c r="G426" i="165"/>
  <c r="F429" i="165"/>
  <c r="G428" i="165"/>
  <c r="G430" i="165"/>
  <c r="O429" i="165"/>
  <c r="F431" i="165"/>
  <c r="O423" i="165"/>
  <c r="K424" i="165"/>
  <c r="Y425" i="165" s="1"/>
  <c r="O424" i="165"/>
  <c r="C425" i="165"/>
  <c r="K425" i="165"/>
  <c r="Y426" i="165" s="1"/>
  <c r="O425" i="165"/>
  <c r="C426" i="165"/>
  <c r="K426" i="165"/>
  <c r="Y427" i="165" s="1"/>
  <c r="O426" i="165"/>
  <c r="C427" i="165"/>
  <c r="K427" i="165"/>
  <c r="Y428" i="165" s="1"/>
  <c r="O427" i="165"/>
  <c r="C428" i="165"/>
  <c r="K428" i="165"/>
  <c r="Y429" i="165" s="1"/>
  <c r="O428" i="165"/>
  <c r="C429" i="165"/>
  <c r="K429" i="165"/>
  <c r="Y430" i="165" s="1"/>
  <c r="P430" i="165"/>
  <c r="B431" i="165"/>
  <c r="AJ433" i="165" s="1"/>
  <c r="AM433" i="165" s="1"/>
  <c r="AL433" i="165" s="1"/>
  <c r="P431" i="165"/>
  <c r="P423" i="165"/>
  <c r="P424" i="165"/>
  <c r="D425" i="165"/>
  <c r="P425" i="165"/>
  <c r="D426" i="165"/>
  <c r="P426" i="165"/>
  <c r="D427" i="165"/>
  <c r="P427" i="165"/>
  <c r="D428" i="165"/>
  <c r="P428" i="165"/>
  <c r="D429" i="165"/>
  <c r="P429" i="165"/>
  <c r="D430" i="165"/>
  <c r="Q431" i="165"/>
  <c r="K430" i="165"/>
  <c r="Y431" i="165" s="1"/>
  <c r="C430" i="165"/>
  <c r="R430" i="165"/>
  <c r="D431" i="165"/>
  <c r="Q432" i="165"/>
  <c r="K431" i="165"/>
  <c r="Y432" i="165" s="1"/>
  <c r="C431" i="165"/>
  <c r="R431" i="165"/>
  <c r="B428" i="165"/>
  <c r="V429" i="165" s="1"/>
  <c r="W429" i="165" s="1"/>
  <c r="B429" i="165"/>
  <c r="Q430" i="165"/>
  <c r="R429" i="165"/>
  <c r="E431" i="165"/>
  <c r="D432" i="165"/>
  <c r="O430" i="165"/>
  <c r="E432" i="165"/>
  <c r="D433" i="165"/>
  <c r="O431" i="165"/>
  <c r="R432" i="165"/>
  <c r="B433" i="165"/>
  <c r="AA434" i="165" s="1"/>
  <c r="AB434" i="165" s="1"/>
  <c r="R433" i="165"/>
  <c r="B434" i="165"/>
  <c r="Q435" i="165"/>
  <c r="R434" i="165"/>
  <c r="B435" i="165"/>
  <c r="K435" i="165"/>
  <c r="AQ436" i="165"/>
  <c r="D436" i="165"/>
  <c r="C432" i="165"/>
  <c r="K432" i="165"/>
  <c r="Y433" i="165" s="1"/>
  <c r="O432" i="165"/>
  <c r="C433" i="165"/>
  <c r="K433" i="165"/>
  <c r="Y434" i="165" s="1"/>
  <c r="O433" i="165"/>
  <c r="C434" i="165"/>
  <c r="G434" i="165"/>
  <c r="K434" i="165"/>
  <c r="Y435" i="165" s="1"/>
  <c r="O434" i="165"/>
  <c r="C435" i="165"/>
  <c r="O435" i="165"/>
  <c r="E436" i="165"/>
  <c r="O436" i="165"/>
  <c r="R436" i="165"/>
  <c r="E437" i="165"/>
  <c r="P436" i="165"/>
  <c r="O438" i="165"/>
  <c r="R438" i="165"/>
  <c r="E439" i="165"/>
  <c r="P438" i="165"/>
  <c r="O440" i="165"/>
  <c r="R440" i="165"/>
  <c r="E441" i="165"/>
  <c r="P440" i="165"/>
  <c r="O442" i="165"/>
  <c r="R442" i="165"/>
  <c r="P442" i="165"/>
  <c r="P432" i="165"/>
  <c r="P433" i="165"/>
  <c r="D434" i="165"/>
  <c r="P434" i="165"/>
  <c r="D435" i="165"/>
  <c r="Q433" i="165"/>
  <c r="Q434" i="165"/>
  <c r="Y436" i="165"/>
  <c r="Q436" i="165"/>
  <c r="P435" i="165"/>
  <c r="B436" i="165"/>
  <c r="O437" i="165"/>
  <c r="R437" i="165"/>
  <c r="E438" i="165"/>
  <c r="P437" i="165"/>
  <c r="O439" i="165"/>
  <c r="R439" i="165"/>
  <c r="E440" i="165"/>
  <c r="P439" i="165"/>
  <c r="O441" i="165"/>
  <c r="R441" i="165"/>
  <c r="E442" i="165"/>
  <c r="P441" i="165"/>
  <c r="Q437" i="165"/>
  <c r="Q438" i="165"/>
  <c r="Q439" i="165"/>
  <c r="Q440" i="165"/>
  <c r="Q441" i="165"/>
  <c r="Q442" i="165"/>
  <c r="B437" i="165"/>
  <c r="F437" i="165"/>
  <c r="B438" i="165"/>
  <c r="F438" i="165"/>
  <c r="B439" i="165"/>
  <c r="F439" i="165"/>
  <c r="B440" i="165"/>
  <c r="F440" i="165"/>
  <c r="B441" i="165"/>
  <c r="F441" i="165"/>
  <c r="B442" i="165"/>
  <c r="V444" i="165" s="1"/>
  <c r="W444" i="165" s="1"/>
  <c r="F442" i="165"/>
  <c r="C436" i="165"/>
  <c r="K436" i="165"/>
  <c r="Y437" i="165" s="1"/>
  <c r="C437" i="165"/>
  <c r="K437" i="165"/>
  <c r="Y438" i="165" s="1"/>
  <c r="C438" i="165"/>
  <c r="K438" i="165"/>
  <c r="Y439" i="165" s="1"/>
  <c r="C439" i="165"/>
  <c r="K439" i="165"/>
  <c r="Y440" i="165" s="1"/>
  <c r="C440" i="165"/>
  <c r="K440" i="165"/>
  <c r="Y441" i="165" s="1"/>
  <c r="C441" i="165"/>
  <c r="K441" i="165"/>
  <c r="Y442" i="165" s="1"/>
  <c r="C442" i="165"/>
  <c r="K442" i="165"/>
  <c r="Y443" i="165" s="1"/>
  <c r="E120" i="168"/>
  <c r="O119" i="168"/>
  <c r="D145" i="168"/>
  <c r="O143" i="168"/>
  <c r="E171" i="168"/>
  <c r="O170" i="168"/>
  <c r="P170" i="168"/>
  <c r="P182" i="168"/>
  <c r="O182" i="168"/>
  <c r="E191" i="168"/>
  <c r="P190" i="168"/>
  <c r="O190" i="168"/>
  <c r="O192" i="168"/>
  <c r="P192" i="168"/>
  <c r="D271" i="168"/>
  <c r="O274" i="168"/>
  <c r="R274" i="168"/>
  <c r="F301" i="168"/>
  <c r="O302" i="168"/>
  <c r="E303" i="168"/>
  <c r="P302" i="168"/>
  <c r="Q103" i="168"/>
  <c r="K106" i="168"/>
  <c r="Y107" i="168" s="1"/>
  <c r="K108" i="168"/>
  <c r="Y109" i="168" s="1"/>
  <c r="K110" i="168"/>
  <c r="K112" i="168"/>
  <c r="Y113" i="168" s="1"/>
  <c r="K114" i="168"/>
  <c r="Y115" i="168" s="1"/>
  <c r="K116" i="168"/>
  <c r="Y117" i="168" s="1"/>
  <c r="K118" i="168"/>
  <c r="Y119" i="168" s="1"/>
  <c r="K120" i="168"/>
  <c r="Y121" i="168" s="1"/>
  <c r="O125" i="168"/>
  <c r="K164" i="168"/>
  <c r="Y165" i="168" s="1"/>
  <c r="O191" i="168"/>
  <c r="Q195" i="168"/>
  <c r="O208" i="168"/>
  <c r="R215" i="168"/>
  <c r="Q216" i="168"/>
  <c r="K215" i="168"/>
  <c r="Y216" i="168" s="1"/>
  <c r="Q219" i="168"/>
  <c r="K220" i="168"/>
  <c r="Y221" i="168" s="1"/>
  <c r="O233" i="168"/>
  <c r="O248" i="168"/>
  <c r="R270" i="168"/>
  <c r="O275" i="168"/>
  <c r="Q285" i="168"/>
  <c r="O300" i="168"/>
  <c r="K372" i="168"/>
  <c r="Y373" i="168" s="1"/>
  <c r="C399" i="168"/>
  <c r="B407" i="168"/>
  <c r="K407" i="168"/>
  <c r="Y408" i="168" s="1"/>
  <c r="C415" i="168"/>
  <c r="C412" i="168"/>
  <c r="K412" i="168"/>
  <c r="Y413" i="168" s="1"/>
  <c r="D489" i="168"/>
  <c r="D490" i="168"/>
  <c r="F250" i="168"/>
  <c r="R256" i="168"/>
  <c r="S257" i="168" s="1"/>
  <c r="O256" i="168"/>
  <c r="P101" i="168"/>
  <c r="C111" i="168"/>
  <c r="D116" i="168"/>
  <c r="O114" i="168"/>
  <c r="AS127" i="168"/>
  <c r="P174" i="168"/>
  <c r="O174" i="168"/>
  <c r="O215" i="168"/>
  <c r="P215" i="168"/>
  <c r="B219" i="168"/>
  <c r="G232" i="168"/>
  <c r="E260" i="168"/>
  <c r="O259" i="168"/>
  <c r="R284" i="168"/>
  <c r="P294" i="168"/>
  <c r="O294" i="168"/>
  <c r="D296" i="168"/>
  <c r="D297" i="168"/>
  <c r="R295" i="168"/>
  <c r="G300" i="168"/>
  <c r="P110" i="168"/>
  <c r="P114" i="168"/>
  <c r="P118" i="168"/>
  <c r="R124" i="168"/>
  <c r="AQ125" i="168" s="1"/>
  <c r="AT125" i="168" s="1"/>
  <c r="R144" i="168"/>
  <c r="AQ145" i="168" s="1"/>
  <c r="K144" i="168"/>
  <c r="Y145" i="168" s="1"/>
  <c r="R168" i="168"/>
  <c r="AO169" i="168" s="1"/>
  <c r="Q169" i="168"/>
  <c r="O216" i="168"/>
  <c r="R221" i="168"/>
  <c r="O231" i="168"/>
  <c r="Q237" i="168"/>
  <c r="O260" i="168"/>
  <c r="P273" i="168"/>
  <c r="O284" i="168"/>
  <c r="R300" i="168"/>
  <c r="K402" i="168"/>
  <c r="Y403" i="168" s="1"/>
  <c r="C402" i="168"/>
  <c r="B402" i="168"/>
  <c r="B403" i="168"/>
  <c r="F106" i="168"/>
  <c r="O106" i="168"/>
  <c r="C108" i="168"/>
  <c r="O109" i="168"/>
  <c r="E111" i="168"/>
  <c r="O112" i="168"/>
  <c r="C113" i="168"/>
  <c r="F116" i="168"/>
  <c r="O120" i="168"/>
  <c r="O122" i="168"/>
  <c r="R122" i="168"/>
  <c r="F131" i="168"/>
  <c r="O135" i="168"/>
  <c r="G143" i="168"/>
  <c r="D155" i="168"/>
  <c r="O153" i="168"/>
  <c r="F158" i="168"/>
  <c r="D164" i="168"/>
  <c r="O162" i="168"/>
  <c r="G168" i="168"/>
  <c r="F173" i="168"/>
  <c r="C173" i="168"/>
  <c r="P178" i="168"/>
  <c r="O178" i="168"/>
  <c r="E190" i="168"/>
  <c r="O189" i="168"/>
  <c r="D190" i="168"/>
  <c r="D198" i="168"/>
  <c r="P196" i="168"/>
  <c r="O196" i="168"/>
  <c r="E204" i="168"/>
  <c r="O203" i="168"/>
  <c r="E208" i="168"/>
  <c r="O207" i="168"/>
  <c r="D212" i="168"/>
  <c r="D214" i="168"/>
  <c r="G218" i="168"/>
  <c r="Q217" i="168"/>
  <c r="O218" i="168"/>
  <c r="P218" i="168"/>
  <c r="D220" i="168"/>
  <c r="E229" i="168"/>
  <c r="O228" i="168"/>
  <c r="P237" i="168"/>
  <c r="L237" i="168" s="1"/>
  <c r="R237" i="168"/>
  <c r="G242" i="168"/>
  <c r="D247" i="168"/>
  <c r="R245" i="168"/>
  <c r="O245" i="168"/>
  <c r="E248" i="168"/>
  <c r="O247" i="168"/>
  <c r="P247" i="168"/>
  <c r="F249" i="168"/>
  <c r="G251" i="168"/>
  <c r="F260" i="168"/>
  <c r="P263" i="168"/>
  <c r="O263" i="168"/>
  <c r="P265" i="168"/>
  <c r="O265" i="168"/>
  <c r="E267" i="168"/>
  <c r="R266" i="168"/>
  <c r="P266" i="168"/>
  <c r="O266" i="168"/>
  <c r="R267" i="168"/>
  <c r="F283" i="168"/>
  <c r="G299" i="168"/>
  <c r="P99" i="168"/>
  <c r="Q102" i="168"/>
  <c r="L102" i="168" s="1"/>
  <c r="K109" i="168"/>
  <c r="Y110" i="168" s="1"/>
  <c r="K111" i="168"/>
  <c r="K113" i="168"/>
  <c r="Y114" i="168" s="1"/>
  <c r="K115" i="168"/>
  <c r="Y116" i="168" s="1"/>
  <c r="K117" i="168"/>
  <c r="Y118" i="168" s="1"/>
  <c r="K119" i="168"/>
  <c r="Y120" i="168" s="1"/>
  <c r="R121" i="168"/>
  <c r="K121" i="168"/>
  <c r="Y122" i="168" s="1"/>
  <c r="Q122" i="168"/>
  <c r="P147" i="168"/>
  <c r="K152" i="168"/>
  <c r="K160" i="168"/>
  <c r="Y161" i="168" s="1"/>
  <c r="P172" i="168"/>
  <c r="O176" i="168"/>
  <c r="O180" i="168"/>
  <c r="O184" i="168"/>
  <c r="O188" i="168"/>
  <c r="R190" i="168"/>
  <c r="K190" i="168"/>
  <c r="Y191" i="168" s="1"/>
  <c r="Q191" i="168"/>
  <c r="Q193" i="168"/>
  <c r="O193" i="168"/>
  <c r="O212" i="168"/>
  <c r="R217" i="168"/>
  <c r="S218" i="168" s="1"/>
  <c r="K217" i="168"/>
  <c r="Y218" i="168" s="1"/>
  <c r="K219" i="168"/>
  <c r="Y220" i="168" s="1"/>
  <c r="Q218" i="168"/>
  <c r="K226" i="168"/>
  <c r="Y227" i="168" s="1"/>
  <c r="R229" i="168"/>
  <c r="R244" i="168"/>
  <c r="O252" i="168"/>
  <c r="K259" i="168"/>
  <c r="Y260" i="168" s="1"/>
  <c r="Q260" i="168"/>
  <c r="O261" i="168"/>
  <c r="O267" i="168"/>
  <c r="O303" i="168"/>
  <c r="G402" i="168"/>
  <c r="R401" i="168"/>
  <c r="F403" i="168"/>
  <c r="F402" i="168"/>
  <c r="F401" i="168"/>
  <c r="B405" i="168"/>
  <c r="C423" i="168"/>
  <c r="B421" i="168"/>
  <c r="F423" i="168"/>
  <c r="G422" i="168"/>
  <c r="F424" i="168"/>
  <c r="G423" i="168"/>
  <c r="B433" i="168"/>
  <c r="C435" i="168"/>
  <c r="G460" i="168"/>
  <c r="F461" i="168"/>
  <c r="C464" i="168"/>
  <c r="P462" i="168"/>
  <c r="K465" i="168"/>
  <c r="B464" i="168"/>
  <c r="Q464" i="168"/>
  <c r="P169" i="168"/>
  <c r="O169" i="168"/>
  <c r="E188" i="168"/>
  <c r="P187" i="168"/>
  <c r="C103" i="168"/>
  <c r="D102" i="168"/>
  <c r="E106" i="168"/>
  <c r="O105" i="168"/>
  <c r="AS108" i="168"/>
  <c r="D111" i="168"/>
  <c r="E150" i="168"/>
  <c r="P149" i="168"/>
  <c r="E165" i="168"/>
  <c r="D166" i="168"/>
  <c r="P186" i="168"/>
  <c r="O186" i="168"/>
  <c r="D196" i="168"/>
  <c r="P194" i="168"/>
  <c r="O194" i="168"/>
  <c r="O195" i="168"/>
  <c r="P195" i="168"/>
  <c r="F210" i="168"/>
  <c r="F211" i="168"/>
  <c r="E218" i="168"/>
  <c r="E265" i="168"/>
  <c r="P264" i="168"/>
  <c r="O264" i="168"/>
  <c r="O271" i="168"/>
  <c r="R271" i="168"/>
  <c r="O301" i="168"/>
  <c r="D303" i="168"/>
  <c r="R304" i="168"/>
  <c r="O304" i="168"/>
  <c r="O100" i="168"/>
  <c r="P116" i="168"/>
  <c r="Q125" i="168"/>
  <c r="K141" i="168"/>
  <c r="Y142" i="168" s="1"/>
  <c r="Q145" i="168"/>
  <c r="P177" i="168"/>
  <c r="P185" i="168"/>
  <c r="K218" i="168"/>
  <c r="Y219" i="168" s="1"/>
  <c r="R236" i="168"/>
  <c r="Y237" i="168"/>
  <c r="R288" i="168"/>
  <c r="K413" i="168"/>
  <c r="Y414" i="168" s="1"/>
  <c r="K411" i="168"/>
  <c r="Y412" i="168" s="1"/>
  <c r="B441" i="168"/>
  <c r="C443" i="168"/>
  <c r="K440" i="168"/>
  <c r="Y441" i="168" s="1"/>
  <c r="C440" i="168"/>
  <c r="D101" i="168"/>
  <c r="O99" i="168"/>
  <c r="P103" i="168"/>
  <c r="F108" i="168"/>
  <c r="O108" i="168"/>
  <c r="E110" i="168"/>
  <c r="O111" i="168"/>
  <c r="O113" i="168"/>
  <c r="AS114" i="168"/>
  <c r="O115" i="168"/>
  <c r="O117" i="168"/>
  <c r="E119" i="168"/>
  <c r="F122" i="168"/>
  <c r="R123" i="168"/>
  <c r="S123" i="168" s="1"/>
  <c r="O123" i="168"/>
  <c r="O127" i="168"/>
  <c r="O133" i="168"/>
  <c r="F137" i="168"/>
  <c r="O145" i="168"/>
  <c r="D150" i="168"/>
  <c r="O148" i="168"/>
  <c r="P148" i="168"/>
  <c r="O150" i="168"/>
  <c r="G154" i="168"/>
  <c r="E156" i="168"/>
  <c r="O155" i="168"/>
  <c r="O157" i="168"/>
  <c r="G158" i="168"/>
  <c r="F168" i="168"/>
  <c r="O167" i="168"/>
  <c r="D170" i="168"/>
  <c r="O168" i="168"/>
  <c r="F170" i="168"/>
  <c r="O173" i="168"/>
  <c r="D184" i="168"/>
  <c r="E187" i="168"/>
  <c r="O199" i="168"/>
  <c r="O201" i="168"/>
  <c r="F207" i="168"/>
  <c r="G212" i="168"/>
  <c r="E212" i="168"/>
  <c r="G214" i="168"/>
  <c r="O214" i="168"/>
  <c r="L214" i="168" s="1"/>
  <c r="O220" i="168"/>
  <c r="O221" i="168"/>
  <c r="O225" i="168"/>
  <c r="R225" i="168"/>
  <c r="O227" i="168"/>
  <c r="O229" i="168"/>
  <c r="O230" i="168"/>
  <c r="O235" i="168"/>
  <c r="R235" i="168"/>
  <c r="B237" i="168"/>
  <c r="O242" i="168"/>
  <c r="G248" i="168"/>
  <c r="R248" i="168"/>
  <c r="S249" i="168" s="1"/>
  <c r="R249" i="168"/>
  <c r="O249" i="168"/>
  <c r="F251" i="168"/>
  <c r="E256" i="168"/>
  <c r="P255" i="168"/>
  <c r="O269" i="168"/>
  <c r="O277" i="168"/>
  <c r="O292" i="168"/>
  <c r="O293" i="168"/>
  <c r="F298" i="168"/>
  <c r="F299" i="168"/>
  <c r="E301" i="168"/>
  <c r="O332" i="168"/>
  <c r="O345" i="168"/>
  <c r="O349" i="168"/>
  <c r="O353" i="168"/>
  <c r="G370" i="168"/>
  <c r="Q100" i="168"/>
  <c r="O101" i="168"/>
  <c r="O103" i="168"/>
  <c r="P105" i="168"/>
  <c r="P107" i="168"/>
  <c r="P109" i="168"/>
  <c r="P111" i="168"/>
  <c r="P113" i="168"/>
  <c r="P115" i="168"/>
  <c r="P117" i="168"/>
  <c r="P119" i="168"/>
  <c r="P121" i="168"/>
  <c r="K129" i="168"/>
  <c r="K131" i="168"/>
  <c r="Y132" i="168" s="1"/>
  <c r="K133" i="168"/>
  <c r="Y134" i="168" s="1"/>
  <c r="R169" i="168"/>
  <c r="Q170" i="168"/>
  <c r="Q192" i="168"/>
  <c r="O217" i="168"/>
  <c r="L217" i="168" s="1"/>
  <c r="K243" i="168"/>
  <c r="Y244" i="168" s="1"/>
  <c r="O255" i="168"/>
  <c r="O257" i="168"/>
  <c r="R262" i="168"/>
  <c r="K262" i="168"/>
  <c r="Y263" i="168" s="1"/>
  <c r="P283" i="168"/>
  <c r="O287" i="168"/>
  <c r="R292" i="168"/>
  <c r="D399" i="168"/>
  <c r="K401" i="168"/>
  <c r="Y402" i="168" s="1"/>
  <c r="B401" i="168"/>
  <c r="Q402" i="168"/>
  <c r="P402" i="168"/>
  <c r="F416" i="168"/>
  <c r="G414" i="168"/>
  <c r="G415" i="168"/>
  <c r="C421" i="168"/>
  <c r="D421" i="168"/>
  <c r="O423" i="168"/>
  <c r="B442" i="168"/>
  <c r="V443" i="168" s="1"/>
  <c r="K443" i="168"/>
  <c r="Y444" i="168" s="1"/>
  <c r="K441" i="168"/>
  <c r="C441" i="168"/>
  <c r="F454" i="168"/>
  <c r="P460" i="168"/>
  <c r="B459" i="168"/>
  <c r="AA461" i="168" s="1"/>
  <c r="AB461" i="168" s="1"/>
  <c r="B463" i="168"/>
  <c r="E334" i="168"/>
  <c r="D343" i="168"/>
  <c r="E386" i="168"/>
  <c r="G398" i="168"/>
  <c r="F399" i="168"/>
  <c r="K132" i="168"/>
  <c r="Y133" i="168" s="1"/>
  <c r="K140" i="168"/>
  <c r="K167" i="168"/>
  <c r="Y168" i="168" s="1"/>
  <c r="Q168" i="168"/>
  <c r="K173" i="168"/>
  <c r="K177" i="168"/>
  <c r="K181" i="168"/>
  <c r="K185" i="168"/>
  <c r="Y186" i="168" s="1"/>
  <c r="K189" i="168"/>
  <c r="Y190" i="168" s="1"/>
  <c r="Q194" i="168"/>
  <c r="K237" i="168"/>
  <c r="R242" i="168"/>
  <c r="K251" i="168"/>
  <c r="Y252" i="168" s="1"/>
  <c r="K282" i="168"/>
  <c r="Y283" i="168" s="1"/>
  <c r="Q283" i="168"/>
  <c r="O291" i="168"/>
  <c r="K373" i="168"/>
  <c r="Y374" i="168" s="1"/>
  <c r="Q398" i="168"/>
  <c r="D400" i="168"/>
  <c r="E399" i="168"/>
  <c r="R398" i="168"/>
  <c r="O398" i="168"/>
  <c r="D401" i="168"/>
  <c r="P399" i="168"/>
  <c r="E400" i="168"/>
  <c r="R399" i="168"/>
  <c r="T401" i="168" s="1"/>
  <c r="O399" i="168"/>
  <c r="Q401" i="168"/>
  <c r="P405" i="168"/>
  <c r="D406" i="168"/>
  <c r="B410" i="168"/>
  <c r="B409" i="168"/>
  <c r="P413" i="168"/>
  <c r="C417" i="168"/>
  <c r="C414" i="168"/>
  <c r="D419" i="168"/>
  <c r="E432" i="168"/>
  <c r="R431" i="168"/>
  <c r="S431" i="168" s="1"/>
  <c r="K434" i="168"/>
  <c r="Y435" i="168" s="1"/>
  <c r="F447" i="168"/>
  <c r="F448" i="168"/>
  <c r="E452" i="168"/>
  <c r="R451" i="168"/>
  <c r="D484" i="168"/>
  <c r="E482" i="168"/>
  <c r="P482" i="168"/>
  <c r="E280" i="168"/>
  <c r="O279" i="168"/>
  <c r="O281" i="168"/>
  <c r="O296" i="168"/>
  <c r="R299" i="168"/>
  <c r="O324" i="168"/>
  <c r="O329" i="168"/>
  <c r="F345" i="168"/>
  <c r="O344" i="168"/>
  <c r="O348" i="168"/>
  <c r="P369" i="168"/>
  <c r="O380" i="168"/>
  <c r="O387" i="168"/>
  <c r="O395" i="168"/>
  <c r="K142" i="168"/>
  <c r="Y143" i="168" s="1"/>
  <c r="K176" i="168"/>
  <c r="Y177" i="168" s="1"/>
  <c r="K180" i="168"/>
  <c r="Y181" i="168" s="1"/>
  <c r="K184" i="168"/>
  <c r="Y185" i="168" s="1"/>
  <c r="K188" i="168"/>
  <c r="R200" i="168"/>
  <c r="R204" i="168"/>
  <c r="AQ205" i="168" s="1"/>
  <c r="R208" i="168"/>
  <c r="R212" i="168"/>
  <c r="R214" i="168"/>
  <c r="AO215" i="168" s="1"/>
  <c r="K216" i="168"/>
  <c r="Y217" i="168" s="1"/>
  <c r="K222" i="168"/>
  <c r="Y223" i="168" s="1"/>
  <c r="R260" i="168"/>
  <c r="R261" i="168"/>
  <c r="B398" i="168"/>
  <c r="P398" i="168"/>
  <c r="K400" i="168"/>
  <c r="O401" i="168"/>
  <c r="D405" i="168"/>
  <c r="D403" i="168"/>
  <c r="P403" i="168"/>
  <c r="R404" i="168"/>
  <c r="F407" i="168"/>
  <c r="F406" i="168"/>
  <c r="G406" i="168"/>
  <c r="K409" i="168"/>
  <c r="Y410" i="168" s="1"/>
  <c r="P410" i="168"/>
  <c r="D412" i="168"/>
  <c r="B425" i="168"/>
  <c r="C425" i="168"/>
  <c r="O426" i="168"/>
  <c r="P441" i="168"/>
  <c r="G447" i="168"/>
  <c r="D466" i="168"/>
  <c r="D465" i="168"/>
  <c r="P464" i="168"/>
  <c r="Y466" i="168"/>
  <c r="K213" i="168"/>
  <c r="Y214" i="168" s="1"/>
  <c r="R216" i="168"/>
  <c r="T217" i="168" s="1"/>
  <c r="R263" i="168"/>
  <c r="R285" i="168"/>
  <c r="C289" i="168"/>
  <c r="K370" i="168"/>
  <c r="K398" i="168"/>
  <c r="C398" i="168"/>
  <c r="G403" i="168"/>
  <c r="R402" i="168"/>
  <c r="G404" i="168"/>
  <c r="F405" i="168"/>
  <c r="R408" i="168"/>
  <c r="C416" i="168"/>
  <c r="G421" i="168"/>
  <c r="B423" i="168"/>
  <c r="K422" i="168"/>
  <c r="Y423" i="168" s="1"/>
  <c r="F429" i="168"/>
  <c r="D436" i="168"/>
  <c r="E435" i="168"/>
  <c r="R437" i="168"/>
  <c r="AQ438" i="168" s="1"/>
  <c r="O437" i="168"/>
  <c r="B439" i="168"/>
  <c r="K438" i="168"/>
  <c r="Y439" i="168" s="1"/>
  <c r="C438" i="168"/>
  <c r="B443" i="168"/>
  <c r="Y443" i="168"/>
  <c r="F449" i="168"/>
  <c r="F451" i="168"/>
  <c r="F450" i="168"/>
  <c r="G452" i="168"/>
  <c r="F453" i="168"/>
  <c r="F452" i="168"/>
  <c r="F462" i="168"/>
  <c r="C465" i="168"/>
  <c r="C494" i="168"/>
  <c r="K491" i="168"/>
  <c r="Y492" i="168" s="1"/>
  <c r="P492" i="168"/>
  <c r="C491" i="168"/>
  <c r="K367" i="168"/>
  <c r="K375" i="168"/>
  <c r="Y376" i="168" s="1"/>
  <c r="O400" i="168"/>
  <c r="E403" i="168"/>
  <c r="O402" i="168"/>
  <c r="G405" i="168"/>
  <c r="D409" i="168"/>
  <c r="D411" i="168"/>
  <c r="F414" i="168"/>
  <c r="F415" i="168"/>
  <c r="C418" i="168"/>
  <c r="D418" i="168"/>
  <c r="C420" i="168"/>
  <c r="F420" i="168"/>
  <c r="R422" i="168"/>
  <c r="O422" i="168"/>
  <c r="B424" i="168"/>
  <c r="F426" i="168"/>
  <c r="R425" i="168"/>
  <c r="AQ426" i="168" s="1"/>
  <c r="O425" i="168"/>
  <c r="E426" i="168"/>
  <c r="G430" i="168"/>
  <c r="B434" i="168"/>
  <c r="V435" i="168" s="1"/>
  <c r="W435" i="168" s="1"/>
  <c r="K435" i="168"/>
  <c r="Y436" i="168" s="1"/>
  <c r="B438" i="168"/>
  <c r="C437" i="168"/>
  <c r="B440" i="168"/>
  <c r="AJ443" i="168" s="1"/>
  <c r="AM443" i="168" s="1"/>
  <c r="AL443" i="168" s="1"/>
  <c r="K439" i="168"/>
  <c r="Y440" i="168" s="1"/>
  <c r="C439" i="168"/>
  <c r="G443" i="168"/>
  <c r="B444" i="168"/>
  <c r="G449" i="168"/>
  <c r="G451" i="168"/>
  <c r="G459" i="168"/>
  <c r="F460" i="168"/>
  <c r="F464" i="168"/>
  <c r="G463" i="168"/>
  <c r="F465" i="168"/>
  <c r="G464" i="168"/>
  <c r="V467" i="168"/>
  <c r="W467" i="168" s="1"/>
  <c r="AA467" i="168"/>
  <c r="AB467" i="168" s="1"/>
  <c r="B476" i="168"/>
  <c r="Q476" i="168"/>
  <c r="R476" i="168"/>
  <c r="AO477" i="168" s="1"/>
  <c r="E477" i="168"/>
  <c r="G482" i="168"/>
  <c r="C490" i="168"/>
  <c r="B491" i="168"/>
  <c r="C493" i="168"/>
  <c r="K490" i="168"/>
  <c r="Y491" i="168" s="1"/>
  <c r="B490" i="168"/>
  <c r="D494" i="168"/>
  <c r="G497" i="168"/>
  <c r="F498" i="168"/>
  <c r="F497" i="168"/>
  <c r="F505" i="168"/>
  <c r="G465" i="168"/>
  <c r="B468" i="168"/>
  <c r="B469" i="168"/>
  <c r="U470" i="168" s="1"/>
  <c r="X470" i="168" s="1"/>
  <c r="R479" i="168"/>
  <c r="E480" i="168"/>
  <c r="O479" i="168"/>
  <c r="D488" i="168"/>
  <c r="C495" i="168"/>
  <c r="K492" i="168"/>
  <c r="Y493" i="168" s="1"/>
  <c r="P407" i="168"/>
  <c r="P412" i="168"/>
  <c r="O412" i="168"/>
  <c r="G416" i="168"/>
  <c r="B422" i="168"/>
  <c r="F425" i="168"/>
  <c r="R424" i="168"/>
  <c r="O424" i="168"/>
  <c r="D429" i="168"/>
  <c r="F432" i="168"/>
  <c r="F439" i="168"/>
  <c r="R445" i="168"/>
  <c r="AO446" i="168" s="1"/>
  <c r="E455" i="168"/>
  <c r="D460" i="168"/>
  <c r="P458" i="168"/>
  <c r="G461" i="168"/>
  <c r="B467" i="168"/>
  <c r="B478" i="168"/>
  <c r="K477" i="168"/>
  <c r="Y478" i="168" s="1"/>
  <c r="R478" i="168"/>
  <c r="AO479" i="168" s="1"/>
  <c r="E479" i="168"/>
  <c r="D486" i="168"/>
  <c r="D487" i="168"/>
  <c r="C492" i="168"/>
  <c r="Q434" i="168"/>
  <c r="B437" i="168"/>
  <c r="E447" i="168"/>
  <c r="P450" i="168"/>
  <c r="R452" i="168"/>
  <c r="AQ453" i="168" s="1"/>
  <c r="E454" i="168"/>
  <c r="F456" i="168"/>
  <c r="B458" i="168"/>
  <c r="K464" i="168"/>
  <c r="Y465" i="168" s="1"/>
  <c r="C466" i="168"/>
  <c r="G471" i="168"/>
  <c r="F472" i="168"/>
  <c r="G473" i="168"/>
  <c r="F474" i="168"/>
  <c r="F473" i="168"/>
  <c r="B477" i="168"/>
  <c r="E478" i="168"/>
  <c r="B479" i="168"/>
  <c r="AJ482" i="168" s="1"/>
  <c r="AM482" i="168" s="1"/>
  <c r="AL482" i="168" s="1"/>
  <c r="K478" i="168"/>
  <c r="Y479" i="168" s="1"/>
  <c r="B480" i="168"/>
  <c r="C479" i="168"/>
  <c r="F482" i="168"/>
  <c r="G481" i="168"/>
  <c r="K481" i="168"/>
  <c r="Y482" i="168" s="1"/>
  <c r="C482" i="168"/>
  <c r="G484" i="168"/>
  <c r="G486" i="168"/>
  <c r="G488" i="168"/>
  <c r="F492" i="168"/>
  <c r="G491" i="168"/>
  <c r="F493" i="168"/>
  <c r="G492" i="168"/>
  <c r="G493" i="168"/>
  <c r="F457" i="168"/>
  <c r="D459" i="168"/>
  <c r="F475" i="168"/>
  <c r="G477" i="168"/>
  <c r="O480" i="168"/>
  <c r="E481" i="168"/>
  <c r="G494" i="168"/>
  <c r="G496" i="168"/>
  <c r="G498" i="168"/>
  <c r="C502" i="168"/>
  <c r="F506" i="168"/>
  <c r="G505" i="168"/>
  <c r="G468" i="168"/>
  <c r="G472" i="168"/>
  <c r="G474" i="168"/>
  <c r="F481" i="168"/>
  <c r="D483" i="168"/>
  <c r="O481" i="168"/>
  <c r="C496" i="168"/>
  <c r="C503" i="168"/>
  <c r="G502" i="168"/>
  <c r="G508" i="168"/>
  <c r="O508" i="168"/>
  <c r="G512" i="168"/>
  <c r="O512" i="168"/>
  <c r="Q99" i="168"/>
  <c r="P98" i="168"/>
  <c r="B93" i="167"/>
  <c r="B94" i="167"/>
  <c r="AS95" i="167"/>
  <c r="K85" i="167"/>
  <c r="Y86" i="167" s="1"/>
  <c r="B91" i="167"/>
  <c r="V93" i="167" s="1"/>
  <c r="Q88" i="167"/>
  <c r="P89" i="167"/>
  <c r="C91" i="167"/>
  <c r="Q94" i="167"/>
  <c r="B95" i="167"/>
  <c r="P97" i="167"/>
  <c r="C83" i="167"/>
  <c r="C88" i="167"/>
  <c r="K88" i="167"/>
  <c r="Y89" i="167" s="1"/>
  <c r="E90" i="167"/>
  <c r="K92" i="167"/>
  <c r="Y93" i="167" s="1"/>
  <c r="C93" i="167"/>
  <c r="K93" i="167"/>
  <c r="P96" i="167"/>
  <c r="Y94" i="167"/>
  <c r="C78" i="167"/>
  <c r="K83" i="167"/>
  <c r="D84" i="167"/>
  <c r="G84" i="167"/>
  <c r="B86" i="167"/>
  <c r="F91" i="167"/>
  <c r="D94" i="167"/>
  <c r="C98" i="167"/>
  <c r="O97" i="168"/>
  <c r="O96" i="168"/>
  <c r="Q95" i="168"/>
  <c r="O94" i="168"/>
  <c r="G93" i="168"/>
  <c r="R93" i="168"/>
  <c r="O93" i="168"/>
  <c r="D93" i="168"/>
  <c r="O92" i="168"/>
  <c r="B65" i="167"/>
  <c r="AS64" i="167"/>
  <c r="P75" i="167"/>
  <c r="E78" i="167"/>
  <c r="D80" i="167"/>
  <c r="E79" i="167"/>
  <c r="P78" i="167"/>
  <c r="C62" i="167"/>
  <c r="C64" i="167"/>
  <c r="B62" i="167"/>
  <c r="K61" i="167"/>
  <c r="Y62" i="167" s="1"/>
  <c r="B61" i="167"/>
  <c r="K66" i="167"/>
  <c r="Y67" i="167" s="1"/>
  <c r="K68" i="167"/>
  <c r="Y69" i="167" s="1"/>
  <c r="P79" i="167"/>
  <c r="D81" i="167"/>
  <c r="F83" i="167"/>
  <c r="D89" i="167"/>
  <c r="E87" i="167"/>
  <c r="D54" i="167"/>
  <c r="F55" i="167"/>
  <c r="Y56" i="167"/>
  <c r="D59" i="167"/>
  <c r="G59" i="167"/>
  <c r="K59" i="167"/>
  <c r="Y60" i="167" s="1"/>
  <c r="P62" i="167"/>
  <c r="D64" i="167"/>
  <c r="E63" i="167"/>
  <c r="O62" i="167"/>
  <c r="F67" i="167"/>
  <c r="G66" i="167"/>
  <c r="F81" i="167"/>
  <c r="G81" i="167"/>
  <c r="R81" i="167"/>
  <c r="AO82" i="167" s="1"/>
  <c r="D83" i="167"/>
  <c r="O81" i="167"/>
  <c r="D56" i="167"/>
  <c r="AS57" i="167"/>
  <c r="P58" i="167"/>
  <c r="P65" i="167"/>
  <c r="F68" i="167"/>
  <c r="G68" i="167"/>
  <c r="P69" i="167"/>
  <c r="E70" i="167"/>
  <c r="E86" i="167"/>
  <c r="P85" i="167"/>
  <c r="D90" i="167"/>
  <c r="R88" i="167"/>
  <c r="AO89" i="167" s="1"/>
  <c r="O88" i="167"/>
  <c r="AS59" i="167"/>
  <c r="F63" i="167"/>
  <c r="F66" i="167"/>
  <c r="AT66" i="167"/>
  <c r="C74" i="167"/>
  <c r="C71" i="167"/>
  <c r="K73" i="167"/>
  <c r="Y74" i="167" s="1"/>
  <c r="B72" i="167"/>
  <c r="B75" i="167"/>
  <c r="E77" i="167"/>
  <c r="G82" i="167"/>
  <c r="R83" i="167"/>
  <c r="AO84" i="167" s="1"/>
  <c r="P83" i="167"/>
  <c r="D86" i="167"/>
  <c r="P61" i="167"/>
  <c r="D65" i="167"/>
  <c r="C65" i="167"/>
  <c r="R66" i="167"/>
  <c r="AO67" i="167" s="1"/>
  <c r="O66" i="167"/>
  <c r="R71" i="167"/>
  <c r="Q72" i="167"/>
  <c r="D78" i="167"/>
  <c r="K80" i="167"/>
  <c r="Y81" i="167" s="1"/>
  <c r="B82" i="167"/>
  <c r="C85" i="167"/>
  <c r="Y63" i="167"/>
  <c r="Y76" i="167"/>
  <c r="Y84" i="167"/>
  <c r="B63" i="167"/>
  <c r="P64" i="167"/>
  <c r="P68" i="167"/>
  <c r="B70" i="167"/>
  <c r="P72" i="167"/>
  <c r="Q74" i="167"/>
  <c r="G78" i="167"/>
  <c r="C80" i="167"/>
  <c r="F85" i="167"/>
  <c r="G86" i="167"/>
  <c r="D88" i="167"/>
  <c r="AZ75" i="168"/>
  <c r="R88" i="168"/>
  <c r="O87" i="168"/>
  <c r="R84" i="168"/>
  <c r="E81" i="168"/>
  <c r="O79" i="168"/>
  <c r="Q79" i="168"/>
  <c r="F78" i="168"/>
  <c r="O78" i="168"/>
  <c r="R78" i="168"/>
  <c r="Q76" i="168"/>
  <c r="O76" i="168"/>
  <c r="E77" i="168"/>
  <c r="L76" i="168"/>
  <c r="O74" i="168"/>
  <c r="K75" i="168"/>
  <c r="Y76" i="168" s="1"/>
  <c r="BB6" i="167"/>
  <c r="AJ50" i="167"/>
  <c r="AM50" i="167" s="1"/>
  <c r="AL50" i="167" s="1"/>
  <c r="AS15" i="167"/>
  <c r="B17" i="167"/>
  <c r="Q17" i="167"/>
  <c r="K16" i="167"/>
  <c r="Y17" i="167" s="1"/>
  <c r="C16" i="167"/>
  <c r="K17" i="167"/>
  <c r="Y18" i="167" s="1"/>
  <c r="K18" i="167"/>
  <c r="Y19" i="167" s="1"/>
  <c r="K21" i="167"/>
  <c r="Y22" i="167" s="1"/>
  <c r="B20" i="167"/>
  <c r="K19" i="167"/>
  <c r="Y20" i="167" s="1"/>
  <c r="C19" i="167"/>
  <c r="C25" i="167"/>
  <c r="AS22" i="167"/>
  <c r="B23" i="167"/>
  <c r="BA22" i="167"/>
  <c r="AZ22" i="167" s="1"/>
  <c r="Q23" i="167"/>
  <c r="K24" i="167"/>
  <c r="Y25" i="167" s="1"/>
  <c r="R29" i="167"/>
  <c r="O30" i="167"/>
  <c r="R30" i="167"/>
  <c r="D32" i="167"/>
  <c r="R35" i="167"/>
  <c r="V39" i="167"/>
  <c r="W39" i="167" s="1"/>
  <c r="F61" i="167"/>
  <c r="G60" i="167"/>
  <c r="Q63" i="167"/>
  <c r="Q70" i="167"/>
  <c r="AQ72" i="167"/>
  <c r="AT72" i="167" s="1"/>
  <c r="F80" i="167"/>
  <c r="G79" i="167"/>
  <c r="B80" i="167"/>
  <c r="Q80" i="167"/>
  <c r="K79" i="167"/>
  <c r="Y80" i="167" s="1"/>
  <c r="C79" i="167"/>
  <c r="Q6" i="167"/>
  <c r="F7" i="167"/>
  <c r="AS7" i="167"/>
  <c r="D14" i="167"/>
  <c r="Q14" i="167"/>
  <c r="G15" i="167"/>
  <c r="F16" i="167"/>
  <c r="BA19" i="167"/>
  <c r="AZ19" i="167" s="1"/>
  <c r="O20" i="167"/>
  <c r="D22" i="167"/>
  <c r="R20" i="167"/>
  <c r="E24" i="167"/>
  <c r="O23" i="167"/>
  <c r="R23" i="167"/>
  <c r="P28" i="167"/>
  <c r="K29" i="167"/>
  <c r="Y30" i="167" s="1"/>
  <c r="K35" i="167"/>
  <c r="Y36" i="167" s="1"/>
  <c r="F39" i="167"/>
  <c r="C38" i="167"/>
  <c r="Q39" i="167"/>
  <c r="E43" i="167"/>
  <c r="O42" i="167"/>
  <c r="R42" i="167"/>
  <c r="D45" i="167"/>
  <c r="O44" i="167"/>
  <c r="R44" i="167"/>
  <c r="Q54" i="167"/>
  <c r="Q56" i="167"/>
  <c r="AO56" i="167"/>
  <c r="AT56" i="167" s="1"/>
  <c r="F59" i="167"/>
  <c r="F58" i="167"/>
  <c r="R58" i="167"/>
  <c r="C61" i="167"/>
  <c r="O61" i="167"/>
  <c r="F64" i="167"/>
  <c r="B64" i="167"/>
  <c r="K63" i="167"/>
  <c r="Y64" i="167" s="1"/>
  <c r="C63" i="167"/>
  <c r="Q64" i="167"/>
  <c r="D69" i="167"/>
  <c r="O68" i="167"/>
  <c r="B71" i="167"/>
  <c r="Q71" i="167"/>
  <c r="K70" i="167"/>
  <c r="Y71" i="167" s="1"/>
  <c r="C70" i="167"/>
  <c r="O71" i="167"/>
  <c r="K74" i="167"/>
  <c r="Y75" i="167" s="1"/>
  <c r="B73" i="167"/>
  <c r="Q73" i="167"/>
  <c r="K72" i="167"/>
  <c r="Y73" i="167" s="1"/>
  <c r="C72" i="167"/>
  <c r="C73" i="167"/>
  <c r="O73" i="167"/>
  <c r="E74" i="167"/>
  <c r="K76" i="167"/>
  <c r="Y77" i="167" s="1"/>
  <c r="AS79" i="167"/>
  <c r="Q82" i="167"/>
  <c r="F88" i="167"/>
  <c r="G87" i="167"/>
  <c r="F87" i="167"/>
  <c r="B88" i="167"/>
  <c r="P91" i="167"/>
  <c r="D93" i="167"/>
  <c r="D91" i="167"/>
  <c r="O91" i="167"/>
  <c r="E92" i="167"/>
  <c r="R91" i="167"/>
  <c r="G97" i="167"/>
  <c r="F98" i="167"/>
  <c r="P98" i="167"/>
  <c r="D98" i="167"/>
  <c r="O98" i="167"/>
  <c r="R98" i="167"/>
  <c r="G5" i="167"/>
  <c r="D7" i="167"/>
  <c r="O5" i="167"/>
  <c r="R5" i="167"/>
  <c r="E6" i="167"/>
  <c r="C8" i="167"/>
  <c r="G9" i="167"/>
  <c r="E10" i="167"/>
  <c r="O9" i="167"/>
  <c r="D11" i="167"/>
  <c r="R9" i="167"/>
  <c r="C10" i="167"/>
  <c r="F11" i="167"/>
  <c r="C14" i="167"/>
  <c r="B12" i="167"/>
  <c r="Y12" i="167"/>
  <c r="Q12" i="167"/>
  <c r="R11" i="167"/>
  <c r="F14" i="167"/>
  <c r="G14" i="167"/>
  <c r="B15" i="167"/>
  <c r="P16" i="167"/>
  <c r="C18" i="167"/>
  <c r="F20" i="167"/>
  <c r="O18" i="167"/>
  <c r="P20" i="167"/>
  <c r="B22" i="167"/>
  <c r="D24" i="167"/>
  <c r="F25" i="167"/>
  <c r="G25" i="167"/>
  <c r="E26" i="167"/>
  <c r="O25" i="167"/>
  <c r="R25" i="167"/>
  <c r="F26" i="167"/>
  <c r="K28" i="167"/>
  <c r="Y29" i="167" s="1"/>
  <c r="B27" i="167"/>
  <c r="Q27" i="167"/>
  <c r="L27" i="167" s="1"/>
  <c r="R26" i="167"/>
  <c r="R27" i="167"/>
  <c r="D29" i="167"/>
  <c r="D28" i="167"/>
  <c r="B29" i="167"/>
  <c r="P30" i="167"/>
  <c r="AQ33" i="167"/>
  <c r="AT33" i="167" s="1"/>
  <c r="F34" i="167"/>
  <c r="G33" i="167"/>
  <c r="G34" i="167"/>
  <c r="B35" i="167"/>
  <c r="AA36" i="167" s="1"/>
  <c r="C39" i="167"/>
  <c r="Q37" i="167"/>
  <c r="L37" i="167" s="1"/>
  <c r="K36" i="167"/>
  <c r="Y37" i="167" s="1"/>
  <c r="C36" i="167"/>
  <c r="R36" i="167"/>
  <c r="F37" i="167"/>
  <c r="C40" i="167"/>
  <c r="K39" i="167"/>
  <c r="Y40" i="167" s="1"/>
  <c r="Q38" i="167"/>
  <c r="L38" i="167" s="1"/>
  <c r="BA37" i="167"/>
  <c r="AZ37" i="167" s="1"/>
  <c r="AS37" i="167"/>
  <c r="R37" i="167"/>
  <c r="G39" i="167"/>
  <c r="F41" i="167"/>
  <c r="C44" i="167"/>
  <c r="B42" i="167"/>
  <c r="R41" i="167"/>
  <c r="C43" i="167"/>
  <c r="F46" i="167"/>
  <c r="G45" i="167"/>
  <c r="AS44" i="167"/>
  <c r="B45" i="167"/>
  <c r="C47" i="167"/>
  <c r="C49" i="167"/>
  <c r="D52" i="167"/>
  <c r="R50" i="167"/>
  <c r="F53" i="167"/>
  <c r="G51" i="167"/>
  <c r="G52" i="167"/>
  <c r="P51" i="167"/>
  <c r="B53" i="167"/>
  <c r="AA55" i="167" s="1"/>
  <c r="Q53" i="167"/>
  <c r="BA52" i="167"/>
  <c r="AZ52" i="167" s="1"/>
  <c r="K52" i="167"/>
  <c r="Y53" i="167" s="1"/>
  <c r="C52" i="167"/>
  <c r="R52" i="167"/>
  <c r="G54" i="167"/>
  <c r="O53" i="167"/>
  <c r="E54" i="167"/>
  <c r="C57" i="167"/>
  <c r="B55" i="167"/>
  <c r="Q55" i="167"/>
  <c r="K54" i="167"/>
  <c r="Y55" i="167" s="1"/>
  <c r="C54" i="167"/>
  <c r="R54" i="167"/>
  <c r="S54" i="167" s="1"/>
  <c r="C55" i="167"/>
  <c r="F57" i="167"/>
  <c r="O55" i="167"/>
  <c r="E56" i="167"/>
  <c r="C59" i="167"/>
  <c r="B57" i="167"/>
  <c r="K56" i="167"/>
  <c r="Y57" i="167" s="1"/>
  <c r="C56" i="167"/>
  <c r="R56" i="167"/>
  <c r="D57" i="167"/>
  <c r="Q57" i="167"/>
  <c r="G58" i="167"/>
  <c r="K58" i="167"/>
  <c r="Y59" i="167" s="1"/>
  <c r="E59" i="167"/>
  <c r="Q59" i="167"/>
  <c r="E60" i="167"/>
  <c r="F62" i="167"/>
  <c r="K64" i="167"/>
  <c r="Y65" i="167" s="1"/>
  <c r="BA62" i="167"/>
  <c r="AZ62" i="167" s="1"/>
  <c r="R62" i="167"/>
  <c r="E64" i="167"/>
  <c r="AQ67" i="167"/>
  <c r="B67" i="167"/>
  <c r="Q67" i="167"/>
  <c r="D68" i="167"/>
  <c r="B69" i="167"/>
  <c r="F71" i="167"/>
  <c r="G70" i="167"/>
  <c r="Q69" i="167"/>
  <c r="F70" i="167"/>
  <c r="D71" i="167"/>
  <c r="P71" i="167"/>
  <c r="F72" i="167"/>
  <c r="D73" i="167"/>
  <c r="P73" i="167"/>
  <c r="O74" i="167"/>
  <c r="D76" i="167"/>
  <c r="E75" i="167"/>
  <c r="R74" i="167"/>
  <c r="D75" i="167"/>
  <c r="B76" i="167"/>
  <c r="F77" i="167"/>
  <c r="G80" i="167"/>
  <c r="K81" i="167"/>
  <c r="Y82" i="167" s="1"/>
  <c r="E82" i="167"/>
  <c r="B83" i="167"/>
  <c r="Q83" i="167"/>
  <c r="K82" i="167"/>
  <c r="Y83" i="167" s="1"/>
  <c r="C82" i="167"/>
  <c r="R82" i="167"/>
  <c r="G83" i="167"/>
  <c r="E84" i="167"/>
  <c r="B85" i="167"/>
  <c r="AA86" i="167" s="1"/>
  <c r="Q85" i="167"/>
  <c r="K84" i="167"/>
  <c r="Y85" i="167" s="1"/>
  <c r="C84" i="167"/>
  <c r="R84" i="167"/>
  <c r="G85" i="167"/>
  <c r="K86" i="167"/>
  <c r="Y87" i="167" s="1"/>
  <c r="C86" i="167"/>
  <c r="R86" i="167"/>
  <c r="B90" i="167"/>
  <c r="K89" i="167"/>
  <c r="Y90" i="167" s="1"/>
  <c r="C89" i="167"/>
  <c r="C92" i="167"/>
  <c r="K91" i="167"/>
  <c r="Y92" i="167" s="1"/>
  <c r="Q90" i="167"/>
  <c r="B89" i="167"/>
  <c r="P90" i="167"/>
  <c r="D92" i="167"/>
  <c r="E94" i="167"/>
  <c r="P93" i="167"/>
  <c r="D95" i="167"/>
  <c r="O93" i="167"/>
  <c r="K9" i="167"/>
  <c r="Y10" i="167" s="1"/>
  <c r="Q8" i="167"/>
  <c r="K7" i="167"/>
  <c r="Y8" i="167" s="1"/>
  <c r="C7" i="167"/>
  <c r="R7" i="167"/>
  <c r="R15" i="167"/>
  <c r="R16" i="167"/>
  <c r="R19" i="167"/>
  <c r="R22" i="167"/>
  <c r="AA28" i="167"/>
  <c r="AB28" i="167" s="1"/>
  <c r="V28" i="167"/>
  <c r="X28" i="167" s="1"/>
  <c r="E29" i="167"/>
  <c r="O28" i="167"/>
  <c r="R28" i="167"/>
  <c r="K31" i="167"/>
  <c r="Y32" i="167" s="1"/>
  <c r="AS29" i="167"/>
  <c r="B30" i="167"/>
  <c r="E31" i="167"/>
  <c r="AS35" i="167"/>
  <c r="E58" i="167"/>
  <c r="O57" i="167"/>
  <c r="R57" i="167"/>
  <c r="D63" i="167"/>
  <c r="E62" i="167"/>
  <c r="R61" i="167"/>
  <c r="V64" i="167"/>
  <c r="W64" i="167" s="1"/>
  <c r="F65" i="167"/>
  <c r="G64" i="167"/>
  <c r="D67" i="167"/>
  <c r="R65" i="167"/>
  <c r="E66" i="167"/>
  <c r="D66" i="167"/>
  <c r="D70" i="167"/>
  <c r="R68" i="167"/>
  <c r="F73" i="167"/>
  <c r="F74" i="167"/>
  <c r="AO72" i="167"/>
  <c r="D74" i="167"/>
  <c r="AO74" i="167"/>
  <c r="D77" i="167"/>
  <c r="E76" i="167"/>
  <c r="R75" i="167"/>
  <c r="K78" i="167"/>
  <c r="Y79" i="167" s="1"/>
  <c r="R76" i="167"/>
  <c r="B77" i="167"/>
  <c r="Q77" i="167"/>
  <c r="R79" i="167"/>
  <c r="C90" i="167"/>
  <c r="K87" i="167"/>
  <c r="Y88" i="167" s="1"/>
  <c r="C87" i="167"/>
  <c r="R87" i="167"/>
  <c r="P88" i="167"/>
  <c r="G93" i="167"/>
  <c r="Q92" i="167"/>
  <c r="O92" i="167"/>
  <c r="F93" i="167"/>
  <c r="G92" i="167"/>
  <c r="F94" i="167"/>
  <c r="C6" i="167"/>
  <c r="K5" i="167"/>
  <c r="Y6" i="167" s="1"/>
  <c r="B8" i="167"/>
  <c r="E13" i="167"/>
  <c r="R12" i="167"/>
  <c r="K15" i="167"/>
  <c r="Y16" i="167" s="1"/>
  <c r="AS16" i="167"/>
  <c r="D19" i="167"/>
  <c r="R17" i="167"/>
  <c r="E18" i="167"/>
  <c r="E22" i="167"/>
  <c r="O21" i="167"/>
  <c r="R21" i="167"/>
  <c r="K22" i="167"/>
  <c r="Y23" i="167" s="1"/>
  <c r="G28" i="167"/>
  <c r="F30" i="167"/>
  <c r="G29" i="167"/>
  <c r="F32" i="167"/>
  <c r="G31" i="167"/>
  <c r="O31" i="167"/>
  <c r="E32" i="167"/>
  <c r="R31" i="167"/>
  <c r="O33" i="167"/>
  <c r="D35" i="167"/>
  <c r="E34" i="167"/>
  <c r="R33" i="167"/>
  <c r="B36" i="167"/>
  <c r="Q36" i="167"/>
  <c r="E41" i="167"/>
  <c r="O40" i="167"/>
  <c r="R40" i="167"/>
  <c r="E47" i="167"/>
  <c r="R46" i="167"/>
  <c r="D48" i="167"/>
  <c r="O51" i="167"/>
  <c r="R51" i="167"/>
  <c r="Q52" i="167"/>
  <c r="AO54" i="167"/>
  <c r="AQ56" i="167"/>
  <c r="S56" i="167"/>
  <c r="P57" i="167"/>
  <c r="K60" i="167"/>
  <c r="Y61" i="167" s="1"/>
  <c r="AS58" i="167"/>
  <c r="B59" i="167"/>
  <c r="P59" i="167"/>
  <c r="Q60" i="167"/>
  <c r="R63" i="167"/>
  <c r="O65" i="167"/>
  <c r="R70" i="167"/>
  <c r="G72" i="167"/>
  <c r="E72" i="167"/>
  <c r="R72" i="167"/>
  <c r="T73" i="167" s="1"/>
  <c r="C75" i="167"/>
  <c r="O75" i="167"/>
  <c r="B78" i="167"/>
  <c r="K77" i="167"/>
  <c r="Y78" i="167" s="1"/>
  <c r="C77" i="167"/>
  <c r="R77" i="167"/>
  <c r="Q78" i="167"/>
  <c r="F79" i="167"/>
  <c r="P80" i="167"/>
  <c r="Q84" i="167"/>
  <c r="Q86" i="167"/>
  <c r="W6" i="167"/>
  <c r="K6" i="167"/>
  <c r="Y7" i="167" s="1"/>
  <c r="G6" i="167"/>
  <c r="P5" i="167"/>
  <c r="O6" i="167"/>
  <c r="L6" i="167" s="1"/>
  <c r="D8" i="167"/>
  <c r="R6" i="167"/>
  <c r="B7" i="167"/>
  <c r="Q7" i="167"/>
  <c r="F8" i="167"/>
  <c r="AS8" i="167"/>
  <c r="B9" i="167"/>
  <c r="R8" i="167"/>
  <c r="P9" i="167"/>
  <c r="Y11" i="167"/>
  <c r="Q11" i="167"/>
  <c r="R10" i="167"/>
  <c r="B11" i="167"/>
  <c r="D12" i="167"/>
  <c r="P12" i="167"/>
  <c r="L12" i="167" s="1"/>
  <c r="AS13" i="167"/>
  <c r="B14" i="167"/>
  <c r="V15" i="167" s="1"/>
  <c r="R13" i="167"/>
  <c r="D16" i="167"/>
  <c r="E15" i="167"/>
  <c r="O14" i="167"/>
  <c r="R14" i="167"/>
  <c r="C15" i="167"/>
  <c r="B16" i="167"/>
  <c r="Q16" i="167"/>
  <c r="D17" i="167"/>
  <c r="P17" i="167"/>
  <c r="D18" i="167"/>
  <c r="P18" i="167"/>
  <c r="B19" i="167"/>
  <c r="G20" i="167"/>
  <c r="F21" i="167"/>
  <c r="Q19" i="167"/>
  <c r="D20" i="167"/>
  <c r="Q20" i="167"/>
  <c r="D21" i="167"/>
  <c r="C22" i="167"/>
  <c r="D23" i="167"/>
  <c r="P23" i="167"/>
  <c r="B25" i="167"/>
  <c r="U27" i="167" s="1"/>
  <c r="R24" i="167"/>
  <c r="G26" i="167"/>
  <c r="K26" i="167"/>
  <c r="Y27" i="167" s="1"/>
  <c r="AA26" i="167"/>
  <c r="AB26" i="167" s="1"/>
  <c r="C27" i="167"/>
  <c r="E28" i="167"/>
  <c r="C29" i="167"/>
  <c r="G30" i="167"/>
  <c r="E30" i="167"/>
  <c r="Q30" i="167"/>
  <c r="D31" i="167"/>
  <c r="C32" i="167"/>
  <c r="D33" i="167"/>
  <c r="P33" i="167"/>
  <c r="U37" i="167"/>
  <c r="D36" i="167"/>
  <c r="E35" i="167"/>
  <c r="R34" i="167"/>
  <c r="C35" i="167"/>
  <c r="G36" i="167"/>
  <c r="F36" i="167"/>
  <c r="G37" i="167"/>
  <c r="K37" i="167"/>
  <c r="Y38" i="167" s="1"/>
  <c r="K40" i="167"/>
  <c r="Y41" i="167" s="1"/>
  <c r="AS38" i="167"/>
  <c r="AU39" i="167" s="1"/>
  <c r="B39" i="167"/>
  <c r="R38" i="167"/>
  <c r="O39" i="167"/>
  <c r="D41" i="167"/>
  <c r="R39" i="167"/>
  <c r="D40" i="167"/>
  <c r="D42" i="167"/>
  <c r="P42" i="167"/>
  <c r="AS43" i="167"/>
  <c r="B44" i="167"/>
  <c r="AJ46" i="167" s="1"/>
  <c r="AM46" i="167" s="1"/>
  <c r="AL46" i="167" s="1"/>
  <c r="R43" i="167"/>
  <c r="D44" i="167"/>
  <c r="P44" i="167"/>
  <c r="E45" i="167"/>
  <c r="B46" i="167"/>
  <c r="Q46" i="167"/>
  <c r="BA45" i="167"/>
  <c r="AZ45" i="167" s="1"/>
  <c r="K45" i="167"/>
  <c r="Y46" i="167" s="1"/>
  <c r="C45" i="167"/>
  <c r="R45" i="167"/>
  <c r="D46" i="167"/>
  <c r="P46" i="167"/>
  <c r="B48" i="167"/>
  <c r="Q48" i="167"/>
  <c r="R47" i="167"/>
  <c r="E49" i="167"/>
  <c r="R48" i="167"/>
  <c r="K51" i="167"/>
  <c r="Y52" i="167" s="1"/>
  <c r="B50" i="167"/>
  <c r="AS49" i="167"/>
  <c r="Q50" i="167"/>
  <c r="L50" i="167" s="1"/>
  <c r="BA49" i="167"/>
  <c r="AZ49" i="167" s="1"/>
  <c r="R49" i="167"/>
  <c r="C50" i="167"/>
  <c r="AE50" i="167"/>
  <c r="AF50" i="167" s="1"/>
  <c r="AI50" i="167" s="1"/>
  <c r="D51" i="167"/>
  <c r="F52" i="167"/>
  <c r="D53" i="167"/>
  <c r="P53" i="167"/>
  <c r="D55" i="167"/>
  <c r="P55" i="167"/>
  <c r="F56" i="167"/>
  <c r="E57" i="167"/>
  <c r="B58" i="167"/>
  <c r="V58" i="167"/>
  <c r="W58" i="167" s="1"/>
  <c r="O59" i="167"/>
  <c r="R59" i="167"/>
  <c r="O60" i="167"/>
  <c r="D62" i="167"/>
  <c r="E61" i="167"/>
  <c r="R60" i="167"/>
  <c r="O64" i="167"/>
  <c r="E65" i="167"/>
  <c r="R64" i="167"/>
  <c r="G65" i="167"/>
  <c r="K65" i="167"/>
  <c r="Y66" i="167" s="1"/>
  <c r="C66" i="167"/>
  <c r="B68" i="167"/>
  <c r="Q68" i="167"/>
  <c r="K67" i="167"/>
  <c r="Y68" i="167" s="1"/>
  <c r="C67" i="167"/>
  <c r="R67" i="167"/>
  <c r="E69" i="167"/>
  <c r="K69" i="167"/>
  <c r="Y70" i="167" s="1"/>
  <c r="C69" i="167"/>
  <c r="R69" i="167"/>
  <c r="D72" i="167"/>
  <c r="K71" i="167"/>
  <c r="Y72" i="167" s="1"/>
  <c r="G73" i="167"/>
  <c r="F75" i="167"/>
  <c r="G74" i="167"/>
  <c r="G75" i="167"/>
  <c r="C76" i="167"/>
  <c r="F78" i="167"/>
  <c r="O78" i="167"/>
  <c r="R78" i="167"/>
  <c r="B79" i="167"/>
  <c r="Q79" i="167"/>
  <c r="D82" i="167"/>
  <c r="R80" i="167"/>
  <c r="E81" i="167"/>
  <c r="F82" i="167"/>
  <c r="F84" i="167"/>
  <c r="D87" i="167"/>
  <c r="R85" i="167"/>
  <c r="F86" i="167"/>
  <c r="B87" i="167"/>
  <c r="Q87" i="167"/>
  <c r="G88" i="167"/>
  <c r="AQ94" i="167"/>
  <c r="AT94" i="167" s="1"/>
  <c r="AO94" i="167"/>
  <c r="O95" i="167"/>
  <c r="D97" i="167"/>
  <c r="P95" i="167"/>
  <c r="E96" i="167"/>
  <c r="R95" i="167"/>
  <c r="D96" i="167"/>
  <c r="Q98" i="167"/>
  <c r="K97" i="167"/>
  <c r="Y98" i="167" s="1"/>
  <c r="C97" i="167"/>
  <c r="B98" i="167"/>
  <c r="V100" i="167" s="1"/>
  <c r="B97" i="167"/>
  <c r="G96" i="167"/>
  <c r="CH310" i="167"/>
  <c r="CK310" i="167"/>
  <c r="B6" i="167"/>
  <c r="F6" i="167"/>
  <c r="O7" i="167"/>
  <c r="P8" i="167"/>
  <c r="P11" i="167"/>
  <c r="E12" i="167"/>
  <c r="P13" i="167"/>
  <c r="G16" i="167"/>
  <c r="O16" i="167"/>
  <c r="E17" i="167"/>
  <c r="AS17" i="167"/>
  <c r="Q18" i="167"/>
  <c r="G19" i="167"/>
  <c r="O19" i="167"/>
  <c r="B21" i="167"/>
  <c r="P22" i="167"/>
  <c r="P24" i="167"/>
  <c r="P26" i="167"/>
  <c r="L26" i="167" s="1"/>
  <c r="BA27" i="167"/>
  <c r="AZ27" i="167" s="1"/>
  <c r="B28" i="167"/>
  <c r="F28" i="167"/>
  <c r="AT30" i="167"/>
  <c r="AU30" i="167" s="1"/>
  <c r="B31" i="167"/>
  <c r="F31" i="167"/>
  <c r="Q32" i="167"/>
  <c r="L32" i="167" s="1"/>
  <c r="AS32" i="167"/>
  <c r="B33" i="167"/>
  <c r="V34" i="167" s="1"/>
  <c r="Q34" i="167"/>
  <c r="L34" i="167" s="1"/>
  <c r="P35" i="167"/>
  <c r="O36" i="167"/>
  <c r="D38" i="167"/>
  <c r="B40" i="167"/>
  <c r="F40" i="167"/>
  <c r="P41" i="167"/>
  <c r="O45" i="167"/>
  <c r="E46" i="167"/>
  <c r="BA46" i="167"/>
  <c r="AZ46" i="167" s="1"/>
  <c r="D47" i="167"/>
  <c r="P47" i="167"/>
  <c r="E48" i="167"/>
  <c r="P49" i="167"/>
  <c r="AS50" i="167"/>
  <c r="B51" i="167"/>
  <c r="F51" i="167"/>
  <c r="O52" i="167"/>
  <c r="E53" i="167"/>
  <c r="AS53" i="167"/>
  <c r="O54" i="167"/>
  <c r="E55" i="167"/>
  <c r="AS55" i="167"/>
  <c r="G56" i="167"/>
  <c r="O56" i="167"/>
  <c r="D58" i="167"/>
  <c r="B60" i="167"/>
  <c r="F60" i="167"/>
  <c r="Q61" i="167"/>
  <c r="BA61" i="167"/>
  <c r="AZ61" i="167" s="1"/>
  <c r="G63" i="167"/>
  <c r="O63" i="167"/>
  <c r="Q65" i="167"/>
  <c r="AS65" i="167"/>
  <c r="Q66" i="167"/>
  <c r="L66" i="167" s="1"/>
  <c r="O67" i="167"/>
  <c r="E68" i="167"/>
  <c r="O69" i="167"/>
  <c r="O70" i="167"/>
  <c r="E71" i="167"/>
  <c r="AS71" i="167"/>
  <c r="O72" i="167"/>
  <c r="E73" i="167"/>
  <c r="B74" i="167"/>
  <c r="Q75" i="167"/>
  <c r="G77" i="167"/>
  <c r="O77" i="167"/>
  <c r="O79" i="167"/>
  <c r="E80" i="167"/>
  <c r="Q81" i="167"/>
  <c r="O82" i="167"/>
  <c r="E83" i="167"/>
  <c r="O84" i="167"/>
  <c r="E85" i="167"/>
  <c r="O86" i="167"/>
  <c r="O87" i="167"/>
  <c r="E88" i="167"/>
  <c r="F90" i="167"/>
  <c r="G89" i="167"/>
  <c r="O89" i="167"/>
  <c r="R89" i="167"/>
  <c r="E91" i="167"/>
  <c r="R90" i="167"/>
  <c r="B92" i="167"/>
  <c r="P92" i="167"/>
  <c r="AS93" i="167"/>
  <c r="G95" i="167"/>
  <c r="E95" i="167"/>
  <c r="K95" i="167"/>
  <c r="Y96" i="167" s="1"/>
  <c r="C95" i="167"/>
  <c r="F96" i="167"/>
  <c r="Q96" i="167"/>
  <c r="V96" i="167"/>
  <c r="W96" i="167" s="1"/>
  <c r="E98" i="167"/>
  <c r="O97" i="167"/>
  <c r="R97" i="167"/>
  <c r="AS98" i="167"/>
  <c r="CJ310" i="167"/>
  <c r="R94" i="167"/>
  <c r="K96" i="167"/>
  <c r="Y97" i="167" s="1"/>
  <c r="C96" i="167"/>
  <c r="F97" i="167"/>
  <c r="Q97" i="167"/>
  <c r="P7" i="167"/>
  <c r="Q10" i="167"/>
  <c r="L10" i="167" s="1"/>
  <c r="Q13" i="167"/>
  <c r="Y13" i="167"/>
  <c r="K14" i="167"/>
  <c r="Y15" i="167" s="1"/>
  <c r="Q15" i="167"/>
  <c r="L15" i="167" s="1"/>
  <c r="B18" i="167"/>
  <c r="K20" i="167"/>
  <c r="Y21" i="167" s="1"/>
  <c r="Q22" i="167"/>
  <c r="Q24" i="167"/>
  <c r="Q29" i="167"/>
  <c r="L29" i="167" s="1"/>
  <c r="Q35" i="167"/>
  <c r="P36" i="167"/>
  <c r="Q41" i="167"/>
  <c r="Q43" i="167"/>
  <c r="L43" i="167" s="1"/>
  <c r="Q47" i="167"/>
  <c r="Q49" i="167"/>
  <c r="P52" i="167"/>
  <c r="P54" i="167"/>
  <c r="K57" i="167"/>
  <c r="Y58" i="167" s="1"/>
  <c r="Q58" i="167"/>
  <c r="L58" i="167" s="1"/>
  <c r="Q62" i="167"/>
  <c r="L62" i="167" s="1"/>
  <c r="AT65" i="167"/>
  <c r="AU65" i="167" s="1"/>
  <c r="B66" i="167"/>
  <c r="P67" i="167"/>
  <c r="P70" i="167"/>
  <c r="Q76" i="167"/>
  <c r="P77" i="167"/>
  <c r="B81" i="167"/>
  <c r="P82" i="167"/>
  <c r="P84" i="167"/>
  <c r="P86" i="167"/>
  <c r="P87" i="167"/>
  <c r="L88" i="167"/>
  <c r="F92" i="167"/>
  <c r="G91" i="167"/>
  <c r="E93" i="167"/>
  <c r="R92" i="167"/>
  <c r="K94" i="167"/>
  <c r="Y95" i="167" s="1"/>
  <c r="C94" i="167"/>
  <c r="P94" i="167"/>
  <c r="F95" i="167"/>
  <c r="Q95" i="167"/>
  <c r="B96" i="167"/>
  <c r="O96" i="167"/>
  <c r="R96" i="167"/>
  <c r="K98" i="167"/>
  <c r="Y99" i="167" s="1"/>
  <c r="Q91" i="167"/>
  <c r="Q93" i="167"/>
  <c r="R70" i="168"/>
  <c r="O70" i="168"/>
  <c r="D70" i="168"/>
  <c r="O68" i="168"/>
  <c r="O65" i="168"/>
  <c r="F65" i="168"/>
  <c r="G64" i="168"/>
  <c r="R64" i="168"/>
  <c r="O513" i="168"/>
  <c r="E513" i="168"/>
  <c r="B513" i="168"/>
  <c r="P513" i="168"/>
  <c r="D513" i="168"/>
  <c r="K513" i="168"/>
  <c r="C513" i="168"/>
  <c r="R513" i="168"/>
  <c r="Q513" i="168"/>
  <c r="G513" i="168"/>
  <c r="P490" i="168"/>
  <c r="D491" i="168"/>
  <c r="O494" i="168"/>
  <c r="R494" i="168"/>
  <c r="E495" i="168"/>
  <c r="P494" i="168"/>
  <c r="O496" i="168"/>
  <c r="E497" i="168"/>
  <c r="D498" i="168"/>
  <c r="R496" i="168"/>
  <c r="P496" i="168"/>
  <c r="AA492" i="168"/>
  <c r="AB492" i="168" s="1"/>
  <c r="O499" i="168"/>
  <c r="R499" i="168"/>
  <c r="E500" i="168"/>
  <c r="D501" i="168"/>
  <c r="D505" i="168"/>
  <c r="O503" i="168"/>
  <c r="R503" i="168"/>
  <c r="E504" i="168"/>
  <c r="D504" i="168"/>
  <c r="O491" i="168"/>
  <c r="R491" i="168"/>
  <c r="E492" i="168"/>
  <c r="O492" i="168"/>
  <c r="R492" i="168"/>
  <c r="E493" i="168"/>
  <c r="O493" i="168"/>
  <c r="R493" i="168"/>
  <c r="E494" i="168"/>
  <c r="P493" i="168"/>
  <c r="D497" i="168"/>
  <c r="O495" i="168"/>
  <c r="R495" i="168"/>
  <c r="E496" i="168"/>
  <c r="P495" i="168"/>
  <c r="O490" i="168"/>
  <c r="R490" i="168"/>
  <c r="E491" i="168"/>
  <c r="E490" i="168"/>
  <c r="O501" i="168"/>
  <c r="R501" i="168"/>
  <c r="E502" i="168"/>
  <c r="D503" i="168"/>
  <c r="D502" i="168"/>
  <c r="Q490" i="168"/>
  <c r="Q491" i="168"/>
  <c r="Q492" i="168"/>
  <c r="Q493" i="168"/>
  <c r="Q494" i="168"/>
  <c r="Q495" i="168"/>
  <c r="O497" i="168"/>
  <c r="E498" i="168"/>
  <c r="O498" i="168"/>
  <c r="E499" i="168"/>
  <c r="D500" i="168"/>
  <c r="F490" i="168"/>
  <c r="F491" i="168"/>
  <c r="B492" i="168"/>
  <c r="B493" i="168"/>
  <c r="B494" i="168"/>
  <c r="F494" i="168"/>
  <c r="B495" i="168"/>
  <c r="F495" i="168"/>
  <c r="Q496" i="168"/>
  <c r="B496" i="168"/>
  <c r="F496" i="168"/>
  <c r="C499" i="168"/>
  <c r="Q497" i="168"/>
  <c r="B497" i="168"/>
  <c r="P497" i="168"/>
  <c r="P498" i="168"/>
  <c r="O500" i="168"/>
  <c r="R500" i="168"/>
  <c r="E501" i="168"/>
  <c r="P500" i="168"/>
  <c r="O502" i="168"/>
  <c r="R502" i="168"/>
  <c r="E503" i="168"/>
  <c r="P502" i="168"/>
  <c r="E505" i="168"/>
  <c r="D506" i="168"/>
  <c r="O504" i="168"/>
  <c r="R504" i="168"/>
  <c r="P504" i="168"/>
  <c r="K493" i="168"/>
  <c r="Y494" i="168" s="1"/>
  <c r="K494" i="168"/>
  <c r="Y495" i="168" s="1"/>
  <c r="K495" i="168"/>
  <c r="Y496" i="168" s="1"/>
  <c r="K496" i="168"/>
  <c r="Y497" i="168" s="1"/>
  <c r="C500" i="168"/>
  <c r="K499" i="168"/>
  <c r="Y500" i="168" s="1"/>
  <c r="K497" i="168"/>
  <c r="Y498" i="168" s="1"/>
  <c r="C497" i="168"/>
  <c r="Q498" i="168"/>
  <c r="R497" i="168"/>
  <c r="C501" i="168"/>
  <c r="K500" i="168"/>
  <c r="Y501" i="168" s="1"/>
  <c r="K498" i="168"/>
  <c r="Y499" i="168" s="1"/>
  <c r="C498" i="168"/>
  <c r="B499" i="168"/>
  <c r="Q499" i="168"/>
  <c r="R498" i="168"/>
  <c r="D499" i="168"/>
  <c r="Q500" i="168"/>
  <c r="Q501" i="168"/>
  <c r="Q502" i="168"/>
  <c r="Q503" i="168"/>
  <c r="Q504" i="168"/>
  <c r="O505" i="168"/>
  <c r="R505" i="168"/>
  <c r="E506" i="168"/>
  <c r="D507" i="168"/>
  <c r="F499" i="168"/>
  <c r="B500" i="168"/>
  <c r="F500" i="168"/>
  <c r="B501" i="168"/>
  <c r="F501" i="168"/>
  <c r="B502" i="168"/>
  <c r="F502" i="168"/>
  <c r="B503" i="168"/>
  <c r="F503" i="168"/>
  <c r="C506" i="168"/>
  <c r="B504" i="168"/>
  <c r="F504" i="168"/>
  <c r="C507" i="168"/>
  <c r="K506" i="168"/>
  <c r="Y507" i="168" s="1"/>
  <c r="B505" i="168"/>
  <c r="Q505" i="168"/>
  <c r="C505" i="168"/>
  <c r="P505" i="168"/>
  <c r="K501" i="168"/>
  <c r="Y502" i="168" s="1"/>
  <c r="K502" i="168"/>
  <c r="Y503" i="168" s="1"/>
  <c r="K503" i="168"/>
  <c r="Y504" i="168" s="1"/>
  <c r="G504" i="168"/>
  <c r="K504" i="168"/>
  <c r="Y505" i="168" s="1"/>
  <c r="P506" i="168"/>
  <c r="P507" i="168"/>
  <c r="D508" i="168"/>
  <c r="P508" i="168"/>
  <c r="D509" i="168"/>
  <c r="P509" i="168"/>
  <c r="D510" i="168"/>
  <c r="P510" i="168"/>
  <c r="D511" i="168"/>
  <c r="P511" i="168"/>
  <c r="D512" i="168"/>
  <c r="P512" i="168"/>
  <c r="Q506" i="168"/>
  <c r="E507" i="168"/>
  <c r="Q507" i="168"/>
  <c r="E508" i="168"/>
  <c r="Q508" i="168"/>
  <c r="E509" i="168"/>
  <c r="Q509" i="168"/>
  <c r="E510" i="168"/>
  <c r="Q510" i="168"/>
  <c r="E511" i="168"/>
  <c r="Q511" i="168"/>
  <c r="E512" i="168"/>
  <c r="Q512" i="168"/>
  <c r="B506" i="168"/>
  <c r="R506" i="168"/>
  <c r="B507" i="168"/>
  <c r="F507" i="168"/>
  <c r="R507" i="168"/>
  <c r="B508" i="168"/>
  <c r="F508" i="168"/>
  <c r="R508" i="168"/>
  <c r="B509" i="168"/>
  <c r="F509" i="168"/>
  <c r="R509" i="168"/>
  <c r="B510" i="168"/>
  <c r="F510" i="168"/>
  <c r="R510" i="168"/>
  <c r="B511" i="168"/>
  <c r="F511" i="168"/>
  <c r="R511" i="168"/>
  <c r="B512" i="168"/>
  <c r="F512" i="168"/>
  <c r="R512" i="168"/>
  <c r="K507" i="168"/>
  <c r="Y508" i="168" s="1"/>
  <c r="C508" i="168"/>
  <c r="K508" i="168"/>
  <c r="Y509" i="168" s="1"/>
  <c r="C509" i="168"/>
  <c r="K509" i="168"/>
  <c r="Y510" i="168" s="1"/>
  <c r="C510" i="168"/>
  <c r="K510" i="168"/>
  <c r="Y511" i="168" s="1"/>
  <c r="C511" i="168"/>
  <c r="K511" i="168"/>
  <c r="Y512" i="168" s="1"/>
  <c r="C512" i="168"/>
  <c r="K512" i="168"/>
  <c r="Y513" i="168" s="1"/>
  <c r="O473" i="168"/>
  <c r="R473" i="168"/>
  <c r="E474" i="168"/>
  <c r="P473" i="168"/>
  <c r="D475" i="168"/>
  <c r="AO481" i="168"/>
  <c r="O467" i="168"/>
  <c r="E468" i="168"/>
  <c r="E467" i="168"/>
  <c r="D468" i="168"/>
  <c r="K468" i="168"/>
  <c r="Y469" i="168" s="1"/>
  <c r="C468" i="168"/>
  <c r="Q469" i="168"/>
  <c r="R468" i="168"/>
  <c r="D469" i="168"/>
  <c r="K469" i="168"/>
  <c r="Y470" i="168" s="1"/>
  <c r="C469" i="168"/>
  <c r="B470" i="168"/>
  <c r="Q470" i="168"/>
  <c r="O472" i="168"/>
  <c r="R472" i="168"/>
  <c r="E473" i="168"/>
  <c r="P472" i="168"/>
  <c r="D474" i="168"/>
  <c r="AQ481" i="168"/>
  <c r="O471" i="168"/>
  <c r="R471" i="168"/>
  <c r="E472" i="168"/>
  <c r="P471" i="168"/>
  <c r="D473" i="168"/>
  <c r="R475" i="168"/>
  <c r="D477" i="168"/>
  <c r="P475" i="168"/>
  <c r="E476" i="168"/>
  <c r="O475" i="168"/>
  <c r="D467" i="168"/>
  <c r="K467" i="168"/>
  <c r="Y468" i="168" s="1"/>
  <c r="C467" i="168"/>
  <c r="Q468" i="168"/>
  <c r="R467" i="168"/>
  <c r="O468" i="168"/>
  <c r="E469" i="168"/>
  <c r="O469" i="168"/>
  <c r="R469" i="168"/>
  <c r="E470" i="168"/>
  <c r="O470" i="168"/>
  <c r="R470" i="168"/>
  <c r="E471" i="168"/>
  <c r="P470" i="168"/>
  <c r="D472" i="168"/>
  <c r="D476" i="168"/>
  <c r="O474" i="168"/>
  <c r="R474" i="168"/>
  <c r="E475" i="168"/>
  <c r="P474" i="168"/>
  <c r="AQ477" i="168"/>
  <c r="Q467" i="168"/>
  <c r="Q471" i="168"/>
  <c r="Q472" i="168"/>
  <c r="Q473" i="168"/>
  <c r="Q474" i="168"/>
  <c r="F477" i="168"/>
  <c r="F478" i="168"/>
  <c r="O476" i="168"/>
  <c r="R477" i="168"/>
  <c r="T478" i="168" s="1"/>
  <c r="G478" i="168"/>
  <c r="B471" i="168"/>
  <c r="B472" i="168"/>
  <c r="B473" i="168"/>
  <c r="B474" i="168"/>
  <c r="B475" i="168"/>
  <c r="C477" i="168"/>
  <c r="O477" i="168"/>
  <c r="AQ479" i="168"/>
  <c r="G467" i="168"/>
  <c r="C470" i="168"/>
  <c r="K470" i="168"/>
  <c r="Y471" i="168" s="1"/>
  <c r="C471" i="168"/>
  <c r="K471" i="168"/>
  <c r="Y472" i="168" s="1"/>
  <c r="C472" i="168"/>
  <c r="K472" i="168"/>
  <c r="Y473" i="168" s="1"/>
  <c r="C473" i="168"/>
  <c r="K473" i="168"/>
  <c r="Y474" i="168" s="1"/>
  <c r="C474" i="168"/>
  <c r="K474" i="168"/>
  <c r="Y475" i="168" s="1"/>
  <c r="G475" i="168"/>
  <c r="K475" i="168"/>
  <c r="Y476" i="168" s="1"/>
  <c r="G476" i="168"/>
  <c r="K476" i="168"/>
  <c r="Y477" i="168" s="1"/>
  <c r="Q477" i="168"/>
  <c r="AO480" i="168"/>
  <c r="P476" i="168"/>
  <c r="P477" i="168"/>
  <c r="D478" i="168"/>
  <c r="P478" i="168"/>
  <c r="D479" i="168"/>
  <c r="P479" i="168"/>
  <c r="D480" i="168"/>
  <c r="P480" i="168"/>
  <c r="D481" i="168"/>
  <c r="P481" i="168"/>
  <c r="D482" i="168"/>
  <c r="O482" i="168"/>
  <c r="E483" i="168"/>
  <c r="O483" i="168"/>
  <c r="R483" i="168"/>
  <c r="E484" i="168"/>
  <c r="P483" i="168"/>
  <c r="O485" i="168"/>
  <c r="R485" i="168"/>
  <c r="E486" i="168"/>
  <c r="P485" i="168"/>
  <c r="O487" i="168"/>
  <c r="R487" i="168"/>
  <c r="E488" i="168"/>
  <c r="P487" i="168"/>
  <c r="O489" i="168"/>
  <c r="R489" i="168"/>
  <c r="P489" i="168"/>
  <c r="Q478" i="168"/>
  <c r="Q479" i="168"/>
  <c r="Q480" i="168"/>
  <c r="G483" i="168"/>
  <c r="F484" i="168"/>
  <c r="R482" i="168"/>
  <c r="B481" i="168"/>
  <c r="R481" i="168"/>
  <c r="S481" i="168" s="1"/>
  <c r="B482" i="168"/>
  <c r="U483" i="168" s="1"/>
  <c r="X483" i="168" s="1"/>
  <c r="Y483" i="168"/>
  <c r="Q483" i="168"/>
  <c r="O484" i="168"/>
  <c r="R484" i="168"/>
  <c r="E485" i="168"/>
  <c r="P484" i="168"/>
  <c r="O486" i="168"/>
  <c r="R486" i="168"/>
  <c r="E487" i="168"/>
  <c r="P486" i="168"/>
  <c r="O488" i="168"/>
  <c r="R488" i="168"/>
  <c r="E489" i="168"/>
  <c r="P488" i="168"/>
  <c r="Q484" i="168"/>
  <c r="Q485" i="168"/>
  <c r="Q486" i="168"/>
  <c r="Q487" i="168"/>
  <c r="Q488" i="168"/>
  <c r="Q489" i="168"/>
  <c r="B484" i="168"/>
  <c r="V485" i="168" s="1"/>
  <c r="W485" i="168" s="1"/>
  <c r="B485" i="168"/>
  <c r="F485" i="168"/>
  <c r="B486" i="168"/>
  <c r="F486" i="168"/>
  <c r="B487" i="168"/>
  <c r="F487" i="168"/>
  <c r="B488" i="168"/>
  <c r="F488" i="168"/>
  <c r="B489" i="168"/>
  <c r="F489" i="168"/>
  <c r="C483" i="168"/>
  <c r="K483" i="168"/>
  <c r="Y484" i="168" s="1"/>
  <c r="C484" i="168"/>
  <c r="K484" i="168"/>
  <c r="Y485" i="168" s="1"/>
  <c r="C485" i="168"/>
  <c r="K485" i="168"/>
  <c r="Y486" i="168" s="1"/>
  <c r="C486" i="168"/>
  <c r="K486" i="168"/>
  <c r="Y487" i="168" s="1"/>
  <c r="C487" i="168"/>
  <c r="K487" i="168"/>
  <c r="Y488" i="168" s="1"/>
  <c r="C488" i="168"/>
  <c r="K488" i="168"/>
  <c r="Y489" i="168" s="1"/>
  <c r="C489" i="168"/>
  <c r="K489" i="168"/>
  <c r="Y490" i="168" s="1"/>
  <c r="AO453" i="168"/>
  <c r="Q445" i="168"/>
  <c r="D446" i="168"/>
  <c r="E450" i="168"/>
  <c r="D451" i="168"/>
  <c r="D450" i="168"/>
  <c r="O461" i="168"/>
  <c r="R461" i="168"/>
  <c r="E462" i="168"/>
  <c r="D463" i="168"/>
  <c r="C444" i="168"/>
  <c r="G444" i="168"/>
  <c r="K444" i="168"/>
  <c r="Y445" i="168" s="1"/>
  <c r="O444" i="168"/>
  <c r="D445" i="168"/>
  <c r="F446" i="168"/>
  <c r="Q447" i="168"/>
  <c r="O446" i="168"/>
  <c r="B447" i="168"/>
  <c r="K447" i="168"/>
  <c r="Y448" i="168" s="1"/>
  <c r="P447" i="168"/>
  <c r="C448" i="168"/>
  <c r="E449" i="168"/>
  <c r="R448" i="168"/>
  <c r="D449" i="168"/>
  <c r="Q451" i="168"/>
  <c r="O450" i="168"/>
  <c r="B451" i="168"/>
  <c r="Q452" i="168"/>
  <c r="K451" i="168"/>
  <c r="Y452" i="168" s="1"/>
  <c r="C451" i="168"/>
  <c r="R453" i="168"/>
  <c r="Q456" i="168"/>
  <c r="K455" i="168"/>
  <c r="Y456" i="168" s="1"/>
  <c r="C455" i="168"/>
  <c r="G458" i="168"/>
  <c r="F459" i="168"/>
  <c r="V460" i="168"/>
  <c r="W460" i="168" s="1"/>
  <c r="O462" i="168"/>
  <c r="R462" i="168"/>
  <c r="E463" i="168"/>
  <c r="D464" i="168"/>
  <c r="Q448" i="168"/>
  <c r="P448" i="168"/>
  <c r="R449" i="168"/>
  <c r="Q457" i="168"/>
  <c r="B457" i="168"/>
  <c r="K456" i="168"/>
  <c r="Y457" i="168" s="1"/>
  <c r="C456" i="168"/>
  <c r="E445" i="168"/>
  <c r="P444" i="168"/>
  <c r="F445" i="168"/>
  <c r="Y446" i="168"/>
  <c r="Q446" i="168"/>
  <c r="O445" i="168"/>
  <c r="B446" i="168"/>
  <c r="K446" i="168"/>
  <c r="Y447" i="168" s="1"/>
  <c r="P446" i="168"/>
  <c r="AQ446" i="168"/>
  <c r="C447" i="168"/>
  <c r="E448" i="168"/>
  <c r="L447" i="168"/>
  <c r="R447" i="168"/>
  <c r="D448" i="168"/>
  <c r="Q450" i="168"/>
  <c r="O449" i="168"/>
  <c r="B450" i="168"/>
  <c r="K450" i="168"/>
  <c r="Y451" i="168" s="1"/>
  <c r="Q455" i="168"/>
  <c r="K454" i="168"/>
  <c r="Y455" i="168" s="1"/>
  <c r="C454" i="168"/>
  <c r="P456" i="168"/>
  <c r="R456" i="168"/>
  <c r="S456" i="168" s="1"/>
  <c r="R444" i="168"/>
  <c r="B448" i="168"/>
  <c r="Q453" i="168"/>
  <c r="K452" i="168"/>
  <c r="Y453" i="168" s="1"/>
  <c r="C452" i="168"/>
  <c r="AO455" i="168"/>
  <c r="S455" i="168"/>
  <c r="B456" i="168"/>
  <c r="Q444" i="168"/>
  <c r="B445" i="168"/>
  <c r="P445" i="168"/>
  <c r="R446" i="168"/>
  <c r="D447" i="168"/>
  <c r="Y449" i="168"/>
  <c r="Q449" i="168"/>
  <c r="B449" i="168"/>
  <c r="K449" i="168"/>
  <c r="Y450" i="168" s="1"/>
  <c r="P449" i="168"/>
  <c r="C450" i="168"/>
  <c r="E451" i="168"/>
  <c r="D452" i="168"/>
  <c r="R450" i="168"/>
  <c r="AQ452" i="168"/>
  <c r="B453" i="168"/>
  <c r="Q454" i="168"/>
  <c r="K453" i="168"/>
  <c r="Y454" i="168" s="1"/>
  <c r="C453" i="168"/>
  <c r="AQ456" i="168"/>
  <c r="AO456" i="168"/>
  <c r="P457" i="168"/>
  <c r="V461" i="168"/>
  <c r="W461" i="168" s="1"/>
  <c r="D462" i="168"/>
  <c r="P461" i="168"/>
  <c r="O451" i="168"/>
  <c r="O452" i="168"/>
  <c r="O453" i="168"/>
  <c r="O454" i="168"/>
  <c r="O455" i="168"/>
  <c r="G456" i="168"/>
  <c r="O456" i="168"/>
  <c r="E457" i="168"/>
  <c r="K457" i="168"/>
  <c r="Y458" i="168" s="1"/>
  <c r="C457" i="168"/>
  <c r="Q458" i="168"/>
  <c r="R457" i="168"/>
  <c r="D458" i="168"/>
  <c r="K458" i="168"/>
  <c r="Y459" i="168" s="1"/>
  <c r="C458" i="168"/>
  <c r="Q459" i="168"/>
  <c r="R458" i="168"/>
  <c r="C462" i="168"/>
  <c r="K459" i="168"/>
  <c r="Y460" i="168" s="1"/>
  <c r="C459" i="168"/>
  <c r="Q460" i="168"/>
  <c r="R459" i="168"/>
  <c r="C463" i="168"/>
  <c r="K462" i="168"/>
  <c r="Y463" i="168" s="1"/>
  <c r="K460" i="168"/>
  <c r="Y461" i="168" s="1"/>
  <c r="C460" i="168"/>
  <c r="B461" i="168"/>
  <c r="AJ462" i="168" s="1"/>
  <c r="AM462" i="168" s="1"/>
  <c r="AL462" i="168" s="1"/>
  <c r="Q461" i="168"/>
  <c r="O463" i="168"/>
  <c r="R463" i="168"/>
  <c r="E464" i="168"/>
  <c r="P463" i="168"/>
  <c r="P451" i="168"/>
  <c r="P452" i="168"/>
  <c r="D453" i="168"/>
  <c r="P453" i="168"/>
  <c r="D454" i="168"/>
  <c r="P454" i="168"/>
  <c r="D455" i="168"/>
  <c r="P455" i="168"/>
  <c r="D456" i="168"/>
  <c r="G457" i="168"/>
  <c r="O457" i="168"/>
  <c r="E458" i="168"/>
  <c r="O458" i="168"/>
  <c r="E459" i="168"/>
  <c r="O459" i="168"/>
  <c r="E460" i="168"/>
  <c r="O460" i="168"/>
  <c r="R460" i="168"/>
  <c r="E461" i="168"/>
  <c r="O464" i="168"/>
  <c r="R464" i="168"/>
  <c r="E465" i="168"/>
  <c r="O465" i="168"/>
  <c r="R465" i="168"/>
  <c r="E466" i="168"/>
  <c r="O466" i="168"/>
  <c r="R466" i="168"/>
  <c r="Q462" i="168"/>
  <c r="B462" i="168"/>
  <c r="V465" i="168"/>
  <c r="W465" i="168" s="1"/>
  <c r="C461" i="168"/>
  <c r="K461" i="168"/>
  <c r="Y462" i="168" s="1"/>
  <c r="K463" i="168"/>
  <c r="Y464" i="168" s="1"/>
  <c r="V426" i="168"/>
  <c r="W426" i="168" s="1"/>
  <c r="AO431" i="168"/>
  <c r="O428" i="168"/>
  <c r="D430" i="168"/>
  <c r="E429" i="168"/>
  <c r="P428" i="168"/>
  <c r="E428" i="168"/>
  <c r="R428" i="168"/>
  <c r="B432" i="168"/>
  <c r="C434" i="168"/>
  <c r="K431" i="168"/>
  <c r="C431" i="168"/>
  <c r="K433" i="168"/>
  <c r="Y434" i="168" s="1"/>
  <c r="Q432" i="168"/>
  <c r="Y432" i="168"/>
  <c r="B431" i="168"/>
  <c r="R421" i="168"/>
  <c r="E422" i="168"/>
  <c r="E421" i="168"/>
  <c r="D423" i="168"/>
  <c r="D422" i="168"/>
  <c r="P421" i="168"/>
  <c r="G428" i="168"/>
  <c r="Q427" i="168"/>
  <c r="O421" i="168"/>
  <c r="F427" i="168"/>
  <c r="AQ427" i="168"/>
  <c r="K432" i="168"/>
  <c r="Y433" i="168" s="1"/>
  <c r="Q431" i="168"/>
  <c r="K430" i="168"/>
  <c r="Y431" i="168" s="1"/>
  <c r="C430" i="168"/>
  <c r="B430" i="168"/>
  <c r="P422" i="168"/>
  <c r="P423" i="168"/>
  <c r="D424" i="168"/>
  <c r="P424" i="168"/>
  <c r="D425" i="168"/>
  <c r="P425" i="168"/>
  <c r="D426" i="168"/>
  <c r="P426" i="168"/>
  <c r="E427" i="168"/>
  <c r="K427" i="168"/>
  <c r="C427" i="168"/>
  <c r="P427" i="168"/>
  <c r="D428" i="168"/>
  <c r="Y428" i="168"/>
  <c r="B429" i="168"/>
  <c r="O429" i="168"/>
  <c r="R429" i="168"/>
  <c r="F430" i="168"/>
  <c r="F431" i="168"/>
  <c r="Q421" i="168"/>
  <c r="Q422" i="168"/>
  <c r="E423" i="168"/>
  <c r="Q423" i="168"/>
  <c r="E424" i="168"/>
  <c r="Q424" i="168"/>
  <c r="E425" i="168"/>
  <c r="Q425" i="168"/>
  <c r="G427" i="168"/>
  <c r="Q426" i="168"/>
  <c r="Y426" i="168"/>
  <c r="K428" i="168"/>
  <c r="Y429" i="168" s="1"/>
  <c r="C428" i="168"/>
  <c r="E431" i="168"/>
  <c r="D432" i="168"/>
  <c r="O430" i="168"/>
  <c r="D433" i="168"/>
  <c r="O431" i="168"/>
  <c r="F435" i="168"/>
  <c r="Q433" i="168"/>
  <c r="G434" i="168"/>
  <c r="G433" i="168"/>
  <c r="R438" i="168"/>
  <c r="P438" i="168"/>
  <c r="D440" i="168"/>
  <c r="O438" i="168"/>
  <c r="E439" i="168"/>
  <c r="F421" i="168"/>
  <c r="F422" i="168"/>
  <c r="B426" i="168"/>
  <c r="B427" i="168"/>
  <c r="O427" i="168"/>
  <c r="R427" i="168"/>
  <c r="F428" i="168"/>
  <c r="Q428" i="168"/>
  <c r="Q430" i="168"/>
  <c r="K429" i="168"/>
  <c r="Y430" i="168" s="1"/>
  <c r="C429" i="168"/>
  <c r="C432" i="168"/>
  <c r="P429" i="168"/>
  <c r="P430" i="168"/>
  <c r="P431" i="168"/>
  <c r="AO436" i="168"/>
  <c r="R432" i="168"/>
  <c r="D434" i="168"/>
  <c r="R436" i="168"/>
  <c r="D438" i="168"/>
  <c r="P436" i="168"/>
  <c r="O436" i="168"/>
  <c r="E436" i="168"/>
  <c r="E437" i="168"/>
  <c r="G431" i="168"/>
  <c r="F434" i="168"/>
  <c r="R433" i="168"/>
  <c r="O440" i="168"/>
  <c r="R440" i="168"/>
  <c r="D442" i="168"/>
  <c r="P440" i="168"/>
  <c r="E441" i="168"/>
  <c r="F433" i="168"/>
  <c r="G432" i="168"/>
  <c r="P432" i="168"/>
  <c r="E433" i="168"/>
  <c r="F436" i="168"/>
  <c r="G435" i="168"/>
  <c r="O434" i="168"/>
  <c r="F437" i="168"/>
  <c r="G436" i="168"/>
  <c r="O435" i="168"/>
  <c r="Q435" i="168"/>
  <c r="AA440" i="168"/>
  <c r="AB440" i="168" s="1"/>
  <c r="E438" i="168"/>
  <c r="AQ440" i="168"/>
  <c r="G442" i="168"/>
  <c r="F443" i="168"/>
  <c r="Q441" i="168"/>
  <c r="O442" i="168"/>
  <c r="R442" i="168"/>
  <c r="E443" i="168"/>
  <c r="O443" i="168"/>
  <c r="R443" i="168"/>
  <c r="P433" i="168"/>
  <c r="P434" i="168"/>
  <c r="D435" i="168"/>
  <c r="P435" i="168"/>
  <c r="K436" i="168"/>
  <c r="Y437" i="168" s="1"/>
  <c r="D437" i="168"/>
  <c r="G438" i="168"/>
  <c r="D439" i="168"/>
  <c r="G440" i="168"/>
  <c r="F441" i="168"/>
  <c r="E440" i="168"/>
  <c r="AO440" i="168"/>
  <c r="D441" i="168"/>
  <c r="P442" i="168"/>
  <c r="P443" i="168"/>
  <c r="R434" i="168"/>
  <c r="B435" i="168"/>
  <c r="B436" i="168"/>
  <c r="F438" i="168"/>
  <c r="G437" i="168"/>
  <c r="K437" i="168"/>
  <c r="Y438" i="168" s="1"/>
  <c r="P437" i="168"/>
  <c r="F440" i="168"/>
  <c r="G439" i="168"/>
  <c r="P439" i="168"/>
  <c r="L439" i="168" s="1"/>
  <c r="G441" i="168"/>
  <c r="F442" i="168"/>
  <c r="O441" i="168"/>
  <c r="R441" i="168"/>
  <c r="E442" i="168"/>
  <c r="D443" i="168"/>
  <c r="Q442" i="168"/>
  <c r="Y442" i="168"/>
  <c r="Q443" i="168"/>
  <c r="Q403" i="168"/>
  <c r="O403" i="168"/>
  <c r="E404" i="168"/>
  <c r="K403" i="168"/>
  <c r="Y404" i="168" s="1"/>
  <c r="C403" i="168"/>
  <c r="Q404" i="168"/>
  <c r="O404" i="168"/>
  <c r="E405" i="168"/>
  <c r="C407" i="168"/>
  <c r="K404" i="168"/>
  <c r="Y405" i="168" s="1"/>
  <c r="C404" i="168"/>
  <c r="Q405" i="168"/>
  <c r="O405" i="168"/>
  <c r="E406" i="168"/>
  <c r="Q406" i="168"/>
  <c r="K405" i="168"/>
  <c r="Y406" i="168" s="1"/>
  <c r="C405" i="168"/>
  <c r="E407" i="168"/>
  <c r="D408" i="168"/>
  <c r="P406" i="168"/>
  <c r="Q407" i="168"/>
  <c r="K406" i="168"/>
  <c r="Y407" i="168" s="1"/>
  <c r="C406" i="168"/>
  <c r="C409" i="168"/>
  <c r="E409" i="168"/>
  <c r="P408" i="168"/>
  <c r="Q409" i="168"/>
  <c r="P409" i="168"/>
  <c r="C411" i="168"/>
  <c r="K408" i="168"/>
  <c r="Y409" i="168" s="1"/>
  <c r="B408" i="168"/>
  <c r="V411" i="168"/>
  <c r="W411" i="168" s="1"/>
  <c r="Q408" i="168"/>
  <c r="R409" i="168"/>
  <c r="E410" i="168"/>
  <c r="R411" i="168"/>
  <c r="E412" i="168"/>
  <c r="D413" i="168"/>
  <c r="R414" i="168"/>
  <c r="E415" i="168"/>
  <c r="D416" i="168"/>
  <c r="P414" i="168"/>
  <c r="O414" i="168"/>
  <c r="E408" i="168"/>
  <c r="R407" i="168"/>
  <c r="C410" i="168"/>
  <c r="R410" i="168"/>
  <c r="E411" i="168"/>
  <c r="P411" i="168"/>
  <c r="E413" i="168"/>
  <c r="R412" i="168"/>
  <c r="D414" i="168"/>
  <c r="O415" i="168"/>
  <c r="R415" i="168"/>
  <c r="E416" i="168"/>
  <c r="P415" i="168"/>
  <c r="Q410" i="168"/>
  <c r="L410" i="168" s="1"/>
  <c r="Q411" i="168"/>
  <c r="Q412" i="168"/>
  <c r="G413" i="168"/>
  <c r="O417" i="168"/>
  <c r="R417" i="168"/>
  <c r="E418" i="168"/>
  <c r="P417" i="168"/>
  <c r="O420" i="168"/>
  <c r="R420" i="168"/>
  <c r="P420" i="168"/>
  <c r="B411" i="168"/>
  <c r="B412" i="168"/>
  <c r="B413" i="168"/>
  <c r="Q413" i="168"/>
  <c r="L413" i="168" s="1"/>
  <c r="R413" i="168"/>
  <c r="E414" i="168"/>
  <c r="K414" i="168"/>
  <c r="Y415" i="168" s="1"/>
  <c r="D415" i="168"/>
  <c r="O419" i="168"/>
  <c r="R419" i="168"/>
  <c r="E420" i="168"/>
  <c r="P419" i="168"/>
  <c r="O416" i="168"/>
  <c r="R416" i="168"/>
  <c r="E417" i="168"/>
  <c r="P416" i="168"/>
  <c r="O418" i="168"/>
  <c r="R418" i="168"/>
  <c r="E419" i="168"/>
  <c r="P418" i="168"/>
  <c r="D420" i="168"/>
  <c r="Q414" i="168"/>
  <c r="Q415" i="168"/>
  <c r="Q416" i="168"/>
  <c r="Q417" i="168"/>
  <c r="Q418" i="168"/>
  <c r="Q419" i="168"/>
  <c r="Q420" i="168"/>
  <c r="B414" i="168"/>
  <c r="B415" i="168"/>
  <c r="B416" i="168"/>
  <c r="B417" i="168"/>
  <c r="F417" i="168"/>
  <c r="B418" i="168"/>
  <c r="F418" i="168"/>
  <c r="B419" i="168"/>
  <c r="F419" i="168"/>
  <c r="B420" i="168"/>
  <c r="K416" i="168"/>
  <c r="Y417" i="168" s="1"/>
  <c r="K417" i="168"/>
  <c r="Y418" i="168" s="1"/>
  <c r="K418" i="168"/>
  <c r="Y419" i="168" s="1"/>
  <c r="K419" i="168"/>
  <c r="Y420" i="168" s="1"/>
  <c r="K420" i="168"/>
  <c r="Y421" i="168" s="1"/>
  <c r="O384" i="168"/>
  <c r="O386" i="168"/>
  <c r="G392" i="168"/>
  <c r="E393" i="168"/>
  <c r="O375" i="168"/>
  <c r="G379" i="168"/>
  <c r="E390" i="168"/>
  <c r="O393" i="168"/>
  <c r="Q379" i="168"/>
  <c r="K366" i="168"/>
  <c r="Y367" i="168" s="1"/>
  <c r="P370" i="168"/>
  <c r="C375" i="168"/>
  <c r="B361" i="168"/>
  <c r="G368" i="168"/>
  <c r="P373" i="168"/>
  <c r="K371" i="168"/>
  <c r="Y372" i="168" s="1"/>
  <c r="O354" i="168"/>
  <c r="G361" i="168"/>
  <c r="P361" i="168"/>
  <c r="P366" i="168"/>
  <c r="P368" i="168"/>
  <c r="B371" i="168"/>
  <c r="P374" i="168"/>
  <c r="K363" i="168"/>
  <c r="K374" i="168"/>
  <c r="Y375" i="168" s="1"/>
  <c r="Q331" i="168"/>
  <c r="F336" i="168"/>
  <c r="G341" i="168"/>
  <c r="G343" i="168"/>
  <c r="O350" i="168"/>
  <c r="B321" i="168"/>
  <c r="O317" i="168"/>
  <c r="O319" i="168"/>
  <c r="G321" i="168"/>
  <c r="B313" i="168"/>
  <c r="D307" i="168"/>
  <c r="E324" i="168"/>
  <c r="E308" i="168"/>
  <c r="G312" i="168"/>
  <c r="O315" i="168"/>
  <c r="F327" i="168"/>
  <c r="O326" i="168"/>
  <c r="O328" i="168"/>
  <c r="O318" i="168"/>
  <c r="O309" i="168"/>
  <c r="Q308" i="168"/>
  <c r="K319" i="168"/>
  <c r="Y320" i="168" s="1"/>
  <c r="K327" i="168"/>
  <c r="Y328" i="168" s="1"/>
  <c r="E310" i="168"/>
  <c r="O312" i="168"/>
  <c r="O314" i="168"/>
  <c r="E322" i="168"/>
  <c r="K321" i="168"/>
  <c r="Y322" i="168" s="1"/>
  <c r="Q307" i="168"/>
  <c r="Q310" i="168"/>
  <c r="O316" i="168"/>
  <c r="O320" i="168"/>
  <c r="O321" i="168"/>
  <c r="O327" i="168"/>
  <c r="O307" i="168"/>
  <c r="P311" i="168"/>
  <c r="K323" i="168"/>
  <c r="Y324" i="168" s="1"/>
  <c r="Q309" i="168"/>
  <c r="C315" i="168"/>
  <c r="O331" i="168"/>
  <c r="P334" i="168"/>
  <c r="O336" i="168"/>
  <c r="O338" i="168"/>
  <c r="O340" i="168"/>
  <c r="O342" i="168"/>
  <c r="G344" i="168"/>
  <c r="O347" i="168"/>
  <c r="O351" i="168"/>
  <c r="Q330" i="168"/>
  <c r="K352" i="168"/>
  <c r="Y353" i="168" s="1"/>
  <c r="Q334" i="168"/>
  <c r="G334" i="168"/>
  <c r="O343" i="168"/>
  <c r="Q332" i="168"/>
  <c r="C333" i="168"/>
  <c r="G336" i="168"/>
  <c r="F343" i="168"/>
  <c r="E344" i="168"/>
  <c r="F347" i="168"/>
  <c r="D348" i="168"/>
  <c r="P362" i="168"/>
  <c r="E366" i="168"/>
  <c r="P371" i="168"/>
  <c r="K361" i="168"/>
  <c r="Y362" i="168" s="1"/>
  <c r="O368" i="168"/>
  <c r="O373" i="168"/>
  <c r="O357" i="168"/>
  <c r="G360" i="168"/>
  <c r="O361" i="168"/>
  <c r="O363" i="168"/>
  <c r="O352" i="168"/>
  <c r="O356" i="168"/>
  <c r="O358" i="168"/>
  <c r="O372" i="168"/>
  <c r="E373" i="168"/>
  <c r="O382" i="168"/>
  <c r="O385" i="168"/>
  <c r="O391" i="168"/>
  <c r="Q378" i="168"/>
  <c r="P375" i="168"/>
  <c r="O376" i="168"/>
  <c r="O388" i="168"/>
  <c r="E396" i="168"/>
  <c r="Q377" i="168"/>
  <c r="B379" i="168"/>
  <c r="R390" i="168"/>
  <c r="D379" i="168"/>
  <c r="P376" i="168"/>
  <c r="R394" i="168"/>
  <c r="O377" i="168"/>
  <c r="P380" i="168"/>
  <c r="R386" i="168"/>
  <c r="Q376" i="168"/>
  <c r="P377" i="168"/>
  <c r="O378" i="168"/>
  <c r="Q380" i="168"/>
  <c r="O392" i="168"/>
  <c r="O396" i="168"/>
  <c r="C376" i="168"/>
  <c r="G380" i="168"/>
  <c r="O379" i="168"/>
  <c r="K397" i="168"/>
  <c r="Y398" i="168" s="1"/>
  <c r="E382" i="168"/>
  <c r="G391" i="168"/>
  <c r="P379" i="168"/>
  <c r="O381" i="168"/>
  <c r="O389" i="168"/>
  <c r="O397" i="168"/>
  <c r="E361" i="168"/>
  <c r="E363" i="168"/>
  <c r="O360" i="168"/>
  <c r="O362" i="168"/>
  <c r="O364" i="168"/>
  <c r="O365" i="168"/>
  <c r="O366" i="168"/>
  <c r="O367" i="168"/>
  <c r="O369" i="168"/>
  <c r="O370" i="168"/>
  <c r="O374" i="168"/>
  <c r="F362" i="168"/>
  <c r="R353" i="168"/>
  <c r="R374" i="168"/>
  <c r="Q375" i="168"/>
  <c r="E362" i="168"/>
  <c r="R352" i="168"/>
  <c r="P365" i="168"/>
  <c r="K376" i="168"/>
  <c r="Y377" i="168" s="1"/>
  <c r="P332" i="168"/>
  <c r="K351" i="168"/>
  <c r="Y352" i="168" s="1"/>
  <c r="B331" i="168"/>
  <c r="F334" i="168"/>
  <c r="E348" i="168"/>
  <c r="P331" i="168"/>
  <c r="O346" i="168"/>
  <c r="O333" i="168"/>
  <c r="G342" i="168"/>
  <c r="E347" i="168"/>
  <c r="O330" i="168"/>
  <c r="P333" i="168"/>
  <c r="O334" i="168"/>
  <c r="O341" i="168"/>
  <c r="P352" i="168"/>
  <c r="K353" i="168"/>
  <c r="Y354" i="168" s="1"/>
  <c r="D333" i="168"/>
  <c r="F335" i="168"/>
  <c r="Q333" i="168"/>
  <c r="R336" i="168"/>
  <c r="R338" i="168"/>
  <c r="R340" i="168"/>
  <c r="R342" i="168"/>
  <c r="R344" i="168"/>
  <c r="R346" i="168"/>
  <c r="R348" i="168"/>
  <c r="R350" i="168"/>
  <c r="Q352" i="168"/>
  <c r="E315" i="168"/>
  <c r="O311" i="168"/>
  <c r="O322" i="168"/>
  <c r="O325" i="168"/>
  <c r="G309" i="168"/>
  <c r="D309" i="168"/>
  <c r="F312" i="168"/>
  <c r="D315" i="168"/>
  <c r="E321" i="168"/>
  <c r="E325" i="168"/>
  <c r="G326" i="168"/>
  <c r="F330" i="168"/>
  <c r="O310" i="168"/>
  <c r="Q311" i="168"/>
  <c r="K313" i="168"/>
  <c r="Y314" i="168" s="1"/>
  <c r="E309" i="168"/>
  <c r="D311" i="168"/>
  <c r="G318" i="168"/>
  <c r="G325" i="168"/>
  <c r="F325" i="168"/>
  <c r="O306" i="168"/>
  <c r="O313" i="168"/>
  <c r="K315" i="168"/>
  <c r="Y316" i="168" s="1"/>
  <c r="K328" i="168"/>
  <c r="Y329" i="168" s="1"/>
  <c r="P329" i="168"/>
  <c r="G313" i="168"/>
  <c r="E314" i="168"/>
  <c r="G320" i="168"/>
  <c r="G322" i="168"/>
  <c r="F323" i="168"/>
  <c r="B323" i="168"/>
  <c r="O323" i="168"/>
  <c r="Q329" i="168"/>
  <c r="Q385" i="168"/>
  <c r="P385" i="168"/>
  <c r="K384" i="168"/>
  <c r="Y385" i="168" s="1"/>
  <c r="Q389" i="168"/>
  <c r="P389" i="168"/>
  <c r="K388" i="168"/>
  <c r="Y389" i="168" s="1"/>
  <c r="Q393" i="168"/>
  <c r="P393" i="168"/>
  <c r="C392" i="168"/>
  <c r="K392" i="168"/>
  <c r="Y393" i="168" s="1"/>
  <c r="Q397" i="168"/>
  <c r="P397" i="168"/>
  <c r="K396" i="168"/>
  <c r="Y397" i="168" s="1"/>
  <c r="R384" i="168"/>
  <c r="R388" i="168"/>
  <c r="R392" i="168"/>
  <c r="R396" i="168"/>
  <c r="Q383" i="168"/>
  <c r="P383" i="168"/>
  <c r="C382" i="168"/>
  <c r="Q387" i="168"/>
  <c r="P387" i="168"/>
  <c r="C386" i="168"/>
  <c r="K386" i="168"/>
  <c r="Q391" i="168"/>
  <c r="P391" i="168"/>
  <c r="K390" i="168"/>
  <c r="Y391" i="168" s="1"/>
  <c r="Q395" i="168"/>
  <c r="P395" i="168"/>
  <c r="K394" i="168"/>
  <c r="Y395" i="168" s="1"/>
  <c r="K382" i="168"/>
  <c r="Y383" i="168" s="1"/>
  <c r="R382" i="168"/>
  <c r="R375" i="168"/>
  <c r="R376" i="168"/>
  <c r="R377" i="168"/>
  <c r="R378" i="168"/>
  <c r="R379" i="168"/>
  <c r="Q381" i="168"/>
  <c r="P381" i="168"/>
  <c r="R380" i="168"/>
  <c r="Q382" i="168"/>
  <c r="P382" i="168"/>
  <c r="R381" i="168"/>
  <c r="Q384" i="168"/>
  <c r="P384" i="168"/>
  <c r="R383" i="168"/>
  <c r="Q386" i="168"/>
  <c r="P386" i="168"/>
  <c r="R385" i="168"/>
  <c r="Q388" i="168"/>
  <c r="P388" i="168"/>
  <c r="R387" i="168"/>
  <c r="Q390" i="168"/>
  <c r="P390" i="168"/>
  <c r="R389" i="168"/>
  <c r="Q392" i="168"/>
  <c r="P392" i="168"/>
  <c r="R391" i="168"/>
  <c r="Q394" i="168"/>
  <c r="P394" i="168"/>
  <c r="R393" i="168"/>
  <c r="Q396" i="168"/>
  <c r="P396" i="168"/>
  <c r="R395" i="168"/>
  <c r="R397" i="168"/>
  <c r="K377" i="168"/>
  <c r="Y378" i="168" s="1"/>
  <c r="K378" i="168"/>
  <c r="Y379" i="168" s="1"/>
  <c r="K379" i="168"/>
  <c r="K380" i="168"/>
  <c r="Y381" i="168" s="1"/>
  <c r="K381" i="168"/>
  <c r="K383" i="168"/>
  <c r="K385" i="168"/>
  <c r="Y386" i="168" s="1"/>
  <c r="K387" i="168"/>
  <c r="Y388" i="168" s="1"/>
  <c r="K389" i="168"/>
  <c r="Y390" i="168" s="1"/>
  <c r="K391" i="168"/>
  <c r="Y392" i="168" s="1"/>
  <c r="K393" i="168"/>
  <c r="Y394" i="168" s="1"/>
  <c r="K395" i="168"/>
  <c r="Y396" i="168" s="1"/>
  <c r="Q358" i="168"/>
  <c r="K354" i="168"/>
  <c r="Y355" i="168" s="1"/>
  <c r="K356" i="168"/>
  <c r="Y357" i="168" s="1"/>
  <c r="K358" i="168"/>
  <c r="Y359" i="168" s="1"/>
  <c r="P356" i="168"/>
  <c r="Q356" i="168"/>
  <c r="B353" i="168"/>
  <c r="C360" i="168"/>
  <c r="P353" i="168"/>
  <c r="Q353" i="168"/>
  <c r="K355" i="168"/>
  <c r="Y356" i="168" s="1"/>
  <c r="K357" i="168"/>
  <c r="Y358" i="168" s="1"/>
  <c r="P358" i="168"/>
  <c r="P354" i="168"/>
  <c r="Q354" i="168"/>
  <c r="R355" i="168"/>
  <c r="R357" i="168"/>
  <c r="P355" i="168"/>
  <c r="Q355" i="168"/>
  <c r="R354" i="168"/>
  <c r="P357" i="168"/>
  <c r="Q357" i="168"/>
  <c r="R356" i="168"/>
  <c r="Q359" i="168"/>
  <c r="R358" i="168"/>
  <c r="K360" i="168"/>
  <c r="Y361" i="168" s="1"/>
  <c r="P359" i="168"/>
  <c r="K359" i="168"/>
  <c r="Y360" i="168" s="1"/>
  <c r="V368" i="168"/>
  <c r="W368" i="168" s="1"/>
  <c r="R359" i="168"/>
  <c r="R360" i="168"/>
  <c r="R361" i="168"/>
  <c r="R362" i="168"/>
  <c r="R363" i="168"/>
  <c r="R364" i="168"/>
  <c r="R365" i="168"/>
  <c r="R366" i="168"/>
  <c r="R367" i="168"/>
  <c r="R368" i="168"/>
  <c r="R369" i="168"/>
  <c r="R370" i="168"/>
  <c r="R371" i="168"/>
  <c r="R372" i="168"/>
  <c r="R373" i="168"/>
  <c r="Q360" i="168"/>
  <c r="Q361" i="168"/>
  <c r="Q362" i="168"/>
  <c r="Q363" i="168"/>
  <c r="L363" i="168" s="1"/>
  <c r="Q364" i="168"/>
  <c r="Q365" i="168"/>
  <c r="Q366" i="168"/>
  <c r="Q367" i="168"/>
  <c r="Q368" i="168"/>
  <c r="Q369" i="168"/>
  <c r="Q370" i="168"/>
  <c r="Q371" i="168"/>
  <c r="Q372" i="168"/>
  <c r="Q373" i="168"/>
  <c r="Q374" i="168"/>
  <c r="Q337" i="168"/>
  <c r="P337" i="168"/>
  <c r="K336" i="168"/>
  <c r="Y337" i="168" s="1"/>
  <c r="Q339" i="168"/>
  <c r="P339" i="168"/>
  <c r="K338" i="168"/>
  <c r="Q341" i="168"/>
  <c r="P341" i="168"/>
  <c r="K340" i="168"/>
  <c r="Y341" i="168" s="1"/>
  <c r="B341" i="168"/>
  <c r="Q343" i="168"/>
  <c r="P343" i="168"/>
  <c r="K342" i="168"/>
  <c r="Y343" i="168" s="1"/>
  <c r="Q345" i="168"/>
  <c r="P345" i="168"/>
  <c r="K344" i="168"/>
  <c r="Y345" i="168" s="1"/>
  <c r="Q347" i="168"/>
  <c r="P347" i="168"/>
  <c r="K346" i="168"/>
  <c r="Y347" i="168" s="1"/>
  <c r="Q349" i="168"/>
  <c r="P349" i="168"/>
  <c r="K348" i="168"/>
  <c r="Y349" i="168" s="1"/>
  <c r="Q351" i="168"/>
  <c r="P351" i="168"/>
  <c r="K350" i="168"/>
  <c r="Y351" i="168" s="1"/>
  <c r="R329" i="168"/>
  <c r="R330" i="168"/>
  <c r="R331" i="168"/>
  <c r="R332" i="168"/>
  <c r="R333" i="168"/>
  <c r="Q335" i="168"/>
  <c r="P335" i="168"/>
  <c r="R334" i="168"/>
  <c r="Q336" i="168"/>
  <c r="P336" i="168"/>
  <c r="R335" i="168"/>
  <c r="Q338" i="168"/>
  <c r="P338" i="168"/>
  <c r="R337" i="168"/>
  <c r="Q340" i="168"/>
  <c r="P340" i="168"/>
  <c r="R339" i="168"/>
  <c r="Q342" i="168"/>
  <c r="P342" i="168"/>
  <c r="R341" i="168"/>
  <c r="Q344" i="168"/>
  <c r="P344" i="168"/>
  <c r="R343" i="168"/>
  <c r="Q346" i="168"/>
  <c r="L346" i="168" s="1"/>
  <c r="P346" i="168"/>
  <c r="R345" i="168"/>
  <c r="Q348" i="168"/>
  <c r="P348" i="168"/>
  <c r="R347" i="168"/>
  <c r="Q350" i="168"/>
  <c r="P350" i="168"/>
  <c r="R349" i="168"/>
  <c r="R351" i="168"/>
  <c r="K329" i="168"/>
  <c r="Y330" i="168" s="1"/>
  <c r="K330" i="168"/>
  <c r="Y331" i="168" s="1"/>
  <c r="K331" i="168"/>
  <c r="Y332" i="168" s="1"/>
  <c r="K332" i="168"/>
  <c r="Y333" i="168" s="1"/>
  <c r="K333" i="168"/>
  <c r="Y334" i="168" s="1"/>
  <c r="K334" i="168"/>
  <c r="Y335" i="168" s="1"/>
  <c r="K335" i="168"/>
  <c r="Y336" i="168" s="1"/>
  <c r="K337" i="168"/>
  <c r="Y338" i="168" s="1"/>
  <c r="K339" i="168"/>
  <c r="Y340" i="168" s="1"/>
  <c r="K341" i="168"/>
  <c r="Y342" i="168" s="1"/>
  <c r="K343" i="168"/>
  <c r="Y344" i="168" s="1"/>
  <c r="K345" i="168"/>
  <c r="Y346" i="168" s="1"/>
  <c r="K347" i="168"/>
  <c r="Y348" i="168" s="1"/>
  <c r="K349" i="168"/>
  <c r="C352" i="168"/>
  <c r="B349" i="168"/>
  <c r="B350" i="168"/>
  <c r="C308" i="168"/>
  <c r="B328" i="168"/>
  <c r="P307" i="168"/>
  <c r="P308" i="168"/>
  <c r="P309" i="168"/>
  <c r="P310" i="168"/>
  <c r="Q314" i="168"/>
  <c r="P314" i="168"/>
  <c r="R313" i="168"/>
  <c r="Q316" i="168"/>
  <c r="P316" i="168"/>
  <c r="R315" i="168"/>
  <c r="Q318" i="168"/>
  <c r="P318" i="168"/>
  <c r="R317" i="168"/>
  <c r="Q320" i="168"/>
  <c r="P320" i="168"/>
  <c r="R319" i="168"/>
  <c r="Q322" i="168"/>
  <c r="P322" i="168"/>
  <c r="R321" i="168"/>
  <c r="Q324" i="168"/>
  <c r="P324" i="168"/>
  <c r="R323" i="168"/>
  <c r="Q326" i="168"/>
  <c r="P326" i="168"/>
  <c r="R325" i="168"/>
  <c r="Q328" i="168"/>
  <c r="P328" i="168"/>
  <c r="R327" i="168"/>
  <c r="R306" i="168"/>
  <c r="R307" i="168"/>
  <c r="R308" i="168"/>
  <c r="R309" i="168"/>
  <c r="R310" i="168"/>
  <c r="Q312" i="168"/>
  <c r="P312" i="168"/>
  <c r="R311" i="168"/>
  <c r="Q313" i="168"/>
  <c r="P313" i="168"/>
  <c r="R312" i="168"/>
  <c r="Q315" i="168"/>
  <c r="P315" i="168"/>
  <c r="R314" i="168"/>
  <c r="Q317" i="168"/>
  <c r="P317" i="168"/>
  <c r="R316" i="168"/>
  <c r="Q319" i="168"/>
  <c r="P319" i="168"/>
  <c r="R318" i="168"/>
  <c r="Q321" i="168"/>
  <c r="P321" i="168"/>
  <c r="R320" i="168"/>
  <c r="Q323" i="168"/>
  <c r="P323" i="168"/>
  <c r="R322" i="168"/>
  <c r="Q325" i="168"/>
  <c r="P325" i="168"/>
  <c r="R324" i="168"/>
  <c r="Q327" i="168"/>
  <c r="P327" i="168"/>
  <c r="R326" i="168"/>
  <c r="R328" i="168"/>
  <c r="K306" i="168"/>
  <c r="Y307" i="168" s="1"/>
  <c r="K307" i="168"/>
  <c r="Y308" i="168" s="1"/>
  <c r="K308" i="168"/>
  <c r="Y309" i="168" s="1"/>
  <c r="K309" i="168"/>
  <c r="Y310" i="168" s="1"/>
  <c r="K310" i="168"/>
  <c r="Y311" i="168" s="1"/>
  <c r="K311" i="168"/>
  <c r="Y312" i="168" s="1"/>
  <c r="K312" i="168"/>
  <c r="Y313" i="168" s="1"/>
  <c r="K314" i="168"/>
  <c r="Y315" i="168" s="1"/>
  <c r="K316" i="168"/>
  <c r="Y317" i="168" s="1"/>
  <c r="K318" i="168"/>
  <c r="Y319" i="168" s="1"/>
  <c r="K320" i="168"/>
  <c r="Y321" i="168" s="1"/>
  <c r="K322" i="168"/>
  <c r="Y323" i="168" s="1"/>
  <c r="K324" i="168"/>
  <c r="Y325" i="168" s="1"/>
  <c r="K326" i="168"/>
  <c r="Y327" i="168" s="1"/>
  <c r="B290" i="168"/>
  <c r="K291" i="168"/>
  <c r="Y292" i="168" s="1"/>
  <c r="Q298" i="168"/>
  <c r="R297" i="168"/>
  <c r="K297" i="168"/>
  <c r="Y298" i="168" s="1"/>
  <c r="K298" i="168"/>
  <c r="R305" i="168"/>
  <c r="B305" i="168"/>
  <c r="K305" i="168"/>
  <c r="Y306" i="168" s="1"/>
  <c r="P285" i="168"/>
  <c r="K284" i="168"/>
  <c r="Y285" i="168" s="1"/>
  <c r="Q284" i="168"/>
  <c r="Q289" i="168"/>
  <c r="P289" i="168"/>
  <c r="K288" i="168"/>
  <c r="Y289" i="168" s="1"/>
  <c r="Q288" i="168"/>
  <c r="Q295" i="168"/>
  <c r="R294" i="168"/>
  <c r="P295" i="168"/>
  <c r="Q303" i="168"/>
  <c r="R302" i="168"/>
  <c r="P303" i="168"/>
  <c r="P287" i="168"/>
  <c r="K286" i="168"/>
  <c r="Y287" i="168" s="1"/>
  <c r="Q291" i="168"/>
  <c r="R290" i="168"/>
  <c r="P291" i="168"/>
  <c r="S297" i="168"/>
  <c r="Q299" i="168"/>
  <c r="R298" i="168"/>
  <c r="P299" i="168"/>
  <c r="B299" i="168"/>
  <c r="P284" i="168"/>
  <c r="K283" i="168"/>
  <c r="Y284" i="168" s="1"/>
  <c r="P286" i="168"/>
  <c r="K285" i="168"/>
  <c r="Y286" i="168" s="1"/>
  <c r="R286" i="168"/>
  <c r="Q290" i="168"/>
  <c r="R289" i="168"/>
  <c r="K289" i="168"/>
  <c r="Y290" i="168" s="1"/>
  <c r="K290" i="168"/>
  <c r="Y291" i="168" s="1"/>
  <c r="S296" i="168"/>
  <c r="K299" i="168"/>
  <c r="Y300" i="168" s="1"/>
  <c r="R283" i="168"/>
  <c r="S285" i="168"/>
  <c r="P288" i="168"/>
  <c r="B287" i="168"/>
  <c r="K287" i="168"/>
  <c r="Q287" i="168"/>
  <c r="P290" i="168"/>
  <c r="Q294" i="168"/>
  <c r="R293" i="168"/>
  <c r="K293" i="168"/>
  <c r="Y294" i="168" s="1"/>
  <c r="K295" i="168"/>
  <c r="Y296" i="168" s="1"/>
  <c r="P298" i="168"/>
  <c r="Q302" i="168"/>
  <c r="R301" i="168"/>
  <c r="K301" i="168"/>
  <c r="Y302" i="168" s="1"/>
  <c r="K303" i="168"/>
  <c r="Y304" i="168" s="1"/>
  <c r="Q293" i="168"/>
  <c r="P293" i="168"/>
  <c r="Q297" i="168"/>
  <c r="P297" i="168"/>
  <c r="Q301" i="168"/>
  <c r="P301" i="168"/>
  <c r="Q305" i="168"/>
  <c r="P305" i="168"/>
  <c r="C307" i="168"/>
  <c r="Q292" i="168"/>
  <c r="K292" i="168"/>
  <c r="Y293" i="168" s="1"/>
  <c r="P292" i="168"/>
  <c r="Q296" i="168"/>
  <c r="K296" i="168"/>
  <c r="Y297" i="168" s="1"/>
  <c r="P296" i="168"/>
  <c r="Q300" i="168"/>
  <c r="K300" i="168"/>
  <c r="Y301" i="168" s="1"/>
  <c r="P300" i="168"/>
  <c r="Q304" i="168"/>
  <c r="K304" i="168"/>
  <c r="Y305" i="168" s="1"/>
  <c r="P304" i="168"/>
  <c r="Q270" i="168"/>
  <c r="K271" i="168"/>
  <c r="Y272" i="168" s="1"/>
  <c r="R269" i="168"/>
  <c r="C269" i="168"/>
  <c r="P270" i="168"/>
  <c r="Q269" i="168"/>
  <c r="R268" i="168"/>
  <c r="K268" i="168"/>
  <c r="Y269" i="168" s="1"/>
  <c r="B268" i="168"/>
  <c r="K269" i="168"/>
  <c r="Y270" i="168" s="1"/>
  <c r="K270" i="168"/>
  <c r="Y271" i="168" s="1"/>
  <c r="Q278" i="168"/>
  <c r="P278" i="168"/>
  <c r="K277" i="168"/>
  <c r="Y278" i="168" s="1"/>
  <c r="Q280" i="168"/>
  <c r="P280" i="168"/>
  <c r="K279" i="168"/>
  <c r="Y280" i="168" s="1"/>
  <c r="Q282" i="168"/>
  <c r="P282" i="168"/>
  <c r="K281" i="168"/>
  <c r="Y282" i="168" s="1"/>
  <c r="Q274" i="168"/>
  <c r="K275" i="168"/>
  <c r="Y276" i="168" s="1"/>
  <c r="R273" i="168"/>
  <c r="C273" i="168"/>
  <c r="P274" i="168"/>
  <c r="L274" i="168" s="1"/>
  <c r="P269" i="168"/>
  <c r="Q273" i="168"/>
  <c r="R272" i="168"/>
  <c r="K272" i="168"/>
  <c r="Y273" i="168" s="1"/>
  <c r="K273" i="168"/>
  <c r="Y274" i="168" s="1"/>
  <c r="K274" i="168"/>
  <c r="R277" i="168"/>
  <c r="R279" i="168"/>
  <c r="R281" i="168"/>
  <c r="Q261" i="168"/>
  <c r="Q262" i="168"/>
  <c r="Q263" i="168"/>
  <c r="Q264" i="168"/>
  <c r="Q265" i="168"/>
  <c r="Q268" i="168"/>
  <c r="P268" i="168"/>
  <c r="Q272" i="168"/>
  <c r="P272" i="168"/>
  <c r="Q276" i="168"/>
  <c r="P276" i="168"/>
  <c r="Q277" i="168"/>
  <c r="P277" i="168"/>
  <c r="R276" i="168"/>
  <c r="Q279" i="168"/>
  <c r="P279" i="168"/>
  <c r="R278" i="168"/>
  <c r="Q281" i="168"/>
  <c r="P281" i="168"/>
  <c r="R280" i="168"/>
  <c r="R282" i="168"/>
  <c r="R264" i="168"/>
  <c r="Q266" i="168"/>
  <c r="R265" i="168"/>
  <c r="Q267" i="168"/>
  <c r="K267" i="168"/>
  <c r="P267" i="168"/>
  <c r="Q271" i="168"/>
  <c r="P271" i="168"/>
  <c r="Q275" i="168"/>
  <c r="P275" i="168"/>
  <c r="K276" i="168"/>
  <c r="Y277" i="168" s="1"/>
  <c r="K278" i="168"/>
  <c r="Y279" i="168" s="1"/>
  <c r="K280" i="168"/>
  <c r="Y281" i="168" s="1"/>
  <c r="Y251" i="168"/>
  <c r="Q251" i="168"/>
  <c r="K250" i="168"/>
  <c r="R250" i="168"/>
  <c r="S250" i="168" s="1"/>
  <c r="K252" i="168"/>
  <c r="Y253" i="168" s="1"/>
  <c r="Q259" i="168"/>
  <c r="K258" i="168"/>
  <c r="R258" i="168"/>
  <c r="C258" i="168"/>
  <c r="P241" i="168"/>
  <c r="Q241" i="168"/>
  <c r="R240" i="168"/>
  <c r="Q248" i="168"/>
  <c r="R247" i="168"/>
  <c r="P256" i="168"/>
  <c r="P240" i="168"/>
  <c r="Y240" i="168"/>
  <c r="Q240" i="168"/>
  <c r="R239" i="168"/>
  <c r="P242" i="168"/>
  <c r="Y242" i="168"/>
  <c r="Q242" i="168"/>
  <c r="R241" i="168"/>
  <c r="Q244" i="168"/>
  <c r="R243" i="168"/>
  <c r="P244" i="168"/>
  <c r="Q252" i="168"/>
  <c r="R251" i="168"/>
  <c r="P252" i="168"/>
  <c r="R259" i="168"/>
  <c r="P239" i="168"/>
  <c r="Q239" i="168"/>
  <c r="R238" i="168"/>
  <c r="Q243" i="168"/>
  <c r="P248" i="168"/>
  <c r="Q256" i="168"/>
  <c r="R255" i="168"/>
  <c r="C245" i="168"/>
  <c r="P238" i="168"/>
  <c r="Y238" i="168"/>
  <c r="Q238" i="168"/>
  <c r="K238" i="168"/>
  <c r="Y239" i="168" s="1"/>
  <c r="K240" i="168"/>
  <c r="Y241" i="168" s="1"/>
  <c r="K242" i="168"/>
  <c r="Y243" i="168" s="1"/>
  <c r="P243" i="168"/>
  <c r="Q247" i="168"/>
  <c r="K246" i="168"/>
  <c r="Y247" i="168" s="1"/>
  <c r="R246" i="168"/>
  <c r="AO247" i="168" s="1"/>
  <c r="K247" i="168"/>
  <c r="Y248" i="168" s="1"/>
  <c r="K248" i="168"/>
  <c r="Y249" i="168" s="1"/>
  <c r="P251" i="168"/>
  <c r="Q255" i="168"/>
  <c r="L255" i="168" s="1"/>
  <c r="K254" i="168"/>
  <c r="Y255" i="168" s="1"/>
  <c r="C257" i="168"/>
  <c r="R254" i="168"/>
  <c r="K255" i="168"/>
  <c r="Y256" i="168" s="1"/>
  <c r="V255" i="168"/>
  <c r="W255" i="168" s="1"/>
  <c r="K256" i="168"/>
  <c r="Y257" i="168" s="1"/>
  <c r="P259" i="168"/>
  <c r="Q245" i="168"/>
  <c r="K245" i="168"/>
  <c r="Y246" i="168" s="1"/>
  <c r="P245" i="168"/>
  <c r="Q249" i="168"/>
  <c r="K249" i="168"/>
  <c r="Y250" i="168" s="1"/>
  <c r="P249" i="168"/>
  <c r="Q253" i="168"/>
  <c r="K253" i="168"/>
  <c r="Y254" i="168" s="1"/>
  <c r="P253" i="168"/>
  <c r="Q257" i="168"/>
  <c r="K257" i="168"/>
  <c r="Y258" i="168" s="1"/>
  <c r="P257" i="168"/>
  <c r="Q246" i="168"/>
  <c r="P246" i="168"/>
  <c r="Q250" i="168"/>
  <c r="P250" i="168"/>
  <c r="Q254" i="168"/>
  <c r="P254" i="168"/>
  <c r="Q258" i="168"/>
  <c r="P258" i="168"/>
  <c r="S228" i="168"/>
  <c r="Q232" i="168"/>
  <c r="P232" i="168"/>
  <c r="K231" i="168"/>
  <c r="Y232" i="168" s="1"/>
  <c r="Q226" i="168"/>
  <c r="P226" i="168"/>
  <c r="K225" i="168"/>
  <c r="Y226" i="168" s="1"/>
  <c r="Q234" i="168"/>
  <c r="P234" i="168"/>
  <c r="C236" i="168"/>
  <c r="K233" i="168"/>
  <c r="Y234" i="168" s="1"/>
  <c r="Q222" i="168"/>
  <c r="P222" i="168"/>
  <c r="B222" i="168"/>
  <c r="K221" i="168"/>
  <c r="Y222" i="168" s="1"/>
  <c r="Q230" i="168"/>
  <c r="P230" i="168"/>
  <c r="L230" i="168" s="1"/>
  <c r="K229" i="168"/>
  <c r="Y230" i="168" s="1"/>
  <c r="Q224" i="168"/>
  <c r="P224" i="168"/>
  <c r="K223" i="168"/>
  <c r="Y224" i="168" s="1"/>
  <c r="R223" i="168"/>
  <c r="Q228" i="168"/>
  <c r="P228" i="168"/>
  <c r="K227" i="168"/>
  <c r="Y228" i="168" s="1"/>
  <c r="R231" i="168"/>
  <c r="Q236" i="168"/>
  <c r="P236" i="168"/>
  <c r="K235" i="168"/>
  <c r="Y236" i="168" s="1"/>
  <c r="R218" i="168"/>
  <c r="Q220" i="168"/>
  <c r="P220" i="168"/>
  <c r="R219" i="168"/>
  <c r="AO220" i="168" s="1"/>
  <c r="Q221" i="168"/>
  <c r="P221" i="168"/>
  <c r="R220" i="168"/>
  <c r="Q223" i="168"/>
  <c r="P223" i="168"/>
  <c r="R222" i="168"/>
  <c r="Y225" i="168"/>
  <c r="Q225" i="168"/>
  <c r="P225" i="168"/>
  <c r="R224" i="168"/>
  <c r="Q227" i="168"/>
  <c r="P227" i="168"/>
  <c r="R226" i="168"/>
  <c r="T227" i="168" s="1"/>
  <c r="Y229" i="168"/>
  <c r="Q229" i="168"/>
  <c r="L229" i="168" s="1"/>
  <c r="P229" i="168"/>
  <c r="R228" i="168"/>
  <c r="Q231" i="168"/>
  <c r="P231" i="168"/>
  <c r="R230" i="168"/>
  <c r="Y233" i="168"/>
  <c r="Q233" i="168"/>
  <c r="P233" i="168"/>
  <c r="R232" i="168"/>
  <c r="Q235" i="168"/>
  <c r="P235" i="168"/>
  <c r="R234" i="168"/>
  <c r="AQ235" i="168" s="1"/>
  <c r="BB235" i="168" s="1"/>
  <c r="BC235" i="168" s="1"/>
  <c r="Q199" i="168"/>
  <c r="P199" i="168"/>
  <c r="K198" i="168"/>
  <c r="Y199" i="168" s="1"/>
  <c r="Q203" i="168"/>
  <c r="P203" i="168"/>
  <c r="K202" i="168"/>
  <c r="Y203" i="168" s="1"/>
  <c r="Q207" i="168"/>
  <c r="P207" i="168"/>
  <c r="K206" i="168"/>
  <c r="Y207" i="168" s="1"/>
  <c r="Q211" i="168"/>
  <c r="P211" i="168"/>
  <c r="K210" i="168"/>
  <c r="Y211" i="168" s="1"/>
  <c r="B202" i="168"/>
  <c r="C211" i="168"/>
  <c r="B211" i="168"/>
  <c r="R198" i="168"/>
  <c r="R202" i="168"/>
  <c r="R206" i="168"/>
  <c r="R210" i="168"/>
  <c r="Q201" i="168"/>
  <c r="P201" i="168"/>
  <c r="K200" i="168"/>
  <c r="Y201" i="168" s="1"/>
  <c r="Q205" i="168"/>
  <c r="P205" i="168"/>
  <c r="K204" i="168"/>
  <c r="Y205" i="168" s="1"/>
  <c r="Q209" i="168"/>
  <c r="P209" i="168"/>
  <c r="B209" i="168"/>
  <c r="K208" i="168"/>
  <c r="Y209" i="168" s="1"/>
  <c r="Q213" i="168"/>
  <c r="P213" i="168"/>
  <c r="K212" i="168"/>
  <c r="Y213" i="168" s="1"/>
  <c r="B198" i="168"/>
  <c r="C198" i="168"/>
  <c r="R191" i="168"/>
  <c r="R192" i="168"/>
  <c r="R193" i="168"/>
  <c r="R194" i="168"/>
  <c r="R195" i="168"/>
  <c r="Q197" i="168"/>
  <c r="P197" i="168"/>
  <c r="R196" i="168"/>
  <c r="Q198" i="168"/>
  <c r="P198" i="168"/>
  <c r="R197" i="168"/>
  <c r="Q200" i="168"/>
  <c r="P200" i="168"/>
  <c r="R199" i="168"/>
  <c r="Q202" i="168"/>
  <c r="P202" i="168"/>
  <c r="R201" i="168"/>
  <c r="Q204" i="168"/>
  <c r="P204" i="168"/>
  <c r="R203" i="168"/>
  <c r="Q206" i="168"/>
  <c r="P206" i="168"/>
  <c r="R205" i="168"/>
  <c r="Q208" i="168"/>
  <c r="P208" i="168"/>
  <c r="R207" i="168"/>
  <c r="Q210" i="168"/>
  <c r="P210" i="168"/>
  <c r="R209" i="168"/>
  <c r="S209" i="168" s="1"/>
  <c r="Q212" i="168"/>
  <c r="P212" i="168"/>
  <c r="R211" i="168"/>
  <c r="R213" i="168"/>
  <c r="S213" i="168" s="1"/>
  <c r="L197" i="168"/>
  <c r="K191" i="168"/>
  <c r="Y192" i="168" s="1"/>
  <c r="K192" i="168"/>
  <c r="Y193" i="168" s="1"/>
  <c r="K193" i="168"/>
  <c r="Y194" i="168" s="1"/>
  <c r="K194" i="168"/>
  <c r="Y195" i="168" s="1"/>
  <c r="K195" i="168"/>
  <c r="Y196" i="168" s="1"/>
  <c r="K196" i="168"/>
  <c r="Y197" i="168" s="1"/>
  <c r="K197" i="168"/>
  <c r="Y198" i="168" s="1"/>
  <c r="K199" i="168"/>
  <c r="Y200" i="168" s="1"/>
  <c r="K201" i="168"/>
  <c r="Y202" i="168" s="1"/>
  <c r="K203" i="168"/>
  <c r="Y204" i="168" s="1"/>
  <c r="K205" i="168"/>
  <c r="Y206" i="168" s="1"/>
  <c r="K207" i="168"/>
  <c r="Y208" i="168" s="1"/>
  <c r="K209" i="168"/>
  <c r="Y210" i="168" s="1"/>
  <c r="K211" i="168"/>
  <c r="Y212" i="168" s="1"/>
  <c r="K168" i="168"/>
  <c r="Y169" i="168" s="1"/>
  <c r="K169" i="168"/>
  <c r="Y170" i="168" s="1"/>
  <c r="K170" i="168"/>
  <c r="Y171" i="168" s="1"/>
  <c r="K171" i="168"/>
  <c r="Y172" i="168" s="1"/>
  <c r="K172" i="168"/>
  <c r="Y173" i="168" s="1"/>
  <c r="R170" i="168"/>
  <c r="R171" i="168"/>
  <c r="R172" i="168"/>
  <c r="Q173" i="168"/>
  <c r="R173" i="168"/>
  <c r="R174" i="168"/>
  <c r="AO175" i="168" s="1"/>
  <c r="R175" i="168"/>
  <c r="R176" i="168"/>
  <c r="AQ177" i="168" s="1"/>
  <c r="BB177" i="168" s="1"/>
  <c r="BC177" i="168" s="1"/>
  <c r="R177" i="168"/>
  <c r="R178" i="168"/>
  <c r="R179" i="168"/>
  <c r="R180" i="168"/>
  <c r="R181" i="168"/>
  <c r="R182" i="168"/>
  <c r="R183" i="168"/>
  <c r="AQ184" i="168" s="1"/>
  <c r="R184" i="168"/>
  <c r="R185" i="168"/>
  <c r="R186" i="168"/>
  <c r="R187" i="168"/>
  <c r="R188" i="168"/>
  <c r="R189" i="168"/>
  <c r="Q174" i="168"/>
  <c r="L174" i="168" s="1"/>
  <c r="Y174" i="168"/>
  <c r="Q175" i="168"/>
  <c r="L175" i="168" s="1"/>
  <c r="Y175" i="168"/>
  <c r="Q176" i="168"/>
  <c r="L176" i="168" s="1"/>
  <c r="Y176" i="168"/>
  <c r="Q177" i="168"/>
  <c r="L177" i="168" s="1"/>
  <c r="Q178" i="168"/>
  <c r="Y178" i="168"/>
  <c r="Q179" i="168"/>
  <c r="L179" i="168" s="1"/>
  <c r="Y179" i="168"/>
  <c r="Q180" i="168"/>
  <c r="Q181" i="168"/>
  <c r="L181" i="168" s="1"/>
  <c r="Q182" i="168"/>
  <c r="Y182" i="168"/>
  <c r="Q183" i="168"/>
  <c r="Q184" i="168"/>
  <c r="L184" i="168" s="1"/>
  <c r="Y184" i="168"/>
  <c r="Q185" i="168"/>
  <c r="L185" i="168" s="1"/>
  <c r="Q186" i="168"/>
  <c r="L186" i="168" s="1"/>
  <c r="Q187" i="168"/>
  <c r="L187" i="168" s="1"/>
  <c r="Y187" i="168"/>
  <c r="Q188" i="168"/>
  <c r="L188" i="168" s="1"/>
  <c r="Q189" i="168"/>
  <c r="L189" i="168" s="1"/>
  <c r="Y189" i="168"/>
  <c r="Q190" i="168"/>
  <c r="P150" i="168"/>
  <c r="Y153" i="168"/>
  <c r="Q153" i="168"/>
  <c r="P153" i="168"/>
  <c r="R152" i="168"/>
  <c r="Y155" i="168"/>
  <c r="Q155" i="168"/>
  <c r="P155" i="168"/>
  <c r="R154" i="168"/>
  <c r="Q157" i="168"/>
  <c r="P157" i="168"/>
  <c r="R156" i="168"/>
  <c r="Y159" i="168"/>
  <c r="Q159" i="168"/>
  <c r="P159" i="168"/>
  <c r="R158" i="168"/>
  <c r="Q161" i="168"/>
  <c r="P161" i="168"/>
  <c r="R160" i="168"/>
  <c r="Y163" i="168"/>
  <c r="Q163" i="168"/>
  <c r="P163" i="168"/>
  <c r="R162" i="168"/>
  <c r="Q165" i="168"/>
  <c r="P165" i="168"/>
  <c r="R164" i="168"/>
  <c r="AO165" i="168" s="1"/>
  <c r="Q167" i="168"/>
  <c r="P167" i="168"/>
  <c r="R166" i="168"/>
  <c r="Q146" i="168"/>
  <c r="L146" i="168" s="1"/>
  <c r="Q147" i="168"/>
  <c r="Q148" i="168"/>
  <c r="L148" i="168" s="1"/>
  <c r="Q149" i="168"/>
  <c r="Q150" i="168"/>
  <c r="K166" i="168"/>
  <c r="Y167" i="168" s="1"/>
  <c r="R145" i="168"/>
  <c r="AQ146" i="168" s="1"/>
  <c r="R146" i="168"/>
  <c r="R147" i="168"/>
  <c r="R148" i="168"/>
  <c r="AQ149" i="168" s="1"/>
  <c r="R149" i="168"/>
  <c r="AO150" i="168" s="1"/>
  <c r="Q151" i="168"/>
  <c r="P151" i="168"/>
  <c r="R150" i="168"/>
  <c r="Q152" i="168"/>
  <c r="P152" i="168"/>
  <c r="R151" i="168"/>
  <c r="Q154" i="168"/>
  <c r="P154" i="168"/>
  <c r="R153" i="168"/>
  <c r="Q156" i="168"/>
  <c r="P156" i="168"/>
  <c r="R155" i="168"/>
  <c r="Q158" i="168"/>
  <c r="P158" i="168"/>
  <c r="R157" i="168"/>
  <c r="Q160" i="168"/>
  <c r="L160" i="168" s="1"/>
  <c r="P160" i="168"/>
  <c r="R159" i="168"/>
  <c r="Q162" i="168"/>
  <c r="P162" i="168"/>
  <c r="R161" i="168"/>
  <c r="Q164" i="168"/>
  <c r="P164" i="168"/>
  <c r="R163" i="168"/>
  <c r="Q166" i="168"/>
  <c r="P166" i="168"/>
  <c r="L166" i="168" s="1"/>
  <c r="R165" i="168"/>
  <c r="R167" i="168"/>
  <c r="K145" i="168"/>
  <c r="Y146" i="168" s="1"/>
  <c r="K146" i="168"/>
  <c r="Y147" i="168" s="1"/>
  <c r="K147" i="168"/>
  <c r="Y148" i="168" s="1"/>
  <c r="K148" i="168"/>
  <c r="Y149" i="168" s="1"/>
  <c r="K149" i="168"/>
  <c r="Y150" i="168" s="1"/>
  <c r="K150" i="168"/>
  <c r="Y151" i="168" s="1"/>
  <c r="K151" i="168"/>
  <c r="Y152" i="168" s="1"/>
  <c r="K153" i="168"/>
  <c r="Y154" i="168" s="1"/>
  <c r="K155" i="168"/>
  <c r="Y156" i="168" s="1"/>
  <c r="K157" i="168"/>
  <c r="Y158" i="168" s="1"/>
  <c r="K159" i="168"/>
  <c r="Y160" i="168" s="1"/>
  <c r="K161" i="168"/>
  <c r="Y162" i="168" s="1"/>
  <c r="K163" i="168"/>
  <c r="Y164" i="168" s="1"/>
  <c r="K165" i="168"/>
  <c r="Y166" i="168" s="1"/>
  <c r="K128" i="168"/>
  <c r="Y129" i="168" s="1"/>
  <c r="K126" i="168"/>
  <c r="Y127" i="168" s="1"/>
  <c r="C129" i="168"/>
  <c r="P127" i="168"/>
  <c r="Q127" i="168"/>
  <c r="K125" i="168"/>
  <c r="P126" i="168"/>
  <c r="L126" i="168" s="1"/>
  <c r="R126" i="168"/>
  <c r="AQ127" i="168" s="1"/>
  <c r="B127" i="168"/>
  <c r="K123" i="168"/>
  <c r="Y124" i="168" s="1"/>
  <c r="P124" i="168"/>
  <c r="Q123" i="168"/>
  <c r="Y126" i="168"/>
  <c r="K122" i="168"/>
  <c r="Y123" i="168" s="1"/>
  <c r="P123" i="168"/>
  <c r="K124" i="168"/>
  <c r="Y125" i="168" s="1"/>
  <c r="B124" i="168"/>
  <c r="P125" i="168"/>
  <c r="L125" i="168" s="1"/>
  <c r="R125" i="168"/>
  <c r="Q128" i="168"/>
  <c r="P128" i="168"/>
  <c r="R127" i="168"/>
  <c r="K127" i="168"/>
  <c r="Y128" i="168" s="1"/>
  <c r="R128" i="168"/>
  <c r="R129" i="168"/>
  <c r="R130" i="168"/>
  <c r="R131" i="168"/>
  <c r="R132" i="168"/>
  <c r="R133" i="168"/>
  <c r="AQ134" i="168" s="1"/>
  <c r="R134" i="168"/>
  <c r="R135" i="168"/>
  <c r="R136" i="168"/>
  <c r="R137" i="168"/>
  <c r="AQ138" i="168" s="1"/>
  <c r="R138" i="168"/>
  <c r="R139" i="168"/>
  <c r="R140" i="168"/>
  <c r="R141" i="168"/>
  <c r="R142" i="168"/>
  <c r="R143" i="168"/>
  <c r="P129" i="168"/>
  <c r="P130" i="168"/>
  <c r="P131" i="168"/>
  <c r="P132" i="168"/>
  <c r="P133" i="168"/>
  <c r="P134" i="168"/>
  <c r="P135" i="168"/>
  <c r="P136" i="168"/>
  <c r="P137" i="168"/>
  <c r="P138" i="168"/>
  <c r="P139" i="168"/>
  <c r="P140" i="168"/>
  <c r="P141" i="168"/>
  <c r="P142" i="168"/>
  <c r="P143" i="168"/>
  <c r="P144" i="168"/>
  <c r="Q129" i="168"/>
  <c r="Q130" i="168"/>
  <c r="Y130" i="168"/>
  <c r="Q131" i="168"/>
  <c r="Y131" i="168"/>
  <c r="Q132" i="168"/>
  <c r="Q133" i="168"/>
  <c r="Q134" i="168"/>
  <c r="Q135" i="168"/>
  <c r="Y135" i="168"/>
  <c r="Q136" i="168"/>
  <c r="Q137" i="168"/>
  <c r="Y137" i="168"/>
  <c r="Q138" i="168"/>
  <c r="Q139" i="168"/>
  <c r="Q140" i="168"/>
  <c r="Y140" i="168"/>
  <c r="Q141" i="168"/>
  <c r="Y141" i="168"/>
  <c r="Q142" i="168"/>
  <c r="Q143" i="168"/>
  <c r="Q144" i="168"/>
  <c r="R99" i="168"/>
  <c r="R100" i="168"/>
  <c r="R101" i="168"/>
  <c r="R102" i="168"/>
  <c r="R103" i="168"/>
  <c r="K104" i="168"/>
  <c r="Y105" i="168" s="1"/>
  <c r="P104" i="168"/>
  <c r="K105" i="168"/>
  <c r="Y106" i="168" s="1"/>
  <c r="K99" i="168"/>
  <c r="Y100" i="168" s="1"/>
  <c r="K100" i="168"/>
  <c r="Y101" i="168" s="1"/>
  <c r="K101" i="168"/>
  <c r="Y102" i="168" s="1"/>
  <c r="K102" i="168"/>
  <c r="Y103" i="168" s="1"/>
  <c r="K103" i="168"/>
  <c r="Y104" i="168" s="1"/>
  <c r="Q104" i="168"/>
  <c r="R104" i="168"/>
  <c r="AQ105" i="168" s="1"/>
  <c r="R105" i="168"/>
  <c r="R106" i="168"/>
  <c r="R107" i="168"/>
  <c r="R108" i="168"/>
  <c r="R109" i="168"/>
  <c r="R110" i="168"/>
  <c r="R111" i="168"/>
  <c r="R112" i="168"/>
  <c r="R113" i="168"/>
  <c r="R114" i="168"/>
  <c r="R115" i="168"/>
  <c r="AO116" i="168" s="1"/>
  <c r="R116" i="168"/>
  <c r="R117" i="168"/>
  <c r="AO118" i="168" s="1"/>
  <c r="R118" i="168"/>
  <c r="R119" i="168"/>
  <c r="AQ120" i="168" s="1"/>
  <c r="R120" i="168"/>
  <c r="Q105" i="168"/>
  <c r="Q106" i="168"/>
  <c r="Q107" i="168"/>
  <c r="Q108" i="168"/>
  <c r="Y108" i="168"/>
  <c r="Q109" i="168"/>
  <c r="Q110" i="168"/>
  <c r="Q111" i="168"/>
  <c r="Y111" i="168"/>
  <c r="Q112" i="168"/>
  <c r="Y112" i="168"/>
  <c r="Q113" i="168"/>
  <c r="Q114" i="168"/>
  <c r="Q115" i="168"/>
  <c r="Q116" i="168"/>
  <c r="Q117" i="168"/>
  <c r="Q118" i="168"/>
  <c r="Q119" i="168"/>
  <c r="Q120" i="168"/>
  <c r="L120" i="168" s="1"/>
  <c r="Q121" i="168"/>
  <c r="L121" i="168" s="1"/>
  <c r="Q84" i="168"/>
  <c r="L84" i="168" s="1"/>
  <c r="Q78" i="168"/>
  <c r="R79" i="168"/>
  <c r="P83" i="168"/>
  <c r="R82" i="168"/>
  <c r="K82" i="168"/>
  <c r="Y83" i="168" s="1"/>
  <c r="K83" i="168"/>
  <c r="K84" i="168"/>
  <c r="Y85" i="168" s="1"/>
  <c r="S89" i="168"/>
  <c r="K91" i="168"/>
  <c r="Y92" i="168" s="1"/>
  <c r="K92" i="168"/>
  <c r="Y93" i="168" s="1"/>
  <c r="S97" i="168"/>
  <c r="AS79" i="168"/>
  <c r="Q77" i="168"/>
  <c r="P82" i="168"/>
  <c r="Q82" i="168"/>
  <c r="L82" i="168" s="1"/>
  <c r="K81" i="168"/>
  <c r="Y82" i="168" s="1"/>
  <c r="Q81" i="168"/>
  <c r="P88" i="168"/>
  <c r="K89" i="168"/>
  <c r="Y90" i="168" s="1"/>
  <c r="R87" i="168"/>
  <c r="AO88" i="168" s="1"/>
  <c r="Q88" i="168"/>
  <c r="P96" i="168"/>
  <c r="K97" i="168"/>
  <c r="Y98" i="168" s="1"/>
  <c r="R95" i="168"/>
  <c r="Q96" i="168"/>
  <c r="P77" i="168"/>
  <c r="K76" i="168"/>
  <c r="Y77" i="168" s="1"/>
  <c r="P80" i="168"/>
  <c r="K79" i="168"/>
  <c r="Y80" i="168" s="1"/>
  <c r="P84" i="168"/>
  <c r="K85" i="168"/>
  <c r="Y86" i="168" s="1"/>
  <c r="Y84" i="168"/>
  <c r="R83" i="168"/>
  <c r="P92" i="168"/>
  <c r="K93" i="168"/>
  <c r="Y94" i="168" s="1"/>
  <c r="R91" i="168"/>
  <c r="Q92" i="168"/>
  <c r="AO81" i="168"/>
  <c r="P78" i="168"/>
  <c r="K77" i="168"/>
  <c r="Y78" i="168" s="1"/>
  <c r="P79" i="168"/>
  <c r="L79" i="168" s="1"/>
  <c r="K78" i="168"/>
  <c r="Y79" i="168" s="1"/>
  <c r="P91" i="168"/>
  <c r="R90" i="168"/>
  <c r="T91" i="168" s="1"/>
  <c r="K90" i="168"/>
  <c r="Y91" i="168" s="1"/>
  <c r="R98" i="168"/>
  <c r="S98" i="168" s="1"/>
  <c r="K98" i="168"/>
  <c r="Y99" i="168" s="1"/>
  <c r="B90" i="168"/>
  <c r="R76" i="168"/>
  <c r="R77" i="168"/>
  <c r="P81" i="168"/>
  <c r="K80" i="168"/>
  <c r="Y81" i="168" s="1"/>
  <c r="Q80" i="168"/>
  <c r="R81" i="168"/>
  <c r="Q83" i="168"/>
  <c r="S85" i="168"/>
  <c r="P87" i="168"/>
  <c r="L87" i="168" s="1"/>
  <c r="R86" i="168"/>
  <c r="K86" i="168"/>
  <c r="Y87" i="168" s="1"/>
  <c r="K87" i="168"/>
  <c r="Y88" i="168" s="1"/>
  <c r="K88" i="168"/>
  <c r="Y89" i="168" s="1"/>
  <c r="Q91" i="168"/>
  <c r="P95" i="168"/>
  <c r="L95" i="168" s="1"/>
  <c r="R94" i="168"/>
  <c r="K94" i="168"/>
  <c r="Y95" i="168" s="1"/>
  <c r="K95" i="168"/>
  <c r="Y96" i="168" s="1"/>
  <c r="K96" i="168"/>
  <c r="Y97" i="168" s="1"/>
  <c r="P86" i="168"/>
  <c r="Q86" i="168"/>
  <c r="P90" i="168"/>
  <c r="Q90" i="168"/>
  <c r="P94" i="168"/>
  <c r="Q94" i="168"/>
  <c r="Q98" i="168"/>
  <c r="L98" i="168" s="1"/>
  <c r="P85" i="168"/>
  <c r="L85" i="168" s="1"/>
  <c r="Q85" i="168"/>
  <c r="P89" i="168"/>
  <c r="Q89" i="168"/>
  <c r="P93" i="168"/>
  <c r="Q93" i="168"/>
  <c r="P97" i="168"/>
  <c r="Q97" i="168"/>
  <c r="N57" i="168"/>
  <c r="Q67" i="168"/>
  <c r="P67" i="168"/>
  <c r="B66" i="168"/>
  <c r="C66" i="168"/>
  <c r="K66" i="168"/>
  <c r="Y67" i="168" s="1"/>
  <c r="Q69" i="168"/>
  <c r="P69" i="168"/>
  <c r="C68" i="168"/>
  <c r="K68" i="168"/>
  <c r="Y69" i="168" s="1"/>
  <c r="Q73" i="168"/>
  <c r="P73" i="168"/>
  <c r="K72" i="168"/>
  <c r="Y73" i="168" s="1"/>
  <c r="Q75" i="168"/>
  <c r="P75" i="168"/>
  <c r="B74" i="168"/>
  <c r="B75" i="168"/>
  <c r="K74" i="168"/>
  <c r="Y75" i="168" s="1"/>
  <c r="R66" i="168"/>
  <c r="AO67" i="168" s="1"/>
  <c r="R68" i="168"/>
  <c r="R72" i="168"/>
  <c r="R74" i="168"/>
  <c r="Q65" i="168"/>
  <c r="P65" i="168"/>
  <c r="K64" i="168"/>
  <c r="Y65" i="168" s="1"/>
  <c r="Q71" i="168"/>
  <c r="P71" i="168"/>
  <c r="C73" i="168"/>
  <c r="B70" i="168"/>
  <c r="K70" i="168"/>
  <c r="Y71" i="168" s="1"/>
  <c r="B69" i="168"/>
  <c r="Y61" i="168"/>
  <c r="Q61" i="168"/>
  <c r="L61" i="168" s="1"/>
  <c r="P61" i="168"/>
  <c r="B64" i="168"/>
  <c r="C75" i="168"/>
  <c r="Q63" i="168"/>
  <c r="P63" i="168"/>
  <c r="K62" i="168"/>
  <c r="Y63" i="168" s="1"/>
  <c r="R53" i="168"/>
  <c r="R54" i="168"/>
  <c r="R55" i="168"/>
  <c r="R56" i="168"/>
  <c r="R57" i="168"/>
  <c r="Q59" i="168"/>
  <c r="P59" i="168"/>
  <c r="R58" i="168"/>
  <c r="Q60" i="168"/>
  <c r="P60" i="168"/>
  <c r="R59" i="168"/>
  <c r="Y62" i="168"/>
  <c r="Q62" i="168"/>
  <c r="P62" i="168"/>
  <c r="R61" i="168"/>
  <c r="Q64" i="168"/>
  <c r="P64" i="168"/>
  <c r="R63" i="168"/>
  <c r="Q66" i="168"/>
  <c r="P66" i="168"/>
  <c r="R65" i="168"/>
  <c r="Q68" i="168"/>
  <c r="P68" i="168"/>
  <c r="R67" i="168"/>
  <c r="Q70" i="168"/>
  <c r="P70" i="168"/>
  <c r="R69" i="168"/>
  <c r="Q72" i="168"/>
  <c r="P72" i="168"/>
  <c r="L72" i="168" s="1"/>
  <c r="R71" i="168"/>
  <c r="Q74" i="168"/>
  <c r="P74" i="168"/>
  <c r="R73" i="168"/>
  <c r="R75" i="168"/>
  <c r="AO76" i="168" s="1"/>
  <c r="K55" i="168"/>
  <c r="Y56" i="168" s="1"/>
  <c r="K56" i="168"/>
  <c r="Y57" i="168" s="1"/>
  <c r="K57" i="168"/>
  <c r="Y58" i="168" s="1"/>
  <c r="K58" i="168"/>
  <c r="Y59" i="168" s="1"/>
  <c r="K59" i="168"/>
  <c r="Y60" i="168" s="1"/>
  <c r="L60" i="168"/>
  <c r="K65" i="168"/>
  <c r="Y66" i="168" s="1"/>
  <c r="K67" i="168"/>
  <c r="Y68" i="168" s="1"/>
  <c r="K69" i="168"/>
  <c r="Y70" i="168" s="1"/>
  <c r="K71" i="168"/>
  <c r="Y72" i="168" s="1"/>
  <c r="K73" i="168"/>
  <c r="Y74" i="168" s="1"/>
  <c r="BB6" i="168"/>
  <c r="Y44" i="168"/>
  <c r="O18" i="168"/>
  <c r="F22" i="168"/>
  <c r="K25" i="168"/>
  <c r="P33" i="168"/>
  <c r="K34" i="168"/>
  <c r="Y35" i="168" s="1"/>
  <c r="F49" i="168"/>
  <c r="B52" i="168"/>
  <c r="E68" i="168"/>
  <c r="D69" i="168"/>
  <c r="D73" i="168"/>
  <c r="C85" i="168"/>
  <c r="G86" i="168"/>
  <c r="G101" i="168"/>
  <c r="B115" i="168"/>
  <c r="E144" i="168"/>
  <c r="E160" i="168"/>
  <c r="G165" i="168"/>
  <c r="F166" i="168"/>
  <c r="AO177" i="168"/>
  <c r="D178" i="168"/>
  <c r="C200" i="168"/>
  <c r="G221" i="168"/>
  <c r="F236" i="168"/>
  <c r="G235" i="168"/>
  <c r="C303" i="168"/>
  <c r="G306" i="168"/>
  <c r="R3" i="168"/>
  <c r="D5" i="168"/>
  <c r="K7" i="168"/>
  <c r="G22" i="168"/>
  <c r="AS24" i="168"/>
  <c r="R35" i="168"/>
  <c r="G37" i="168"/>
  <c r="F37" i="168"/>
  <c r="O37" i="168"/>
  <c r="G38" i="168"/>
  <c r="O38" i="168"/>
  <c r="G40" i="168"/>
  <c r="Q40" i="168"/>
  <c r="K41" i="168"/>
  <c r="Y42" i="168" s="1"/>
  <c r="B42" i="168"/>
  <c r="E46" i="168"/>
  <c r="P45" i="168"/>
  <c r="B46" i="168"/>
  <c r="V47" i="168" s="1"/>
  <c r="W47" i="168" s="1"/>
  <c r="K48" i="168"/>
  <c r="E50" i="168"/>
  <c r="D53" i="168"/>
  <c r="E53" i="168"/>
  <c r="R52" i="168"/>
  <c r="AO53" i="168" s="1"/>
  <c r="BB53" i="168" s="1"/>
  <c r="BC53" i="168" s="1"/>
  <c r="D54" i="168"/>
  <c r="D66" i="168"/>
  <c r="F68" i="168"/>
  <c r="G67" i="168"/>
  <c r="E67" i="168"/>
  <c r="F70" i="168"/>
  <c r="F71" i="168"/>
  <c r="E71" i="168"/>
  <c r="B72" i="168"/>
  <c r="AS71" i="168"/>
  <c r="E73" i="168"/>
  <c r="F76" i="168"/>
  <c r="G77" i="168"/>
  <c r="G79" i="168"/>
  <c r="G85" i="168"/>
  <c r="B93" i="168"/>
  <c r="B94" i="168"/>
  <c r="C95" i="168"/>
  <c r="E100" i="168"/>
  <c r="F103" i="168"/>
  <c r="F115" i="168"/>
  <c r="G114" i="168"/>
  <c r="B117" i="168"/>
  <c r="G118" i="168"/>
  <c r="C121" i="168"/>
  <c r="D121" i="168"/>
  <c r="B126" i="168"/>
  <c r="AE129" i="168" s="1"/>
  <c r="AF129" i="168" s="1"/>
  <c r="AI129" i="168" s="1"/>
  <c r="G128" i="168"/>
  <c r="B135" i="168"/>
  <c r="E146" i="168"/>
  <c r="D147" i="168"/>
  <c r="D154" i="168"/>
  <c r="F156" i="168"/>
  <c r="E162" i="168"/>
  <c r="G164" i="168"/>
  <c r="C164" i="168"/>
  <c r="F165" i="168"/>
  <c r="F167" i="168"/>
  <c r="D173" i="168"/>
  <c r="F175" i="168"/>
  <c r="D193" i="168"/>
  <c r="E207" i="168"/>
  <c r="D208" i="168"/>
  <c r="E228" i="168"/>
  <c r="B231" i="168"/>
  <c r="C230" i="168"/>
  <c r="D242" i="168"/>
  <c r="B275" i="168"/>
  <c r="C274" i="168"/>
  <c r="C284" i="168"/>
  <c r="C286" i="168"/>
  <c r="B283" i="168"/>
  <c r="G319" i="168"/>
  <c r="D321" i="168"/>
  <c r="E320" i="168"/>
  <c r="AS7" i="168"/>
  <c r="B32" i="168"/>
  <c r="R38" i="168"/>
  <c r="AQ39" i="168" s="1"/>
  <c r="G39" i="168"/>
  <c r="D44" i="168"/>
  <c r="O42" i="168"/>
  <c r="C46" i="168"/>
  <c r="AS43" i="168"/>
  <c r="O46" i="168"/>
  <c r="C48" i="168"/>
  <c r="R48" i="168"/>
  <c r="G57" i="168"/>
  <c r="E72" i="168"/>
  <c r="B85" i="168"/>
  <c r="C87" i="168"/>
  <c r="D92" i="168"/>
  <c r="D132" i="168"/>
  <c r="E131" i="168"/>
  <c r="B141" i="168"/>
  <c r="F157" i="168"/>
  <c r="E175" i="168"/>
  <c r="D177" i="168"/>
  <c r="E176" i="168"/>
  <c r="B194" i="168"/>
  <c r="C199" i="168"/>
  <c r="F221" i="168"/>
  <c r="E237" i="168"/>
  <c r="E305" i="168"/>
  <c r="K11" i="168"/>
  <c r="Y12" i="168" s="1"/>
  <c r="C11" i="168"/>
  <c r="K19" i="168"/>
  <c r="Y20" i="168" s="1"/>
  <c r="F21" i="168"/>
  <c r="C26" i="168"/>
  <c r="R26" i="168"/>
  <c r="AQ27" i="168" s="1"/>
  <c r="K29" i="168"/>
  <c r="Y30" i="168" s="1"/>
  <c r="C29" i="168"/>
  <c r="P30" i="168"/>
  <c r="C32" i="168"/>
  <c r="Q38" i="168"/>
  <c r="AS37" i="168"/>
  <c r="K37" i="168"/>
  <c r="Y38" i="168" s="1"/>
  <c r="F38" i="168"/>
  <c r="E43" i="168"/>
  <c r="K43" i="168"/>
  <c r="C45" i="168"/>
  <c r="K45" i="168"/>
  <c r="F47" i="168"/>
  <c r="G47" i="168"/>
  <c r="F48" i="168"/>
  <c r="Q49" i="168"/>
  <c r="F56" i="168"/>
  <c r="E58" i="168"/>
  <c r="D59" i="168"/>
  <c r="D67" i="168"/>
  <c r="D71" i="168"/>
  <c r="E70" i="168"/>
  <c r="D77" i="168"/>
  <c r="E76" i="168"/>
  <c r="AS77" i="168"/>
  <c r="C80" i="168"/>
  <c r="C82" i="168"/>
  <c r="E91" i="168"/>
  <c r="F97" i="168"/>
  <c r="G115" i="168"/>
  <c r="AS123" i="168"/>
  <c r="G125" i="168"/>
  <c r="F126" i="168"/>
  <c r="B138" i="168"/>
  <c r="V139" i="168" s="1"/>
  <c r="W139" i="168" s="1"/>
  <c r="D143" i="168"/>
  <c r="B147" i="168"/>
  <c r="E149" i="168"/>
  <c r="G155" i="168"/>
  <c r="B156" i="168"/>
  <c r="C167" i="168"/>
  <c r="E169" i="168"/>
  <c r="F177" i="168"/>
  <c r="G176" i="168"/>
  <c r="G185" i="168"/>
  <c r="F186" i="168"/>
  <c r="D195" i="168"/>
  <c r="E193" i="168"/>
  <c r="C196" i="168"/>
  <c r="G206" i="168"/>
  <c r="B215" i="168"/>
  <c r="F219" i="168"/>
  <c r="E276" i="168"/>
  <c r="D286" i="168"/>
  <c r="E285" i="168"/>
  <c r="E289" i="168"/>
  <c r="B298" i="168"/>
  <c r="C311" i="168"/>
  <c r="B308" i="168"/>
  <c r="B381" i="168"/>
  <c r="B380" i="168"/>
  <c r="G386" i="168"/>
  <c r="O7" i="168"/>
  <c r="F12" i="168"/>
  <c r="G11" i="168"/>
  <c r="D15" i="168"/>
  <c r="O19" i="168"/>
  <c r="B20" i="168"/>
  <c r="AS25" i="168"/>
  <c r="B27" i="168"/>
  <c r="BA27" i="168"/>
  <c r="AZ27" i="168" s="1"/>
  <c r="G33" i="168"/>
  <c r="D6" i="168"/>
  <c r="P9" i="168"/>
  <c r="K10" i="168"/>
  <c r="Y11" i="168" s="1"/>
  <c r="C10" i="168"/>
  <c r="P12" i="168"/>
  <c r="G14" i="168"/>
  <c r="F15" i="168"/>
  <c r="O15" i="168"/>
  <c r="E18" i="168"/>
  <c r="K18" i="168"/>
  <c r="Y19" i="168" s="1"/>
  <c r="R19" i="168"/>
  <c r="F25" i="168"/>
  <c r="F26" i="168"/>
  <c r="Y26" i="168"/>
  <c r="F30" i="168"/>
  <c r="R29" i="168"/>
  <c r="AS29" i="168"/>
  <c r="K32" i="168"/>
  <c r="Y33" i="168" s="1"/>
  <c r="AS35" i="168"/>
  <c r="D39" i="168"/>
  <c r="K39" i="168"/>
  <c r="Y40" i="168" s="1"/>
  <c r="O40" i="168"/>
  <c r="R41" i="168"/>
  <c r="S41" i="168" s="1"/>
  <c r="AS44" i="168"/>
  <c r="G46" i="168"/>
  <c r="E49" i="168"/>
  <c r="AS54" i="168"/>
  <c r="D58" i="168"/>
  <c r="B57" i="168"/>
  <c r="D64" i="168"/>
  <c r="C63" i="168"/>
  <c r="E66" i="168"/>
  <c r="F67" i="168"/>
  <c r="G70" i="168"/>
  <c r="G71" i="168"/>
  <c r="C72" i="168"/>
  <c r="C74" i="168"/>
  <c r="D78" i="168"/>
  <c r="F84" i="168"/>
  <c r="F90" i="168"/>
  <c r="C90" i="168"/>
  <c r="C94" i="168"/>
  <c r="G95" i="168"/>
  <c r="G100" i="168"/>
  <c r="G103" i="168"/>
  <c r="G110" i="168"/>
  <c r="B110" i="168"/>
  <c r="C114" i="168"/>
  <c r="F117" i="168"/>
  <c r="C116" i="168"/>
  <c r="C117" i="168"/>
  <c r="F118" i="168"/>
  <c r="C119" i="168"/>
  <c r="C124" i="168"/>
  <c r="AS126" i="168"/>
  <c r="AS128" i="168"/>
  <c r="B130" i="168"/>
  <c r="C135" i="168"/>
  <c r="B142" i="168"/>
  <c r="G149" i="168"/>
  <c r="D157" i="168"/>
  <c r="G167" i="168"/>
  <c r="G170" i="168"/>
  <c r="F171" i="168"/>
  <c r="C170" i="168"/>
  <c r="G174" i="168"/>
  <c r="C179" i="168"/>
  <c r="D187" i="168"/>
  <c r="F201" i="168"/>
  <c r="B201" i="168"/>
  <c r="D204" i="168"/>
  <c r="G230" i="168"/>
  <c r="E240" i="168"/>
  <c r="C268" i="168"/>
  <c r="C265" i="168"/>
  <c r="E269" i="168"/>
  <c r="D270" i="168"/>
  <c r="B272" i="168"/>
  <c r="E274" i="168"/>
  <c r="D274" i="168"/>
  <c r="C364" i="168"/>
  <c r="E205" i="168"/>
  <c r="D213" i="168"/>
  <c r="F229" i="168"/>
  <c r="C247" i="168"/>
  <c r="F261" i="168"/>
  <c r="F275" i="168"/>
  <c r="G274" i="168"/>
  <c r="G296" i="168"/>
  <c r="C312" i="168"/>
  <c r="B310" i="168"/>
  <c r="E369" i="168"/>
  <c r="B395" i="168"/>
  <c r="F9" i="168"/>
  <c r="O8" i="168"/>
  <c r="R13" i="168"/>
  <c r="AQ14" i="168" s="1"/>
  <c r="AT14" i="168" s="1"/>
  <c r="P13" i="168"/>
  <c r="F17" i="168"/>
  <c r="G16" i="168"/>
  <c r="Q18" i="168"/>
  <c r="P20" i="168"/>
  <c r="P21" i="168"/>
  <c r="P26" i="168"/>
  <c r="F29" i="168"/>
  <c r="F33" i="168"/>
  <c r="O32" i="168"/>
  <c r="D36" i="168"/>
  <c r="D37" i="168"/>
  <c r="O35" i="168"/>
  <c r="D40" i="168"/>
  <c r="Q44" i="168"/>
  <c r="D50" i="168"/>
  <c r="O48" i="168"/>
  <c r="C54" i="168"/>
  <c r="G54" i="168"/>
  <c r="G59" i="168"/>
  <c r="F63" i="168"/>
  <c r="D68" i="168"/>
  <c r="B71" i="168"/>
  <c r="F73" i="168"/>
  <c r="F74" i="168"/>
  <c r="F79" i="168"/>
  <c r="F86" i="168"/>
  <c r="B86" i="168"/>
  <c r="F93" i="168"/>
  <c r="F95" i="168"/>
  <c r="E102" i="168"/>
  <c r="E107" i="168"/>
  <c r="D112" i="168"/>
  <c r="D119" i="168"/>
  <c r="D123" i="168"/>
  <c r="G124" i="168"/>
  <c r="F125" i="168"/>
  <c r="C134" i="168"/>
  <c r="F149" i="168"/>
  <c r="E155" i="168"/>
  <c r="G156" i="168"/>
  <c r="D159" i="168"/>
  <c r="G166" i="168"/>
  <c r="F172" i="168"/>
  <c r="F174" i="168"/>
  <c r="G183" i="168"/>
  <c r="C185" i="168"/>
  <c r="D191" i="168"/>
  <c r="F206" i="168"/>
  <c r="D207" i="168"/>
  <c r="F217" i="168"/>
  <c r="F220" i="168"/>
  <c r="AQ220" i="168"/>
  <c r="C224" i="168"/>
  <c r="E230" i="168"/>
  <c r="C234" i="168"/>
  <c r="D234" i="168"/>
  <c r="D235" i="168"/>
  <c r="D239" i="168"/>
  <c r="E238" i="168"/>
  <c r="F247" i="168"/>
  <c r="E299" i="168"/>
  <c r="G329" i="168"/>
  <c r="F329" i="168"/>
  <c r="G328" i="168"/>
  <c r="G333" i="168"/>
  <c r="F338" i="168"/>
  <c r="F340" i="168"/>
  <c r="G339" i="168"/>
  <c r="F341" i="168"/>
  <c r="F342" i="168"/>
  <c r="F360" i="168"/>
  <c r="E184" i="168"/>
  <c r="D188" i="168"/>
  <c r="E189" i="168"/>
  <c r="D194" i="168"/>
  <c r="G207" i="168"/>
  <c r="D211" i="168"/>
  <c r="F218" i="168"/>
  <c r="F222" i="168"/>
  <c r="E233" i="168"/>
  <c r="F235" i="168"/>
  <c r="G234" i="168"/>
  <c r="C246" i="168"/>
  <c r="G253" i="168"/>
  <c r="AQ253" i="168"/>
  <c r="F256" i="168"/>
  <c r="C256" i="168"/>
  <c r="G259" i="168"/>
  <c r="B260" i="168"/>
  <c r="C263" i="168"/>
  <c r="F270" i="168"/>
  <c r="D288" i="168"/>
  <c r="E287" i="168"/>
  <c r="B288" i="168"/>
  <c r="D291" i="168"/>
  <c r="E290" i="168"/>
  <c r="B293" i="168"/>
  <c r="E296" i="168"/>
  <c r="G305" i="168"/>
  <c r="C320" i="168"/>
  <c r="B317" i="168"/>
  <c r="D322" i="168"/>
  <c r="F326" i="168"/>
  <c r="B326" i="168"/>
  <c r="G338" i="168"/>
  <c r="F339" i="168"/>
  <c r="C344" i="168"/>
  <c r="B345" i="168"/>
  <c r="F356" i="168"/>
  <c r="G355" i="168"/>
  <c r="D358" i="168"/>
  <c r="B385" i="168"/>
  <c r="C397" i="168"/>
  <c r="C190" i="168"/>
  <c r="F191" i="168"/>
  <c r="F200" i="168"/>
  <c r="G199" i="168"/>
  <c r="G210" i="168"/>
  <c r="E210" i="168"/>
  <c r="G220" i="168"/>
  <c r="F234" i="168"/>
  <c r="D236" i="168"/>
  <c r="B243" i="168"/>
  <c r="F253" i="168"/>
  <c r="C259" i="168"/>
  <c r="D265" i="168"/>
  <c r="E270" i="168"/>
  <c r="G273" i="168"/>
  <c r="D289" i="168"/>
  <c r="E304" i="168"/>
  <c r="B316" i="168"/>
  <c r="C327" i="168"/>
  <c r="C354" i="168"/>
  <c r="B355" i="168"/>
  <c r="E356" i="168"/>
  <c r="C388" i="168"/>
  <c r="D240" i="168"/>
  <c r="C239" i="168"/>
  <c r="G241" i="168"/>
  <c r="F245" i="168"/>
  <c r="G245" i="168"/>
  <c r="D250" i="168"/>
  <c r="E250" i="168"/>
  <c r="F254" i="168"/>
  <c r="D269" i="168"/>
  <c r="E284" i="168"/>
  <c r="G285" i="168"/>
  <c r="E295" i="168"/>
  <c r="E302" i="168"/>
  <c r="D304" i="168"/>
  <c r="C309" i="168"/>
  <c r="D310" i="168"/>
  <c r="D338" i="168"/>
  <c r="D337" i="168"/>
  <c r="C342" i="168"/>
  <c r="E351" i="168"/>
  <c r="F355" i="168"/>
  <c r="C358" i="168"/>
  <c r="D363" i="168"/>
  <c r="B240" i="168"/>
  <c r="D243" i="168"/>
  <c r="D245" i="168"/>
  <c r="D267" i="168"/>
  <c r="E266" i="168"/>
  <c r="E268" i="168"/>
  <c r="F273" i="168"/>
  <c r="E275" i="168"/>
  <c r="B278" i="168"/>
  <c r="B281" i="168"/>
  <c r="E286" i="168"/>
  <c r="C306" i="168"/>
  <c r="F311" i="168"/>
  <c r="F313" i="168"/>
  <c r="G316" i="168"/>
  <c r="D320" i="168"/>
  <c r="D334" i="168"/>
  <c r="F337" i="168"/>
  <c r="G337" i="168"/>
  <c r="E338" i="168"/>
  <c r="C349" i="168"/>
  <c r="C355" i="168"/>
  <c r="B356" i="168"/>
  <c r="E359" i="168"/>
  <c r="D360" i="168"/>
  <c r="B376" i="168"/>
  <c r="C378" i="168"/>
  <c r="D378" i="168"/>
  <c r="E377" i="168"/>
  <c r="F391" i="168"/>
  <c r="E332" i="168"/>
  <c r="G335" i="168"/>
  <c r="F350" i="168"/>
  <c r="B359" i="168"/>
  <c r="E367" i="168"/>
  <c r="F369" i="168"/>
  <c r="E376" i="168"/>
  <c r="E378" i="168"/>
  <c r="D381" i="168"/>
  <c r="C389" i="168"/>
  <c r="F389" i="168"/>
  <c r="G388" i="168"/>
  <c r="E392" i="168"/>
  <c r="D393" i="168"/>
  <c r="E330" i="168"/>
  <c r="G332" i="168"/>
  <c r="G340" i="168"/>
  <c r="F344" i="168"/>
  <c r="F353" i="168"/>
  <c r="F354" i="168"/>
  <c r="E353" i="168"/>
  <c r="C367" i="168"/>
  <c r="B369" i="168"/>
  <c r="G375" i="168"/>
  <c r="F377" i="168"/>
  <c r="B387" i="168"/>
  <c r="G365" i="168"/>
  <c r="B365" i="168"/>
  <c r="D382" i="168"/>
  <c r="F387" i="168"/>
  <c r="B394" i="168"/>
  <c r="AO41" i="168"/>
  <c r="AQ41" i="168"/>
  <c r="AQ58" i="168"/>
  <c r="AO58" i="168"/>
  <c r="AT58" i="168" s="1"/>
  <c r="AT38" i="168"/>
  <c r="AO95" i="168"/>
  <c r="G7" i="168"/>
  <c r="D9" i="168"/>
  <c r="C16" i="168"/>
  <c r="Q22" i="168"/>
  <c r="B23" i="168"/>
  <c r="AS22" i="168"/>
  <c r="C25" i="168"/>
  <c r="D30" i="168"/>
  <c r="R28" i="168"/>
  <c r="B39" i="168"/>
  <c r="B41" i="168"/>
  <c r="C41" i="168"/>
  <c r="K42" i="168"/>
  <c r="Y43" i="168" s="1"/>
  <c r="K49" i="168"/>
  <c r="Y50" i="168" s="1"/>
  <c r="C49" i="168"/>
  <c r="AS51" i="168"/>
  <c r="Q51" i="168"/>
  <c r="F62" i="168"/>
  <c r="C65" i="168"/>
  <c r="AO69" i="168"/>
  <c r="B77" i="168"/>
  <c r="C76" i="168"/>
  <c r="D90" i="168"/>
  <c r="E90" i="168"/>
  <c r="AQ98" i="168"/>
  <c r="AQ99" i="168"/>
  <c r="F114" i="168"/>
  <c r="D118" i="168"/>
  <c r="E117" i="168"/>
  <c r="E135" i="168"/>
  <c r="D136" i="168"/>
  <c r="C143" i="168"/>
  <c r="B143" i="168"/>
  <c r="C150" i="168"/>
  <c r="B150" i="168"/>
  <c r="B172" i="168"/>
  <c r="C171" i="168"/>
  <c r="B171" i="168"/>
  <c r="C178" i="168"/>
  <c r="B178" i="168"/>
  <c r="V179" i="168" s="1"/>
  <c r="W179" i="168" s="1"/>
  <c r="C181" i="168"/>
  <c r="C186" i="168"/>
  <c r="C189" i="168"/>
  <c r="F198" i="168"/>
  <c r="F199" i="168"/>
  <c r="G198" i="168"/>
  <c r="AO200" i="168"/>
  <c r="G203" i="168"/>
  <c r="F204" i="168"/>
  <c r="K6" i="168"/>
  <c r="C6" i="168"/>
  <c r="E8" i="168"/>
  <c r="D8" i="168"/>
  <c r="E9" i="168"/>
  <c r="D10" i="168"/>
  <c r="C12" i="168"/>
  <c r="Q14" i="168"/>
  <c r="D16" i="168"/>
  <c r="E17" i="168"/>
  <c r="O17" i="168"/>
  <c r="B21" i="168"/>
  <c r="B22" i="168"/>
  <c r="K22" i="168"/>
  <c r="Y23" i="168" s="1"/>
  <c r="O23" i="168"/>
  <c r="B25" i="168"/>
  <c r="D25" i="168"/>
  <c r="E26" i="168"/>
  <c r="D27" i="168"/>
  <c r="D29" i="168"/>
  <c r="O30" i="168"/>
  <c r="G31" i="168"/>
  <c r="D34" i="168"/>
  <c r="R36" i="168"/>
  <c r="S36" i="168" s="1"/>
  <c r="B38" i="168"/>
  <c r="Q45" i="168"/>
  <c r="C52" i="168"/>
  <c r="G5" i="168"/>
  <c r="D7" i="168"/>
  <c r="O5" i="168"/>
  <c r="R5" i="168"/>
  <c r="B6" i="168"/>
  <c r="O6" i="168"/>
  <c r="R6" i="168"/>
  <c r="X6" i="168"/>
  <c r="AB6" i="168"/>
  <c r="F7" i="168"/>
  <c r="Y8" i="168"/>
  <c r="Q8" i="168"/>
  <c r="B8" i="168"/>
  <c r="K8" i="168"/>
  <c r="Y9" i="168" s="1"/>
  <c r="P8" i="168"/>
  <c r="L8" i="168" s="1"/>
  <c r="AQ8" i="168"/>
  <c r="B9" i="168"/>
  <c r="E10" i="168"/>
  <c r="O9" i="168"/>
  <c r="R9" i="168"/>
  <c r="AS9" i="168"/>
  <c r="B10" i="168"/>
  <c r="G10" i="168"/>
  <c r="P10" i="168"/>
  <c r="P11" i="168"/>
  <c r="E12" i="168"/>
  <c r="O12" i="168"/>
  <c r="D13" i="168"/>
  <c r="F16" i="168"/>
  <c r="C15" i="168"/>
  <c r="R15" i="168"/>
  <c r="K16" i="168"/>
  <c r="Y17" i="168" s="1"/>
  <c r="P16" i="168"/>
  <c r="D19" i="168"/>
  <c r="R17" i="168"/>
  <c r="Q17" i="168"/>
  <c r="D18" i="168"/>
  <c r="F19" i="168"/>
  <c r="Q20" i="168"/>
  <c r="F20" i="168"/>
  <c r="Q21" i="168"/>
  <c r="O20" i="168"/>
  <c r="D21" i="168"/>
  <c r="F23" i="168"/>
  <c r="D22" i="168"/>
  <c r="C23" i="168"/>
  <c r="R23" i="168"/>
  <c r="Q23" i="168"/>
  <c r="C24" i="168"/>
  <c r="D26" i="168"/>
  <c r="R24" i="168"/>
  <c r="G25" i="168"/>
  <c r="P25" i="168"/>
  <c r="G26" i="168"/>
  <c r="K26" i="168"/>
  <c r="Y27" i="168" s="1"/>
  <c r="Q27" i="168"/>
  <c r="G28" i="168"/>
  <c r="P28" i="168"/>
  <c r="AA28" i="168"/>
  <c r="AB28" i="168" s="1"/>
  <c r="G29" i="168"/>
  <c r="P29" i="168"/>
  <c r="C30" i="168"/>
  <c r="R30" i="168"/>
  <c r="AS30" i="168"/>
  <c r="D31" i="168"/>
  <c r="G32" i="168"/>
  <c r="P32" i="168"/>
  <c r="D33" i="168"/>
  <c r="AJ37" i="168"/>
  <c r="AM37" i="168" s="1"/>
  <c r="AL37" i="168" s="1"/>
  <c r="G34" i="168"/>
  <c r="P34" i="168"/>
  <c r="F35" i="168"/>
  <c r="E36" i="168"/>
  <c r="K36" i="168"/>
  <c r="Y37" i="168" s="1"/>
  <c r="C36" i="168"/>
  <c r="F41" i="168"/>
  <c r="G41" i="168"/>
  <c r="P41" i="168"/>
  <c r="F42" i="168"/>
  <c r="B43" i="168"/>
  <c r="V44" i="168" s="1"/>
  <c r="C43" i="168"/>
  <c r="R43" i="168"/>
  <c r="Q43" i="168"/>
  <c r="C44" i="168"/>
  <c r="D46" i="168"/>
  <c r="R44" i="168"/>
  <c r="F45" i="168"/>
  <c r="O45" i="168"/>
  <c r="F46" i="168"/>
  <c r="Q47" i="168"/>
  <c r="B47" i="168"/>
  <c r="U48" i="168" s="1"/>
  <c r="X48" i="168" s="1"/>
  <c r="K47" i="168"/>
  <c r="Y48" i="168" s="1"/>
  <c r="P47" i="168"/>
  <c r="D49" i="168"/>
  <c r="Y49" i="168"/>
  <c r="C51" i="168"/>
  <c r="R51" i="168"/>
  <c r="F52" i="168"/>
  <c r="C55" i="168"/>
  <c r="AS55" i="168"/>
  <c r="G56" i="168"/>
  <c r="F57" i="168"/>
  <c r="AS57" i="168"/>
  <c r="C59" i="168"/>
  <c r="D61" i="168"/>
  <c r="E60" i="168"/>
  <c r="C60" i="168"/>
  <c r="C61" i="168"/>
  <c r="D62" i="168"/>
  <c r="G63" i="168"/>
  <c r="F64" i="168"/>
  <c r="AS64" i="168"/>
  <c r="AU65" i="168" s="1"/>
  <c r="B65" i="168"/>
  <c r="G65" i="168"/>
  <c r="F66" i="168"/>
  <c r="AT66" i="168"/>
  <c r="AU66" i="168" s="1"/>
  <c r="F69" i="168"/>
  <c r="B68" i="168"/>
  <c r="G68" i="168"/>
  <c r="G74" i="168"/>
  <c r="F75" i="168"/>
  <c r="D76" i="168"/>
  <c r="C78" i="168"/>
  <c r="D80" i="168"/>
  <c r="E79" i="168"/>
  <c r="C81" i="168"/>
  <c r="D83" i="168"/>
  <c r="E82" i="168"/>
  <c r="F85" i="168"/>
  <c r="B84" i="168"/>
  <c r="G84" i="168"/>
  <c r="E85" i="168"/>
  <c r="AO85" i="168"/>
  <c r="E86" i="168"/>
  <c r="E87" i="168"/>
  <c r="F88" i="168"/>
  <c r="G89" i="168"/>
  <c r="G90" i="168"/>
  <c r="E94" i="168"/>
  <c r="D95" i="168"/>
  <c r="G94" i="168"/>
  <c r="B95" i="168"/>
  <c r="E96" i="168"/>
  <c r="D97" i="168"/>
  <c r="C96" i="168"/>
  <c r="B98" i="168"/>
  <c r="G99" i="168"/>
  <c r="F98" i="168"/>
  <c r="AS98" i="168"/>
  <c r="F99" i="168"/>
  <c r="AO99" i="168"/>
  <c r="AT99" i="168" s="1"/>
  <c r="B100" i="168"/>
  <c r="E103" i="168"/>
  <c r="G109" i="168"/>
  <c r="D115" i="168"/>
  <c r="E114" i="168"/>
  <c r="E113" i="168"/>
  <c r="D114" i="168"/>
  <c r="D113" i="168"/>
  <c r="D117" i="168"/>
  <c r="G119" i="168"/>
  <c r="B120" i="168"/>
  <c r="E122" i="168"/>
  <c r="C122" i="168"/>
  <c r="AS122" i="168"/>
  <c r="B122" i="168"/>
  <c r="D126" i="168"/>
  <c r="E125" i="168"/>
  <c r="C125" i="168"/>
  <c r="B125" i="168"/>
  <c r="D128" i="168"/>
  <c r="E127" i="168"/>
  <c r="F132" i="168"/>
  <c r="G131" i="168"/>
  <c r="G130" i="168"/>
  <c r="F130" i="168"/>
  <c r="E134" i="168"/>
  <c r="D133" i="168"/>
  <c r="D135" i="168"/>
  <c r="D134" i="168"/>
  <c r="E137" i="168"/>
  <c r="D138" i="168"/>
  <c r="G139" i="168"/>
  <c r="F138" i="168"/>
  <c r="F140" i="168"/>
  <c r="F139" i="168"/>
  <c r="B144" i="168"/>
  <c r="G147" i="168"/>
  <c r="F148" i="168"/>
  <c r="F147" i="168"/>
  <c r="G146" i="168"/>
  <c r="AE150" i="168"/>
  <c r="AF150" i="168" s="1"/>
  <c r="AI150" i="168" s="1"/>
  <c r="F151" i="168"/>
  <c r="F152" i="168"/>
  <c r="G151" i="168"/>
  <c r="D153" i="168"/>
  <c r="E152" i="168"/>
  <c r="D152" i="168"/>
  <c r="G153" i="168"/>
  <c r="F154" i="168"/>
  <c r="E161" i="168"/>
  <c r="D161" i="168"/>
  <c r="D162" i="168"/>
  <c r="C163" i="168"/>
  <c r="B163" i="168"/>
  <c r="E168" i="168"/>
  <c r="D169" i="168"/>
  <c r="D167" i="168"/>
  <c r="D168" i="168"/>
  <c r="F180" i="168"/>
  <c r="G179" i="168"/>
  <c r="D181" i="168"/>
  <c r="E180" i="168"/>
  <c r="D180" i="168"/>
  <c r="F181" i="168"/>
  <c r="F182" i="168"/>
  <c r="B186" i="168"/>
  <c r="G188" i="168"/>
  <c r="F189" i="168"/>
  <c r="F187" i="168"/>
  <c r="F188" i="168"/>
  <c r="C188" i="168"/>
  <c r="B188" i="168"/>
  <c r="B189" i="168"/>
  <c r="F193" i="168"/>
  <c r="F192" i="168"/>
  <c r="C223" i="168"/>
  <c r="B223" i="168"/>
  <c r="C226" i="168"/>
  <c r="B224" i="168"/>
  <c r="C232" i="168"/>
  <c r="C235" i="168"/>
  <c r="B232" i="168"/>
  <c r="B233" i="168"/>
  <c r="C237" i="168"/>
  <c r="B238" i="168"/>
  <c r="F266" i="168"/>
  <c r="G265" i="168"/>
  <c r="R8" i="168"/>
  <c r="R10" i="168"/>
  <c r="R11" i="168"/>
  <c r="AS13" i="168"/>
  <c r="Q15" i="168"/>
  <c r="K14" i="168"/>
  <c r="Y15" i="168" s="1"/>
  <c r="C14" i="168"/>
  <c r="P14" i="168"/>
  <c r="D17" i="168"/>
  <c r="S17" i="168"/>
  <c r="R27" i="168"/>
  <c r="S27" i="168" s="1"/>
  <c r="E30" i="168"/>
  <c r="AO30" i="168"/>
  <c r="R32" i="168"/>
  <c r="E33" i="168"/>
  <c r="R34" i="168"/>
  <c r="U38" i="168"/>
  <c r="X38" i="168" s="1"/>
  <c r="Q41" i="168"/>
  <c r="D43" i="168"/>
  <c r="G45" i="168"/>
  <c r="R47" i="168"/>
  <c r="K52" i="168"/>
  <c r="Y53" i="168" s="1"/>
  <c r="B54" i="168"/>
  <c r="C56" i="168"/>
  <c r="E57" i="168"/>
  <c r="AS59" i="168"/>
  <c r="C58" i="168"/>
  <c r="B63" i="168"/>
  <c r="D65" i="168"/>
  <c r="E64" i="168"/>
  <c r="G82" i="168"/>
  <c r="F83" i="168"/>
  <c r="AQ85" i="168"/>
  <c r="E95" i="168"/>
  <c r="D96" i="168"/>
  <c r="C98" i="168"/>
  <c r="AS101" i="168"/>
  <c r="C100" i="168"/>
  <c r="AS100" i="168"/>
  <c r="F111" i="168"/>
  <c r="F113" i="168"/>
  <c r="G112" i="168"/>
  <c r="G111" i="168"/>
  <c r="C118" i="168"/>
  <c r="B118" i="168"/>
  <c r="F121" i="168"/>
  <c r="F120" i="168"/>
  <c r="B121" i="168"/>
  <c r="AS120" i="168"/>
  <c r="AT120" i="168"/>
  <c r="AU120" i="168" s="1"/>
  <c r="C120" i="168"/>
  <c r="E124" i="168"/>
  <c r="D125" i="168"/>
  <c r="D130" i="168"/>
  <c r="E129" i="168"/>
  <c r="B132" i="168"/>
  <c r="C131" i="168"/>
  <c r="B131" i="168"/>
  <c r="E136" i="168"/>
  <c r="D137" i="168"/>
  <c r="E141" i="168"/>
  <c r="D142" i="168"/>
  <c r="E140" i="168"/>
  <c r="F142" i="168"/>
  <c r="F141" i="168"/>
  <c r="F143" i="168"/>
  <c r="C169" i="168"/>
  <c r="C172" i="168"/>
  <c r="B169" i="168"/>
  <c r="C184" i="168"/>
  <c r="B184" i="168"/>
  <c r="C187" i="168"/>
  <c r="B187" i="168"/>
  <c r="F205" i="168"/>
  <c r="G204" i="168"/>
  <c r="E222" i="168"/>
  <c r="D223" i="168"/>
  <c r="D222" i="168"/>
  <c r="F240" i="168"/>
  <c r="G239" i="168"/>
  <c r="R4" i="168"/>
  <c r="K5" i="168"/>
  <c r="Y6" i="168" s="1"/>
  <c r="P5" i="168"/>
  <c r="P6" i="168"/>
  <c r="C7" i="168"/>
  <c r="G9" i="168"/>
  <c r="Q10" i="168"/>
  <c r="K9" i="168"/>
  <c r="Y10" i="168" s="1"/>
  <c r="C9" i="168"/>
  <c r="D11" i="168"/>
  <c r="E13" i="168"/>
  <c r="R12" i="168"/>
  <c r="B13" i="168"/>
  <c r="K13" i="168"/>
  <c r="Y14" i="168" s="1"/>
  <c r="B16" i="168"/>
  <c r="AS15" i="168"/>
  <c r="F18" i="168"/>
  <c r="R20" i="168"/>
  <c r="S20" i="168" s="1"/>
  <c r="K21" i="168"/>
  <c r="Y22" i="168" s="1"/>
  <c r="P22" i="168"/>
  <c r="L22" i="168" s="1"/>
  <c r="V22" i="168"/>
  <c r="BA22" i="168"/>
  <c r="AZ22" i="168" s="1"/>
  <c r="F24" i="168"/>
  <c r="O24" i="168"/>
  <c r="F28" i="168"/>
  <c r="G27" i="168"/>
  <c r="AO26" i="168"/>
  <c r="AT26" i="168" s="1"/>
  <c r="AO27" i="168"/>
  <c r="D28" i="168"/>
  <c r="F31" i="168"/>
  <c r="B31" i="168"/>
  <c r="P31" i="168"/>
  <c r="D32" i="168"/>
  <c r="AQ36" i="168"/>
  <c r="D38" i="168"/>
  <c r="O36" i="168"/>
  <c r="K38" i="168"/>
  <c r="Y39" i="168" s="1"/>
  <c r="V38" i="168"/>
  <c r="W38" i="168" s="1"/>
  <c r="AA38" i="168"/>
  <c r="AB38" i="168" s="1"/>
  <c r="AQ38" i="168"/>
  <c r="P39" i="168"/>
  <c r="B40" i="168"/>
  <c r="K40" i="168"/>
  <c r="Y41" i="168" s="1"/>
  <c r="D41" i="168"/>
  <c r="F43" i="168"/>
  <c r="O43" i="168"/>
  <c r="F44" i="168"/>
  <c r="O44" i="168"/>
  <c r="R45" i="168"/>
  <c r="D48" i="168"/>
  <c r="D47" i="168"/>
  <c r="B50" i="168"/>
  <c r="K50" i="168"/>
  <c r="Y51" i="168" s="1"/>
  <c r="Q50" i="168"/>
  <c r="P52" i="168"/>
  <c r="L52" i="168" s="1"/>
  <c r="B53" i="168"/>
  <c r="F55" i="168"/>
  <c r="B56" i="168"/>
  <c r="D56" i="168"/>
  <c r="AS56" i="168"/>
  <c r="F61" i="168"/>
  <c r="B62" i="168"/>
  <c r="G62" i="168"/>
  <c r="D63" i="168"/>
  <c r="C64" i="168"/>
  <c r="E65" i="168"/>
  <c r="B67" i="168"/>
  <c r="AQ67" i="168"/>
  <c r="G69" i="168"/>
  <c r="D74" i="168"/>
  <c r="B79" i="168"/>
  <c r="AS78" i="168"/>
  <c r="C79" i="168"/>
  <c r="D81" i="168"/>
  <c r="F81" i="168"/>
  <c r="B82" i="168"/>
  <c r="D84" i="168"/>
  <c r="B83" i="168"/>
  <c r="C86" i="168"/>
  <c r="D88" i="168"/>
  <c r="D89" i="168"/>
  <c r="D91" i="168"/>
  <c r="AS95" i="168"/>
  <c r="B97" i="168"/>
  <c r="E98" i="168"/>
  <c r="AO98" i="168"/>
  <c r="D99" i="168"/>
  <c r="F100" i="168"/>
  <c r="F101" i="168"/>
  <c r="C101" i="168"/>
  <c r="B101" i="168"/>
  <c r="B103" i="168"/>
  <c r="C102" i="168"/>
  <c r="B102" i="168"/>
  <c r="D105" i="168"/>
  <c r="E104" i="168"/>
  <c r="D103" i="168"/>
  <c r="F107" i="168"/>
  <c r="G105" i="168"/>
  <c r="G106" i="168"/>
  <c r="D109" i="168"/>
  <c r="E108" i="168"/>
  <c r="D107" i="168"/>
  <c r="D108" i="168"/>
  <c r="B113" i="168"/>
  <c r="C112" i="168"/>
  <c r="B112" i="168"/>
  <c r="E115" i="168"/>
  <c r="C115" i="168"/>
  <c r="G120" i="168"/>
  <c r="AS121" i="168"/>
  <c r="D129" i="168"/>
  <c r="E128" i="168"/>
  <c r="D131" i="168"/>
  <c r="E130" i="168"/>
  <c r="F134" i="168"/>
  <c r="G132" i="168"/>
  <c r="F135" i="168"/>
  <c r="G134" i="168"/>
  <c r="F136" i="168"/>
  <c r="G135" i="168"/>
  <c r="B151" i="168"/>
  <c r="G162" i="168"/>
  <c r="F163" i="168"/>
  <c r="C165" i="168"/>
  <c r="B165" i="168"/>
  <c r="C168" i="168"/>
  <c r="AQ169" i="168"/>
  <c r="B179" i="168"/>
  <c r="D260" i="168"/>
  <c r="E259" i="168"/>
  <c r="F5" i="168"/>
  <c r="Q5" i="168"/>
  <c r="F6" i="168"/>
  <c r="Q6" i="168"/>
  <c r="E7" i="168"/>
  <c r="Y7" i="168"/>
  <c r="AS8" i="168"/>
  <c r="Q9" i="168"/>
  <c r="F10" i="168"/>
  <c r="Q11" i="168"/>
  <c r="O10" i="168"/>
  <c r="B12" i="168"/>
  <c r="D12" i="168"/>
  <c r="C13" i="168"/>
  <c r="B14" i="168"/>
  <c r="E15" i="168"/>
  <c r="O14" i="168"/>
  <c r="R14" i="168"/>
  <c r="AS14" i="168"/>
  <c r="B15" i="168"/>
  <c r="G15" i="168"/>
  <c r="K15" i="168"/>
  <c r="Y16" i="168" s="1"/>
  <c r="P15" i="168"/>
  <c r="O16" i="168"/>
  <c r="G17" i="168"/>
  <c r="K17" i="168"/>
  <c r="Y18" i="168" s="1"/>
  <c r="P17" i="168"/>
  <c r="AQ17" i="168"/>
  <c r="AT17" i="168" s="1"/>
  <c r="AU17" i="168" s="1"/>
  <c r="C18" i="168"/>
  <c r="R18" i="168"/>
  <c r="E19" i="168"/>
  <c r="D20" i="168"/>
  <c r="C21" i="168"/>
  <c r="R21" i="168"/>
  <c r="AB21" i="168"/>
  <c r="C22" i="168"/>
  <c r="D24" i="168"/>
  <c r="R22" i="168"/>
  <c r="G23" i="168"/>
  <c r="K23" i="168"/>
  <c r="Y24" i="168" s="1"/>
  <c r="P23" i="168"/>
  <c r="B24" i="168"/>
  <c r="G24" i="168"/>
  <c r="K24" i="168"/>
  <c r="Q24" i="168"/>
  <c r="E25" i="168"/>
  <c r="O25" i="168"/>
  <c r="Y25" i="168"/>
  <c r="O26" i="168"/>
  <c r="E27" i="168"/>
  <c r="B28" i="168"/>
  <c r="U29" i="168" s="1"/>
  <c r="X29" i="168" s="1"/>
  <c r="K27" i="168"/>
  <c r="Y28" i="168" s="1"/>
  <c r="C27" i="168"/>
  <c r="P27" i="168"/>
  <c r="L27" i="168" s="1"/>
  <c r="E28" i="168"/>
  <c r="O28" i="168"/>
  <c r="E29" i="168"/>
  <c r="O29" i="168"/>
  <c r="B30" i="168"/>
  <c r="G30" i="168"/>
  <c r="K30" i="168"/>
  <c r="Y31" i="168" s="1"/>
  <c r="Q30" i="168"/>
  <c r="AQ30" i="168"/>
  <c r="E32" i="168"/>
  <c r="R31" i="168"/>
  <c r="Q31" i="168"/>
  <c r="B33" i="168"/>
  <c r="AE35" i="168" s="1"/>
  <c r="AF35" i="168" s="1"/>
  <c r="AI35" i="168" s="1"/>
  <c r="AS32" i="168"/>
  <c r="C33" i="168"/>
  <c r="D35" i="168"/>
  <c r="E34" i="168"/>
  <c r="R33" i="168"/>
  <c r="Q33" i="168"/>
  <c r="O34" i="168"/>
  <c r="E35" i="168"/>
  <c r="Y36" i="168"/>
  <c r="AO36" i="168"/>
  <c r="AT36" i="168" s="1"/>
  <c r="E37" i="168"/>
  <c r="F39" i="168"/>
  <c r="AT37" i="168"/>
  <c r="AU37" i="168" s="1"/>
  <c r="C38" i="168"/>
  <c r="AS38" i="168"/>
  <c r="AU39" i="168" s="1"/>
  <c r="C39" i="168"/>
  <c r="R39" i="168"/>
  <c r="Q39" i="168"/>
  <c r="C40" i="168"/>
  <c r="D42" i="168"/>
  <c r="E41" i="168"/>
  <c r="O41" i="168"/>
  <c r="E42" i="168"/>
  <c r="S42" i="168"/>
  <c r="P43" i="168"/>
  <c r="AQ43" i="168"/>
  <c r="B44" i="168"/>
  <c r="K44" i="168"/>
  <c r="Y45" i="168" s="1"/>
  <c r="D45" i="168"/>
  <c r="Y46" i="168"/>
  <c r="O47" i="168"/>
  <c r="G49" i="168"/>
  <c r="B49" i="168"/>
  <c r="O49" i="168"/>
  <c r="R49" i="168"/>
  <c r="AS49" i="168"/>
  <c r="C50" i="168"/>
  <c r="D52" i="168"/>
  <c r="R50" i="168"/>
  <c r="AS50" i="168"/>
  <c r="B51" i="168"/>
  <c r="K51" i="168"/>
  <c r="Y52" i="168" s="1"/>
  <c r="P51" i="168"/>
  <c r="E52" i="168"/>
  <c r="F54" i="168"/>
  <c r="C53" i="168"/>
  <c r="D55" i="168"/>
  <c r="AS53" i="168"/>
  <c r="B55" i="168"/>
  <c r="G55" i="168"/>
  <c r="E56" i="168"/>
  <c r="D57" i="168"/>
  <c r="G58" i="168"/>
  <c r="B58" i="168"/>
  <c r="E59" i="168"/>
  <c r="AS58" i="168"/>
  <c r="B59" i="168"/>
  <c r="B60" i="168"/>
  <c r="B61" i="168"/>
  <c r="G61" i="168"/>
  <c r="C62" i="168"/>
  <c r="E63" i="168"/>
  <c r="C67" i="168"/>
  <c r="C69" i="168"/>
  <c r="C70" i="168"/>
  <c r="C71" i="168"/>
  <c r="D75" i="168"/>
  <c r="E74" i="168"/>
  <c r="F77" i="168"/>
  <c r="G76" i="168"/>
  <c r="B76" i="168"/>
  <c r="C77" i="168"/>
  <c r="E78" i="168"/>
  <c r="B78" i="168"/>
  <c r="G78" i="168"/>
  <c r="D79" i="168"/>
  <c r="E80" i="168"/>
  <c r="F82" i="168"/>
  <c r="B81" i="168"/>
  <c r="V82" i="168" s="1"/>
  <c r="W82" i="168" s="1"/>
  <c r="G81" i="168"/>
  <c r="AQ81" i="168"/>
  <c r="D82" i="168"/>
  <c r="C83" i="168"/>
  <c r="D85" i="168"/>
  <c r="D86" i="168"/>
  <c r="D87" i="168"/>
  <c r="F89" i="168"/>
  <c r="G88" i="168"/>
  <c r="E88" i="168"/>
  <c r="B89" i="168"/>
  <c r="V90" i="168" s="1"/>
  <c r="W90" i="168" s="1"/>
  <c r="C88" i="168"/>
  <c r="E89" i="168"/>
  <c r="B92" i="168"/>
  <c r="C91" i="168"/>
  <c r="B91" i="168"/>
  <c r="G92" i="168"/>
  <c r="F94" i="168"/>
  <c r="B96" i="168"/>
  <c r="E97" i="168"/>
  <c r="C97" i="168"/>
  <c r="D100" i="168"/>
  <c r="E99" i="168"/>
  <c r="C99" i="168"/>
  <c r="B99" i="168"/>
  <c r="E101" i="168"/>
  <c r="F105" i="168"/>
  <c r="D104" i="168"/>
  <c r="C104" i="168"/>
  <c r="B104" i="168"/>
  <c r="C105" i="168"/>
  <c r="AO105" i="168"/>
  <c r="B107" i="168"/>
  <c r="AS106" i="168"/>
  <c r="C106" i="168"/>
  <c r="B106" i="168"/>
  <c r="G108" i="168"/>
  <c r="D110" i="168"/>
  <c r="E109" i="168"/>
  <c r="F110" i="168"/>
  <c r="B111" i="168"/>
  <c r="AS110" i="168"/>
  <c r="C110" i="168"/>
  <c r="F112" i="168"/>
  <c r="G113" i="168"/>
  <c r="D122" i="168"/>
  <c r="G122" i="168"/>
  <c r="F123" i="168"/>
  <c r="G121" i="168"/>
  <c r="B123" i="168"/>
  <c r="C128" i="168"/>
  <c r="G133" i="168"/>
  <c r="D140" i="168"/>
  <c r="D139" i="168"/>
  <c r="E138" i="168"/>
  <c r="E139" i="168"/>
  <c r="C139" i="168"/>
  <c r="AS139" i="168"/>
  <c r="B139" i="168"/>
  <c r="D141" i="168"/>
  <c r="G142" i="168"/>
  <c r="G148" i="168"/>
  <c r="AQ157" i="168"/>
  <c r="D160" i="168"/>
  <c r="B162" i="168"/>
  <c r="C161" i="168"/>
  <c r="B161" i="168"/>
  <c r="C174" i="168"/>
  <c r="D183" i="168"/>
  <c r="D182" i="168"/>
  <c r="E182" i="168"/>
  <c r="B185" i="168"/>
  <c r="B207" i="168"/>
  <c r="C206" i="168"/>
  <c r="B206" i="168"/>
  <c r="E216" i="168"/>
  <c r="F225" i="168"/>
  <c r="G224" i="168"/>
  <c r="D226" i="168"/>
  <c r="E225" i="168"/>
  <c r="D225" i="168"/>
  <c r="F227" i="168"/>
  <c r="F226" i="168"/>
  <c r="D233" i="168"/>
  <c r="E232" i="168"/>
  <c r="E231" i="168"/>
  <c r="G104" i="168"/>
  <c r="F109" i="168"/>
  <c r="F119" i="168"/>
  <c r="E121" i="168"/>
  <c r="E123" i="168"/>
  <c r="C123" i="168"/>
  <c r="D124" i="168"/>
  <c r="G127" i="168"/>
  <c r="C127" i="168"/>
  <c r="C130" i="168"/>
  <c r="C133" i="168"/>
  <c r="G138" i="168"/>
  <c r="C138" i="168"/>
  <c r="C140" i="168"/>
  <c r="C146" i="168"/>
  <c r="B146" i="168"/>
  <c r="C152" i="168"/>
  <c r="B152" i="168"/>
  <c r="C154" i="168"/>
  <c r="B154" i="168"/>
  <c r="C155" i="168"/>
  <c r="B155" i="168"/>
  <c r="B158" i="168"/>
  <c r="C157" i="168"/>
  <c r="B157" i="168"/>
  <c r="F162" i="168"/>
  <c r="G161" i="168"/>
  <c r="G160" i="168"/>
  <c r="F161" i="168"/>
  <c r="D179" i="168"/>
  <c r="E178" i="168"/>
  <c r="C180" i="168"/>
  <c r="B180" i="168"/>
  <c r="B181" i="168"/>
  <c r="F183" i="168"/>
  <c r="F184" i="168"/>
  <c r="D185" i="168"/>
  <c r="F197" i="168"/>
  <c r="F196" i="168"/>
  <c r="B200" i="168"/>
  <c r="B199" i="168"/>
  <c r="D202" i="168"/>
  <c r="D201" i="168"/>
  <c r="D200" i="168"/>
  <c r="E201" i="168"/>
  <c r="B205" i="168"/>
  <c r="C204" i="168"/>
  <c r="B204" i="168"/>
  <c r="C209" i="168"/>
  <c r="D217" i="168"/>
  <c r="B218" i="168"/>
  <c r="B217" i="168"/>
  <c r="C217" i="168"/>
  <c r="E221" i="168"/>
  <c r="G226" i="168"/>
  <c r="F259" i="168"/>
  <c r="G258" i="168"/>
  <c r="E263" i="168"/>
  <c r="E262" i="168"/>
  <c r="D264" i="168"/>
  <c r="F279" i="168"/>
  <c r="G278" i="168"/>
  <c r="P7" i="168"/>
  <c r="L7" i="168" s="1"/>
  <c r="Q13" i="168"/>
  <c r="Y13" i="168"/>
  <c r="B18" i="168"/>
  <c r="P19" i="168"/>
  <c r="P24" i="168"/>
  <c r="B29" i="168"/>
  <c r="Q32" i="168"/>
  <c r="Q34" i="168"/>
  <c r="Y34" i="168"/>
  <c r="P35" i="168"/>
  <c r="P38" i="168"/>
  <c r="P40" i="168"/>
  <c r="P42" i="168"/>
  <c r="P44" i="168"/>
  <c r="E45" i="168"/>
  <c r="P46" i="168"/>
  <c r="L46" i="168" s="1"/>
  <c r="E47" i="168"/>
  <c r="P48" i="168"/>
  <c r="P50" i="168"/>
  <c r="E51" i="168"/>
  <c r="B73" i="168"/>
  <c r="B87" i="168"/>
  <c r="F92" i="168"/>
  <c r="G91" i="168"/>
  <c r="C92" i="168"/>
  <c r="E93" i="168"/>
  <c r="C93" i="168"/>
  <c r="D94" i="168"/>
  <c r="G98" i="168"/>
  <c r="B105" i="168"/>
  <c r="B109" i="168"/>
  <c r="B116" i="168"/>
  <c r="G116" i="168"/>
  <c r="B119" i="168"/>
  <c r="D120" i="168"/>
  <c r="G123" i="168"/>
  <c r="F124" i="168"/>
  <c r="AS124" i="168"/>
  <c r="G126" i="168"/>
  <c r="E126" i="168"/>
  <c r="C126" i="168"/>
  <c r="F127" i="168"/>
  <c r="F128" i="168"/>
  <c r="B129" i="168"/>
  <c r="AS129" i="168"/>
  <c r="F133" i="168"/>
  <c r="B136" i="168"/>
  <c r="C137" i="168"/>
  <c r="E142" i="168"/>
  <c r="C142" i="168"/>
  <c r="F144" i="168"/>
  <c r="C144" i="168"/>
  <c r="F145" i="168"/>
  <c r="C145" i="168"/>
  <c r="F146" i="168"/>
  <c r="D149" i="168"/>
  <c r="E148" i="168"/>
  <c r="E147" i="168"/>
  <c r="C148" i="168"/>
  <c r="AO149" i="168"/>
  <c r="D151" i="168"/>
  <c r="C153" i="168"/>
  <c r="B153" i="168"/>
  <c r="E157" i="168"/>
  <c r="D158" i="168"/>
  <c r="D156" i="168"/>
  <c r="E159" i="168"/>
  <c r="B160" i="168"/>
  <c r="AA161" i="168" s="1"/>
  <c r="AB161" i="168" s="1"/>
  <c r="C162" i="168"/>
  <c r="C159" i="168"/>
  <c r="C160" i="168"/>
  <c r="G163" i="168"/>
  <c r="F164" i="168"/>
  <c r="E167" i="168"/>
  <c r="D172" i="168"/>
  <c r="D175" i="168"/>
  <c r="E174" i="168"/>
  <c r="B176" i="168"/>
  <c r="C175" i="168"/>
  <c r="B175" i="168"/>
  <c r="G178" i="168"/>
  <c r="F179" i="168"/>
  <c r="F178" i="168"/>
  <c r="C182" i="168"/>
  <c r="B182" i="168"/>
  <c r="B183" i="168"/>
  <c r="F185" i="168"/>
  <c r="E186" i="168"/>
  <c r="F195" i="168"/>
  <c r="F194" i="168"/>
  <c r="G196" i="168"/>
  <c r="D203" i="168"/>
  <c r="E202" i="168"/>
  <c r="E203" i="168"/>
  <c r="D205" i="168"/>
  <c r="E215" i="168"/>
  <c r="D216" i="168"/>
  <c r="D228" i="168"/>
  <c r="D227" i="168"/>
  <c r="E227" i="168"/>
  <c r="D254" i="168"/>
  <c r="E253" i="168"/>
  <c r="C147" i="168"/>
  <c r="G150" i="168"/>
  <c r="F150" i="168"/>
  <c r="G152" i="168"/>
  <c r="E154" i="168"/>
  <c r="G157" i="168"/>
  <c r="F160" i="168"/>
  <c r="E164" i="168"/>
  <c r="E166" i="168"/>
  <c r="E170" i="168"/>
  <c r="D174" i="168"/>
  <c r="E173" i="168"/>
  <c r="F176" i="168"/>
  <c r="G175" i="168"/>
  <c r="C176" i="168"/>
  <c r="E177" i="168"/>
  <c r="C177" i="168"/>
  <c r="G180" i="168"/>
  <c r="G182" i="168"/>
  <c r="G184" i="168"/>
  <c r="B190" i="168"/>
  <c r="U193" i="168" s="1"/>
  <c r="X193" i="168" s="1"/>
  <c r="C192" i="168"/>
  <c r="G193" i="168"/>
  <c r="G195" i="168"/>
  <c r="G197" i="168"/>
  <c r="F203" i="168"/>
  <c r="G202" i="168"/>
  <c r="B203" i="168"/>
  <c r="C202" i="168"/>
  <c r="D206" i="168"/>
  <c r="E206" i="168"/>
  <c r="D209" i="168"/>
  <c r="E209" i="168"/>
  <c r="B210" i="168"/>
  <c r="E211" i="168"/>
  <c r="B212" i="168"/>
  <c r="E214" i="168"/>
  <c r="G216" i="168"/>
  <c r="B220" i="168"/>
  <c r="C220" i="168"/>
  <c r="B221" i="168"/>
  <c r="D224" i="168"/>
  <c r="E223" i="168"/>
  <c r="C225" i="168"/>
  <c r="C228" i="168"/>
  <c r="B225" i="168"/>
  <c r="B226" i="168"/>
  <c r="G228" i="168"/>
  <c r="G229" i="168"/>
  <c r="F230" i="168"/>
  <c r="D232" i="168"/>
  <c r="B235" i="168"/>
  <c r="B234" i="168"/>
  <c r="F244" i="168"/>
  <c r="G243" i="168"/>
  <c r="D293" i="168"/>
  <c r="E292" i="168"/>
  <c r="B108" i="168"/>
  <c r="B114" i="168"/>
  <c r="E116" i="168"/>
  <c r="E133" i="168"/>
  <c r="B134" i="168"/>
  <c r="AS135" i="168"/>
  <c r="G141" i="168"/>
  <c r="C141" i="168"/>
  <c r="D144" i="168"/>
  <c r="E143" i="168"/>
  <c r="D146" i="168"/>
  <c r="D148" i="168"/>
  <c r="E151" i="168"/>
  <c r="C156" i="168"/>
  <c r="E158" i="168"/>
  <c r="D163" i="168"/>
  <c r="B164" i="168"/>
  <c r="D165" i="168"/>
  <c r="B166" i="168"/>
  <c r="B167" i="168"/>
  <c r="B168" i="168"/>
  <c r="B170" i="168"/>
  <c r="D171" i="168"/>
  <c r="B173" i="168"/>
  <c r="G173" i="168"/>
  <c r="D176" i="168"/>
  <c r="G177" i="168"/>
  <c r="E179" i="168"/>
  <c r="E181" i="168"/>
  <c r="E183" i="168"/>
  <c r="D186" i="168"/>
  <c r="E185" i="168"/>
  <c r="G187" i="168"/>
  <c r="D189" i="168"/>
  <c r="F190" i="168"/>
  <c r="G189" i="168"/>
  <c r="D192" i="168"/>
  <c r="E192" i="168"/>
  <c r="B193" i="168"/>
  <c r="Z195" i="168" s="1"/>
  <c r="AC195" i="168" s="1"/>
  <c r="E194" i="168"/>
  <c r="B195" i="168"/>
  <c r="E196" i="168"/>
  <c r="B197" i="168"/>
  <c r="V198" i="168" s="1"/>
  <c r="W198" i="168" s="1"/>
  <c r="D199" i="168"/>
  <c r="E198" i="168"/>
  <c r="E200" i="168"/>
  <c r="F202" i="168"/>
  <c r="G205" i="168"/>
  <c r="F208" i="168"/>
  <c r="G208" i="168"/>
  <c r="G209" i="168"/>
  <c r="G211" i="168"/>
  <c r="F213" i="168"/>
  <c r="F214" i="168"/>
  <c r="G213" i="168"/>
  <c r="F215" i="168"/>
  <c r="C214" i="168"/>
  <c r="F216" i="168"/>
  <c r="D215" i="168"/>
  <c r="E217" i="168"/>
  <c r="D218" i="168"/>
  <c r="E220" i="168"/>
  <c r="D221" i="168"/>
  <c r="G223" i="168"/>
  <c r="F224" i="168"/>
  <c r="B228" i="168"/>
  <c r="C227" i="168"/>
  <c r="B227" i="168"/>
  <c r="C229" i="168"/>
  <c r="B229" i="168"/>
  <c r="G231" i="168"/>
  <c r="G238" i="168"/>
  <c r="F239" i="168"/>
  <c r="F237" i="168"/>
  <c r="F238" i="168"/>
  <c r="E145" i="168"/>
  <c r="G171" i="168"/>
  <c r="C191" i="168"/>
  <c r="G191" i="168"/>
  <c r="C193" i="168"/>
  <c r="C195" i="168"/>
  <c r="C197" i="168"/>
  <c r="E199" i="168"/>
  <c r="C201" i="168"/>
  <c r="G201" i="168"/>
  <c r="C203" i="168"/>
  <c r="C205" i="168"/>
  <c r="C207" i="168"/>
  <c r="C208" i="168"/>
  <c r="C210" i="168"/>
  <c r="C212" i="168"/>
  <c r="C213" i="168"/>
  <c r="B214" i="168"/>
  <c r="C215" i="168"/>
  <c r="G215" i="168"/>
  <c r="B216" i="168"/>
  <c r="G219" i="168"/>
  <c r="E219" i="168"/>
  <c r="C219" i="168"/>
  <c r="C221" i="168"/>
  <c r="E224" i="168"/>
  <c r="E226" i="168"/>
  <c r="D230" i="168"/>
  <c r="D229" i="168"/>
  <c r="B230" i="168"/>
  <c r="C231" i="168"/>
  <c r="E235" i="168"/>
  <c r="D238" i="168"/>
  <c r="G240" i="168"/>
  <c r="C244" i="168"/>
  <c r="B244" i="168"/>
  <c r="B245" i="168"/>
  <c r="E247" i="168"/>
  <c r="C250" i="168"/>
  <c r="B250" i="168"/>
  <c r="E252" i="168"/>
  <c r="D253" i="168"/>
  <c r="D252" i="168"/>
  <c r="E255" i="168"/>
  <c r="D256" i="168"/>
  <c r="D258" i="168"/>
  <c r="E257" i="168"/>
  <c r="D257" i="168"/>
  <c r="F265" i="168"/>
  <c r="B271" i="168"/>
  <c r="C270" i="168"/>
  <c r="B270" i="168"/>
  <c r="G272" i="168"/>
  <c r="F278" i="168"/>
  <c r="F285" i="168"/>
  <c r="G284" i="168"/>
  <c r="G288" i="168"/>
  <c r="F289" i="168"/>
  <c r="F288" i="168"/>
  <c r="B208" i="168"/>
  <c r="B213" i="168"/>
  <c r="G217" i="168"/>
  <c r="C218" i="168"/>
  <c r="D219" i="168"/>
  <c r="AO219" i="168"/>
  <c r="G222" i="168"/>
  <c r="C222" i="168"/>
  <c r="F223" i="168"/>
  <c r="G225" i="168"/>
  <c r="F228" i="168"/>
  <c r="D231" i="168"/>
  <c r="C233" i="168"/>
  <c r="E236" i="168"/>
  <c r="D237" i="168"/>
  <c r="C238" i="168"/>
  <c r="B239" i="168"/>
  <c r="E239" i="168"/>
  <c r="D241" i="168"/>
  <c r="F242" i="168"/>
  <c r="C241" i="168"/>
  <c r="D249" i="168"/>
  <c r="D248" i="168"/>
  <c r="C248" i="168"/>
  <c r="B248" i="168"/>
  <c r="D251" i="168"/>
  <c r="B256" i="168"/>
  <c r="C255" i="168"/>
  <c r="B255" i="168"/>
  <c r="B262" i="168"/>
  <c r="C261" i="168"/>
  <c r="B261" i="168"/>
  <c r="C264" i="168"/>
  <c r="F269" i="168"/>
  <c r="D278" i="168"/>
  <c r="E277" i="168"/>
  <c r="D281" i="168"/>
  <c r="D280" i="168"/>
  <c r="E279" i="168"/>
  <c r="G227" i="168"/>
  <c r="E234" i="168"/>
  <c r="B236" i="168"/>
  <c r="B241" i="168"/>
  <c r="F241" i="168"/>
  <c r="B242" i="168"/>
  <c r="D244" i="168"/>
  <c r="E243" i="168"/>
  <c r="F243" i="168"/>
  <c r="E244" i="168"/>
  <c r="B246" i="168"/>
  <c r="G246" i="168"/>
  <c r="B247" i="168"/>
  <c r="G247" i="168"/>
  <c r="B249" i="168"/>
  <c r="B251" i="168"/>
  <c r="B252" i="168"/>
  <c r="C253" i="168"/>
  <c r="D255" i="168"/>
  <c r="F257" i="168"/>
  <c r="G256" i="168"/>
  <c r="E258" i="168"/>
  <c r="B258" i="168"/>
  <c r="D259" i="168"/>
  <c r="G260" i="168"/>
  <c r="C260" i="168"/>
  <c r="E261" i="168"/>
  <c r="G262" i="168"/>
  <c r="B264" i="168"/>
  <c r="B265" i="168"/>
  <c r="D266" i="168"/>
  <c r="C267" i="168"/>
  <c r="F268" i="168"/>
  <c r="C271" i="168"/>
  <c r="B269" i="168"/>
  <c r="F272" i="168"/>
  <c r="G271" i="168"/>
  <c r="D273" i="168"/>
  <c r="E272" i="168"/>
  <c r="D272" i="168"/>
  <c r="B273" i="168"/>
  <c r="F276" i="168"/>
  <c r="D275" i="168"/>
  <c r="E278" i="168"/>
  <c r="B279" i="168"/>
  <c r="C281" i="168"/>
  <c r="E282" i="168"/>
  <c r="D283" i="168"/>
  <c r="G283" i="168"/>
  <c r="F292" i="168"/>
  <c r="F290" i="168"/>
  <c r="G291" i="168"/>
  <c r="G294" i="168"/>
  <c r="F295" i="168"/>
  <c r="F294" i="168"/>
  <c r="C301" i="168"/>
  <c r="B301" i="168"/>
  <c r="B303" i="168"/>
  <c r="C302" i="168"/>
  <c r="C305" i="168"/>
  <c r="B302" i="168"/>
  <c r="E242" i="168"/>
  <c r="C243" i="168"/>
  <c r="E246" i="168"/>
  <c r="F248" i="168"/>
  <c r="G255" i="168"/>
  <c r="D262" i="168"/>
  <c r="F264" i="168"/>
  <c r="G266" i="168"/>
  <c r="F267" i="168"/>
  <c r="F271" i="168"/>
  <c r="E273" i="168"/>
  <c r="C276" i="168"/>
  <c r="B274" i="168"/>
  <c r="G277" i="168"/>
  <c r="D277" i="168"/>
  <c r="F281" i="168"/>
  <c r="G280" i="168"/>
  <c r="E281" i="168"/>
  <c r="D282" i="168"/>
  <c r="C291" i="168"/>
  <c r="C288" i="168"/>
  <c r="B289" i="168"/>
  <c r="C240" i="168"/>
  <c r="E241" i="168"/>
  <c r="D246" i="168"/>
  <c r="F246" i="168"/>
  <c r="E249" i="168"/>
  <c r="E251" i="168"/>
  <c r="G254" i="168"/>
  <c r="E254" i="168"/>
  <c r="C254" i="168"/>
  <c r="G257" i="168"/>
  <c r="B259" i="168"/>
  <c r="D261" i="168"/>
  <c r="F262" i="168"/>
  <c r="D263" i="168"/>
  <c r="G264" i="168"/>
  <c r="B266" i="168"/>
  <c r="C266" i="168"/>
  <c r="D268" i="168"/>
  <c r="B267" i="168"/>
  <c r="E271" i="168"/>
  <c r="C272" i="168"/>
  <c r="F277" i="168"/>
  <c r="G276" i="168"/>
  <c r="G275" i="168"/>
  <c r="D276" i="168"/>
  <c r="C278" i="168"/>
  <c r="F280" i="168"/>
  <c r="D279" i="168"/>
  <c r="F282" i="168"/>
  <c r="G281" i="168"/>
  <c r="D284" i="168"/>
  <c r="E283" i="168"/>
  <c r="F287" i="168"/>
  <c r="F286" i="168"/>
  <c r="G287" i="168"/>
  <c r="F274" i="168"/>
  <c r="C275" i="168"/>
  <c r="C277" i="168"/>
  <c r="G279" i="168"/>
  <c r="G282" i="168"/>
  <c r="B284" i="168"/>
  <c r="F284" i="168"/>
  <c r="D285" i="168"/>
  <c r="B286" i="168"/>
  <c r="D287" i="168"/>
  <c r="E288" i="168"/>
  <c r="D290" i="168"/>
  <c r="E291" i="168"/>
  <c r="D292" i="168"/>
  <c r="C297" i="168"/>
  <c r="B297" i="168"/>
  <c r="D300" i="168"/>
  <c r="C300" i="168"/>
  <c r="F304" i="168"/>
  <c r="G303" i="168"/>
  <c r="D308" i="168"/>
  <c r="E307" i="168"/>
  <c r="D306" i="168"/>
  <c r="B291" i="168"/>
  <c r="F293" i="168"/>
  <c r="D294" i="168"/>
  <c r="E293" i="168"/>
  <c r="F296" i="168"/>
  <c r="G295" i="168"/>
  <c r="C298" i="168"/>
  <c r="B300" i="168"/>
  <c r="C299" i="168"/>
  <c r="G304" i="168"/>
  <c r="F305" i="168"/>
  <c r="F306" i="168"/>
  <c r="E245" i="168"/>
  <c r="B257" i="168"/>
  <c r="G270" i="168"/>
  <c r="B277" i="168"/>
  <c r="B282" i="168"/>
  <c r="C283" i="168"/>
  <c r="C285" i="168"/>
  <c r="C287" i="168"/>
  <c r="F291" i="168"/>
  <c r="C290" i="168"/>
  <c r="G290" i="168"/>
  <c r="G293" i="168"/>
  <c r="E294" i="168"/>
  <c r="B294" i="168"/>
  <c r="C294" i="168"/>
  <c r="D295" i="168"/>
  <c r="B296" i="168"/>
  <c r="B295" i="168"/>
  <c r="C295" i="168"/>
  <c r="F297" i="168"/>
  <c r="G298" i="168"/>
  <c r="F309" i="168"/>
  <c r="G307" i="168"/>
  <c r="G308" i="168"/>
  <c r="F308" i="168"/>
  <c r="C292" i="168"/>
  <c r="G292" i="168"/>
  <c r="G297" i="168"/>
  <c r="E298" i="168"/>
  <c r="F300" i="168"/>
  <c r="D299" i="168"/>
  <c r="E300" i="168"/>
  <c r="D301" i="168"/>
  <c r="F303" i="168"/>
  <c r="G302" i="168"/>
  <c r="D305" i="168"/>
  <c r="B304" i="168"/>
  <c r="B306" i="168"/>
  <c r="B309" i="168"/>
  <c r="F310" i="168"/>
  <c r="B311" i="168"/>
  <c r="D313" i="168"/>
  <c r="E312" i="168"/>
  <c r="E311" i="168"/>
  <c r="F316" i="168"/>
  <c r="D319" i="168"/>
  <c r="E318" i="168"/>
  <c r="F319" i="168"/>
  <c r="C319" i="168"/>
  <c r="F322" i="168"/>
  <c r="F320" i="168"/>
  <c r="F321" i="168"/>
  <c r="C324" i="168"/>
  <c r="C321" i="168"/>
  <c r="F324" i="168"/>
  <c r="G323" i="168"/>
  <c r="C334" i="168"/>
  <c r="C337" i="168"/>
  <c r="B334" i="168"/>
  <c r="B336" i="168"/>
  <c r="B337" i="168"/>
  <c r="C336" i="168"/>
  <c r="C339" i="168"/>
  <c r="B340" i="168"/>
  <c r="B339" i="168"/>
  <c r="E341" i="168"/>
  <c r="D342" i="168"/>
  <c r="D341" i="168"/>
  <c r="E340" i="168"/>
  <c r="F348" i="168"/>
  <c r="G347" i="168"/>
  <c r="G346" i="168"/>
  <c r="E358" i="168"/>
  <c r="E357" i="168"/>
  <c r="D357" i="168"/>
  <c r="D359" i="168"/>
  <c r="D386" i="168"/>
  <c r="E385" i="168"/>
  <c r="D385" i="168"/>
  <c r="G310" i="168"/>
  <c r="D314" i="168"/>
  <c r="G315" i="168"/>
  <c r="E316" i="168"/>
  <c r="E317" i="168"/>
  <c r="D316" i="168"/>
  <c r="C329" i="168"/>
  <c r="B330" i="168"/>
  <c r="B329" i="168"/>
  <c r="C335" i="168"/>
  <c r="B335" i="168"/>
  <c r="D347" i="168"/>
  <c r="D346" i="168"/>
  <c r="B348" i="168"/>
  <c r="C347" i="168"/>
  <c r="B347" i="168"/>
  <c r="F359" i="168"/>
  <c r="G358" i="168"/>
  <c r="B363" i="168"/>
  <c r="C362" i="168"/>
  <c r="B362" i="168"/>
  <c r="D366" i="168"/>
  <c r="D364" i="168"/>
  <c r="D365" i="168"/>
  <c r="E371" i="168"/>
  <c r="D372" i="168"/>
  <c r="C304" i="168"/>
  <c r="E306" i="168"/>
  <c r="F315" i="168"/>
  <c r="G314" i="168"/>
  <c r="C314" i="168"/>
  <c r="B314" i="168"/>
  <c r="B315" i="168"/>
  <c r="D318" i="168"/>
  <c r="C318" i="168"/>
  <c r="B318" i="168"/>
  <c r="C326" i="168"/>
  <c r="E328" i="168"/>
  <c r="D329" i="168"/>
  <c r="D328" i="168"/>
  <c r="E329" i="168"/>
  <c r="D330" i="168"/>
  <c r="E331" i="168"/>
  <c r="D332" i="168"/>
  <c r="D331" i="168"/>
  <c r="E342" i="168"/>
  <c r="B342" i="168"/>
  <c r="E346" i="168"/>
  <c r="G349" i="168"/>
  <c r="D373" i="168"/>
  <c r="E372" i="168"/>
  <c r="C293" i="168"/>
  <c r="C296" i="168"/>
  <c r="D298" i="168"/>
  <c r="F302" i="168"/>
  <c r="F307" i="168"/>
  <c r="B307" i="168"/>
  <c r="G311" i="168"/>
  <c r="D312" i="168"/>
  <c r="E313" i="168"/>
  <c r="C313" i="168"/>
  <c r="F314" i="168"/>
  <c r="D317" i="168"/>
  <c r="F318" i="168"/>
  <c r="B319" i="168"/>
  <c r="D325" i="168"/>
  <c r="D324" i="168"/>
  <c r="E323" i="168"/>
  <c r="D323" i="168"/>
  <c r="C325" i="168"/>
  <c r="C328" i="168"/>
  <c r="B325" i="168"/>
  <c r="C332" i="168"/>
  <c r="B333" i="168"/>
  <c r="C338" i="168"/>
  <c r="B338" i="168"/>
  <c r="C341" i="168"/>
  <c r="B343" i="168"/>
  <c r="D345" i="168"/>
  <c r="E365" i="168"/>
  <c r="D370" i="168"/>
  <c r="D368" i="168"/>
  <c r="D369" i="168"/>
  <c r="G317" i="168"/>
  <c r="C317" i="168"/>
  <c r="D326" i="168"/>
  <c r="F331" i="168"/>
  <c r="C331" i="168"/>
  <c r="F332" i="168"/>
  <c r="E335" i="168"/>
  <c r="E337" i="168"/>
  <c r="E339" i="168"/>
  <c r="D340" i="168"/>
  <c r="B344" i="168"/>
  <c r="C346" i="168"/>
  <c r="C343" i="168"/>
  <c r="D351" i="168"/>
  <c r="E350" i="168"/>
  <c r="D349" i="168"/>
  <c r="E352" i="168"/>
  <c r="D353" i="168"/>
  <c r="D352" i="168"/>
  <c r="F368" i="168"/>
  <c r="G367" i="168"/>
  <c r="F367" i="168"/>
  <c r="F366" i="168"/>
  <c r="F373" i="168"/>
  <c r="G372" i="168"/>
  <c r="F375" i="168"/>
  <c r="G374" i="168"/>
  <c r="C374" i="168"/>
  <c r="B378" i="168"/>
  <c r="C377" i="168"/>
  <c r="B377" i="168"/>
  <c r="C380" i="168"/>
  <c r="F384" i="168"/>
  <c r="G383" i="168"/>
  <c r="B312" i="168"/>
  <c r="C316" i="168"/>
  <c r="F317" i="168"/>
  <c r="E319" i="168"/>
  <c r="B320" i="168"/>
  <c r="B322" i="168"/>
  <c r="B324" i="168"/>
  <c r="C323" i="168"/>
  <c r="E326" i="168"/>
  <c r="F328" i="168"/>
  <c r="G327" i="168"/>
  <c r="D327" i="168"/>
  <c r="B327" i="168"/>
  <c r="C330" i="168"/>
  <c r="G331" i="168"/>
  <c r="E333" i="168"/>
  <c r="D335" i="168"/>
  <c r="D336" i="168"/>
  <c r="D339" i="168"/>
  <c r="C340" i="168"/>
  <c r="E343" i="168"/>
  <c r="D344" i="168"/>
  <c r="E345" i="168"/>
  <c r="B346" i="168"/>
  <c r="C345" i="168"/>
  <c r="C348" i="168"/>
  <c r="F349" i="168"/>
  <c r="G348" i="168"/>
  <c r="D355" i="168"/>
  <c r="E354" i="168"/>
  <c r="D354" i="168"/>
  <c r="D356" i="168"/>
  <c r="E355" i="168"/>
  <c r="F365" i="168"/>
  <c r="G364" i="168"/>
  <c r="C366" i="168"/>
  <c r="E368" i="168"/>
  <c r="C373" i="168"/>
  <c r="B373" i="168"/>
  <c r="F374" i="168"/>
  <c r="B375" i="168"/>
  <c r="F380" i="168"/>
  <c r="D391" i="168"/>
  <c r="F397" i="168"/>
  <c r="G396" i="168"/>
  <c r="F351" i="168"/>
  <c r="G350" i="168"/>
  <c r="F352" i="168"/>
  <c r="G351" i="168"/>
  <c r="G352" i="168"/>
  <c r="F357" i="168"/>
  <c r="G356" i="168"/>
  <c r="F358" i="168"/>
  <c r="G357" i="168"/>
  <c r="E360" i="168"/>
  <c r="F363" i="168"/>
  <c r="G362" i="168"/>
  <c r="D367" i="168"/>
  <c r="B368" i="168"/>
  <c r="E370" i="168"/>
  <c r="C370" i="168"/>
  <c r="G371" i="168"/>
  <c r="D371" i="168"/>
  <c r="B382" i="168"/>
  <c r="B383" i="168"/>
  <c r="F385" i="168"/>
  <c r="G384" i="168"/>
  <c r="C394" i="168"/>
  <c r="C391" i="168"/>
  <c r="B392" i="168"/>
  <c r="B391" i="168"/>
  <c r="E327" i="168"/>
  <c r="G330" i="168"/>
  <c r="F333" i="168"/>
  <c r="E336" i="168"/>
  <c r="F346" i="168"/>
  <c r="G345" i="168"/>
  <c r="D350" i="168"/>
  <c r="E349" i="168"/>
  <c r="B351" i="168"/>
  <c r="C350" i="168"/>
  <c r="G354" i="168"/>
  <c r="B357" i="168"/>
  <c r="C356" i="168"/>
  <c r="F361" i="168"/>
  <c r="D362" i="168"/>
  <c r="D361" i="168"/>
  <c r="F364" i="168"/>
  <c r="G363" i="168"/>
  <c r="E364" i="168"/>
  <c r="G366" i="168"/>
  <c r="F371" i="168"/>
  <c r="G373" i="168"/>
  <c r="D377" i="168"/>
  <c r="F378" i="168"/>
  <c r="G377" i="168"/>
  <c r="G376" i="168"/>
  <c r="G382" i="168"/>
  <c r="F383" i="168"/>
  <c r="F382" i="168"/>
  <c r="C351" i="168"/>
  <c r="B352" i="168"/>
  <c r="C353" i="168"/>
  <c r="G353" i="168"/>
  <c r="B354" i="168"/>
  <c r="C357" i="168"/>
  <c r="B358" i="168"/>
  <c r="C359" i="168"/>
  <c r="G359" i="168"/>
  <c r="B360" i="168"/>
  <c r="C361" i="168"/>
  <c r="C363" i="168"/>
  <c r="B364" i="168"/>
  <c r="C365" i="168"/>
  <c r="C369" i="168"/>
  <c r="G369" i="168"/>
  <c r="B370" i="168"/>
  <c r="F370" i="168"/>
  <c r="C371" i="168"/>
  <c r="C372" i="168"/>
  <c r="D375" i="168"/>
  <c r="E374" i="168"/>
  <c r="D374" i="168"/>
  <c r="F376" i="168"/>
  <c r="G378" i="168"/>
  <c r="D380" i="168"/>
  <c r="E379" i="168"/>
  <c r="F379" i="168"/>
  <c r="C379" i="168"/>
  <c r="D383" i="168"/>
  <c r="E381" i="168"/>
  <c r="E384" i="168"/>
  <c r="E383" i="168"/>
  <c r="D384" i="168"/>
  <c r="F372" i="168"/>
  <c r="B372" i="168"/>
  <c r="D376" i="168"/>
  <c r="E375" i="168"/>
  <c r="D389" i="168"/>
  <c r="E387" i="168"/>
  <c r="E388" i="168"/>
  <c r="C381" i="168"/>
  <c r="C384" i="168"/>
  <c r="F386" i="168"/>
  <c r="G385" i="168"/>
  <c r="D387" i="168"/>
  <c r="B388" i="168"/>
  <c r="C387" i="168"/>
  <c r="C390" i="168"/>
  <c r="B390" i="168"/>
  <c r="B389" i="168"/>
  <c r="F392" i="168"/>
  <c r="G390" i="168"/>
  <c r="D396" i="168"/>
  <c r="E395" i="168"/>
  <c r="G381" i="168"/>
  <c r="F381" i="168"/>
  <c r="D388" i="168"/>
  <c r="E389" i="168"/>
  <c r="D390" i="168"/>
  <c r="D397" i="168"/>
  <c r="F393" i="168"/>
  <c r="F394" i="168"/>
  <c r="G393" i="168"/>
  <c r="E394" i="168"/>
  <c r="G395" i="168"/>
  <c r="D395" i="168"/>
  <c r="B384" i="168"/>
  <c r="C383" i="168"/>
  <c r="B386" i="168"/>
  <c r="AA388" i="168" s="1"/>
  <c r="C385" i="168"/>
  <c r="F388" i="168"/>
  <c r="G387" i="168"/>
  <c r="F390" i="168"/>
  <c r="G389" i="168"/>
  <c r="D392" i="168"/>
  <c r="E391" i="168"/>
  <c r="B393" i="168"/>
  <c r="F395" i="168"/>
  <c r="D394" i="168"/>
  <c r="C393" i="168"/>
  <c r="C395" i="168"/>
  <c r="B397" i="168"/>
  <c r="G397" i="168"/>
  <c r="F396" i="168"/>
  <c r="B396" i="168"/>
  <c r="C396" i="168"/>
  <c r="E397" i="168"/>
  <c r="AA512" i="165"/>
  <c r="AB512" i="165" s="1"/>
  <c r="Y512" i="165"/>
  <c r="X512" i="165"/>
  <c r="AA6" i="165"/>
  <c r="Z6" i="165"/>
  <c r="J419" i="165"/>
  <c r="I419" i="165"/>
  <c r="G420" i="165" s="1"/>
  <c r="H419" i="165"/>
  <c r="A419" i="165"/>
  <c r="J418" i="165"/>
  <c r="I418" i="165"/>
  <c r="F420" i="165" s="1"/>
  <c r="H418" i="165"/>
  <c r="A418" i="165"/>
  <c r="J417" i="165"/>
  <c r="I417" i="165"/>
  <c r="H417" i="165"/>
  <c r="A417" i="165"/>
  <c r="J416" i="165"/>
  <c r="I416" i="165"/>
  <c r="H416" i="165"/>
  <c r="A416" i="165"/>
  <c r="J415" i="165"/>
  <c r="I415" i="165"/>
  <c r="H415" i="165"/>
  <c r="A415" i="165"/>
  <c r="J414" i="165"/>
  <c r="I414" i="165"/>
  <c r="H414" i="165"/>
  <c r="A414" i="165"/>
  <c r="J413" i="165"/>
  <c r="I413" i="165"/>
  <c r="H413" i="165"/>
  <c r="A413" i="165"/>
  <c r="J412" i="165"/>
  <c r="I412" i="165"/>
  <c r="H412" i="165"/>
  <c r="A412" i="165"/>
  <c r="J411" i="165"/>
  <c r="I411" i="165"/>
  <c r="H411" i="165"/>
  <c r="A411" i="165"/>
  <c r="J410" i="165"/>
  <c r="I410" i="165"/>
  <c r="H410" i="165"/>
  <c r="A410" i="165"/>
  <c r="J409" i="165"/>
  <c r="I409" i="165"/>
  <c r="G410" i="165" s="1"/>
  <c r="H409" i="165"/>
  <c r="A409" i="165"/>
  <c r="J408" i="165"/>
  <c r="I408" i="165"/>
  <c r="H408" i="165"/>
  <c r="A408" i="165"/>
  <c r="J407" i="165"/>
  <c r="I407" i="165"/>
  <c r="H407" i="165"/>
  <c r="A407" i="165"/>
  <c r="J406" i="165"/>
  <c r="I406" i="165"/>
  <c r="H406" i="165"/>
  <c r="A406" i="165"/>
  <c r="J405" i="165"/>
  <c r="I405" i="165"/>
  <c r="H405" i="165"/>
  <c r="A405" i="165"/>
  <c r="J404" i="165"/>
  <c r="I404" i="165"/>
  <c r="H404" i="165"/>
  <c r="A404" i="165"/>
  <c r="J403" i="165"/>
  <c r="I403" i="165"/>
  <c r="H403" i="165"/>
  <c r="A403" i="165"/>
  <c r="J402" i="165"/>
  <c r="I402" i="165"/>
  <c r="H402" i="165"/>
  <c r="A402" i="165"/>
  <c r="J401" i="165"/>
  <c r="I401" i="165"/>
  <c r="H401" i="165"/>
  <c r="A401" i="165"/>
  <c r="J400" i="165"/>
  <c r="I400" i="165"/>
  <c r="G401" i="165" s="1"/>
  <c r="H400" i="165"/>
  <c r="E401" i="165" s="1"/>
  <c r="A400" i="165"/>
  <c r="J399" i="165"/>
  <c r="I399" i="165"/>
  <c r="H399" i="165"/>
  <c r="A399" i="165"/>
  <c r="J398" i="165"/>
  <c r="I398" i="165"/>
  <c r="G399" i="165" s="1"/>
  <c r="H398" i="165"/>
  <c r="A398" i="165"/>
  <c r="J397" i="165"/>
  <c r="I397" i="165"/>
  <c r="H397" i="165"/>
  <c r="A397" i="165"/>
  <c r="J396" i="165"/>
  <c r="I396" i="165"/>
  <c r="H396" i="165"/>
  <c r="A396" i="165"/>
  <c r="J395" i="165"/>
  <c r="I395" i="165"/>
  <c r="H395" i="165"/>
  <c r="A395" i="165"/>
  <c r="J394" i="165"/>
  <c r="I394" i="165"/>
  <c r="H394" i="165"/>
  <c r="A394" i="165"/>
  <c r="J393" i="165"/>
  <c r="I393" i="165"/>
  <c r="H393" i="165"/>
  <c r="A393" i="165"/>
  <c r="J392" i="165"/>
  <c r="I392" i="165"/>
  <c r="H392" i="165"/>
  <c r="A392" i="165"/>
  <c r="J391" i="165"/>
  <c r="I391" i="165"/>
  <c r="H391" i="165"/>
  <c r="A391" i="165"/>
  <c r="J390" i="165"/>
  <c r="I390" i="165"/>
  <c r="H390" i="165"/>
  <c r="A390" i="165"/>
  <c r="J389" i="165"/>
  <c r="I389" i="165"/>
  <c r="H389" i="165"/>
  <c r="A389" i="165"/>
  <c r="J388" i="165"/>
  <c r="I388" i="165"/>
  <c r="H388" i="165"/>
  <c r="A388" i="165"/>
  <c r="J387" i="165"/>
  <c r="I387" i="165"/>
  <c r="H387" i="165"/>
  <c r="J386" i="165"/>
  <c r="I386" i="165"/>
  <c r="H386" i="165"/>
  <c r="J385" i="165"/>
  <c r="I385" i="165"/>
  <c r="H385" i="165"/>
  <c r="J384" i="165"/>
  <c r="I384" i="165"/>
  <c r="H384" i="165"/>
  <c r="J383" i="165"/>
  <c r="I383" i="165"/>
  <c r="G384" i="165" s="1"/>
  <c r="H383" i="165"/>
  <c r="A383" i="165"/>
  <c r="J382" i="165"/>
  <c r="I382" i="165"/>
  <c r="H382" i="165"/>
  <c r="A382" i="165"/>
  <c r="J381" i="165"/>
  <c r="I381" i="165"/>
  <c r="H381" i="165"/>
  <c r="A381" i="165"/>
  <c r="J380" i="165"/>
  <c r="I380" i="165"/>
  <c r="H380" i="165"/>
  <c r="E381" i="165" s="1"/>
  <c r="A380" i="165"/>
  <c r="J379" i="165"/>
  <c r="I379" i="165"/>
  <c r="H379" i="165"/>
  <c r="A379" i="165"/>
  <c r="J378" i="165"/>
  <c r="I378" i="165"/>
  <c r="H378" i="165"/>
  <c r="A378" i="165"/>
  <c r="J377" i="165"/>
  <c r="I377" i="165"/>
  <c r="H377" i="165"/>
  <c r="A377" i="165"/>
  <c r="J376" i="165"/>
  <c r="I376" i="165"/>
  <c r="H376" i="165"/>
  <c r="E377" i="165" s="1"/>
  <c r="A376" i="165"/>
  <c r="J375" i="165"/>
  <c r="I375" i="165"/>
  <c r="H375" i="165"/>
  <c r="A375" i="165"/>
  <c r="J374" i="165"/>
  <c r="I374" i="165"/>
  <c r="H374" i="165"/>
  <c r="A374" i="165"/>
  <c r="J373" i="165"/>
  <c r="I373" i="165"/>
  <c r="H373" i="165"/>
  <c r="A373" i="165"/>
  <c r="J372" i="165"/>
  <c r="I372" i="165"/>
  <c r="H372" i="165"/>
  <c r="A372" i="165"/>
  <c r="J371" i="165"/>
  <c r="I371" i="165"/>
  <c r="H371" i="165"/>
  <c r="A371" i="165"/>
  <c r="J370" i="165"/>
  <c r="I370" i="165"/>
  <c r="H370" i="165"/>
  <c r="A370" i="165"/>
  <c r="J369" i="165"/>
  <c r="I369" i="165"/>
  <c r="H369" i="165"/>
  <c r="A369" i="165"/>
  <c r="J368" i="165"/>
  <c r="I368" i="165"/>
  <c r="H368" i="165"/>
  <c r="A368" i="165"/>
  <c r="J367" i="165"/>
  <c r="I367" i="165"/>
  <c r="H367" i="165"/>
  <c r="A367" i="165"/>
  <c r="J366" i="165"/>
  <c r="I366" i="165"/>
  <c r="H366" i="165"/>
  <c r="A366" i="165"/>
  <c r="J365" i="165"/>
  <c r="I365" i="165"/>
  <c r="H365" i="165"/>
  <c r="A365" i="165"/>
  <c r="J364" i="165"/>
  <c r="I364" i="165"/>
  <c r="H364" i="165"/>
  <c r="A364" i="165"/>
  <c r="J363" i="165"/>
  <c r="I363" i="165"/>
  <c r="H363" i="165"/>
  <c r="A363" i="165"/>
  <c r="J362" i="165"/>
  <c r="I362" i="165"/>
  <c r="H362" i="165"/>
  <c r="A362" i="165"/>
  <c r="J361" i="165"/>
  <c r="I361" i="165"/>
  <c r="H361" i="165"/>
  <c r="A361" i="165"/>
  <c r="J360" i="165"/>
  <c r="I360" i="165"/>
  <c r="H360" i="165"/>
  <c r="A360" i="165"/>
  <c r="J359" i="165"/>
  <c r="I359" i="165"/>
  <c r="H359" i="165"/>
  <c r="A359" i="165"/>
  <c r="J358" i="165"/>
  <c r="I358" i="165"/>
  <c r="H358" i="165"/>
  <c r="A358" i="165"/>
  <c r="J357" i="165"/>
  <c r="I357" i="165"/>
  <c r="H357" i="165"/>
  <c r="A357" i="165"/>
  <c r="J356" i="165"/>
  <c r="I356" i="165"/>
  <c r="H356" i="165"/>
  <c r="A356" i="165"/>
  <c r="J355" i="165"/>
  <c r="I355" i="165"/>
  <c r="H355" i="165"/>
  <c r="A355" i="165"/>
  <c r="J354" i="165"/>
  <c r="I354" i="165"/>
  <c r="H354" i="165"/>
  <c r="A354" i="165"/>
  <c r="J353" i="165"/>
  <c r="I353" i="165"/>
  <c r="H353" i="165"/>
  <c r="A353" i="165"/>
  <c r="J352" i="165"/>
  <c r="I352" i="165"/>
  <c r="H352" i="165"/>
  <c r="A352" i="165"/>
  <c r="J351" i="165"/>
  <c r="I351" i="165"/>
  <c r="H351" i="165"/>
  <c r="A351" i="165"/>
  <c r="J350" i="165"/>
  <c r="I350" i="165"/>
  <c r="H350" i="165"/>
  <c r="A350" i="165"/>
  <c r="J349" i="165"/>
  <c r="I349" i="165"/>
  <c r="G350" i="165" s="1"/>
  <c r="H349" i="165"/>
  <c r="A349" i="165"/>
  <c r="J348" i="165"/>
  <c r="I348" i="165"/>
  <c r="H348" i="165"/>
  <c r="A348" i="165"/>
  <c r="J347" i="165"/>
  <c r="I347" i="165"/>
  <c r="H347" i="165"/>
  <c r="A347" i="165"/>
  <c r="J346" i="165"/>
  <c r="I346" i="165"/>
  <c r="H346" i="165"/>
  <c r="A346" i="165"/>
  <c r="J345" i="165"/>
  <c r="I345" i="165"/>
  <c r="H345" i="165"/>
  <c r="A345" i="165"/>
  <c r="J344" i="165"/>
  <c r="I344" i="165"/>
  <c r="G345" i="165" s="1"/>
  <c r="H344" i="165"/>
  <c r="A344" i="165"/>
  <c r="J343" i="165"/>
  <c r="I343" i="165"/>
  <c r="H343" i="165"/>
  <c r="A343" i="165"/>
  <c r="J342" i="165"/>
  <c r="I342" i="165"/>
  <c r="H342" i="165"/>
  <c r="E343" i="165" s="1"/>
  <c r="A342" i="165"/>
  <c r="J341" i="165"/>
  <c r="I341" i="165"/>
  <c r="H341" i="165"/>
  <c r="A341" i="165"/>
  <c r="J340" i="165"/>
  <c r="I340" i="165"/>
  <c r="H340" i="165"/>
  <c r="A340" i="165"/>
  <c r="J339" i="165"/>
  <c r="I339" i="165"/>
  <c r="F341" i="165" s="1"/>
  <c r="H339" i="165"/>
  <c r="A339" i="165"/>
  <c r="J338" i="165"/>
  <c r="I338" i="165"/>
  <c r="H338" i="165"/>
  <c r="A338" i="165"/>
  <c r="J337" i="165"/>
  <c r="I337" i="165"/>
  <c r="G338" i="165" s="1"/>
  <c r="H337" i="165"/>
  <c r="A337" i="165"/>
  <c r="J336" i="165"/>
  <c r="I336" i="165"/>
  <c r="H336" i="165"/>
  <c r="A336" i="165"/>
  <c r="J335" i="165"/>
  <c r="I335" i="165"/>
  <c r="H335" i="165"/>
  <c r="A335" i="165"/>
  <c r="J334" i="165"/>
  <c r="I334" i="165"/>
  <c r="H334" i="165"/>
  <c r="A334" i="165"/>
  <c r="J333" i="165"/>
  <c r="I333" i="165"/>
  <c r="H333" i="165"/>
  <c r="A333" i="165"/>
  <c r="J332" i="165"/>
  <c r="I332" i="165"/>
  <c r="H332" i="165"/>
  <c r="A332" i="165"/>
  <c r="J331" i="165"/>
  <c r="I331" i="165"/>
  <c r="H331" i="165"/>
  <c r="A331" i="165"/>
  <c r="J330" i="165"/>
  <c r="I330" i="165"/>
  <c r="H330" i="165"/>
  <c r="A330" i="165"/>
  <c r="J329" i="165"/>
  <c r="I329" i="165"/>
  <c r="H329" i="165"/>
  <c r="A329" i="165"/>
  <c r="J328" i="165"/>
  <c r="I328" i="165"/>
  <c r="H328" i="165"/>
  <c r="A328" i="165"/>
  <c r="J327" i="165"/>
  <c r="I327" i="165"/>
  <c r="H327" i="165"/>
  <c r="A327" i="165"/>
  <c r="J326" i="165"/>
  <c r="I326" i="165"/>
  <c r="H326" i="165"/>
  <c r="A326" i="165"/>
  <c r="J325" i="165"/>
  <c r="I325" i="165"/>
  <c r="H325" i="165"/>
  <c r="A325" i="165"/>
  <c r="J324" i="165"/>
  <c r="I324" i="165"/>
  <c r="H324" i="165"/>
  <c r="A324" i="165"/>
  <c r="J323" i="165"/>
  <c r="I323" i="165"/>
  <c r="H323" i="165"/>
  <c r="A323" i="165"/>
  <c r="J322" i="165"/>
  <c r="I322" i="165"/>
  <c r="H322" i="165"/>
  <c r="A322" i="165"/>
  <c r="J321" i="165"/>
  <c r="I321" i="165"/>
  <c r="H321" i="165"/>
  <c r="A321" i="165"/>
  <c r="J320" i="165"/>
  <c r="I320" i="165"/>
  <c r="H320" i="165"/>
  <c r="A320" i="165"/>
  <c r="J319" i="165"/>
  <c r="I319" i="165"/>
  <c r="H319" i="165"/>
  <c r="A319" i="165"/>
  <c r="J318" i="165"/>
  <c r="I318" i="165"/>
  <c r="H318" i="165"/>
  <c r="A318" i="165"/>
  <c r="J317" i="165"/>
  <c r="I317" i="165"/>
  <c r="H317" i="165"/>
  <c r="A317" i="165"/>
  <c r="J316" i="165"/>
  <c r="I316" i="165"/>
  <c r="H316" i="165"/>
  <c r="A316" i="165"/>
  <c r="J315" i="165"/>
  <c r="I315" i="165"/>
  <c r="H315" i="165"/>
  <c r="A315" i="165"/>
  <c r="J314" i="165"/>
  <c r="I314" i="165"/>
  <c r="H314" i="165"/>
  <c r="A314" i="165"/>
  <c r="J313" i="165"/>
  <c r="I313" i="165"/>
  <c r="H313" i="165"/>
  <c r="A313" i="165"/>
  <c r="J312" i="165"/>
  <c r="I312" i="165"/>
  <c r="H312" i="165"/>
  <c r="A312" i="165"/>
  <c r="J311" i="165"/>
  <c r="I311" i="165"/>
  <c r="H311" i="165"/>
  <c r="A311" i="165"/>
  <c r="J310" i="165"/>
  <c r="I310" i="165"/>
  <c r="G311" i="165" s="1"/>
  <c r="H310" i="165"/>
  <c r="A310" i="165"/>
  <c r="J309" i="165"/>
  <c r="I309" i="165"/>
  <c r="H309" i="165"/>
  <c r="E310" i="165" s="1"/>
  <c r="A309" i="165"/>
  <c r="J308" i="165"/>
  <c r="I308" i="165"/>
  <c r="H308" i="165"/>
  <c r="A308" i="165"/>
  <c r="J307" i="165"/>
  <c r="I307" i="165"/>
  <c r="H307" i="165"/>
  <c r="A307" i="165"/>
  <c r="J306" i="165"/>
  <c r="I306" i="165"/>
  <c r="H306" i="165"/>
  <c r="A306" i="165"/>
  <c r="J305" i="165"/>
  <c r="I305" i="165"/>
  <c r="H305" i="165"/>
  <c r="A305" i="165"/>
  <c r="J304" i="165"/>
  <c r="I304" i="165"/>
  <c r="H304" i="165"/>
  <c r="A304" i="165"/>
  <c r="J303" i="165"/>
  <c r="I303" i="165"/>
  <c r="H303" i="165"/>
  <c r="E304" i="165" s="1"/>
  <c r="A303" i="165"/>
  <c r="J302" i="165"/>
  <c r="I302" i="165"/>
  <c r="H302" i="165"/>
  <c r="A302" i="165"/>
  <c r="J301" i="165"/>
  <c r="I301" i="165"/>
  <c r="H301" i="165"/>
  <c r="E302" i="165" s="1"/>
  <c r="A301" i="165"/>
  <c r="J300" i="165"/>
  <c r="I300" i="165"/>
  <c r="H300" i="165"/>
  <c r="A300" i="165"/>
  <c r="J299" i="165"/>
  <c r="I299" i="165"/>
  <c r="H299" i="165"/>
  <c r="A299" i="165"/>
  <c r="J298" i="165"/>
  <c r="I298" i="165"/>
  <c r="H298" i="165"/>
  <c r="A298" i="165"/>
  <c r="J297" i="165"/>
  <c r="I297" i="165"/>
  <c r="H297" i="165"/>
  <c r="A297" i="165"/>
  <c r="J296" i="165"/>
  <c r="I296" i="165"/>
  <c r="H296" i="165"/>
  <c r="A296" i="165"/>
  <c r="J295" i="165"/>
  <c r="I295" i="165"/>
  <c r="H295" i="165"/>
  <c r="E296" i="165" s="1"/>
  <c r="A295" i="165"/>
  <c r="J294" i="165"/>
  <c r="I294" i="165"/>
  <c r="F296" i="165" s="1"/>
  <c r="H294" i="165"/>
  <c r="A294" i="165"/>
  <c r="J293" i="165"/>
  <c r="I293" i="165"/>
  <c r="H293" i="165"/>
  <c r="E294" i="165" s="1"/>
  <c r="A293" i="165"/>
  <c r="J292" i="165"/>
  <c r="I292" i="165"/>
  <c r="G293" i="165" s="1"/>
  <c r="H292" i="165"/>
  <c r="A292" i="165"/>
  <c r="J291" i="165"/>
  <c r="I291" i="165"/>
  <c r="H291" i="165"/>
  <c r="E292" i="165" s="1"/>
  <c r="A291" i="165"/>
  <c r="J290" i="165"/>
  <c r="I290" i="165"/>
  <c r="H290" i="165"/>
  <c r="A290" i="165"/>
  <c r="J289" i="165"/>
  <c r="I289" i="165"/>
  <c r="H289" i="165"/>
  <c r="A289" i="165"/>
  <c r="J288" i="165"/>
  <c r="I288" i="165"/>
  <c r="H288" i="165"/>
  <c r="A288" i="165"/>
  <c r="J287" i="165"/>
  <c r="I287" i="165"/>
  <c r="H287" i="165"/>
  <c r="A287" i="165"/>
  <c r="J286" i="165"/>
  <c r="I286" i="165"/>
  <c r="H286" i="165"/>
  <c r="A286" i="165"/>
  <c r="J285" i="165"/>
  <c r="I285" i="165"/>
  <c r="H285" i="165"/>
  <c r="A285" i="165"/>
  <c r="J284" i="165"/>
  <c r="I284" i="165"/>
  <c r="H284" i="165"/>
  <c r="A284" i="165"/>
  <c r="J283" i="165"/>
  <c r="I283" i="165"/>
  <c r="H283" i="165"/>
  <c r="A283" i="165"/>
  <c r="J282" i="165"/>
  <c r="I282" i="165"/>
  <c r="H282" i="165"/>
  <c r="A282" i="165"/>
  <c r="J281" i="165"/>
  <c r="I281" i="165"/>
  <c r="H281" i="165"/>
  <c r="A281" i="165"/>
  <c r="J280" i="165"/>
  <c r="I280" i="165"/>
  <c r="H280" i="165"/>
  <c r="A280" i="165"/>
  <c r="J279" i="165"/>
  <c r="I279" i="165"/>
  <c r="H279" i="165"/>
  <c r="A279" i="165"/>
  <c r="J278" i="165"/>
  <c r="I278" i="165"/>
  <c r="H278" i="165"/>
  <c r="A278" i="165"/>
  <c r="J277" i="165"/>
  <c r="I277" i="165"/>
  <c r="H277" i="165"/>
  <c r="A277" i="165"/>
  <c r="J276" i="165"/>
  <c r="I276" i="165"/>
  <c r="H276" i="165"/>
  <c r="A276" i="165"/>
  <c r="J275" i="165"/>
  <c r="I275" i="165"/>
  <c r="H275" i="165"/>
  <c r="A275" i="165"/>
  <c r="J274" i="165"/>
  <c r="I274" i="165"/>
  <c r="H274" i="165"/>
  <c r="A274" i="165"/>
  <c r="J273" i="165"/>
  <c r="I273" i="165"/>
  <c r="H273" i="165"/>
  <c r="A273" i="165"/>
  <c r="J272" i="165"/>
  <c r="I272" i="165"/>
  <c r="H272" i="165"/>
  <c r="A272" i="165"/>
  <c r="J271" i="165"/>
  <c r="I271" i="165"/>
  <c r="H271" i="165"/>
  <c r="A271" i="165"/>
  <c r="J270" i="165"/>
  <c r="I270" i="165"/>
  <c r="H270" i="165"/>
  <c r="A270" i="165"/>
  <c r="J269" i="165"/>
  <c r="I269" i="165"/>
  <c r="H269" i="165"/>
  <c r="A269" i="165"/>
  <c r="J268" i="165"/>
  <c r="I268" i="165"/>
  <c r="H268" i="165"/>
  <c r="A268" i="165"/>
  <c r="J267" i="165"/>
  <c r="I267" i="165"/>
  <c r="H267" i="165"/>
  <c r="A267" i="165"/>
  <c r="J266" i="165"/>
  <c r="I266" i="165"/>
  <c r="H266" i="165"/>
  <c r="A266" i="165"/>
  <c r="J265" i="165"/>
  <c r="I265" i="165"/>
  <c r="H265" i="165"/>
  <c r="A265" i="165"/>
  <c r="J264" i="165"/>
  <c r="I264" i="165"/>
  <c r="H264" i="165"/>
  <c r="A264" i="165"/>
  <c r="J263" i="165"/>
  <c r="I263" i="165"/>
  <c r="H263" i="165"/>
  <c r="A263" i="165"/>
  <c r="J262" i="165"/>
  <c r="I262" i="165"/>
  <c r="H262" i="165"/>
  <c r="A262" i="165"/>
  <c r="J261" i="165"/>
  <c r="I261" i="165"/>
  <c r="H261" i="165"/>
  <c r="A261" i="165"/>
  <c r="J260" i="165"/>
  <c r="I260" i="165"/>
  <c r="H260" i="165"/>
  <c r="A260" i="165"/>
  <c r="J259" i="165"/>
  <c r="I259" i="165"/>
  <c r="H259" i="165"/>
  <c r="A259" i="165"/>
  <c r="J258" i="165"/>
  <c r="I258" i="165"/>
  <c r="H258" i="165"/>
  <c r="A258" i="165"/>
  <c r="J257" i="165"/>
  <c r="I257" i="165"/>
  <c r="H257" i="165"/>
  <c r="A257" i="165"/>
  <c r="J256" i="165"/>
  <c r="I256" i="165"/>
  <c r="H256" i="165"/>
  <c r="A256" i="165"/>
  <c r="J255" i="165"/>
  <c r="I255" i="165"/>
  <c r="H255" i="165"/>
  <c r="A255" i="165"/>
  <c r="J254" i="165"/>
  <c r="I254" i="165"/>
  <c r="H254" i="165"/>
  <c r="A254" i="165"/>
  <c r="J253" i="165"/>
  <c r="I253" i="165"/>
  <c r="H253" i="165"/>
  <c r="A253" i="165"/>
  <c r="J252" i="165"/>
  <c r="BA252" i="165" s="1"/>
  <c r="AZ252" i="165" s="1"/>
  <c r="I252" i="165"/>
  <c r="H252" i="165"/>
  <c r="A252" i="165"/>
  <c r="J251" i="165"/>
  <c r="I251" i="165"/>
  <c r="H251" i="165"/>
  <c r="A251" i="165"/>
  <c r="J250" i="165"/>
  <c r="I250" i="165"/>
  <c r="H250" i="165"/>
  <c r="A250" i="165"/>
  <c r="J249" i="165"/>
  <c r="I249" i="165"/>
  <c r="H249" i="165"/>
  <c r="A249" i="165"/>
  <c r="J248" i="165"/>
  <c r="I248" i="165"/>
  <c r="H248" i="165"/>
  <c r="A248" i="165"/>
  <c r="J247" i="165"/>
  <c r="I247" i="165"/>
  <c r="H247" i="165"/>
  <c r="A247" i="165"/>
  <c r="AW246" i="165"/>
  <c r="AW245" i="165" s="1"/>
  <c r="J246" i="165"/>
  <c r="I246" i="165"/>
  <c r="H246" i="165"/>
  <c r="A246" i="165"/>
  <c r="J245" i="165"/>
  <c r="BA245" i="165" s="1"/>
  <c r="I245" i="165"/>
  <c r="H245" i="165"/>
  <c r="A245" i="165"/>
  <c r="J244" i="165"/>
  <c r="I244" i="165"/>
  <c r="H244" i="165"/>
  <c r="A244" i="165"/>
  <c r="J243" i="165"/>
  <c r="I243" i="165"/>
  <c r="H243" i="165"/>
  <c r="A243" i="165"/>
  <c r="J242" i="165"/>
  <c r="I242" i="165"/>
  <c r="H242" i="165"/>
  <c r="A242" i="165"/>
  <c r="J241" i="165"/>
  <c r="I241" i="165"/>
  <c r="G242" i="165" s="1"/>
  <c r="H241" i="165"/>
  <c r="A241" i="165"/>
  <c r="J240" i="165"/>
  <c r="I240" i="165"/>
  <c r="H240" i="165"/>
  <c r="A240" i="165"/>
  <c r="J239" i="165"/>
  <c r="I239" i="165"/>
  <c r="H239" i="165"/>
  <c r="P239" i="165" s="1"/>
  <c r="A239" i="165"/>
  <c r="J238" i="165"/>
  <c r="I238" i="165"/>
  <c r="H238" i="165"/>
  <c r="A238" i="165"/>
  <c r="J237" i="165"/>
  <c r="I237" i="165"/>
  <c r="H237" i="165"/>
  <c r="A237" i="165"/>
  <c r="J236" i="165"/>
  <c r="I236" i="165"/>
  <c r="H236" i="165"/>
  <c r="A236" i="165"/>
  <c r="J235" i="165"/>
  <c r="I235" i="165"/>
  <c r="H235" i="165"/>
  <c r="A235" i="165"/>
  <c r="J234" i="165"/>
  <c r="I234" i="165"/>
  <c r="H234" i="165"/>
  <c r="A234" i="165"/>
  <c r="J233" i="165"/>
  <c r="I233" i="165"/>
  <c r="H233" i="165"/>
  <c r="A233" i="165"/>
  <c r="AW232" i="165"/>
  <c r="J232" i="165"/>
  <c r="I232" i="165"/>
  <c r="H232" i="165"/>
  <c r="A232" i="165"/>
  <c r="AW231" i="165"/>
  <c r="J231" i="165"/>
  <c r="I231" i="165"/>
  <c r="H231" i="165"/>
  <c r="A231" i="165"/>
  <c r="J230" i="165"/>
  <c r="I230" i="165"/>
  <c r="H230" i="165"/>
  <c r="A230" i="165"/>
  <c r="J229" i="165"/>
  <c r="I229" i="165"/>
  <c r="H229" i="165"/>
  <c r="A229" i="165"/>
  <c r="J228" i="165"/>
  <c r="BA228" i="165" s="1"/>
  <c r="AZ228" i="165" s="1"/>
  <c r="I228" i="165"/>
  <c r="H228" i="165"/>
  <c r="A228" i="165"/>
  <c r="J227" i="165"/>
  <c r="I227" i="165"/>
  <c r="H227" i="165"/>
  <c r="A227" i="165"/>
  <c r="J226" i="165"/>
  <c r="I226" i="165"/>
  <c r="H226" i="165"/>
  <c r="A226" i="165"/>
  <c r="J225" i="165"/>
  <c r="I225" i="165"/>
  <c r="H225" i="165"/>
  <c r="A225" i="165"/>
  <c r="J224" i="165"/>
  <c r="BA224" i="165" s="1"/>
  <c r="AZ224" i="165" s="1"/>
  <c r="I224" i="165"/>
  <c r="H224" i="165"/>
  <c r="A224" i="165"/>
  <c r="J223" i="165"/>
  <c r="BA223" i="165" s="1"/>
  <c r="AZ223" i="165" s="1"/>
  <c r="I223" i="165"/>
  <c r="H223" i="165"/>
  <c r="A223" i="165"/>
  <c r="J222" i="165"/>
  <c r="BA222" i="165" s="1"/>
  <c r="AZ222" i="165" s="1"/>
  <c r="I222" i="165"/>
  <c r="H222" i="165"/>
  <c r="A222" i="165"/>
  <c r="J221" i="165"/>
  <c r="BA221" i="165" s="1"/>
  <c r="I221" i="165"/>
  <c r="H221" i="165"/>
  <c r="A221" i="165"/>
  <c r="J220" i="165"/>
  <c r="I220" i="165"/>
  <c r="H220" i="165"/>
  <c r="A220" i="165"/>
  <c r="J219" i="165"/>
  <c r="I219" i="165"/>
  <c r="H219" i="165"/>
  <c r="A219" i="165"/>
  <c r="AW218" i="165"/>
  <c r="AW217" i="165" s="1"/>
  <c r="J218" i="165"/>
  <c r="I218" i="165"/>
  <c r="H218" i="165"/>
  <c r="A218" i="165"/>
  <c r="J217" i="165"/>
  <c r="I217" i="165"/>
  <c r="H217" i="165"/>
  <c r="A217" i="165"/>
  <c r="J216" i="165"/>
  <c r="I216" i="165"/>
  <c r="H216" i="165"/>
  <c r="O216" i="165" s="1"/>
  <c r="A216" i="165"/>
  <c r="J215" i="165"/>
  <c r="I215" i="165"/>
  <c r="H215" i="165"/>
  <c r="A215" i="165"/>
  <c r="J214" i="165"/>
  <c r="I214" i="165"/>
  <c r="H214" i="165"/>
  <c r="A214" i="165"/>
  <c r="J213" i="165"/>
  <c r="I213" i="165"/>
  <c r="H213" i="165"/>
  <c r="A213" i="165"/>
  <c r="J212" i="165"/>
  <c r="I212" i="165"/>
  <c r="H212" i="165"/>
  <c r="A212" i="165"/>
  <c r="J211" i="165"/>
  <c r="I211" i="165"/>
  <c r="H211" i="165"/>
  <c r="A211" i="165"/>
  <c r="J210" i="165"/>
  <c r="I210" i="165"/>
  <c r="H210" i="165"/>
  <c r="A210" i="165"/>
  <c r="J209" i="165"/>
  <c r="I209" i="165"/>
  <c r="H209" i="165"/>
  <c r="A209" i="165"/>
  <c r="J208" i="165"/>
  <c r="I208" i="165"/>
  <c r="H208" i="165"/>
  <c r="A208" i="165"/>
  <c r="J207" i="165"/>
  <c r="I207" i="165"/>
  <c r="H207" i="165"/>
  <c r="A207" i="165"/>
  <c r="J206" i="165"/>
  <c r="I206" i="165"/>
  <c r="H206" i="165"/>
  <c r="A206" i="165"/>
  <c r="J205" i="165"/>
  <c r="I205" i="165"/>
  <c r="H205" i="165"/>
  <c r="A205" i="165"/>
  <c r="AW204" i="165"/>
  <c r="AW203" i="165" s="1"/>
  <c r="J204" i="165"/>
  <c r="I204" i="165"/>
  <c r="H204" i="165"/>
  <c r="A204" i="165"/>
  <c r="J203" i="165"/>
  <c r="I203" i="165"/>
  <c r="H203" i="165"/>
  <c r="A203" i="165"/>
  <c r="J202" i="165"/>
  <c r="I202" i="165"/>
  <c r="H202" i="165"/>
  <c r="A202" i="165"/>
  <c r="J201" i="165"/>
  <c r="I201" i="165"/>
  <c r="H201" i="165"/>
  <c r="A201" i="165"/>
  <c r="J200" i="165"/>
  <c r="I200" i="165"/>
  <c r="H200" i="165"/>
  <c r="A200" i="165"/>
  <c r="J199" i="165"/>
  <c r="I199" i="165"/>
  <c r="H199" i="165"/>
  <c r="A199" i="165"/>
  <c r="J198" i="165"/>
  <c r="I198" i="165"/>
  <c r="H198" i="165"/>
  <c r="A198" i="165"/>
  <c r="J197" i="165"/>
  <c r="I197" i="165"/>
  <c r="H197" i="165"/>
  <c r="A197" i="165"/>
  <c r="J196" i="165"/>
  <c r="I196" i="165"/>
  <c r="H196" i="165"/>
  <c r="A196" i="165"/>
  <c r="J195" i="165"/>
  <c r="I195" i="165"/>
  <c r="G196" i="165" s="1"/>
  <c r="H195" i="165"/>
  <c r="A195" i="165"/>
  <c r="J194" i="165"/>
  <c r="I194" i="165"/>
  <c r="H194" i="165"/>
  <c r="A194" i="165"/>
  <c r="J193" i="165"/>
  <c r="I193" i="165"/>
  <c r="H193" i="165"/>
  <c r="E194" i="165" s="1"/>
  <c r="A193" i="165"/>
  <c r="J192" i="165"/>
  <c r="I192" i="165"/>
  <c r="H192" i="165"/>
  <c r="A192" i="165"/>
  <c r="J191" i="165"/>
  <c r="I191" i="165"/>
  <c r="H191" i="165"/>
  <c r="A191" i="165"/>
  <c r="AW190" i="165"/>
  <c r="AW189" i="165" s="1"/>
  <c r="J190" i="165"/>
  <c r="I190" i="165"/>
  <c r="H190" i="165"/>
  <c r="A190" i="165"/>
  <c r="J189" i="165"/>
  <c r="I189" i="165"/>
  <c r="H189" i="165"/>
  <c r="A189" i="165"/>
  <c r="J188" i="165"/>
  <c r="I188" i="165"/>
  <c r="H188" i="165"/>
  <c r="A188" i="165"/>
  <c r="J187" i="165"/>
  <c r="I187" i="165"/>
  <c r="H187" i="165"/>
  <c r="A187" i="165"/>
  <c r="J186" i="165"/>
  <c r="I186" i="165"/>
  <c r="H186" i="165"/>
  <c r="A186" i="165"/>
  <c r="J185" i="165"/>
  <c r="I185" i="165"/>
  <c r="H185" i="165"/>
  <c r="A185" i="165"/>
  <c r="J184" i="165"/>
  <c r="BA184" i="165" s="1"/>
  <c r="AZ184" i="165" s="1"/>
  <c r="I184" i="165"/>
  <c r="H184" i="165"/>
  <c r="A184" i="165"/>
  <c r="J183" i="165"/>
  <c r="BA183" i="165" s="1"/>
  <c r="AZ183" i="165" s="1"/>
  <c r="I183" i="165"/>
  <c r="H183" i="165"/>
  <c r="A183" i="165"/>
  <c r="J182" i="165"/>
  <c r="BA182" i="165" s="1"/>
  <c r="I182" i="165"/>
  <c r="H182" i="165"/>
  <c r="A182" i="165"/>
  <c r="J181" i="165"/>
  <c r="BA181" i="165" s="1"/>
  <c r="AZ181" i="165" s="1"/>
  <c r="I181" i="165"/>
  <c r="H181" i="165"/>
  <c r="A181" i="165"/>
  <c r="J180" i="165"/>
  <c r="I180" i="165"/>
  <c r="H180" i="165"/>
  <c r="A180" i="165"/>
  <c r="J179" i="165"/>
  <c r="I179" i="165"/>
  <c r="H179" i="165"/>
  <c r="A179" i="165"/>
  <c r="J178" i="165"/>
  <c r="I178" i="165"/>
  <c r="H178" i="165"/>
  <c r="A178" i="165"/>
  <c r="J177" i="165"/>
  <c r="I177" i="165"/>
  <c r="G178" i="165" s="1"/>
  <c r="H177" i="165"/>
  <c r="A177" i="165"/>
  <c r="AW176" i="165"/>
  <c r="AW175" i="165" s="1"/>
  <c r="J176" i="165"/>
  <c r="Q177" i="165" s="1"/>
  <c r="I176" i="165"/>
  <c r="H176" i="165"/>
  <c r="A176" i="165"/>
  <c r="J175" i="165"/>
  <c r="I175" i="165"/>
  <c r="H175" i="165"/>
  <c r="A175" i="165"/>
  <c r="J174" i="165"/>
  <c r="Q175" i="165" s="1"/>
  <c r="I174" i="165"/>
  <c r="H174" i="165"/>
  <c r="A174" i="165"/>
  <c r="J173" i="165"/>
  <c r="I173" i="165"/>
  <c r="H173" i="165"/>
  <c r="A173" i="165"/>
  <c r="J172" i="165"/>
  <c r="I172" i="165"/>
  <c r="H172" i="165"/>
  <c r="A172" i="165"/>
  <c r="J171" i="165"/>
  <c r="I171" i="165"/>
  <c r="H171" i="165"/>
  <c r="A171" i="165"/>
  <c r="J170" i="165"/>
  <c r="I170" i="165"/>
  <c r="H170" i="165"/>
  <c r="A170" i="165"/>
  <c r="J169" i="165"/>
  <c r="I169" i="165"/>
  <c r="H169" i="165"/>
  <c r="A169" i="165"/>
  <c r="J168" i="165"/>
  <c r="I168" i="165"/>
  <c r="H168" i="165"/>
  <c r="A168" i="165"/>
  <c r="J167" i="165"/>
  <c r="I167" i="165"/>
  <c r="H167" i="165"/>
  <c r="A167" i="165"/>
  <c r="J166" i="165"/>
  <c r="I166" i="165"/>
  <c r="H166" i="165"/>
  <c r="A166" i="165"/>
  <c r="J165" i="165"/>
  <c r="I165" i="165"/>
  <c r="H165" i="165"/>
  <c r="A165" i="165"/>
  <c r="J164" i="165"/>
  <c r="I164" i="165"/>
  <c r="H164" i="165"/>
  <c r="D166" i="165" s="1"/>
  <c r="A164" i="165"/>
  <c r="J163" i="165"/>
  <c r="I163" i="165"/>
  <c r="H163" i="165"/>
  <c r="A163" i="165"/>
  <c r="AW162" i="165"/>
  <c r="AW161" i="165" s="1"/>
  <c r="J162" i="165"/>
  <c r="I162" i="165"/>
  <c r="H162" i="165"/>
  <c r="A162" i="165"/>
  <c r="J161" i="165"/>
  <c r="I161" i="165"/>
  <c r="H161" i="165"/>
  <c r="A161" i="165"/>
  <c r="J160" i="165"/>
  <c r="I160" i="165"/>
  <c r="H160" i="165"/>
  <c r="A160" i="165"/>
  <c r="J159" i="165"/>
  <c r="I159" i="165"/>
  <c r="H159" i="165"/>
  <c r="A159" i="165"/>
  <c r="J158" i="165"/>
  <c r="I158" i="165"/>
  <c r="H158" i="165"/>
  <c r="A158" i="165"/>
  <c r="J157" i="165"/>
  <c r="I157" i="165"/>
  <c r="H157" i="165"/>
  <c r="O157" i="165" s="1"/>
  <c r="A157" i="165"/>
  <c r="J156" i="165"/>
  <c r="I156" i="165"/>
  <c r="H156" i="165"/>
  <c r="A156" i="165"/>
  <c r="J155" i="165"/>
  <c r="BA155" i="165" s="1"/>
  <c r="AZ155" i="165" s="1"/>
  <c r="I155" i="165"/>
  <c r="H155" i="165"/>
  <c r="A155" i="165"/>
  <c r="J154" i="165"/>
  <c r="BA154" i="165" s="1"/>
  <c r="AZ154" i="165" s="1"/>
  <c r="I154" i="165"/>
  <c r="G155" i="165" s="1"/>
  <c r="H154" i="165"/>
  <c r="E155" i="165" s="1"/>
  <c r="A154" i="165"/>
  <c r="J153" i="165"/>
  <c r="I153" i="165"/>
  <c r="H153" i="165"/>
  <c r="A153" i="165"/>
  <c r="J152" i="165"/>
  <c r="I152" i="165"/>
  <c r="H152" i="165"/>
  <c r="A152" i="165"/>
  <c r="J151" i="165"/>
  <c r="I151" i="165"/>
  <c r="H151" i="165"/>
  <c r="A151" i="165"/>
  <c r="J150" i="165"/>
  <c r="I150" i="165"/>
  <c r="H150" i="165"/>
  <c r="A150" i="165"/>
  <c r="J149" i="165"/>
  <c r="I149" i="165"/>
  <c r="H149" i="165"/>
  <c r="E150" i="165" s="1"/>
  <c r="A149" i="165"/>
  <c r="AW148" i="165"/>
  <c r="J148" i="165"/>
  <c r="I148" i="165"/>
  <c r="H148" i="165"/>
  <c r="E149" i="165" s="1"/>
  <c r="A148" i="165"/>
  <c r="AW147" i="165"/>
  <c r="J147" i="165"/>
  <c r="I147" i="165"/>
  <c r="H147" i="165"/>
  <c r="A147" i="165"/>
  <c r="J146" i="165"/>
  <c r="I146" i="165"/>
  <c r="H146" i="165"/>
  <c r="A146" i="165"/>
  <c r="J145" i="165"/>
  <c r="I145" i="165"/>
  <c r="H145" i="165"/>
  <c r="A145" i="165"/>
  <c r="J144" i="165"/>
  <c r="I144" i="165"/>
  <c r="H144" i="165"/>
  <c r="A144" i="165"/>
  <c r="J143" i="165"/>
  <c r="I143" i="165"/>
  <c r="H143" i="165"/>
  <c r="A143" i="165"/>
  <c r="J142" i="165"/>
  <c r="I142" i="165"/>
  <c r="H142" i="165"/>
  <c r="A142" i="165"/>
  <c r="J141" i="165"/>
  <c r="I141" i="165"/>
  <c r="H141" i="165"/>
  <c r="A141" i="165"/>
  <c r="J140" i="165"/>
  <c r="I140" i="165"/>
  <c r="H140" i="165"/>
  <c r="A140" i="165"/>
  <c r="J139" i="165"/>
  <c r="I139" i="165"/>
  <c r="H139" i="165"/>
  <c r="A139" i="165"/>
  <c r="J138" i="165"/>
  <c r="I138" i="165"/>
  <c r="H138" i="165"/>
  <c r="A138" i="165"/>
  <c r="J137" i="165"/>
  <c r="I137" i="165"/>
  <c r="H137" i="165"/>
  <c r="A137" i="165"/>
  <c r="J136" i="165"/>
  <c r="I136" i="165"/>
  <c r="O136" i="165" s="1"/>
  <c r="H136" i="165"/>
  <c r="A136" i="165"/>
  <c r="J135" i="165"/>
  <c r="I135" i="165"/>
  <c r="H135" i="165"/>
  <c r="P135" i="165" s="1"/>
  <c r="A135" i="165"/>
  <c r="J134" i="165"/>
  <c r="AS134" i="165" s="1"/>
  <c r="I134" i="165"/>
  <c r="F136" i="165" s="1"/>
  <c r="H134" i="165"/>
  <c r="E135" i="165" s="1"/>
  <c r="A134" i="165"/>
  <c r="J133" i="165"/>
  <c r="I133" i="165"/>
  <c r="H133" i="165"/>
  <c r="A133" i="165"/>
  <c r="J132" i="165"/>
  <c r="I132" i="165"/>
  <c r="H132" i="165"/>
  <c r="A132" i="165"/>
  <c r="J131" i="165"/>
  <c r="I131" i="165"/>
  <c r="H131" i="165"/>
  <c r="A131" i="165"/>
  <c r="J130" i="165"/>
  <c r="BA130" i="165" s="1"/>
  <c r="AZ130" i="165" s="1"/>
  <c r="I130" i="165"/>
  <c r="H130" i="165"/>
  <c r="A130" i="165"/>
  <c r="J129" i="165"/>
  <c r="I129" i="165"/>
  <c r="H129" i="165"/>
  <c r="A129" i="165"/>
  <c r="J128" i="165"/>
  <c r="AS129" i="165" s="1"/>
  <c r="I128" i="165"/>
  <c r="H128" i="165"/>
  <c r="A128" i="165"/>
  <c r="J127" i="165"/>
  <c r="I127" i="165"/>
  <c r="G128" i="165" s="1"/>
  <c r="H127" i="165"/>
  <c r="A127" i="165"/>
  <c r="J126" i="165"/>
  <c r="I126" i="165"/>
  <c r="H126" i="165"/>
  <c r="A126" i="165"/>
  <c r="J125" i="165"/>
  <c r="I125" i="165"/>
  <c r="H125" i="165"/>
  <c r="A125" i="165"/>
  <c r="J124" i="165"/>
  <c r="I124" i="165"/>
  <c r="H124" i="165"/>
  <c r="A124" i="165"/>
  <c r="J123" i="165"/>
  <c r="I123" i="165"/>
  <c r="H123" i="165"/>
  <c r="A123" i="165"/>
  <c r="J122" i="165"/>
  <c r="I122" i="165"/>
  <c r="H122" i="165"/>
  <c r="A122" i="165"/>
  <c r="J121" i="165"/>
  <c r="I121" i="165"/>
  <c r="H121" i="165"/>
  <c r="A121" i="165"/>
  <c r="J120" i="165"/>
  <c r="I120" i="165"/>
  <c r="H120" i="165"/>
  <c r="A120" i="165"/>
  <c r="J119" i="165"/>
  <c r="I119" i="165"/>
  <c r="G120" i="165" s="1"/>
  <c r="H119" i="165"/>
  <c r="A119" i="165"/>
  <c r="J118" i="165"/>
  <c r="I118" i="165"/>
  <c r="H118" i="165"/>
  <c r="A118" i="165"/>
  <c r="J117" i="165"/>
  <c r="I117" i="165"/>
  <c r="H117" i="165"/>
  <c r="A117" i="165"/>
  <c r="J116" i="165"/>
  <c r="I116" i="165"/>
  <c r="H116" i="165"/>
  <c r="E117" i="165" s="1"/>
  <c r="A116" i="165"/>
  <c r="J115" i="165"/>
  <c r="I115" i="165"/>
  <c r="H115" i="165"/>
  <c r="A115" i="165"/>
  <c r="J114" i="165"/>
  <c r="I114" i="165"/>
  <c r="H114" i="165"/>
  <c r="A114" i="165"/>
  <c r="J113" i="165"/>
  <c r="I113" i="165"/>
  <c r="H113" i="165"/>
  <c r="A113" i="165"/>
  <c r="J112" i="165"/>
  <c r="I112" i="165"/>
  <c r="H112" i="165"/>
  <c r="A112" i="165"/>
  <c r="J111" i="165"/>
  <c r="B112" i="165" s="1"/>
  <c r="I111" i="165"/>
  <c r="H111" i="165"/>
  <c r="A111" i="165"/>
  <c r="J110" i="165"/>
  <c r="BA110" i="165" s="1"/>
  <c r="AZ110" i="165" s="1"/>
  <c r="I110" i="165"/>
  <c r="H110" i="165"/>
  <c r="A110" i="165"/>
  <c r="J109" i="165"/>
  <c r="I109" i="165"/>
  <c r="H109" i="165"/>
  <c r="A109" i="165"/>
  <c r="J108" i="165"/>
  <c r="BA108" i="165" s="1"/>
  <c r="AZ108" i="165" s="1"/>
  <c r="I108" i="165"/>
  <c r="H108" i="165"/>
  <c r="A108" i="165"/>
  <c r="J107" i="165"/>
  <c r="BA107" i="165" s="1"/>
  <c r="AZ107" i="165" s="1"/>
  <c r="I107" i="165"/>
  <c r="H107" i="165"/>
  <c r="E108" i="165" s="1"/>
  <c r="A107" i="165"/>
  <c r="J106" i="165"/>
  <c r="I106" i="165"/>
  <c r="H106" i="165"/>
  <c r="A106" i="165"/>
  <c r="J105" i="165"/>
  <c r="I105" i="165"/>
  <c r="H105" i="165"/>
  <c r="A105" i="165"/>
  <c r="J104" i="165"/>
  <c r="I104" i="165"/>
  <c r="H104" i="165"/>
  <c r="E105" i="165" s="1"/>
  <c r="A104" i="165"/>
  <c r="J103" i="165"/>
  <c r="I103" i="165"/>
  <c r="F105" i="165" s="1"/>
  <c r="H103" i="165"/>
  <c r="A103" i="165"/>
  <c r="J102" i="165"/>
  <c r="I102" i="165"/>
  <c r="H102" i="165"/>
  <c r="A102" i="165"/>
  <c r="J101" i="165"/>
  <c r="I101" i="165"/>
  <c r="G102" i="165" s="1"/>
  <c r="H101" i="165"/>
  <c r="A101" i="165"/>
  <c r="J100" i="165"/>
  <c r="AS101" i="165" s="1"/>
  <c r="I100" i="165"/>
  <c r="H100" i="165"/>
  <c r="A100" i="165"/>
  <c r="J99" i="165"/>
  <c r="I99" i="165"/>
  <c r="H99" i="165"/>
  <c r="A99" i="165"/>
  <c r="J98" i="165"/>
  <c r="I98" i="165"/>
  <c r="H98" i="165"/>
  <c r="A98" i="165"/>
  <c r="J97" i="165"/>
  <c r="I97" i="165"/>
  <c r="H97" i="165"/>
  <c r="A97" i="165"/>
  <c r="J96" i="165"/>
  <c r="I96" i="165"/>
  <c r="G97" i="165" s="1"/>
  <c r="H96" i="165"/>
  <c r="A96" i="165"/>
  <c r="J95" i="165"/>
  <c r="BA95" i="165" s="1"/>
  <c r="AZ95" i="165" s="1"/>
  <c r="I95" i="165"/>
  <c r="H95" i="165"/>
  <c r="A95" i="165"/>
  <c r="J94" i="165"/>
  <c r="BA94" i="165" s="1"/>
  <c r="AZ94" i="165" s="1"/>
  <c r="I94" i="165"/>
  <c r="H94" i="165"/>
  <c r="A94" i="165"/>
  <c r="J93" i="165"/>
  <c r="I93" i="165"/>
  <c r="H93" i="165"/>
  <c r="E94" i="165" s="1"/>
  <c r="A93" i="165"/>
  <c r="J92" i="165"/>
  <c r="I92" i="165"/>
  <c r="H92" i="165"/>
  <c r="A92" i="165"/>
  <c r="J91" i="165"/>
  <c r="I91" i="165"/>
  <c r="H91" i="165"/>
  <c r="A91" i="165"/>
  <c r="J90" i="165"/>
  <c r="I90" i="165"/>
  <c r="H90" i="165"/>
  <c r="A90" i="165"/>
  <c r="J89" i="165"/>
  <c r="I89" i="165"/>
  <c r="H89" i="165"/>
  <c r="A89" i="165"/>
  <c r="J88" i="165"/>
  <c r="I88" i="165"/>
  <c r="H88" i="165"/>
  <c r="A88" i="165"/>
  <c r="J87" i="165"/>
  <c r="I87" i="165"/>
  <c r="H87" i="165"/>
  <c r="A87" i="165"/>
  <c r="J86" i="165"/>
  <c r="BA86" i="165" s="1"/>
  <c r="AZ86" i="165" s="1"/>
  <c r="I86" i="165"/>
  <c r="H86" i="165"/>
  <c r="A86" i="165"/>
  <c r="J85" i="165"/>
  <c r="I85" i="165"/>
  <c r="H85" i="165"/>
  <c r="A85" i="165"/>
  <c r="J84" i="165"/>
  <c r="I84" i="165"/>
  <c r="H84" i="165"/>
  <c r="A84" i="165"/>
  <c r="J83" i="165"/>
  <c r="I83" i="165"/>
  <c r="H83" i="165"/>
  <c r="A83" i="165"/>
  <c r="J82" i="165"/>
  <c r="I82" i="165"/>
  <c r="H82" i="165"/>
  <c r="E83" i="165" s="1"/>
  <c r="A82" i="165"/>
  <c r="J81" i="165"/>
  <c r="I81" i="165"/>
  <c r="H81" i="165"/>
  <c r="A81" i="165"/>
  <c r="J80" i="165"/>
  <c r="I80" i="165"/>
  <c r="H80" i="165"/>
  <c r="A80" i="165"/>
  <c r="J79" i="165"/>
  <c r="AS79" i="165" s="1"/>
  <c r="I79" i="165"/>
  <c r="G80" i="165" s="1"/>
  <c r="H79" i="165"/>
  <c r="A79" i="165"/>
  <c r="J78" i="165"/>
  <c r="I78" i="165"/>
  <c r="H78" i="165"/>
  <c r="A78" i="165"/>
  <c r="J77" i="165"/>
  <c r="I77" i="165"/>
  <c r="H77" i="165"/>
  <c r="A77" i="165"/>
  <c r="J76" i="165"/>
  <c r="I76" i="165"/>
  <c r="H76" i="165"/>
  <c r="A76" i="165"/>
  <c r="J75" i="165"/>
  <c r="I75" i="165"/>
  <c r="H75" i="165"/>
  <c r="A75" i="165"/>
  <c r="J74" i="165"/>
  <c r="I74" i="165"/>
  <c r="H74" i="165"/>
  <c r="A74" i="165"/>
  <c r="J73" i="165"/>
  <c r="Q74" i="165" s="1"/>
  <c r="I73" i="165"/>
  <c r="H73" i="165"/>
  <c r="A73" i="165"/>
  <c r="J72" i="165"/>
  <c r="I72" i="165"/>
  <c r="H72" i="165"/>
  <c r="A72" i="165"/>
  <c r="J71" i="165"/>
  <c r="I71" i="165"/>
  <c r="H71" i="165"/>
  <c r="A71" i="165"/>
  <c r="J70" i="165"/>
  <c r="I70" i="165"/>
  <c r="H70" i="165"/>
  <c r="A70" i="165"/>
  <c r="J69" i="165"/>
  <c r="I69" i="165"/>
  <c r="H69" i="165"/>
  <c r="A69" i="165"/>
  <c r="J68" i="165"/>
  <c r="I68" i="165"/>
  <c r="H68" i="165"/>
  <c r="A68" i="165"/>
  <c r="J67" i="165"/>
  <c r="I67" i="165"/>
  <c r="H67" i="165"/>
  <c r="A67" i="165"/>
  <c r="J66" i="165"/>
  <c r="I66" i="165"/>
  <c r="H66" i="165"/>
  <c r="A66" i="165"/>
  <c r="J65" i="165"/>
  <c r="I65" i="165"/>
  <c r="H65" i="165"/>
  <c r="A65" i="165"/>
  <c r="J64" i="165"/>
  <c r="I64" i="165"/>
  <c r="H64" i="165"/>
  <c r="A64" i="165"/>
  <c r="J63" i="165"/>
  <c r="I63" i="165"/>
  <c r="H63" i="165"/>
  <c r="A63" i="165"/>
  <c r="J62" i="165"/>
  <c r="I62" i="165"/>
  <c r="H62" i="165"/>
  <c r="A62" i="165"/>
  <c r="J61" i="165"/>
  <c r="I61" i="165"/>
  <c r="H61" i="165"/>
  <c r="A61" i="165"/>
  <c r="J60" i="165"/>
  <c r="I60" i="165"/>
  <c r="H60" i="165"/>
  <c r="A60" i="165"/>
  <c r="J59" i="165"/>
  <c r="I59" i="165"/>
  <c r="H59" i="165"/>
  <c r="A59" i="165"/>
  <c r="J58" i="165"/>
  <c r="I58" i="165"/>
  <c r="H58" i="165"/>
  <c r="A58" i="165"/>
  <c r="J57" i="165"/>
  <c r="I57" i="165"/>
  <c r="H57" i="165"/>
  <c r="A57" i="165"/>
  <c r="J56" i="165"/>
  <c r="I56" i="165"/>
  <c r="H56" i="165"/>
  <c r="A56" i="165"/>
  <c r="J55" i="165"/>
  <c r="I55" i="165"/>
  <c r="H55" i="165"/>
  <c r="A55" i="165"/>
  <c r="J54" i="165"/>
  <c r="I54" i="165"/>
  <c r="H54" i="165"/>
  <c r="A54" i="165"/>
  <c r="J53" i="165"/>
  <c r="I53" i="165"/>
  <c r="H53" i="165"/>
  <c r="A53" i="165"/>
  <c r="J52" i="165"/>
  <c r="I52" i="165"/>
  <c r="H52" i="165"/>
  <c r="A52" i="165"/>
  <c r="J51" i="165"/>
  <c r="I51" i="165"/>
  <c r="H51" i="165"/>
  <c r="A51" i="165"/>
  <c r="J50" i="165"/>
  <c r="I50" i="165"/>
  <c r="H50" i="165"/>
  <c r="A50" i="165"/>
  <c r="J49" i="165"/>
  <c r="AS49" i="165" s="1"/>
  <c r="I49" i="165"/>
  <c r="H49" i="165"/>
  <c r="A49" i="165"/>
  <c r="J48" i="165"/>
  <c r="I48" i="165"/>
  <c r="H48" i="165"/>
  <c r="A48" i="165"/>
  <c r="J47" i="165"/>
  <c r="I47" i="165"/>
  <c r="H47" i="165"/>
  <c r="A47" i="165"/>
  <c r="J46" i="165"/>
  <c r="I46" i="165"/>
  <c r="H46" i="165"/>
  <c r="A46" i="165"/>
  <c r="J45" i="165"/>
  <c r="I45" i="165"/>
  <c r="H45" i="165"/>
  <c r="A45" i="165"/>
  <c r="J44" i="165"/>
  <c r="I44" i="165"/>
  <c r="H44" i="165"/>
  <c r="A44" i="165"/>
  <c r="J43" i="165"/>
  <c r="I43" i="165"/>
  <c r="H43" i="165"/>
  <c r="A43" i="165"/>
  <c r="J42" i="165"/>
  <c r="I42" i="165"/>
  <c r="H42" i="165"/>
  <c r="A42" i="165"/>
  <c r="J41" i="165"/>
  <c r="I41" i="165"/>
  <c r="G42" i="165" s="1"/>
  <c r="H41" i="165"/>
  <c r="A41" i="165"/>
  <c r="J40" i="165"/>
  <c r="I40" i="165"/>
  <c r="H40" i="165"/>
  <c r="A40" i="165"/>
  <c r="J39" i="165"/>
  <c r="I39" i="165"/>
  <c r="H39" i="165"/>
  <c r="A39" i="165"/>
  <c r="J38" i="165"/>
  <c r="I38" i="165"/>
  <c r="H38" i="165"/>
  <c r="A38" i="165"/>
  <c r="J37" i="165"/>
  <c r="I37" i="165"/>
  <c r="H37" i="165"/>
  <c r="A37" i="165"/>
  <c r="J36" i="165"/>
  <c r="AS36" i="165" s="1"/>
  <c r="I36" i="165"/>
  <c r="H36" i="165"/>
  <c r="A36" i="165"/>
  <c r="J35" i="165"/>
  <c r="AS35" i="165" s="1"/>
  <c r="I35" i="165"/>
  <c r="G36" i="165" s="1"/>
  <c r="H35" i="165"/>
  <c r="A35" i="165"/>
  <c r="J34" i="165"/>
  <c r="I34" i="165"/>
  <c r="H34" i="165"/>
  <c r="A34" i="165"/>
  <c r="J33" i="165"/>
  <c r="I33" i="165"/>
  <c r="H33" i="165"/>
  <c r="A33" i="165"/>
  <c r="J32" i="165"/>
  <c r="I32" i="165"/>
  <c r="H32" i="165"/>
  <c r="A32" i="165"/>
  <c r="J31" i="165"/>
  <c r="I31" i="165"/>
  <c r="H31" i="165"/>
  <c r="A31" i="165"/>
  <c r="J30" i="165"/>
  <c r="AS30" i="165" s="1"/>
  <c r="I30" i="165"/>
  <c r="H30" i="165"/>
  <c r="A30" i="165"/>
  <c r="J29" i="165"/>
  <c r="I29" i="165"/>
  <c r="H29" i="165"/>
  <c r="O29" i="165" s="1"/>
  <c r="A29" i="165"/>
  <c r="J28" i="165"/>
  <c r="I28" i="165"/>
  <c r="O28" i="165" s="1"/>
  <c r="H28" i="165"/>
  <c r="A28" i="165"/>
  <c r="J27" i="165"/>
  <c r="I27" i="165"/>
  <c r="G28" i="165" s="1"/>
  <c r="H27" i="165"/>
  <c r="A27" i="165"/>
  <c r="J26" i="165"/>
  <c r="I26" i="165"/>
  <c r="O26" i="165" s="1"/>
  <c r="H26" i="165"/>
  <c r="E27" i="165" s="1"/>
  <c r="A26" i="165"/>
  <c r="J25" i="165"/>
  <c r="I25" i="165"/>
  <c r="H25" i="165"/>
  <c r="A25" i="165"/>
  <c r="J24" i="165"/>
  <c r="I24" i="165"/>
  <c r="H24" i="165"/>
  <c r="A24" i="165"/>
  <c r="J23" i="165"/>
  <c r="AS25" i="165" s="1"/>
  <c r="I23" i="165"/>
  <c r="H23" i="165"/>
  <c r="A23" i="165"/>
  <c r="J22" i="165"/>
  <c r="I22" i="165"/>
  <c r="H22" i="165"/>
  <c r="A22" i="165"/>
  <c r="J21" i="165"/>
  <c r="I21" i="165"/>
  <c r="H21" i="165"/>
  <c r="A21" i="165"/>
  <c r="J20" i="165"/>
  <c r="I20" i="165"/>
  <c r="H20" i="165"/>
  <c r="A20" i="165"/>
  <c r="J19" i="165"/>
  <c r="I19" i="165"/>
  <c r="H19" i="165"/>
  <c r="A19" i="165"/>
  <c r="J18" i="165"/>
  <c r="I18" i="165"/>
  <c r="H18" i="165"/>
  <c r="A18" i="165"/>
  <c r="J17" i="165"/>
  <c r="I17" i="165"/>
  <c r="H17" i="165"/>
  <c r="A17" i="165"/>
  <c r="J16" i="165"/>
  <c r="I16" i="165"/>
  <c r="H16" i="165"/>
  <c r="D18" i="165" s="1"/>
  <c r="A16" i="165"/>
  <c r="J15" i="165"/>
  <c r="I15" i="165"/>
  <c r="O15" i="165" s="1"/>
  <c r="H15" i="165"/>
  <c r="A15" i="165"/>
  <c r="J14" i="165"/>
  <c r="I14" i="165"/>
  <c r="H14" i="165"/>
  <c r="D16" i="165" s="1"/>
  <c r="A14" i="165"/>
  <c r="J13" i="165"/>
  <c r="I13" i="165"/>
  <c r="G14" i="165" s="1"/>
  <c r="H13" i="165"/>
  <c r="A13" i="165"/>
  <c r="J12" i="165"/>
  <c r="I12" i="165"/>
  <c r="H12" i="165"/>
  <c r="E13" i="165" s="1"/>
  <c r="A12" i="165"/>
  <c r="J11" i="165"/>
  <c r="I11" i="165"/>
  <c r="H11" i="165"/>
  <c r="A11" i="165"/>
  <c r="J10" i="165"/>
  <c r="I10" i="165"/>
  <c r="H10" i="165"/>
  <c r="A10" i="165"/>
  <c r="J9" i="165"/>
  <c r="I9" i="165"/>
  <c r="H9" i="165"/>
  <c r="A9" i="165"/>
  <c r="J8" i="165"/>
  <c r="I8" i="165"/>
  <c r="H8" i="165"/>
  <c r="A8" i="165"/>
  <c r="J7" i="165"/>
  <c r="I7" i="165"/>
  <c r="H7" i="165"/>
  <c r="A7" i="165"/>
  <c r="V6" i="165"/>
  <c r="U6" i="165"/>
  <c r="J6" i="165"/>
  <c r="B6" i="165" s="1"/>
  <c r="I6" i="165"/>
  <c r="H6" i="165"/>
  <c r="A6" i="165"/>
  <c r="J5" i="165"/>
  <c r="I5" i="165"/>
  <c r="G6" i="165" s="1"/>
  <c r="H5" i="165"/>
  <c r="A5" i="165"/>
  <c r="J4" i="165"/>
  <c r="X6" i="165" s="1"/>
  <c r="I4" i="165"/>
  <c r="F6" i="165" s="1"/>
  <c r="H4" i="165"/>
  <c r="A4" i="165"/>
  <c r="AY3" i="165"/>
  <c r="AX3" i="165"/>
  <c r="J3" i="165"/>
  <c r="C6" i="165" s="1"/>
  <c r="I3" i="165"/>
  <c r="H3" i="165"/>
  <c r="A3" i="165"/>
  <c r="AY1" i="165"/>
  <c r="AI382" i="165" l="1"/>
  <c r="BA382" i="165"/>
  <c r="AZ382" i="165" s="1"/>
  <c r="AL382" i="165"/>
  <c r="AE388" i="167"/>
  <c r="AF388" i="167" s="1"/>
  <c r="AI388" i="167" s="1"/>
  <c r="Z388" i="167"/>
  <c r="AA387" i="167"/>
  <c r="AJ388" i="167"/>
  <c r="AM388" i="167" s="1"/>
  <c r="AL388" i="167" s="1"/>
  <c r="AQ388" i="167"/>
  <c r="AO388" i="167"/>
  <c r="AG382" i="167"/>
  <c r="AH382" i="167" s="1"/>
  <c r="AK382" i="167" s="1"/>
  <c r="AE386" i="167"/>
  <c r="AF386" i="167" s="1"/>
  <c r="AI386" i="167" s="1"/>
  <c r="Z386" i="167"/>
  <c r="AA385" i="167"/>
  <c r="AJ386" i="167"/>
  <c r="AM386" i="167" s="1"/>
  <c r="AL386" i="167" s="1"/>
  <c r="AQ389" i="167"/>
  <c r="AO389" i="167"/>
  <c r="AO387" i="167"/>
  <c r="AQ387" i="167"/>
  <c r="BB387" i="167" s="1"/>
  <c r="BC387" i="167" s="1"/>
  <c r="AQ383" i="167"/>
  <c r="AO383" i="167"/>
  <c r="AE389" i="167"/>
  <c r="AF389" i="167" s="1"/>
  <c r="AI389" i="167" s="1"/>
  <c r="AG389" i="167" s="1"/>
  <c r="AH389" i="167" s="1"/>
  <c r="AK389" i="167" s="1"/>
  <c r="AA388" i="167"/>
  <c r="Z389" i="167"/>
  <c r="AJ389" i="167"/>
  <c r="AM389" i="167" s="1"/>
  <c r="AL389" i="167" s="1"/>
  <c r="AE384" i="167"/>
  <c r="AF384" i="167" s="1"/>
  <c r="AI384" i="167" s="1"/>
  <c r="AA384" i="167"/>
  <c r="AE383" i="167"/>
  <c r="AF383" i="167" s="1"/>
  <c r="AI383" i="167" s="1"/>
  <c r="AG383" i="167" s="1"/>
  <c r="AH383" i="167" s="1"/>
  <c r="AK383" i="167" s="1"/>
  <c r="AA383" i="167"/>
  <c r="AJ385" i="167"/>
  <c r="AM385" i="167" s="1"/>
  <c r="AL385" i="167" s="1"/>
  <c r="Z384" i="167"/>
  <c r="Z383" i="167"/>
  <c r="AE385" i="167"/>
  <c r="AF385" i="167" s="1"/>
  <c r="AI385" i="167" s="1"/>
  <c r="Z385" i="167"/>
  <c r="AJ383" i="167"/>
  <c r="AM383" i="167" s="1"/>
  <c r="AL383" i="167" s="1"/>
  <c r="AJ384" i="167"/>
  <c r="AM384" i="167" s="1"/>
  <c r="AL384" i="167" s="1"/>
  <c r="AQ384" i="167"/>
  <c r="AO384" i="167"/>
  <c r="AO385" i="167"/>
  <c r="AQ385" i="167"/>
  <c r="BB385" i="167" s="1"/>
  <c r="BC385" i="167" s="1"/>
  <c r="AQ386" i="167"/>
  <c r="AO386" i="167"/>
  <c r="AB389" i="167"/>
  <c r="AA386" i="167"/>
  <c r="AJ387" i="167"/>
  <c r="AM387" i="167" s="1"/>
  <c r="AL387" i="167" s="1"/>
  <c r="AE387" i="167"/>
  <c r="AF387" i="167" s="1"/>
  <c r="AI387" i="167" s="1"/>
  <c r="AG387" i="167" s="1"/>
  <c r="AH387" i="167" s="1"/>
  <c r="AK387" i="167" s="1"/>
  <c r="Z387" i="167"/>
  <c r="AE386" i="168"/>
  <c r="AF386" i="168" s="1"/>
  <c r="AI386" i="168" s="1"/>
  <c r="AG386" i="168" s="1"/>
  <c r="AH386" i="168" s="1"/>
  <c r="AK386" i="168" s="1"/>
  <c r="AA385" i="168"/>
  <c r="AB385" i="168" s="1"/>
  <c r="AJ386" i="168"/>
  <c r="AM386" i="168" s="1"/>
  <c r="AL386" i="168" s="1"/>
  <c r="Z386" i="168"/>
  <c r="AC386" i="168" s="1"/>
  <c r="AA386" i="168"/>
  <c r="AB386" i="168" s="1"/>
  <c r="AE387" i="168"/>
  <c r="AF387" i="168" s="1"/>
  <c r="AI387" i="168" s="1"/>
  <c r="AG387" i="168" s="1"/>
  <c r="AH387" i="168" s="1"/>
  <c r="AK387" i="168" s="1"/>
  <c r="AJ387" i="168"/>
  <c r="AM387" i="168" s="1"/>
  <c r="AL387" i="168" s="1"/>
  <c r="Z387" i="168"/>
  <c r="AC387" i="168" s="1"/>
  <c r="AE384" i="168"/>
  <c r="AF384" i="168" s="1"/>
  <c r="AI384" i="168" s="1"/>
  <c r="AA384" i="168"/>
  <c r="AB384" i="168" s="1"/>
  <c r="AE383" i="168"/>
  <c r="AF383" i="168" s="1"/>
  <c r="AI383" i="168" s="1"/>
  <c r="AA383" i="168"/>
  <c r="AB383" i="168" s="1"/>
  <c r="AE385" i="168"/>
  <c r="AF385" i="168" s="1"/>
  <c r="AI385" i="168" s="1"/>
  <c r="AJ385" i="168"/>
  <c r="AM385" i="168" s="1"/>
  <c r="AL385" i="168" s="1"/>
  <c r="Z384" i="168"/>
  <c r="AC384" i="168" s="1"/>
  <c r="Z385" i="168"/>
  <c r="AC385" i="168" s="1"/>
  <c r="AJ383" i="168"/>
  <c r="AM383" i="168" s="1"/>
  <c r="AL383" i="168" s="1"/>
  <c r="Z383" i="168"/>
  <c r="AC383" i="168" s="1"/>
  <c r="AJ384" i="168"/>
  <c r="AM384" i="168" s="1"/>
  <c r="AL384" i="168" s="1"/>
  <c r="AQ386" i="168"/>
  <c r="AO386" i="168"/>
  <c r="AQ388" i="168"/>
  <c r="AO388" i="168"/>
  <c r="AQ383" i="168"/>
  <c r="AO383" i="168"/>
  <c r="AO387" i="168"/>
  <c r="AQ387" i="168"/>
  <c r="BB387" i="168" s="1"/>
  <c r="BC387" i="168" s="1"/>
  <c r="AE388" i="168"/>
  <c r="AF388" i="168" s="1"/>
  <c r="AI388" i="168" s="1"/>
  <c r="AG388" i="168" s="1"/>
  <c r="AH388" i="168" s="1"/>
  <c r="AK388" i="168" s="1"/>
  <c r="AA387" i="168"/>
  <c r="AB387" i="168" s="1"/>
  <c r="Z388" i="168"/>
  <c r="AC388" i="168" s="1"/>
  <c r="AJ388" i="168"/>
  <c r="AM388" i="168" s="1"/>
  <c r="AL388" i="168" s="1"/>
  <c r="AQ384" i="168"/>
  <c r="AO384" i="168"/>
  <c r="AO385" i="168"/>
  <c r="AQ385" i="168"/>
  <c r="BB385" i="168" s="1"/>
  <c r="BC385" i="168" s="1"/>
  <c r="AG382" i="168"/>
  <c r="AH382" i="168" s="1"/>
  <c r="AK382" i="168" s="1"/>
  <c r="AE508" i="167"/>
  <c r="AF508" i="167" s="1"/>
  <c r="AI508" i="167" s="1"/>
  <c r="AA507" i="167"/>
  <c r="Z508" i="167"/>
  <c r="AJ508" i="167"/>
  <c r="AM508" i="167" s="1"/>
  <c r="AL508" i="167" s="1"/>
  <c r="AE512" i="167"/>
  <c r="AF512" i="167" s="1"/>
  <c r="AI512" i="167" s="1"/>
  <c r="AA511" i="167"/>
  <c r="Z512" i="167"/>
  <c r="AJ512" i="167"/>
  <c r="AM512" i="167" s="1"/>
  <c r="AL512" i="167" s="1"/>
  <c r="AE489" i="167"/>
  <c r="AF489" i="167" s="1"/>
  <c r="AI489" i="167" s="1"/>
  <c r="AA488" i="167"/>
  <c r="Z489" i="167"/>
  <c r="AJ489" i="167"/>
  <c r="AM489" i="167" s="1"/>
  <c r="AL489" i="167" s="1"/>
  <c r="AE496" i="167"/>
  <c r="AF496" i="167" s="1"/>
  <c r="AI496" i="167" s="1"/>
  <c r="AG496" i="167" s="1"/>
  <c r="AH496" i="167" s="1"/>
  <c r="AK496" i="167" s="1"/>
  <c r="Z496" i="167"/>
  <c r="AJ496" i="167"/>
  <c r="AM496" i="167" s="1"/>
  <c r="AL496" i="167" s="1"/>
  <c r="AA495" i="167"/>
  <c r="AQ447" i="167"/>
  <c r="AO447" i="167"/>
  <c r="AQ442" i="167"/>
  <c r="AO442" i="167"/>
  <c r="AE432" i="167"/>
  <c r="AF432" i="167" s="1"/>
  <c r="AI432" i="167" s="1"/>
  <c r="AA431" i="167"/>
  <c r="Z432" i="167"/>
  <c r="AJ432" i="167"/>
  <c r="AM432" i="167" s="1"/>
  <c r="AL432" i="167" s="1"/>
  <c r="AE416" i="167"/>
  <c r="AF416" i="167" s="1"/>
  <c r="AI416" i="167" s="1"/>
  <c r="AA415" i="167"/>
  <c r="Z416" i="167"/>
  <c r="AJ416" i="167"/>
  <c r="AM416" i="167" s="1"/>
  <c r="AL416" i="167" s="1"/>
  <c r="AO452" i="167"/>
  <c r="AQ452" i="167"/>
  <c r="AO374" i="167"/>
  <c r="AQ374" i="167"/>
  <c r="AO366" i="167"/>
  <c r="AQ366" i="167"/>
  <c r="Z455" i="167"/>
  <c r="AJ455" i="167"/>
  <c r="AM455" i="167" s="1"/>
  <c r="AL455" i="167" s="1"/>
  <c r="AE455" i="167"/>
  <c r="AF455" i="167" s="1"/>
  <c r="AI455" i="167" s="1"/>
  <c r="AA454" i="167"/>
  <c r="W300" i="167"/>
  <c r="X300" i="167"/>
  <c r="AQ512" i="167"/>
  <c r="AO512" i="167"/>
  <c r="AQ508" i="167"/>
  <c r="AO508" i="167"/>
  <c r="AE507" i="167"/>
  <c r="AF507" i="167" s="1"/>
  <c r="AI507" i="167" s="1"/>
  <c r="AA506" i="167"/>
  <c r="AJ507" i="167"/>
  <c r="AM507" i="167" s="1"/>
  <c r="AL507" i="167" s="1"/>
  <c r="Z507" i="167"/>
  <c r="AE497" i="167"/>
  <c r="AF497" i="167" s="1"/>
  <c r="AI497" i="167" s="1"/>
  <c r="AA496" i="167"/>
  <c r="AJ497" i="167"/>
  <c r="AM497" i="167" s="1"/>
  <c r="AL497" i="167" s="1"/>
  <c r="Z497" i="167"/>
  <c r="AE473" i="167"/>
  <c r="AF473" i="167" s="1"/>
  <c r="AI473" i="167" s="1"/>
  <c r="AG473" i="167" s="1"/>
  <c r="AH473" i="167" s="1"/>
  <c r="AK473" i="167" s="1"/>
  <c r="AA472" i="167"/>
  <c r="Z473" i="167"/>
  <c r="AJ473" i="167"/>
  <c r="AM473" i="167" s="1"/>
  <c r="AL473" i="167" s="1"/>
  <c r="AO458" i="167"/>
  <c r="AQ458" i="167"/>
  <c r="AE405" i="167"/>
  <c r="AF405" i="167" s="1"/>
  <c r="AI405" i="167" s="1"/>
  <c r="AG405" i="167" s="1"/>
  <c r="AH405" i="167" s="1"/>
  <c r="AK405" i="167" s="1"/>
  <c r="AA404" i="167"/>
  <c r="Z405" i="167"/>
  <c r="AJ405" i="167"/>
  <c r="AM405" i="167" s="1"/>
  <c r="AL405" i="167" s="1"/>
  <c r="AO380" i="167"/>
  <c r="AQ380" i="167"/>
  <c r="AQ364" i="167"/>
  <c r="AO364" i="167"/>
  <c r="BB364" i="167" s="1"/>
  <c r="BC364" i="167" s="1"/>
  <c r="AO352" i="167"/>
  <c r="AQ352" i="167"/>
  <c r="AO344" i="167"/>
  <c r="AQ344" i="167"/>
  <c r="AO336" i="167"/>
  <c r="AQ336" i="167"/>
  <c r="AO328" i="167"/>
  <c r="AQ328" i="167"/>
  <c r="AQ320" i="167"/>
  <c r="BB320" i="167" s="1"/>
  <c r="BC320" i="167" s="1"/>
  <c r="AO320" i="167"/>
  <c r="Z464" i="167"/>
  <c r="AJ464" i="167"/>
  <c r="AM464" i="167" s="1"/>
  <c r="AL464" i="167" s="1"/>
  <c r="AA463" i="167"/>
  <c r="AE464" i="167"/>
  <c r="AF464" i="167" s="1"/>
  <c r="AI464" i="167" s="1"/>
  <c r="AE445" i="167"/>
  <c r="AF445" i="167" s="1"/>
  <c r="AI445" i="167" s="1"/>
  <c r="AG445" i="167" s="1"/>
  <c r="AH445" i="167" s="1"/>
  <c r="AK445" i="167" s="1"/>
  <c r="AA444" i="167"/>
  <c r="Z445" i="167"/>
  <c r="AJ445" i="167"/>
  <c r="AM445" i="167" s="1"/>
  <c r="AL445" i="167" s="1"/>
  <c r="Z398" i="167"/>
  <c r="AJ398" i="167"/>
  <c r="AM398" i="167" s="1"/>
  <c r="AL398" i="167" s="1"/>
  <c r="AE398" i="167"/>
  <c r="AF398" i="167" s="1"/>
  <c r="AI398" i="167" s="1"/>
  <c r="AA397" i="167"/>
  <c r="AO373" i="167"/>
  <c r="AQ373" i="167"/>
  <c r="Z311" i="167"/>
  <c r="AJ311" i="167"/>
  <c r="AM311" i="167" s="1"/>
  <c r="AL311" i="167" s="1"/>
  <c r="AE311" i="167"/>
  <c r="AF311" i="167" s="1"/>
  <c r="AI311" i="167" s="1"/>
  <c r="AA310" i="167"/>
  <c r="Z307" i="167"/>
  <c r="AJ307" i="167"/>
  <c r="AM307" i="167" s="1"/>
  <c r="AL307" i="167" s="1"/>
  <c r="AE307" i="167"/>
  <c r="AF307" i="167" s="1"/>
  <c r="AI307" i="167" s="1"/>
  <c r="AA306" i="167"/>
  <c r="AE470" i="167"/>
  <c r="AF470" i="167" s="1"/>
  <c r="AI470" i="167" s="1"/>
  <c r="AG470" i="167" s="1"/>
  <c r="AH470" i="167" s="1"/>
  <c r="AK470" i="167" s="1"/>
  <c r="AA469" i="167"/>
  <c r="Z470" i="167"/>
  <c r="AJ470" i="167"/>
  <c r="AM470" i="167" s="1"/>
  <c r="AL470" i="167" s="1"/>
  <c r="AE292" i="167"/>
  <c r="AF292" i="167" s="1"/>
  <c r="AI292" i="167" s="1"/>
  <c r="AG292" i="167" s="1"/>
  <c r="AH292" i="167" s="1"/>
  <c r="AK292" i="167" s="1"/>
  <c r="AA291" i="167"/>
  <c r="AJ292" i="167"/>
  <c r="AM292" i="167" s="1"/>
  <c r="AL292" i="167" s="1"/>
  <c r="Z292" i="167"/>
  <c r="AQ269" i="167"/>
  <c r="AO269" i="167"/>
  <c r="AE353" i="167"/>
  <c r="AF353" i="167" s="1"/>
  <c r="AI353" i="167" s="1"/>
  <c r="AG353" i="167" s="1"/>
  <c r="AH353" i="167" s="1"/>
  <c r="AK353" i="167" s="1"/>
  <c r="AA352" i="167"/>
  <c r="AJ353" i="167"/>
  <c r="AM353" i="167" s="1"/>
  <c r="AL353" i="167" s="1"/>
  <c r="Z353" i="167"/>
  <c r="AO337" i="167"/>
  <c r="AQ337" i="167"/>
  <c r="AE283" i="167"/>
  <c r="AF283" i="167" s="1"/>
  <c r="AI283" i="167" s="1"/>
  <c r="AG283" i="167" s="1"/>
  <c r="AH283" i="167" s="1"/>
  <c r="AK283" i="167" s="1"/>
  <c r="AA282" i="167"/>
  <c r="Z283" i="167"/>
  <c r="AJ283" i="167"/>
  <c r="AM283" i="167" s="1"/>
  <c r="AL283" i="167" s="1"/>
  <c r="V282" i="167"/>
  <c r="X282" i="167" s="1"/>
  <c r="U283" i="167"/>
  <c r="AQ511" i="167"/>
  <c r="AO511" i="167"/>
  <c r="AP511" i="167"/>
  <c r="AQ507" i="167"/>
  <c r="AO507" i="167"/>
  <c r="AE510" i="167"/>
  <c r="AF510" i="167" s="1"/>
  <c r="AI510" i="167" s="1"/>
  <c r="AA509" i="167"/>
  <c r="Z510" i="167"/>
  <c r="AJ510" i="167"/>
  <c r="AM510" i="167" s="1"/>
  <c r="AL510" i="167" s="1"/>
  <c r="Z494" i="167"/>
  <c r="AJ494" i="167"/>
  <c r="AM494" i="167" s="1"/>
  <c r="AL494" i="167" s="1"/>
  <c r="AA493" i="167"/>
  <c r="AE494" i="167"/>
  <c r="AF494" i="167" s="1"/>
  <c r="AI494" i="167" s="1"/>
  <c r="AG494" i="167" s="1"/>
  <c r="AH494" i="167" s="1"/>
  <c r="AK494" i="167" s="1"/>
  <c r="AQ481" i="167"/>
  <c r="AO481" i="167"/>
  <c r="AO450" i="167"/>
  <c r="AQ450" i="167"/>
  <c r="AE440" i="167"/>
  <c r="AF440" i="167" s="1"/>
  <c r="AI440" i="167" s="1"/>
  <c r="AA439" i="167"/>
  <c r="Z440" i="167"/>
  <c r="AJ440" i="167"/>
  <c r="AM440" i="167" s="1"/>
  <c r="AL440" i="167" s="1"/>
  <c r="AE428" i="167"/>
  <c r="AF428" i="167" s="1"/>
  <c r="AI428" i="167" s="1"/>
  <c r="AA427" i="167"/>
  <c r="Z428" i="167"/>
  <c r="AJ428" i="167"/>
  <c r="AM428" i="167" s="1"/>
  <c r="AL428" i="167" s="1"/>
  <c r="AE420" i="167"/>
  <c r="AF420" i="167" s="1"/>
  <c r="AI420" i="167" s="1"/>
  <c r="AA419" i="167"/>
  <c r="Z420" i="167"/>
  <c r="AJ420" i="167"/>
  <c r="AM420" i="167" s="1"/>
  <c r="AL420" i="167" s="1"/>
  <c r="AO358" i="167"/>
  <c r="AQ358" i="167"/>
  <c r="AO305" i="167"/>
  <c r="AQ305" i="167"/>
  <c r="AQ262" i="167"/>
  <c r="AO262" i="167"/>
  <c r="AO341" i="167"/>
  <c r="AQ341" i="167"/>
  <c r="AO283" i="167"/>
  <c r="AQ283" i="167"/>
  <c r="AQ434" i="167"/>
  <c r="AO434" i="167"/>
  <c r="AO345" i="167"/>
  <c r="AQ345" i="167"/>
  <c r="AE269" i="167"/>
  <c r="AF269" i="167" s="1"/>
  <c r="AI269" i="167" s="1"/>
  <c r="AA268" i="167"/>
  <c r="Z269" i="167"/>
  <c r="AJ269" i="167"/>
  <c r="AM269" i="167" s="1"/>
  <c r="AL269" i="167" s="1"/>
  <c r="AQ509" i="167"/>
  <c r="AO509" i="167"/>
  <c r="AN509" i="167"/>
  <c r="AA512" i="167"/>
  <c r="AE511" i="167"/>
  <c r="AF511" i="167" s="1"/>
  <c r="AI511" i="167" s="1"/>
  <c r="AA510" i="167"/>
  <c r="AJ511" i="167"/>
  <c r="AM511" i="167" s="1"/>
  <c r="AL511" i="167" s="1"/>
  <c r="Z511" i="167"/>
  <c r="AE509" i="167"/>
  <c r="AF509" i="167" s="1"/>
  <c r="AI509" i="167" s="1"/>
  <c r="AA508" i="167"/>
  <c r="AJ509" i="167"/>
  <c r="AM509" i="167" s="1"/>
  <c r="AL509" i="167" s="1"/>
  <c r="Z509" i="167"/>
  <c r="AQ504" i="167"/>
  <c r="AO504" i="167"/>
  <c r="L497" i="167"/>
  <c r="AQ496" i="167"/>
  <c r="AO496" i="167"/>
  <c r="AQ488" i="167"/>
  <c r="AO488" i="167"/>
  <c r="AQ506" i="167"/>
  <c r="AO506" i="167"/>
  <c r="S477" i="167"/>
  <c r="AQ478" i="167"/>
  <c r="AO478" i="167"/>
  <c r="V498" i="167"/>
  <c r="X498" i="167" s="1"/>
  <c r="AE500" i="167"/>
  <c r="AF500" i="167" s="1"/>
  <c r="AI500" i="167" s="1"/>
  <c r="AA499" i="167"/>
  <c r="Z500" i="167"/>
  <c r="AJ500" i="167"/>
  <c r="AM500" i="167" s="1"/>
  <c r="AL500" i="167" s="1"/>
  <c r="AE498" i="167"/>
  <c r="AF498" i="167" s="1"/>
  <c r="AI498" i="167" s="1"/>
  <c r="AA497" i="167"/>
  <c r="Z498" i="167"/>
  <c r="AJ498" i="167"/>
  <c r="AM498" i="167" s="1"/>
  <c r="AL498" i="167" s="1"/>
  <c r="Z492" i="167"/>
  <c r="AJ492" i="167"/>
  <c r="AM492" i="167" s="1"/>
  <c r="AL492" i="167" s="1"/>
  <c r="AA491" i="167"/>
  <c r="AE492" i="167"/>
  <c r="AF492" i="167" s="1"/>
  <c r="AI492" i="167" s="1"/>
  <c r="AG492" i="167" s="1"/>
  <c r="AH492" i="167" s="1"/>
  <c r="AK492" i="167" s="1"/>
  <c r="AE490" i="167"/>
  <c r="AF490" i="167" s="1"/>
  <c r="AI490" i="167" s="1"/>
  <c r="AA489" i="167"/>
  <c r="Z490" i="167"/>
  <c r="AJ490" i="167"/>
  <c r="AM490" i="167" s="1"/>
  <c r="AL490" i="167" s="1"/>
  <c r="AQ479" i="167"/>
  <c r="AO479" i="167"/>
  <c r="AN479" i="167"/>
  <c r="AE466" i="167"/>
  <c r="AF466" i="167" s="1"/>
  <c r="AI466" i="167" s="1"/>
  <c r="AJ466" i="167"/>
  <c r="AM466" i="167" s="1"/>
  <c r="AL466" i="167" s="1"/>
  <c r="Z466" i="167"/>
  <c r="AA465" i="167"/>
  <c r="Z463" i="167"/>
  <c r="AJ463" i="167"/>
  <c r="AM463" i="167" s="1"/>
  <c r="AL463" i="167" s="1"/>
  <c r="AE463" i="167"/>
  <c r="AF463" i="167" s="1"/>
  <c r="AI463" i="167" s="1"/>
  <c r="AG463" i="167" s="1"/>
  <c r="AH463" i="167" s="1"/>
  <c r="AK463" i="167" s="1"/>
  <c r="AA462" i="167"/>
  <c r="Z459" i="167"/>
  <c r="AE459" i="167"/>
  <c r="AF459" i="167" s="1"/>
  <c r="AI459" i="167" s="1"/>
  <c r="AJ459" i="167"/>
  <c r="AM459" i="167" s="1"/>
  <c r="AL459" i="167" s="1"/>
  <c r="AA458" i="167"/>
  <c r="Z450" i="167"/>
  <c r="AJ450" i="167"/>
  <c r="AM450" i="167" s="1"/>
  <c r="AL450" i="167" s="1"/>
  <c r="AE450" i="167"/>
  <c r="AF450" i="167" s="1"/>
  <c r="AI450" i="167" s="1"/>
  <c r="AG450" i="167" s="1"/>
  <c r="AH450" i="167" s="1"/>
  <c r="AK450" i="167" s="1"/>
  <c r="AA449" i="167"/>
  <c r="AQ428" i="167"/>
  <c r="AO428" i="167"/>
  <c r="AQ412" i="167"/>
  <c r="AO412" i="167"/>
  <c r="AO396" i="167"/>
  <c r="AQ396" i="167"/>
  <c r="AE481" i="167"/>
  <c r="AF481" i="167" s="1"/>
  <c r="AI481" i="167" s="1"/>
  <c r="AA480" i="167"/>
  <c r="Z481" i="167"/>
  <c r="AJ481" i="167"/>
  <c r="AM481" i="167" s="1"/>
  <c r="AL481" i="167" s="1"/>
  <c r="AQ476" i="167"/>
  <c r="AO476" i="167"/>
  <c r="Z452" i="167"/>
  <c r="AA451" i="167"/>
  <c r="AJ452" i="167"/>
  <c r="AM452" i="167" s="1"/>
  <c r="AL452" i="167" s="1"/>
  <c r="AE452" i="167"/>
  <c r="AF452" i="167" s="1"/>
  <c r="AI452" i="167" s="1"/>
  <c r="AG452" i="167" s="1"/>
  <c r="AH452" i="167" s="1"/>
  <c r="AK452" i="167" s="1"/>
  <c r="AQ445" i="167"/>
  <c r="AO445" i="167"/>
  <c r="AE441" i="167"/>
  <c r="AF441" i="167" s="1"/>
  <c r="AI441" i="167" s="1"/>
  <c r="AA440" i="167"/>
  <c r="Z441" i="167"/>
  <c r="AJ441" i="167"/>
  <c r="AM441" i="167" s="1"/>
  <c r="AL441" i="167" s="1"/>
  <c r="AQ433" i="167"/>
  <c r="AO433" i="167"/>
  <c r="AQ417" i="167"/>
  <c r="AO417" i="167"/>
  <c r="AQ411" i="167"/>
  <c r="AO411" i="167"/>
  <c r="AQ407" i="167"/>
  <c r="AO407" i="167"/>
  <c r="AO403" i="167"/>
  <c r="AQ403" i="167"/>
  <c r="AO399" i="167"/>
  <c r="AQ399" i="167"/>
  <c r="Z397" i="167"/>
  <c r="AJ397" i="167"/>
  <c r="AM397" i="167" s="1"/>
  <c r="AL397" i="167" s="1"/>
  <c r="AA396" i="167"/>
  <c r="AE397" i="167"/>
  <c r="AF397" i="167" s="1"/>
  <c r="AI397" i="167" s="1"/>
  <c r="AG397" i="167" s="1"/>
  <c r="AH397" i="167" s="1"/>
  <c r="AK397" i="167" s="1"/>
  <c r="Z393" i="167"/>
  <c r="AJ393" i="167"/>
  <c r="AM393" i="167" s="1"/>
  <c r="AL393" i="167" s="1"/>
  <c r="AA392" i="167"/>
  <c r="AE393" i="167"/>
  <c r="AF393" i="167" s="1"/>
  <c r="AI393" i="167" s="1"/>
  <c r="Z381" i="167"/>
  <c r="AJ381" i="167"/>
  <c r="AM381" i="167" s="1"/>
  <c r="AL381" i="167" s="1"/>
  <c r="AA380" i="167"/>
  <c r="AE381" i="167"/>
  <c r="AF381" i="167" s="1"/>
  <c r="AI381" i="167" s="1"/>
  <c r="AG381" i="167" s="1"/>
  <c r="AH381" i="167" s="1"/>
  <c r="AK381" i="167" s="1"/>
  <c r="Z377" i="167"/>
  <c r="AJ377" i="167"/>
  <c r="AM377" i="167" s="1"/>
  <c r="AL377" i="167" s="1"/>
  <c r="AA376" i="167"/>
  <c r="AE377" i="167"/>
  <c r="AF377" i="167" s="1"/>
  <c r="AI377" i="167" s="1"/>
  <c r="AG377" i="167" s="1"/>
  <c r="AH377" i="167" s="1"/>
  <c r="AK377" i="167" s="1"/>
  <c r="Z373" i="167"/>
  <c r="AJ373" i="167"/>
  <c r="AM373" i="167" s="1"/>
  <c r="AL373" i="167" s="1"/>
  <c r="AA372" i="167"/>
  <c r="AE373" i="167"/>
  <c r="AF373" i="167" s="1"/>
  <c r="AI373" i="167" s="1"/>
  <c r="AG373" i="167" s="1"/>
  <c r="AH373" i="167" s="1"/>
  <c r="AK373" i="167" s="1"/>
  <c r="Z369" i="167"/>
  <c r="AJ369" i="167"/>
  <c r="AM369" i="167" s="1"/>
  <c r="AL369" i="167" s="1"/>
  <c r="AE369" i="167"/>
  <c r="AF369" i="167" s="1"/>
  <c r="AI369" i="167" s="1"/>
  <c r="AA368" i="167"/>
  <c r="AA364" i="167"/>
  <c r="AE365" i="167"/>
  <c r="AF365" i="167" s="1"/>
  <c r="AI365" i="167" s="1"/>
  <c r="AG365" i="167" s="1"/>
  <c r="AH365" i="167" s="1"/>
  <c r="AK365" i="167" s="1"/>
  <c r="AJ365" i="167"/>
  <c r="AM365" i="167" s="1"/>
  <c r="AL365" i="167" s="1"/>
  <c r="Z365" i="167"/>
  <c r="T474" i="167"/>
  <c r="AQ475" i="167"/>
  <c r="AO475" i="167"/>
  <c r="AO401" i="167"/>
  <c r="AQ401" i="167"/>
  <c r="AQ349" i="167"/>
  <c r="AO349" i="167"/>
  <c r="BB349" i="167" s="1"/>
  <c r="BC349" i="167" s="1"/>
  <c r="AO317" i="167"/>
  <c r="AQ317" i="167"/>
  <c r="AQ300" i="167"/>
  <c r="AO300" i="167"/>
  <c r="AQ470" i="167"/>
  <c r="AO470" i="167"/>
  <c r="S470" i="167"/>
  <c r="S469" i="167"/>
  <c r="AE442" i="167"/>
  <c r="AF442" i="167" s="1"/>
  <c r="AI442" i="167" s="1"/>
  <c r="AG442" i="167" s="1"/>
  <c r="AH442" i="167" s="1"/>
  <c r="AK442" i="167" s="1"/>
  <c r="AA441" i="167"/>
  <c r="Z442" i="167"/>
  <c r="AJ442" i="167"/>
  <c r="AM442" i="167" s="1"/>
  <c r="AL442" i="167" s="1"/>
  <c r="V441" i="167"/>
  <c r="AQ473" i="167"/>
  <c r="AO473" i="167"/>
  <c r="S473" i="167"/>
  <c r="AO460" i="167"/>
  <c r="AQ460" i="167"/>
  <c r="AO330" i="167"/>
  <c r="AQ330" i="167"/>
  <c r="Z302" i="167"/>
  <c r="AJ302" i="167"/>
  <c r="AM302" i="167" s="1"/>
  <c r="AL302" i="167" s="1"/>
  <c r="AA301" i="167"/>
  <c r="AE302" i="167"/>
  <c r="AF302" i="167" s="1"/>
  <c r="AI302" i="167" s="1"/>
  <c r="AE296" i="167"/>
  <c r="AF296" i="167" s="1"/>
  <c r="AI296" i="167" s="1"/>
  <c r="AA295" i="167"/>
  <c r="AJ296" i="167"/>
  <c r="AM296" i="167" s="1"/>
  <c r="AL296" i="167" s="1"/>
  <c r="Z296" i="167"/>
  <c r="V295" i="167"/>
  <c r="X295" i="167" s="1"/>
  <c r="AO398" i="167"/>
  <c r="AQ398" i="167"/>
  <c r="AO318" i="167"/>
  <c r="AQ318" i="167"/>
  <c r="AO278" i="167"/>
  <c r="AQ278" i="167"/>
  <c r="AO276" i="167"/>
  <c r="AQ276" i="167"/>
  <c r="L322" i="167"/>
  <c r="S272" i="167"/>
  <c r="AQ272" i="167"/>
  <c r="AO272" i="167"/>
  <c r="V330" i="167"/>
  <c r="X330" i="167" s="1"/>
  <c r="AE332" i="167"/>
  <c r="AF332" i="167" s="1"/>
  <c r="AI332" i="167" s="1"/>
  <c r="AG332" i="167" s="1"/>
  <c r="AH332" i="167" s="1"/>
  <c r="AK332" i="167" s="1"/>
  <c r="AA331" i="167"/>
  <c r="AJ332" i="167"/>
  <c r="AM332" i="167" s="1"/>
  <c r="AL332" i="167" s="1"/>
  <c r="Z332" i="167"/>
  <c r="AE279" i="167"/>
  <c r="AF279" i="167" s="1"/>
  <c r="AI279" i="167" s="1"/>
  <c r="AA278" i="167"/>
  <c r="Z279" i="167"/>
  <c r="AJ279" i="167"/>
  <c r="AM279" i="167" s="1"/>
  <c r="AL279" i="167" s="1"/>
  <c r="V277" i="167"/>
  <c r="X277" i="167" s="1"/>
  <c r="AE327" i="167"/>
  <c r="AF327" i="167" s="1"/>
  <c r="AI327" i="167" s="1"/>
  <c r="AG327" i="167" s="1"/>
  <c r="AH327" i="167" s="1"/>
  <c r="AK327" i="167" s="1"/>
  <c r="AA326" i="167"/>
  <c r="AJ327" i="167"/>
  <c r="AM327" i="167" s="1"/>
  <c r="AL327" i="167" s="1"/>
  <c r="Z327" i="167"/>
  <c r="AQ268" i="167"/>
  <c r="AO268" i="167"/>
  <c r="AE282" i="167"/>
  <c r="AF282" i="167" s="1"/>
  <c r="AI282" i="167" s="1"/>
  <c r="AG282" i="167" s="1"/>
  <c r="AH282" i="167" s="1"/>
  <c r="AK282" i="167" s="1"/>
  <c r="AA281" i="167"/>
  <c r="Z282" i="167"/>
  <c r="AJ282" i="167"/>
  <c r="AM282" i="167" s="1"/>
  <c r="AL282" i="167" s="1"/>
  <c r="V281" i="167"/>
  <c r="X281" i="167" s="1"/>
  <c r="V504" i="167"/>
  <c r="X504" i="167" s="1"/>
  <c r="AE505" i="167"/>
  <c r="AF505" i="167" s="1"/>
  <c r="AI505" i="167" s="1"/>
  <c r="AA504" i="167"/>
  <c r="AJ505" i="167"/>
  <c r="AM505" i="167" s="1"/>
  <c r="AL505" i="167" s="1"/>
  <c r="Z505" i="167"/>
  <c r="AO342" i="167"/>
  <c r="AQ342" i="167"/>
  <c r="L445" i="167"/>
  <c r="AQ410" i="167"/>
  <c r="AO410" i="167"/>
  <c r="Z399" i="167"/>
  <c r="AJ399" i="167"/>
  <c r="AM399" i="167" s="1"/>
  <c r="AL399" i="167" s="1"/>
  <c r="AE399" i="167"/>
  <c r="AF399" i="167" s="1"/>
  <c r="AI399" i="167" s="1"/>
  <c r="AA398" i="167"/>
  <c r="V346" i="167"/>
  <c r="AE347" i="167"/>
  <c r="AF347" i="167" s="1"/>
  <c r="AI347" i="167" s="1"/>
  <c r="AG347" i="167" s="1"/>
  <c r="AH347" i="167" s="1"/>
  <c r="AK347" i="167" s="1"/>
  <c r="AA346" i="167"/>
  <c r="Z347" i="167"/>
  <c r="AJ347" i="167"/>
  <c r="AM347" i="167" s="1"/>
  <c r="AL347" i="167" s="1"/>
  <c r="Z266" i="167"/>
  <c r="AJ266" i="167"/>
  <c r="AM266" i="167" s="1"/>
  <c r="AL266" i="167" s="1"/>
  <c r="AE266" i="167"/>
  <c r="AF266" i="167" s="1"/>
  <c r="AI266" i="167" s="1"/>
  <c r="AG266" i="167" s="1"/>
  <c r="AH266" i="167" s="1"/>
  <c r="AK266" i="167" s="1"/>
  <c r="AA265" i="167"/>
  <c r="AE324" i="167"/>
  <c r="AF324" i="167" s="1"/>
  <c r="AI324" i="167" s="1"/>
  <c r="AG324" i="167" s="1"/>
  <c r="AH324" i="167" s="1"/>
  <c r="AK324" i="167" s="1"/>
  <c r="AA323" i="167"/>
  <c r="AJ324" i="167"/>
  <c r="AM324" i="167" s="1"/>
  <c r="AL324" i="167" s="1"/>
  <c r="Z324" i="167"/>
  <c r="V322" i="167"/>
  <c r="X322" i="167" s="1"/>
  <c r="AE356" i="167"/>
  <c r="AF356" i="167" s="1"/>
  <c r="AI356" i="167" s="1"/>
  <c r="AA355" i="167"/>
  <c r="AJ356" i="167"/>
  <c r="AM356" i="167" s="1"/>
  <c r="AL356" i="167" s="1"/>
  <c r="Z356" i="167"/>
  <c r="AE499" i="167"/>
  <c r="AF499" i="167" s="1"/>
  <c r="AI499" i="167" s="1"/>
  <c r="AA498" i="167"/>
  <c r="AJ499" i="167"/>
  <c r="AM499" i="167" s="1"/>
  <c r="AL499" i="167" s="1"/>
  <c r="Z499" i="167"/>
  <c r="AO465" i="167"/>
  <c r="AQ465" i="167"/>
  <c r="AE506" i="167"/>
  <c r="AF506" i="167" s="1"/>
  <c r="AI506" i="167" s="1"/>
  <c r="AA505" i="167"/>
  <c r="Z506" i="167"/>
  <c r="AJ506" i="167"/>
  <c r="AM506" i="167" s="1"/>
  <c r="AL506" i="167" s="1"/>
  <c r="AQ503" i="167"/>
  <c r="AO503" i="167"/>
  <c r="Z493" i="167"/>
  <c r="AJ493" i="167"/>
  <c r="AM493" i="167" s="1"/>
  <c r="AL493" i="167" s="1"/>
  <c r="AE493" i="167"/>
  <c r="AF493" i="167" s="1"/>
  <c r="AI493" i="167" s="1"/>
  <c r="AA492" i="167"/>
  <c r="AQ501" i="167"/>
  <c r="AO501" i="167"/>
  <c r="AQ489" i="167"/>
  <c r="AO489" i="167"/>
  <c r="AQ446" i="167"/>
  <c r="AO446" i="167"/>
  <c r="AE436" i="167"/>
  <c r="AF436" i="167" s="1"/>
  <c r="AI436" i="167" s="1"/>
  <c r="AA435" i="167"/>
  <c r="Z436" i="167"/>
  <c r="AJ436" i="167"/>
  <c r="AM436" i="167" s="1"/>
  <c r="AL436" i="167" s="1"/>
  <c r="AE424" i="167"/>
  <c r="AF424" i="167" s="1"/>
  <c r="AI424" i="167" s="1"/>
  <c r="AA423" i="167"/>
  <c r="Z424" i="167"/>
  <c r="AJ424" i="167"/>
  <c r="AM424" i="167" s="1"/>
  <c r="AL424" i="167" s="1"/>
  <c r="AQ455" i="167"/>
  <c r="AO455" i="167"/>
  <c r="AO390" i="167"/>
  <c r="AQ390" i="167"/>
  <c r="AA349" i="167"/>
  <c r="AE350" i="167"/>
  <c r="AF350" i="167" s="1"/>
  <c r="AI350" i="167" s="1"/>
  <c r="AG350" i="167" s="1"/>
  <c r="AH350" i="167" s="1"/>
  <c r="AK350" i="167" s="1"/>
  <c r="AJ350" i="167"/>
  <c r="AM350" i="167" s="1"/>
  <c r="AL350" i="167" s="1"/>
  <c r="Z350" i="167"/>
  <c r="AE330" i="167"/>
  <c r="AF330" i="167" s="1"/>
  <c r="AI330" i="167" s="1"/>
  <c r="AA329" i="167"/>
  <c r="AJ330" i="167"/>
  <c r="AM330" i="167" s="1"/>
  <c r="AL330" i="167" s="1"/>
  <c r="Z330" i="167"/>
  <c r="AE291" i="167"/>
  <c r="AF291" i="167" s="1"/>
  <c r="AI291" i="167" s="1"/>
  <c r="AA290" i="167"/>
  <c r="Z291" i="167"/>
  <c r="AJ291" i="167"/>
  <c r="AM291" i="167" s="1"/>
  <c r="AL291" i="167" s="1"/>
  <c r="AQ422" i="167"/>
  <c r="AO422" i="167"/>
  <c r="AO315" i="167"/>
  <c r="AQ315" i="167"/>
  <c r="AQ304" i="167"/>
  <c r="AO304" i="167"/>
  <c r="AQ409" i="167"/>
  <c r="AO409" i="167"/>
  <c r="AE315" i="167"/>
  <c r="AF315" i="167" s="1"/>
  <c r="AI315" i="167" s="1"/>
  <c r="AJ315" i="167"/>
  <c r="AM315" i="167" s="1"/>
  <c r="AL315" i="167" s="1"/>
  <c r="AA314" i="167"/>
  <c r="Z315" i="167"/>
  <c r="AE277" i="167"/>
  <c r="AF277" i="167" s="1"/>
  <c r="AI277" i="167" s="1"/>
  <c r="AA276" i="167"/>
  <c r="Z277" i="167"/>
  <c r="AJ277" i="167"/>
  <c r="AM277" i="167" s="1"/>
  <c r="AL277" i="167" s="1"/>
  <c r="Z451" i="167"/>
  <c r="AE451" i="167"/>
  <c r="AF451" i="167" s="1"/>
  <c r="AI451" i="167" s="1"/>
  <c r="AG451" i="167" s="1"/>
  <c r="AH451" i="167" s="1"/>
  <c r="AK451" i="167" s="1"/>
  <c r="AJ451" i="167"/>
  <c r="AM451" i="167" s="1"/>
  <c r="AL451" i="167" s="1"/>
  <c r="AA450" i="167"/>
  <c r="L491" i="167"/>
  <c r="L481" i="167"/>
  <c r="S483" i="167"/>
  <c r="AQ484" i="167"/>
  <c r="AO484" i="167"/>
  <c r="AQ502" i="167"/>
  <c r="AO502" i="167"/>
  <c r="AE501" i="167"/>
  <c r="AF501" i="167" s="1"/>
  <c r="AI501" i="167" s="1"/>
  <c r="AG501" i="167" s="1"/>
  <c r="AH501" i="167" s="1"/>
  <c r="AK501" i="167" s="1"/>
  <c r="AA500" i="167"/>
  <c r="AJ501" i="167"/>
  <c r="AM501" i="167" s="1"/>
  <c r="AL501" i="167" s="1"/>
  <c r="Z501" i="167"/>
  <c r="AO495" i="167"/>
  <c r="AQ495" i="167"/>
  <c r="AQ451" i="167"/>
  <c r="AO451" i="167"/>
  <c r="AE480" i="167"/>
  <c r="AF480" i="167" s="1"/>
  <c r="AI480" i="167" s="1"/>
  <c r="AG480" i="167" s="1"/>
  <c r="AH480" i="167" s="1"/>
  <c r="AK480" i="167" s="1"/>
  <c r="AA479" i="167"/>
  <c r="Z480" i="167"/>
  <c r="AJ480" i="167"/>
  <c r="AM480" i="167" s="1"/>
  <c r="AL480" i="167" s="1"/>
  <c r="AE439" i="167"/>
  <c r="AF439" i="167" s="1"/>
  <c r="AI439" i="167" s="1"/>
  <c r="AG439" i="167" s="1"/>
  <c r="AH439" i="167" s="1"/>
  <c r="AK439" i="167" s="1"/>
  <c r="AA438" i="167"/>
  <c r="Z439" i="167"/>
  <c r="AJ439" i="167"/>
  <c r="AM439" i="167" s="1"/>
  <c r="AL439" i="167" s="1"/>
  <c r="AE435" i="167"/>
  <c r="AF435" i="167" s="1"/>
  <c r="AI435" i="167" s="1"/>
  <c r="AG435" i="167" s="1"/>
  <c r="AH435" i="167" s="1"/>
  <c r="AK435" i="167" s="1"/>
  <c r="AA434" i="167"/>
  <c r="Z435" i="167"/>
  <c r="AJ435" i="167"/>
  <c r="AM435" i="167" s="1"/>
  <c r="AL435" i="167" s="1"/>
  <c r="AE431" i="167"/>
  <c r="AF431" i="167" s="1"/>
  <c r="AI431" i="167" s="1"/>
  <c r="AG431" i="167" s="1"/>
  <c r="AH431" i="167" s="1"/>
  <c r="AK431" i="167" s="1"/>
  <c r="AA430" i="167"/>
  <c r="Z431" i="167"/>
  <c r="AJ431" i="167"/>
  <c r="AM431" i="167" s="1"/>
  <c r="AL431" i="167" s="1"/>
  <c r="AE427" i="167"/>
  <c r="AF427" i="167" s="1"/>
  <c r="AI427" i="167" s="1"/>
  <c r="AG427" i="167" s="1"/>
  <c r="AH427" i="167" s="1"/>
  <c r="AK427" i="167" s="1"/>
  <c r="AA426" i="167"/>
  <c r="Z427" i="167"/>
  <c r="AJ427" i="167"/>
  <c r="AM427" i="167" s="1"/>
  <c r="AL427" i="167" s="1"/>
  <c r="AE423" i="167"/>
  <c r="AF423" i="167" s="1"/>
  <c r="AI423" i="167" s="1"/>
  <c r="AG423" i="167" s="1"/>
  <c r="AH423" i="167" s="1"/>
  <c r="AK423" i="167" s="1"/>
  <c r="AA422" i="167"/>
  <c r="Z423" i="167"/>
  <c r="AJ423" i="167"/>
  <c r="AM423" i="167" s="1"/>
  <c r="AL423" i="167" s="1"/>
  <c r="AE419" i="167"/>
  <c r="AF419" i="167" s="1"/>
  <c r="AI419" i="167" s="1"/>
  <c r="AG419" i="167" s="1"/>
  <c r="AH419" i="167" s="1"/>
  <c r="AK419" i="167" s="1"/>
  <c r="AA418" i="167"/>
  <c r="Z419" i="167"/>
  <c r="AJ419" i="167"/>
  <c r="AM419" i="167" s="1"/>
  <c r="AL419" i="167" s="1"/>
  <c r="AE415" i="167"/>
  <c r="AF415" i="167" s="1"/>
  <c r="AI415" i="167" s="1"/>
  <c r="AG415" i="167" s="1"/>
  <c r="AH415" i="167" s="1"/>
  <c r="AK415" i="167" s="1"/>
  <c r="AA414" i="167"/>
  <c r="Z415" i="167"/>
  <c r="AJ415" i="167"/>
  <c r="AM415" i="167" s="1"/>
  <c r="AL415" i="167" s="1"/>
  <c r="AQ453" i="167"/>
  <c r="AO453" i="167"/>
  <c r="AE449" i="167"/>
  <c r="AF449" i="167" s="1"/>
  <c r="AI449" i="167" s="1"/>
  <c r="AG449" i="167" s="1"/>
  <c r="AH449" i="167" s="1"/>
  <c r="AK449" i="167" s="1"/>
  <c r="AA448" i="167"/>
  <c r="Z449" i="167"/>
  <c r="AJ449" i="167"/>
  <c r="AM449" i="167" s="1"/>
  <c r="AL449" i="167" s="1"/>
  <c r="AQ432" i="167"/>
  <c r="AO432" i="167"/>
  <c r="AQ416" i="167"/>
  <c r="AO416" i="167"/>
  <c r="AQ404" i="167"/>
  <c r="AO404" i="167"/>
  <c r="AE478" i="167"/>
  <c r="AF478" i="167" s="1"/>
  <c r="AI478" i="167" s="1"/>
  <c r="AG478" i="167" s="1"/>
  <c r="AH478" i="167" s="1"/>
  <c r="AK478" i="167" s="1"/>
  <c r="AA477" i="167"/>
  <c r="Z478" i="167"/>
  <c r="AJ478" i="167"/>
  <c r="AM478" i="167" s="1"/>
  <c r="AL478" i="167" s="1"/>
  <c r="AO463" i="167"/>
  <c r="AQ463" i="167"/>
  <c r="AQ429" i="167"/>
  <c r="AO429" i="167"/>
  <c r="AQ413" i="167"/>
  <c r="AO413" i="167"/>
  <c r="Z396" i="167"/>
  <c r="AJ396" i="167"/>
  <c r="AM396" i="167" s="1"/>
  <c r="AL396" i="167" s="1"/>
  <c r="AA395" i="167"/>
  <c r="AE396" i="167"/>
  <c r="AF396" i="167" s="1"/>
  <c r="AI396" i="167" s="1"/>
  <c r="AG396" i="167" s="1"/>
  <c r="AH396" i="167" s="1"/>
  <c r="AK396" i="167" s="1"/>
  <c r="Z392" i="167"/>
  <c r="AJ392" i="167"/>
  <c r="AM392" i="167" s="1"/>
  <c r="AL392" i="167" s="1"/>
  <c r="AA391" i="167"/>
  <c r="AE392" i="167"/>
  <c r="AF392" i="167" s="1"/>
  <c r="AI392" i="167" s="1"/>
  <c r="Z380" i="167"/>
  <c r="AJ380" i="167"/>
  <c r="AM380" i="167" s="1"/>
  <c r="AL380" i="167" s="1"/>
  <c r="AA379" i="167"/>
  <c r="AE380" i="167"/>
  <c r="AF380" i="167" s="1"/>
  <c r="AI380" i="167" s="1"/>
  <c r="AG380" i="167" s="1"/>
  <c r="AH380" i="167" s="1"/>
  <c r="AK380" i="167" s="1"/>
  <c r="Z376" i="167"/>
  <c r="AJ376" i="167"/>
  <c r="AM376" i="167" s="1"/>
  <c r="AL376" i="167" s="1"/>
  <c r="AA375" i="167"/>
  <c r="AE376" i="167"/>
  <c r="AF376" i="167" s="1"/>
  <c r="AI376" i="167" s="1"/>
  <c r="AG376" i="167" s="1"/>
  <c r="AH376" i="167" s="1"/>
  <c r="AK376" i="167" s="1"/>
  <c r="AJ372" i="167"/>
  <c r="AM372" i="167" s="1"/>
  <c r="AL372" i="167" s="1"/>
  <c r="Z372" i="167"/>
  <c r="AE372" i="167"/>
  <c r="AF372" i="167" s="1"/>
  <c r="AI372" i="167" s="1"/>
  <c r="AA371" i="167"/>
  <c r="AJ368" i="167"/>
  <c r="AM368" i="167" s="1"/>
  <c r="AL368" i="167" s="1"/>
  <c r="AE368" i="167"/>
  <c r="AF368" i="167" s="1"/>
  <c r="AI368" i="167" s="1"/>
  <c r="Z368" i="167"/>
  <c r="AA367" i="167"/>
  <c r="AE364" i="167"/>
  <c r="AF364" i="167" s="1"/>
  <c r="AI364" i="167" s="1"/>
  <c r="AG364" i="167" s="1"/>
  <c r="AH364" i="167" s="1"/>
  <c r="AK364" i="167" s="1"/>
  <c r="AA363" i="167"/>
  <c r="AJ364" i="167"/>
  <c r="AM364" i="167" s="1"/>
  <c r="AL364" i="167" s="1"/>
  <c r="Z364" i="167"/>
  <c r="AE477" i="167"/>
  <c r="AF477" i="167" s="1"/>
  <c r="AI477" i="167" s="1"/>
  <c r="AG477" i="167" s="1"/>
  <c r="AH477" i="167" s="1"/>
  <c r="AK477" i="167" s="1"/>
  <c r="AA476" i="167"/>
  <c r="Z477" i="167"/>
  <c r="AJ477" i="167"/>
  <c r="AM477" i="167" s="1"/>
  <c r="AL477" i="167" s="1"/>
  <c r="Z460" i="167"/>
  <c r="AA459" i="167"/>
  <c r="AJ460" i="167"/>
  <c r="AM460" i="167" s="1"/>
  <c r="AL460" i="167" s="1"/>
  <c r="AE460" i="167"/>
  <c r="AF460" i="167" s="1"/>
  <c r="AI460" i="167" s="1"/>
  <c r="AG460" i="167" s="1"/>
  <c r="AH460" i="167" s="1"/>
  <c r="AK460" i="167" s="1"/>
  <c r="AE409" i="167"/>
  <c r="AF409" i="167" s="1"/>
  <c r="AI409" i="167" s="1"/>
  <c r="AG409" i="167" s="1"/>
  <c r="AH409" i="167" s="1"/>
  <c r="AK409" i="167" s="1"/>
  <c r="AA408" i="167"/>
  <c r="Z409" i="167"/>
  <c r="AJ409" i="167"/>
  <c r="AM409" i="167" s="1"/>
  <c r="AL409" i="167" s="1"/>
  <c r="AO368" i="167"/>
  <c r="AQ368" i="167"/>
  <c r="AO316" i="167"/>
  <c r="AQ316" i="167"/>
  <c r="AE317" i="167"/>
  <c r="AF317" i="167" s="1"/>
  <c r="AI317" i="167" s="1"/>
  <c r="AG317" i="167" s="1"/>
  <c r="AH317" i="167" s="1"/>
  <c r="AK317" i="167" s="1"/>
  <c r="AA316" i="167"/>
  <c r="AJ317" i="167"/>
  <c r="AM317" i="167" s="1"/>
  <c r="AL317" i="167" s="1"/>
  <c r="Z317" i="167"/>
  <c r="AE488" i="167"/>
  <c r="AF488" i="167" s="1"/>
  <c r="AI488" i="167" s="1"/>
  <c r="AG488" i="167" s="1"/>
  <c r="AH488" i="167" s="1"/>
  <c r="AK488" i="167" s="1"/>
  <c r="AA487" i="167"/>
  <c r="Z488" i="167"/>
  <c r="AJ488" i="167"/>
  <c r="AM488" i="167" s="1"/>
  <c r="AL488" i="167" s="1"/>
  <c r="AE487" i="167"/>
  <c r="AF487" i="167" s="1"/>
  <c r="AI487" i="167" s="1"/>
  <c r="AG487" i="167" s="1"/>
  <c r="AH487" i="167" s="1"/>
  <c r="AK487" i="167" s="1"/>
  <c r="AA486" i="167"/>
  <c r="Z487" i="167"/>
  <c r="AJ487" i="167"/>
  <c r="AM487" i="167" s="1"/>
  <c r="AL487" i="167" s="1"/>
  <c r="AQ448" i="167"/>
  <c r="AO448" i="167"/>
  <c r="AJ402" i="167"/>
  <c r="AM402" i="167" s="1"/>
  <c r="AL402" i="167" s="1"/>
  <c r="AE402" i="167"/>
  <c r="AF402" i="167" s="1"/>
  <c r="AI402" i="167" s="1"/>
  <c r="Z402" i="167"/>
  <c r="AA401" i="167"/>
  <c r="AO369" i="167"/>
  <c r="AQ369" i="167"/>
  <c r="Z310" i="167"/>
  <c r="AJ310" i="167"/>
  <c r="AM310" i="167" s="1"/>
  <c r="AL310" i="167" s="1"/>
  <c r="AA309" i="167"/>
  <c r="AE310" i="167"/>
  <c r="AF310" i="167" s="1"/>
  <c r="AI310" i="167" s="1"/>
  <c r="AG310" i="167" s="1"/>
  <c r="AH310" i="167" s="1"/>
  <c r="AK310" i="167" s="1"/>
  <c r="Z306" i="167"/>
  <c r="AJ306" i="167"/>
  <c r="AM306" i="167" s="1"/>
  <c r="AL306" i="167" s="1"/>
  <c r="AA305" i="167"/>
  <c r="AE306" i="167"/>
  <c r="AF306" i="167" s="1"/>
  <c r="AI306" i="167" s="1"/>
  <c r="AG306" i="167" s="1"/>
  <c r="AH306" i="167" s="1"/>
  <c r="AK306" i="167" s="1"/>
  <c r="AE354" i="167"/>
  <c r="AF354" i="167" s="1"/>
  <c r="AI354" i="167" s="1"/>
  <c r="AG354" i="167" s="1"/>
  <c r="AH354" i="167" s="1"/>
  <c r="AK354" i="167" s="1"/>
  <c r="AA353" i="167"/>
  <c r="AJ354" i="167"/>
  <c r="AM354" i="167" s="1"/>
  <c r="AL354" i="167" s="1"/>
  <c r="Z354" i="167"/>
  <c r="AE334" i="167"/>
  <c r="AF334" i="167" s="1"/>
  <c r="AI334" i="167" s="1"/>
  <c r="AG334" i="167" s="1"/>
  <c r="AH334" i="167" s="1"/>
  <c r="AK334" i="167" s="1"/>
  <c r="AA333" i="167"/>
  <c r="AJ334" i="167"/>
  <c r="AM334" i="167" s="1"/>
  <c r="AL334" i="167" s="1"/>
  <c r="Z334" i="167"/>
  <c r="AE318" i="167"/>
  <c r="AF318" i="167" s="1"/>
  <c r="AI318" i="167" s="1"/>
  <c r="AG318" i="167" s="1"/>
  <c r="AH318" i="167" s="1"/>
  <c r="AK318" i="167" s="1"/>
  <c r="AA317" i="167"/>
  <c r="AJ318" i="167"/>
  <c r="AM318" i="167" s="1"/>
  <c r="AL318" i="167" s="1"/>
  <c r="Z318" i="167"/>
  <c r="AQ312" i="167"/>
  <c r="AO312" i="167"/>
  <c r="AE275" i="167"/>
  <c r="AF275" i="167" s="1"/>
  <c r="AI275" i="167" s="1"/>
  <c r="AG275" i="167" s="1"/>
  <c r="AH275" i="167" s="1"/>
  <c r="AK275" i="167" s="1"/>
  <c r="AA274" i="167"/>
  <c r="Z275" i="167"/>
  <c r="AJ275" i="167"/>
  <c r="AM275" i="167" s="1"/>
  <c r="AL275" i="167" s="1"/>
  <c r="AE271" i="167"/>
  <c r="AF271" i="167" s="1"/>
  <c r="AI271" i="167" s="1"/>
  <c r="AG271" i="167" s="1"/>
  <c r="AH271" i="167" s="1"/>
  <c r="AK271" i="167" s="1"/>
  <c r="AA270" i="167"/>
  <c r="Z271" i="167"/>
  <c r="AJ271" i="167"/>
  <c r="AM271" i="167" s="1"/>
  <c r="AL271" i="167" s="1"/>
  <c r="Z267" i="167"/>
  <c r="AJ267" i="167"/>
  <c r="AM267" i="167" s="1"/>
  <c r="AL267" i="167" s="1"/>
  <c r="AE267" i="167"/>
  <c r="AF267" i="167" s="1"/>
  <c r="AI267" i="167" s="1"/>
  <c r="AG267" i="167" s="1"/>
  <c r="AH267" i="167" s="1"/>
  <c r="AK267" i="167" s="1"/>
  <c r="AA266" i="167"/>
  <c r="Z263" i="167"/>
  <c r="AJ263" i="167"/>
  <c r="AM263" i="167" s="1"/>
  <c r="AL263" i="167" s="1"/>
  <c r="AE263" i="167"/>
  <c r="AF263" i="167" s="1"/>
  <c r="AI263" i="167" s="1"/>
  <c r="AG263" i="167" s="1"/>
  <c r="AH263" i="167" s="1"/>
  <c r="AK263" i="167" s="1"/>
  <c r="AA262" i="167"/>
  <c r="Z456" i="167"/>
  <c r="AA455" i="167"/>
  <c r="AJ456" i="167"/>
  <c r="AM456" i="167" s="1"/>
  <c r="AL456" i="167" s="1"/>
  <c r="AE456" i="167"/>
  <c r="AF456" i="167" s="1"/>
  <c r="AI456" i="167" s="1"/>
  <c r="AG456" i="167" s="1"/>
  <c r="AH456" i="167" s="1"/>
  <c r="AK456" i="167" s="1"/>
  <c r="AQ438" i="167"/>
  <c r="AO438" i="167"/>
  <c r="Z304" i="167"/>
  <c r="AJ304" i="167"/>
  <c r="AM304" i="167" s="1"/>
  <c r="AL304" i="167" s="1"/>
  <c r="AA303" i="167"/>
  <c r="AE304" i="167"/>
  <c r="AF304" i="167" s="1"/>
  <c r="AI304" i="167" s="1"/>
  <c r="AG304" i="167" s="1"/>
  <c r="AH304" i="167" s="1"/>
  <c r="AK304" i="167" s="1"/>
  <c r="AO274" i="167"/>
  <c r="AQ274" i="167"/>
  <c r="AE349" i="167"/>
  <c r="AF349" i="167" s="1"/>
  <c r="AI349" i="167" s="1"/>
  <c r="AG349" i="167" s="1"/>
  <c r="AH349" i="167" s="1"/>
  <c r="AK349" i="167" s="1"/>
  <c r="AA348" i="167"/>
  <c r="AJ349" i="167"/>
  <c r="AM349" i="167" s="1"/>
  <c r="AL349" i="167" s="1"/>
  <c r="Z349" i="167"/>
  <c r="AE316" i="167"/>
  <c r="AF316" i="167" s="1"/>
  <c r="AI316" i="167" s="1"/>
  <c r="AG316" i="167" s="1"/>
  <c r="AH316" i="167" s="1"/>
  <c r="AK316" i="167" s="1"/>
  <c r="AA315" i="167"/>
  <c r="AJ316" i="167"/>
  <c r="AM316" i="167" s="1"/>
  <c r="AL316" i="167" s="1"/>
  <c r="Z316" i="167"/>
  <c r="AQ302" i="167"/>
  <c r="AO302" i="167"/>
  <c r="AE272" i="167"/>
  <c r="AF272" i="167" s="1"/>
  <c r="AI272" i="167" s="1"/>
  <c r="AG272" i="167" s="1"/>
  <c r="AH272" i="167" s="1"/>
  <c r="AK272" i="167" s="1"/>
  <c r="AA271" i="167"/>
  <c r="Z272" i="167"/>
  <c r="AJ272" i="167"/>
  <c r="AM272" i="167" s="1"/>
  <c r="AL272" i="167" s="1"/>
  <c r="AQ430" i="167"/>
  <c r="AO430" i="167"/>
  <c r="AE337" i="167"/>
  <c r="AF337" i="167" s="1"/>
  <c r="AI337" i="167" s="1"/>
  <c r="AG337" i="167" s="1"/>
  <c r="AH337" i="167" s="1"/>
  <c r="AK337" i="167" s="1"/>
  <c r="AA336" i="167"/>
  <c r="AJ337" i="167"/>
  <c r="AM337" i="167" s="1"/>
  <c r="AL337" i="167" s="1"/>
  <c r="Z337" i="167"/>
  <c r="AJ314" i="167"/>
  <c r="AM314" i="167" s="1"/>
  <c r="AL314" i="167" s="1"/>
  <c r="Z314" i="167"/>
  <c r="AE314" i="167"/>
  <c r="AF314" i="167" s="1"/>
  <c r="AI314" i="167" s="1"/>
  <c r="AA313" i="167"/>
  <c r="AO301" i="167"/>
  <c r="AQ301" i="167"/>
  <c r="AQ297" i="167"/>
  <c r="AO297" i="167"/>
  <c r="AQ293" i="167"/>
  <c r="AO293" i="167"/>
  <c r="AE270" i="167"/>
  <c r="AF270" i="167" s="1"/>
  <c r="AI270" i="167" s="1"/>
  <c r="AG270" i="167" s="1"/>
  <c r="AH270" i="167" s="1"/>
  <c r="AK270" i="167" s="1"/>
  <c r="AA269" i="167"/>
  <c r="Z270" i="167"/>
  <c r="AJ270" i="167"/>
  <c r="AM270" i="167" s="1"/>
  <c r="AL270" i="167" s="1"/>
  <c r="AE341" i="167"/>
  <c r="AF341" i="167" s="1"/>
  <c r="AI341" i="167" s="1"/>
  <c r="AG341" i="167" s="1"/>
  <c r="AH341" i="167" s="1"/>
  <c r="AK341" i="167" s="1"/>
  <c r="AA340" i="167"/>
  <c r="AJ341" i="167"/>
  <c r="AM341" i="167" s="1"/>
  <c r="AL341" i="167" s="1"/>
  <c r="Z341" i="167"/>
  <c r="AO325" i="167"/>
  <c r="AQ325" i="167"/>
  <c r="AE444" i="167"/>
  <c r="AF444" i="167" s="1"/>
  <c r="AI444" i="167" s="1"/>
  <c r="AG444" i="167" s="1"/>
  <c r="AH444" i="167" s="1"/>
  <c r="AK444" i="167" s="1"/>
  <c r="AA443" i="167"/>
  <c r="Z444" i="167"/>
  <c r="AJ444" i="167"/>
  <c r="AM444" i="167" s="1"/>
  <c r="AL444" i="167" s="1"/>
  <c r="AE345" i="167"/>
  <c r="AF345" i="167" s="1"/>
  <c r="AI345" i="167" s="1"/>
  <c r="AG345" i="167" s="1"/>
  <c r="AH345" i="167" s="1"/>
  <c r="AK345" i="167" s="1"/>
  <c r="AA344" i="167"/>
  <c r="AJ345" i="167"/>
  <c r="AM345" i="167" s="1"/>
  <c r="AL345" i="167" s="1"/>
  <c r="Z345" i="167"/>
  <c r="AO329" i="167"/>
  <c r="AQ329" i="167"/>
  <c r="AQ299" i="167"/>
  <c r="AO299" i="167"/>
  <c r="AQ295" i="167"/>
  <c r="AO295" i="167"/>
  <c r="AE294" i="167"/>
  <c r="AF294" i="167" s="1"/>
  <c r="AI294" i="167" s="1"/>
  <c r="AG294" i="167" s="1"/>
  <c r="AH294" i="167" s="1"/>
  <c r="AK294" i="167" s="1"/>
  <c r="AA293" i="167"/>
  <c r="AJ294" i="167"/>
  <c r="AM294" i="167" s="1"/>
  <c r="AL294" i="167" s="1"/>
  <c r="Z294" i="167"/>
  <c r="AE276" i="167"/>
  <c r="AF276" i="167" s="1"/>
  <c r="AI276" i="167" s="1"/>
  <c r="AG276" i="167" s="1"/>
  <c r="AH276" i="167" s="1"/>
  <c r="AK276" i="167" s="1"/>
  <c r="AA275" i="167"/>
  <c r="Z276" i="167"/>
  <c r="AJ276" i="167"/>
  <c r="AM276" i="167" s="1"/>
  <c r="AL276" i="167" s="1"/>
  <c r="Z265" i="167"/>
  <c r="AJ265" i="167"/>
  <c r="AM265" i="167" s="1"/>
  <c r="AL265" i="167" s="1"/>
  <c r="AE265" i="167"/>
  <c r="AF265" i="167" s="1"/>
  <c r="AI265" i="167" s="1"/>
  <c r="AG265" i="167" s="1"/>
  <c r="AH265" i="167" s="1"/>
  <c r="AK265" i="167" s="1"/>
  <c r="AA264" i="167"/>
  <c r="AJ273" i="167"/>
  <c r="AM273" i="167" s="1"/>
  <c r="AL273" i="167" s="1"/>
  <c r="AA272" i="167"/>
  <c r="Z273" i="167"/>
  <c r="AE273" i="167"/>
  <c r="AF273" i="167" s="1"/>
  <c r="AI273" i="167" s="1"/>
  <c r="AE268" i="167"/>
  <c r="AF268" i="167" s="1"/>
  <c r="AI268" i="167" s="1"/>
  <c r="AG268" i="167" s="1"/>
  <c r="AH268" i="167" s="1"/>
  <c r="AK268" i="167" s="1"/>
  <c r="Z268" i="167"/>
  <c r="AJ268" i="167"/>
  <c r="AM268" i="167" s="1"/>
  <c r="AL268" i="167" s="1"/>
  <c r="AA267" i="167"/>
  <c r="AQ469" i="167"/>
  <c r="AO469" i="167"/>
  <c r="AQ497" i="167"/>
  <c r="AO497" i="167"/>
  <c r="AE408" i="167"/>
  <c r="AF408" i="167" s="1"/>
  <c r="AI408" i="167" s="1"/>
  <c r="AG408" i="167" s="1"/>
  <c r="AH408" i="167" s="1"/>
  <c r="AK408" i="167" s="1"/>
  <c r="AA407" i="167"/>
  <c r="Z408" i="167"/>
  <c r="AJ408" i="167"/>
  <c r="AM408" i="167" s="1"/>
  <c r="AL408" i="167" s="1"/>
  <c r="AE447" i="167"/>
  <c r="AF447" i="167" s="1"/>
  <c r="AI447" i="167" s="1"/>
  <c r="AG447" i="167" s="1"/>
  <c r="AH447" i="167" s="1"/>
  <c r="AK447" i="167" s="1"/>
  <c r="AA446" i="167"/>
  <c r="Z447" i="167"/>
  <c r="AJ447" i="167"/>
  <c r="AM447" i="167" s="1"/>
  <c r="AL447" i="167" s="1"/>
  <c r="AE503" i="167"/>
  <c r="AF503" i="167" s="1"/>
  <c r="AI503" i="167" s="1"/>
  <c r="AG503" i="167" s="1"/>
  <c r="AH503" i="167" s="1"/>
  <c r="AK503" i="167" s="1"/>
  <c r="AA502" i="167"/>
  <c r="AJ503" i="167"/>
  <c r="AM503" i="167" s="1"/>
  <c r="AL503" i="167" s="1"/>
  <c r="Z503" i="167"/>
  <c r="AO338" i="167"/>
  <c r="AQ338" i="167"/>
  <c r="AE300" i="167"/>
  <c r="AF300" i="167" s="1"/>
  <c r="AI300" i="167" s="1"/>
  <c r="AG300" i="167" s="1"/>
  <c r="AH300" i="167" s="1"/>
  <c r="AK300" i="167" s="1"/>
  <c r="AA299" i="167"/>
  <c r="AJ300" i="167"/>
  <c r="AM300" i="167" s="1"/>
  <c r="AL300" i="167" s="1"/>
  <c r="Z300" i="167"/>
  <c r="AE295" i="167"/>
  <c r="AF295" i="167" s="1"/>
  <c r="AI295" i="167" s="1"/>
  <c r="AG295" i="167" s="1"/>
  <c r="AH295" i="167" s="1"/>
  <c r="AK295" i="167" s="1"/>
  <c r="AA294" i="167"/>
  <c r="Z295" i="167"/>
  <c r="AJ295" i="167"/>
  <c r="AM295" i="167" s="1"/>
  <c r="AL295" i="167" s="1"/>
  <c r="AO286" i="167"/>
  <c r="AQ286" i="167"/>
  <c r="AO326" i="167"/>
  <c r="AQ326" i="167"/>
  <c r="AE319" i="167"/>
  <c r="AF319" i="167" s="1"/>
  <c r="AI319" i="167" s="1"/>
  <c r="AG319" i="167" s="1"/>
  <c r="AH319" i="167" s="1"/>
  <c r="AK319" i="167" s="1"/>
  <c r="AA318" i="167"/>
  <c r="Z319" i="167"/>
  <c r="AJ319" i="167"/>
  <c r="AM319" i="167" s="1"/>
  <c r="AL319" i="167" s="1"/>
  <c r="AJ287" i="167"/>
  <c r="AM287" i="167" s="1"/>
  <c r="AL287" i="167" s="1"/>
  <c r="Z287" i="167"/>
  <c r="AA286" i="167"/>
  <c r="AE287" i="167"/>
  <c r="AF287" i="167" s="1"/>
  <c r="AI287" i="167" s="1"/>
  <c r="AO265" i="167"/>
  <c r="AQ265" i="167"/>
  <c r="L273" i="167"/>
  <c r="AE343" i="167"/>
  <c r="AF343" i="167" s="1"/>
  <c r="AI343" i="167" s="1"/>
  <c r="AA342" i="167"/>
  <c r="AJ343" i="167"/>
  <c r="AM343" i="167" s="1"/>
  <c r="AL343" i="167" s="1"/>
  <c r="Z343" i="167"/>
  <c r="AQ406" i="167"/>
  <c r="AO406" i="167"/>
  <c r="AO354" i="167"/>
  <c r="AQ354" i="167"/>
  <c r="AO322" i="167"/>
  <c r="AQ322" i="167"/>
  <c r="AJ403" i="167"/>
  <c r="AM403" i="167" s="1"/>
  <c r="AL403" i="167" s="1"/>
  <c r="AE403" i="167"/>
  <c r="AF403" i="167" s="1"/>
  <c r="AI403" i="167" s="1"/>
  <c r="AG403" i="167" s="1"/>
  <c r="AH403" i="167" s="1"/>
  <c r="AK403" i="167" s="1"/>
  <c r="Z403" i="167"/>
  <c r="AA402" i="167"/>
  <c r="AE351" i="167"/>
  <c r="AF351" i="167" s="1"/>
  <c r="AI351" i="167" s="1"/>
  <c r="AA350" i="167"/>
  <c r="AJ351" i="167"/>
  <c r="AM351" i="167" s="1"/>
  <c r="AL351" i="167" s="1"/>
  <c r="Z351" i="167"/>
  <c r="AO466" i="167"/>
  <c r="AQ466" i="167"/>
  <c r="AE411" i="167"/>
  <c r="AF411" i="167" s="1"/>
  <c r="AI411" i="167" s="1"/>
  <c r="AA410" i="167"/>
  <c r="Z411" i="167"/>
  <c r="AJ411" i="167"/>
  <c r="AM411" i="167" s="1"/>
  <c r="AL411" i="167" s="1"/>
  <c r="AQ457" i="167"/>
  <c r="AO457" i="167"/>
  <c r="AE355" i="167"/>
  <c r="AF355" i="167" s="1"/>
  <c r="AI355" i="167" s="1"/>
  <c r="AA354" i="167"/>
  <c r="AJ355" i="167"/>
  <c r="AM355" i="167" s="1"/>
  <c r="AL355" i="167" s="1"/>
  <c r="Z355" i="167"/>
  <c r="AO350" i="167"/>
  <c r="AQ350" i="167"/>
  <c r="AQ483" i="167"/>
  <c r="AO483" i="167"/>
  <c r="Z457" i="167"/>
  <c r="AA456" i="167"/>
  <c r="AJ457" i="167"/>
  <c r="AM457" i="167" s="1"/>
  <c r="AL457" i="167" s="1"/>
  <c r="AE457" i="167"/>
  <c r="AF457" i="167" s="1"/>
  <c r="AI457" i="167" s="1"/>
  <c r="AG457" i="167" s="1"/>
  <c r="AH457" i="167" s="1"/>
  <c r="AK457" i="167" s="1"/>
  <c r="AE281" i="167"/>
  <c r="AF281" i="167" s="1"/>
  <c r="AI281" i="167" s="1"/>
  <c r="AA280" i="167"/>
  <c r="Z281" i="167"/>
  <c r="AJ281" i="167"/>
  <c r="AM281" i="167" s="1"/>
  <c r="AL281" i="167" s="1"/>
  <c r="AE485" i="167"/>
  <c r="AF485" i="167" s="1"/>
  <c r="AI485" i="167" s="1"/>
  <c r="AA484" i="167"/>
  <c r="Z485" i="167"/>
  <c r="AJ485" i="167"/>
  <c r="AM485" i="167" s="1"/>
  <c r="AL485" i="167" s="1"/>
  <c r="AE502" i="167"/>
  <c r="AF502" i="167" s="1"/>
  <c r="AI502" i="167" s="1"/>
  <c r="AA501" i="167"/>
  <c r="Z502" i="167"/>
  <c r="AJ502" i="167"/>
  <c r="AM502" i="167" s="1"/>
  <c r="AL502" i="167" s="1"/>
  <c r="AQ480" i="167"/>
  <c r="AO480" i="167"/>
  <c r="AE479" i="167"/>
  <c r="AF479" i="167" s="1"/>
  <c r="AI479" i="167" s="1"/>
  <c r="AA478" i="167"/>
  <c r="Z479" i="167"/>
  <c r="AJ479" i="167"/>
  <c r="AM479" i="167" s="1"/>
  <c r="AL479" i="167" s="1"/>
  <c r="AQ443" i="167"/>
  <c r="AO443" i="167"/>
  <c r="AE438" i="167"/>
  <c r="AF438" i="167" s="1"/>
  <c r="AI438" i="167" s="1"/>
  <c r="AA437" i="167"/>
  <c r="Z438" i="167"/>
  <c r="AJ438" i="167"/>
  <c r="AM438" i="167" s="1"/>
  <c r="AL438" i="167" s="1"/>
  <c r="AE434" i="167"/>
  <c r="AF434" i="167" s="1"/>
  <c r="AI434" i="167" s="1"/>
  <c r="AA433" i="167"/>
  <c r="Z434" i="167"/>
  <c r="AJ434" i="167"/>
  <c r="AM434" i="167" s="1"/>
  <c r="AL434" i="167" s="1"/>
  <c r="AE430" i="167"/>
  <c r="AF430" i="167" s="1"/>
  <c r="AI430" i="167" s="1"/>
  <c r="AA429" i="167"/>
  <c r="Z430" i="167"/>
  <c r="AJ430" i="167"/>
  <c r="AM430" i="167" s="1"/>
  <c r="AL430" i="167" s="1"/>
  <c r="AE426" i="167"/>
  <c r="AF426" i="167" s="1"/>
  <c r="AI426" i="167" s="1"/>
  <c r="AA425" i="167"/>
  <c r="Z426" i="167"/>
  <c r="AJ426" i="167"/>
  <c r="AM426" i="167" s="1"/>
  <c r="AL426" i="167" s="1"/>
  <c r="AE422" i="167"/>
  <c r="AF422" i="167" s="1"/>
  <c r="AI422" i="167" s="1"/>
  <c r="AA421" i="167"/>
  <c r="Z422" i="167"/>
  <c r="AJ422" i="167"/>
  <c r="AM422" i="167" s="1"/>
  <c r="AL422" i="167" s="1"/>
  <c r="AE418" i="167"/>
  <c r="AF418" i="167" s="1"/>
  <c r="AI418" i="167" s="1"/>
  <c r="AA417" i="167"/>
  <c r="Z418" i="167"/>
  <c r="AJ418" i="167"/>
  <c r="AM418" i="167" s="1"/>
  <c r="AL418" i="167" s="1"/>
  <c r="AQ487" i="167"/>
  <c r="AO487" i="167"/>
  <c r="AO467" i="167"/>
  <c r="AQ467" i="167"/>
  <c r="AQ436" i="167"/>
  <c r="AO436" i="167"/>
  <c r="AQ420" i="167"/>
  <c r="AO420" i="167"/>
  <c r="Z465" i="167"/>
  <c r="AJ465" i="167"/>
  <c r="AM465" i="167" s="1"/>
  <c r="AL465" i="167" s="1"/>
  <c r="AA464" i="167"/>
  <c r="AE465" i="167"/>
  <c r="AF465" i="167" s="1"/>
  <c r="AI465" i="167" s="1"/>
  <c r="AG465" i="167" s="1"/>
  <c r="AH465" i="167" s="1"/>
  <c r="AK465" i="167" s="1"/>
  <c r="AO456" i="167"/>
  <c r="AQ456" i="167"/>
  <c r="AQ425" i="167"/>
  <c r="AO425" i="167"/>
  <c r="Z395" i="167"/>
  <c r="AJ395" i="167"/>
  <c r="AM395" i="167" s="1"/>
  <c r="AL395" i="167" s="1"/>
  <c r="AE395" i="167"/>
  <c r="AF395" i="167" s="1"/>
  <c r="AI395" i="167" s="1"/>
  <c r="AG395" i="167" s="1"/>
  <c r="AH395" i="167" s="1"/>
  <c r="AK395" i="167" s="1"/>
  <c r="AA394" i="167"/>
  <c r="Z391" i="167"/>
  <c r="AJ391" i="167"/>
  <c r="AM391" i="167" s="1"/>
  <c r="AL391" i="167" s="1"/>
  <c r="AE391" i="167"/>
  <c r="AF391" i="167" s="1"/>
  <c r="AI391" i="167" s="1"/>
  <c r="AG391" i="167" s="1"/>
  <c r="AH391" i="167" s="1"/>
  <c r="AK391" i="167" s="1"/>
  <c r="AA390" i="167"/>
  <c r="Z379" i="167"/>
  <c r="AJ379" i="167"/>
  <c r="AM379" i="167" s="1"/>
  <c r="AL379" i="167" s="1"/>
  <c r="AE379" i="167"/>
  <c r="AF379" i="167" s="1"/>
  <c r="AI379" i="167" s="1"/>
  <c r="AG379" i="167" s="1"/>
  <c r="AH379" i="167" s="1"/>
  <c r="AK379" i="167" s="1"/>
  <c r="AA378" i="167"/>
  <c r="Z375" i="167"/>
  <c r="AJ375" i="167"/>
  <c r="AM375" i="167" s="1"/>
  <c r="AL375" i="167" s="1"/>
  <c r="AE375" i="167"/>
  <c r="AF375" i="167" s="1"/>
  <c r="AI375" i="167" s="1"/>
  <c r="AG375" i="167" s="1"/>
  <c r="AH375" i="167" s="1"/>
  <c r="AK375" i="167" s="1"/>
  <c r="AA374" i="167"/>
  <c r="AJ371" i="167"/>
  <c r="AM371" i="167" s="1"/>
  <c r="AL371" i="167" s="1"/>
  <c r="Z371" i="167"/>
  <c r="AE371" i="167"/>
  <c r="AF371" i="167" s="1"/>
  <c r="AI371" i="167" s="1"/>
  <c r="AG371" i="167" s="1"/>
  <c r="AH371" i="167" s="1"/>
  <c r="AK371" i="167" s="1"/>
  <c r="AA370" i="167"/>
  <c r="AJ367" i="167"/>
  <c r="AM367" i="167" s="1"/>
  <c r="AL367" i="167" s="1"/>
  <c r="AA366" i="167"/>
  <c r="AE367" i="167"/>
  <c r="AF367" i="167" s="1"/>
  <c r="AI367" i="167" s="1"/>
  <c r="AG367" i="167" s="1"/>
  <c r="AH367" i="167" s="1"/>
  <c r="AK367" i="167" s="1"/>
  <c r="Z367" i="167"/>
  <c r="AE363" i="167"/>
  <c r="AF363" i="167" s="1"/>
  <c r="AI363" i="167" s="1"/>
  <c r="AA362" i="167"/>
  <c r="AJ363" i="167"/>
  <c r="AM363" i="167" s="1"/>
  <c r="AL363" i="167" s="1"/>
  <c r="Z363" i="167"/>
  <c r="AQ472" i="167"/>
  <c r="AO472" i="167"/>
  <c r="U411" i="167"/>
  <c r="AE413" i="167"/>
  <c r="AF413" i="167" s="1"/>
  <c r="AI413" i="167" s="1"/>
  <c r="AG413" i="167" s="1"/>
  <c r="AH413" i="167" s="1"/>
  <c r="AK413" i="167" s="1"/>
  <c r="AA412" i="167"/>
  <c r="Z413" i="167"/>
  <c r="AJ413" i="167"/>
  <c r="AM413" i="167" s="1"/>
  <c r="AL413" i="167" s="1"/>
  <c r="AQ372" i="167"/>
  <c r="AO372" i="167"/>
  <c r="BB372" i="167" s="1"/>
  <c r="BC372" i="167" s="1"/>
  <c r="V359" i="167"/>
  <c r="X359" i="167" s="1"/>
  <c r="AE361" i="167"/>
  <c r="AF361" i="167" s="1"/>
  <c r="AI361" i="167" s="1"/>
  <c r="AG361" i="167" s="1"/>
  <c r="AH361" i="167" s="1"/>
  <c r="AK361" i="167" s="1"/>
  <c r="AA360" i="167"/>
  <c r="AJ361" i="167"/>
  <c r="AM361" i="167" s="1"/>
  <c r="AL361" i="167" s="1"/>
  <c r="Z361" i="167"/>
  <c r="AO356" i="167"/>
  <c r="AQ356" i="167"/>
  <c r="AO348" i="167"/>
  <c r="AQ348" i="167"/>
  <c r="AO340" i="167"/>
  <c r="AQ340" i="167"/>
  <c r="AO332" i="167"/>
  <c r="AQ332" i="167"/>
  <c r="AQ324" i="167"/>
  <c r="BB324" i="167" s="1"/>
  <c r="BC324" i="167" s="1"/>
  <c r="AO324" i="167"/>
  <c r="AQ449" i="167"/>
  <c r="AO449" i="167"/>
  <c r="AQ435" i="167"/>
  <c r="AO435" i="167"/>
  <c r="AQ431" i="167"/>
  <c r="AO431" i="167"/>
  <c r="AQ427" i="167"/>
  <c r="AO427" i="167"/>
  <c r="AQ423" i="167"/>
  <c r="AO423" i="167"/>
  <c r="AQ419" i="167"/>
  <c r="AO419" i="167"/>
  <c r="AQ415" i="167"/>
  <c r="AO415" i="167"/>
  <c r="AE406" i="167"/>
  <c r="AF406" i="167" s="1"/>
  <c r="AI406" i="167" s="1"/>
  <c r="AG406" i="167" s="1"/>
  <c r="AH406" i="167" s="1"/>
  <c r="AK406" i="167" s="1"/>
  <c r="AA405" i="167"/>
  <c r="Z406" i="167"/>
  <c r="AJ406" i="167"/>
  <c r="AM406" i="167" s="1"/>
  <c r="AL406" i="167" s="1"/>
  <c r="AO381" i="167"/>
  <c r="AQ381" i="167"/>
  <c r="AO365" i="167"/>
  <c r="AQ365" i="167"/>
  <c r="S354" i="167"/>
  <c r="AO355" i="167"/>
  <c r="AQ355" i="167"/>
  <c r="AO351" i="167"/>
  <c r="AQ351" i="167"/>
  <c r="S346" i="167"/>
  <c r="AQ347" i="167"/>
  <c r="BB347" i="167" s="1"/>
  <c r="BC347" i="167" s="1"/>
  <c r="AO347" i="167"/>
  <c r="AO343" i="167"/>
  <c r="AQ343" i="167"/>
  <c r="Z313" i="167"/>
  <c r="AJ313" i="167"/>
  <c r="AM313" i="167" s="1"/>
  <c r="AL313" i="167" s="1"/>
  <c r="AE313" i="167"/>
  <c r="AF313" i="167" s="1"/>
  <c r="AI313" i="167" s="1"/>
  <c r="AG313" i="167" s="1"/>
  <c r="AH313" i="167" s="1"/>
  <c r="AK313" i="167" s="1"/>
  <c r="AA312" i="167"/>
  <c r="Z309" i="167"/>
  <c r="AJ309" i="167"/>
  <c r="AM309" i="167" s="1"/>
  <c r="AL309" i="167" s="1"/>
  <c r="AE309" i="167"/>
  <c r="AF309" i="167" s="1"/>
  <c r="AI309" i="167" s="1"/>
  <c r="AG309" i="167" s="1"/>
  <c r="AH309" i="167" s="1"/>
  <c r="AK309" i="167" s="1"/>
  <c r="AA308" i="167"/>
  <c r="Z305" i="167"/>
  <c r="AJ305" i="167"/>
  <c r="AM305" i="167" s="1"/>
  <c r="AL305" i="167" s="1"/>
  <c r="AE305" i="167"/>
  <c r="AF305" i="167" s="1"/>
  <c r="AI305" i="167" s="1"/>
  <c r="AG305" i="167" s="1"/>
  <c r="AH305" i="167" s="1"/>
  <c r="AK305" i="167" s="1"/>
  <c r="AA304" i="167"/>
  <c r="AO394" i="167"/>
  <c r="AQ394" i="167"/>
  <c r="AO378" i="167"/>
  <c r="AQ378" i="167"/>
  <c r="AO370" i="167"/>
  <c r="AQ370" i="167"/>
  <c r="AO362" i="167"/>
  <c r="AQ362" i="167"/>
  <c r="AE358" i="167"/>
  <c r="AF358" i="167" s="1"/>
  <c r="AI358" i="167" s="1"/>
  <c r="AA357" i="167"/>
  <c r="AJ358" i="167"/>
  <c r="AM358" i="167" s="1"/>
  <c r="AL358" i="167" s="1"/>
  <c r="Z358" i="167"/>
  <c r="AE338" i="167"/>
  <c r="AF338" i="167" s="1"/>
  <c r="AI338" i="167" s="1"/>
  <c r="AA337" i="167"/>
  <c r="AJ338" i="167"/>
  <c r="AM338" i="167" s="1"/>
  <c r="AL338" i="167" s="1"/>
  <c r="Z338" i="167"/>
  <c r="AE322" i="167"/>
  <c r="AF322" i="167" s="1"/>
  <c r="AI322" i="167" s="1"/>
  <c r="AA321" i="167"/>
  <c r="AJ322" i="167"/>
  <c r="AM322" i="167" s="1"/>
  <c r="AL322" i="167" s="1"/>
  <c r="Z322" i="167"/>
  <c r="AO303" i="167"/>
  <c r="AQ303" i="167"/>
  <c r="AE290" i="167"/>
  <c r="AF290" i="167" s="1"/>
  <c r="AI290" i="167" s="1"/>
  <c r="AA289" i="167"/>
  <c r="AJ290" i="167"/>
  <c r="AM290" i="167" s="1"/>
  <c r="AL290" i="167" s="1"/>
  <c r="Z290" i="167"/>
  <c r="W406" i="167"/>
  <c r="X406" i="167"/>
  <c r="AO333" i="167"/>
  <c r="AQ333" i="167"/>
  <c r="AQ310" i="167"/>
  <c r="AO310" i="167"/>
  <c r="AQ296" i="167"/>
  <c r="AO296" i="167"/>
  <c r="AO275" i="167"/>
  <c r="AQ275" i="167"/>
  <c r="AO261" i="167"/>
  <c r="AQ261" i="167"/>
  <c r="AQ260" i="167"/>
  <c r="AO260" i="167"/>
  <c r="AO321" i="167"/>
  <c r="AQ321" i="167"/>
  <c r="AO309" i="167"/>
  <c r="AQ309" i="167"/>
  <c r="AE293" i="167"/>
  <c r="AF293" i="167" s="1"/>
  <c r="AI293" i="167" s="1"/>
  <c r="AG293" i="167" s="1"/>
  <c r="AH293" i="167" s="1"/>
  <c r="AK293" i="167" s="1"/>
  <c r="AA292" i="167"/>
  <c r="Z293" i="167"/>
  <c r="AJ293" i="167"/>
  <c r="AM293" i="167" s="1"/>
  <c r="AL293" i="167" s="1"/>
  <c r="AO357" i="167"/>
  <c r="AQ357" i="167"/>
  <c r="AA324" i="167"/>
  <c r="AE325" i="167"/>
  <c r="AF325" i="167" s="1"/>
  <c r="AI325" i="167" s="1"/>
  <c r="AG325" i="167" s="1"/>
  <c r="AH325" i="167" s="1"/>
  <c r="AK325" i="167" s="1"/>
  <c r="AJ325" i="167"/>
  <c r="AM325" i="167" s="1"/>
  <c r="AL325" i="167" s="1"/>
  <c r="Z325" i="167"/>
  <c r="AN313" i="167"/>
  <c r="AO313" i="167"/>
  <c r="AQ313" i="167"/>
  <c r="AO397" i="167"/>
  <c r="AQ397" i="167"/>
  <c r="AE329" i="167"/>
  <c r="AF329" i="167" s="1"/>
  <c r="AI329" i="167" s="1"/>
  <c r="AG329" i="167" s="1"/>
  <c r="AH329" i="167" s="1"/>
  <c r="AK329" i="167" s="1"/>
  <c r="AA328" i="167"/>
  <c r="AJ329" i="167"/>
  <c r="AM329" i="167" s="1"/>
  <c r="AL329" i="167" s="1"/>
  <c r="Z329" i="167"/>
  <c r="AQ477" i="167"/>
  <c r="AO477" i="167"/>
  <c r="AO494" i="167"/>
  <c r="AQ494" i="167"/>
  <c r="L334" i="167"/>
  <c r="AE320" i="167"/>
  <c r="AF320" i="167" s="1"/>
  <c r="AI320" i="167" s="1"/>
  <c r="AG320" i="167" s="1"/>
  <c r="AH320" i="167" s="1"/>
  <c r="AK320" i="167" s="1"/>
  <c r="AA319" i="167"/>
  <c r="Z320" i="167"/>
  <c r="AJ320" i="167"/>
  <c r="AM320" i="167" s="1"/>
  <c r="AL320" i="167" s="1"/>
  <c r="AO334" i="167"/>
  <c r="AQ334" i="167"/>
  <c r="AE299" i="167"/>
  <c r="AF299" i="167" s="1"/>
  <c r="AI299" i="167" s="1"/>
  <c r="AG299" i="167" s="1"/>
  <c r="AH299" i="167" s="1"/>
  <c r="AK299" i="167" s="1"/>
  <c r="AA298" i="167"/>
  <c r="Z299" i="167"/>
  <c r="AJ299" i="167"/>
  <c r="AM299" i="167" s="1"/>
  <c r="AL299" i="167" s="1"/>
  <c r="AE340" i="167"/>
  <c r="AF340" i="167" s="1"/>
  <c r="AI340" i="167" s="1"/>
  <c r="AG340" i="167" s="1"/>
  <c r="AH340" i="167" s="1"/>
  <c r="AK340" i="167" s="1"/>
  <c r="AA339" i="167"/>
  <c r="AJ340" i="167"/>
  <c r="AM340" i="167" s="1"/>
  <c r="AL340" i="167" s="1"/>
  <c r="Z340" i="167"/>
  <c r="AQ264" i="167"/>
  <c r="AO264" i="167"/>
  <c r="AE360" i="167"/>
  <c r="AF360" i="167" s="1"/>
  <c r="AI360" i="167" s="1"/>
  <c r="AG360" i="167" s="1"/>
  <c r="AH360" i="167" s="1"/>
  <c r="AK360" i="167" s="1"/>
  <c r="AA359" i="167"/>
  <c r="AJ360" i="167"/>
  <c r="AM360" i="167" s="1"/>
  <c r="AL360" i="167" s="1"/>
  <c r="Z360" i="167"/>
  <c r="Z495" i="167"/>
  <c r="AJ495" i="167"/>
  <c r="AM495" i="167" s="1"/>
  <c r="AL495" i="167" s="1"/>
  <c r="AA494" i="167"/>
  <c r="AE495" i="167"/>
  <c r="AF495" i="167" s="1"/>
  <c r="AI495" i="167" s="1"/>
  <c r="AG495" i="167" s="1"/>
  <c r="AH495" i="167" s="1"/>
  <c r="AK495" i="167" s="1"/>
  <c r="AE328" i="167"/>
  <c r="AF328" i="167" s="1"/>
  <c r="AI328" i="167" s="1"/>
  <c r="AG328" i="167" s="1"/>
  <c r="AH328" i="167" s="1"/>
  <c r="AK328" i="167" s="1"/>
  <c r="AA327" i="167"/>
  <c r="AJ328" i="167"/>
  <c r="AM328" i="167" s="1"/>
  <c r="AL328" i="167" s="1"/>
  <c r="Z328" i="167"/>
  <c r="AO280" i="167"/>
  <c r="AQ280" i="167"/>
  <c r="AQ440" i="167"/>
  <c r="AO440" i="167"/>
  <c r="AE407" i="167"/>
  <c r="AF407" i="167" s="1"/>
  <c r="AI407" i="167" s="1"/>
  <c r="AG407" i="167" s="1"/>
  <c r="AH407" i="167" s="1"/>
  <c r="AK407" i="167" s="1"/>
  <c r="AA406" i="167"/>
  <c r="Z407" i="167"/>
  <c r="AJ407" i="167"/>
  <c r="AM407" i="167" s="1"/>
  <c r="AL407" i="167" s="1"/>
  <c r="AE288" i="167"/>
  <c r="AF288" i="167" s="1"/>
  <c r="AI288" i="167" s="1"/>
  <c r="AG288" i="167" s="1"/>
  <c r="AH288" i="167" s="1"/>
  <c r="AK288" i="167" s="1"/>
  <c r="AJ288" i="167"/>
  <c r="AM288" i="167" s="1"/>
  <c r="AL288" i="167" s="1"/>
  <c r="AA287" i="167"/>
  <c r="Z288" i="167"/>
  <c r="AE404" i="167"/>
  <c r="AF404" i="167" s="1"/>
  <c r="AI404" i="167" s="1"/>
  <c r="AG404" i="167" s="1"/>
  <c r="AH404" i="167" s="1"/>
  <c r="AK404" i="167" s="1"/>
  <c r="Z404" i="167"/>
  <c r="AJ404" i="167"/>
  <c r="AM404" i="167" s="1"/>
  <c r="AL404" i="167" s="1"/>
  <c r="AA403" i="167"/>
  <c r="AE331" i="167"/>
  <c r="AF331" i="167" s="1"/>
  <c r="AI331" i="167" s="1"/>
  <c r="AG331" i="167" s="1"/>
  <c r="AH331" i="167" s="1"/>
  <c r="AK331" i="167" s="1"/>
  <c r="AA330" i="167"/>
  <c r="AJ331" i="167"/>
  <c r="AM331" i="167" s="1"/>
  <c r="AL331" i="167" s="1"/>
  <c r="Z331" i="167"/>
  <c r="AE339" i="167"/>
  <c r="AF339" i="167" s="1"/>
  <c r="AI339" i="167" s="1"/>
  <c r="AG339" i="167" s="1"/>
  <c r="AH339" i="167" s="1"/>
  <c r="AK339" i="167" s="1"/>
  <c r="AA338" i="167"/>
  <c r="AJ339" i="167"/>
  <c r="AM339" i="167" s="1"/>
  <c r="AL339" i="167" s="1"/>
  <c r="Z339" i="167"/>
  <c r="AQ346" i="167"/>
  <c r="AO346" i="167"/>
  <c r="BB346" i="167" s="1"/>
  <c r="BC346" i="167" s="1"/>
  <c r="AQ441" i="167"/>
  <c r="AO441" i="167"/>
  <c r="AE280" i="167"/>
  <c r="AF280" i="167" s="1"/>
  <c r="AI280" i="167" s="1"/>
  <c r="AG280" i="167" s="1"/>
  <c r="AH280" i="167" s="1"/>
  <c r="AK280" i="167" s="1"/>
  <c r="AA279" i="167"/>
  <c r="Z280" i="167"/>
  <c r="AJ280" i="167"/>
  <c r="AM280" i="167" s="1"/>
  <c r="AL280" i="167" s="1"/>
  <c r="Z301" i="167"/>
  <c r="AA300" i="167"/>
  <c r="AJ301" i="167"/>
  <c r="AM301" i="167" s="1"/>
  <c r="AL301" i="167" s="1"/>
  <c r="AE301" i="167"/>
  <c r="AF301" i="167" s="1"/>
  <c r="AI301" i="167" s="1"/>
  <c r="AG301" i="167" s="1"/>
  <c r="AH301" i="167" s="1"/>
  <c r="AK301" i="167" s="1"/>
  <c r="Z491" i="167"/>
  <c r="AA490" i="167"/>
  <c r="AJ491" i="167"/>
  <c r="AM491" i="167" s="1"/>
  <c r="AL491" i="167" s="1"/>
  <c r="AE491" i="167"/>
  <c r="AF491" i="167" s="1"/>
  <c r="AI491" i="167" s="1"/>
  <c r="AG491" i="167" s="1"/>
  <c r="AH491" i="167" s="1"/>
  <c r="AK491" i="167" s="1"/>
  <c r="AQ510" i="167"/>
  <c r="AO510" i="167"/>
  <c r="AQ500" i="167"/>
  <c r="AO500" i="167"/>
  <c r="AQ498" i="167"/>
  <c r="AO498" i="167"/>
  <c r="AO492" i="167"/>
  <c r="AQ492" i="167"/>
  <c r="AQ505" i="167"/>
  <c r="AO505" i="167"/>
  <c r="AP493" i="167"/>
  <c r="AO493" i="167"/>
  <c r="AQ493" i="167"/>
  <c r="AQ486" i="167"/>
  <c r="AO486" i="167"/>
  <c r="AQ482" i="167"/>
  <c r="AO482" i="167"/>
  <c r="AQ499" i="167"/>
  <c r="AO499" i="167"/>
  <c r="AE484" i="167"/>
  <c r="AF484" i="167" s="1"/>
  <c r="AI484" i="167" s="1"/>
  <c r="AG484" i="167" s="1"/>
  <c r="AH484" i="167" s="1"/>
  <c r="AK484" i="167" s="1"/>
  <c r="AA483" i="167"/>
  <c r="Z484" i="167"/>
  <c r="AJ484" i="167"/>
  <c r="AM484" i="167" s="1"/>
  <c r="AL484" i="167" s="1"/>
  <c r="AE483" i="167"/>
  <c r="AF483" i="167" s="1"/>
  <c r="AI483" i="167" s="1"/>
  <c r="AG483" i="167" s="1"/>
  <c r="AH483" i="167" s="1"/>
  <c r="AK483" i="167" s="1"/>
  <c r="AA482" i="167"/>
  <c r="Z483" i="167"/>
  <c r="AJ483" i="167"/>
  <c r="AM483" i="167" s="1"/>
  <c r="AL483" i="167" s="1"/>
  <c r="AE475" i="167"/>
  <c r="AF475" i="167" s="1"/>
  <c r="AI475" i="167" s="1"/>
  <c r="AG475" i="167" s="1"/>
  <c r="AH475" i="167" s="1"/>
  <c r="AK475" i="167" s="1"/>
  <c r="AA474" i="167"/>
  <c r="Z475" i="167"/>
  <c r="AJ475" i="167"/>
  <c r="AM475" i="167" s="1"/>
  <c r="AL475" i="167" s="1"/>
  <c r="AE471" i="167"/>
  <c r="AF471" i="167" s="1"/>
  <c r="AI471" i="167" s="1"/>
  <c r="AG471" i="167" s="1"/>
  <c r="AH471" i="167" s="1"/>
  <c r="AK471" i="167" s="1"/>
  <c r="AA470" i="167"/>
  <c r="Z471" i="167"/>
  <c r="AJ471" i="167"/>
  <c r="AM471" i="167" s="1"/>
  <c r="AL471" i="167" s="1"/>
  <c r="AA466" i="167"/>
  <c r="AJ467" i="167"/>
  <c r="AM467" i="167" s="1"/>
  <c r="AL467" i="167" s="1"/>
  <c r="AE467" i="167"/>
  <c r="AF467" i="167" s="1"/>
  <c r="AI467" i="167" s="1"/>
  <c r="AG467" i="167" s="1"/>
  <c r="AH467" i="167" s="1"/>
  <c r="AK467" i="167" s="1"/>
  <c r="Z467" i="167"/>
  <c r="Z461" i="167"/>
  <c r="AA460" i="167"/>
  <c r="AE461" i="167"/>
  <c r="AF461" i="167" s="1"/>
  <c r="AI461" i="167" s="1"/>
  <c r="AJ461" i="167"/>
  <c r="AM461" i="167" s="1"/>
  <c r="AL461" i="167" s="1"/>
  <c r="AQ439" i="167"/>
  <c r="AO439" i="167"/>
  <c r="AO491" i="167"/>
  <c r="AQ491" i="167"/>
  <c r="AE476" i="167"/>
  <c r="AF476" i="167" s="1"/>
  <c r="AI476" i="167" s="1"/>
  <c r="AG476" i="167" s="1"/>
  <c r="AH476" i="167" s="1"/>
  <c r="AK476" i="167" s="1"/>
  <c r="AA475" i="167"/>
  <c r="Z476" i="167"/>
  <c r="AJ476" i="167"/>
  <c r="AM476" i="167" s="1"/>
  <c r="AL476" i="167" s="1"/>
  <c r="AE472" i="167"/>
  <c r="AF472" i="167" s="1"/>
  <c r="AI472" i="167" s="1"/>
  <c r="AG472" i="167" s="1"/>
  <c r="AH472" i="167" s="1"/>
  <c r="AK472" i="167" s="1"/>
  <c r="AA471" i="167"/>
  <c r="Z472" i="167"/>
  <c r="AJ472" i="167"/>
  <c r="AM472" i="167" s="1"/>
  <c r="AL472" i="167" s="1"/>
  <c r="AE468" i="167"/>
  <c r="AF468" i="167" s="1"/>
  <c r="AI468" i="167" s="1"/>
  <c r="AG468" i="167" s="1"/>
  <c r="AH468" i="167" s="1"/>
  <c r="AK468" i="167" s="1"/>
  <c r="AJ468" i="167"/>
  <c r="AM468" i="167" s="1"/>
  <c r="AL468" i="167" s="1"/>
  <c r="AA467" i="167"/>
  <c r="Z468" i="167"/>
  <c r="Z462" i="167"/>
  <c r="AJ462" i="167"/>
  <c r="AM462" i="167" s="1"/>
  <c r="AL462" i="167" s="1"/>
  <c r="AE462" i="167"/>
  <c r="AF462" i="167" s="1"/>
  <c r="AI462" i="167" s="1"/>
  <c r="AG462" i="167" s="1"/>
  <c r="AH462" i="167" s="1"/>
  <c r="AK462" i="167" s="1"/>
  <c r="AA461" i="167"/>
  <c r="AQ459" i="167"/>
  <c r="AO459" i="167"/>
  <c r="AE437" i="167"/>
  <c r="AF437" i="167" s="1"/>
  <c r="AI437" i="167" s="1"/>
  <c r="AG437" i="167" s="1"/>
  <c r="AH437" i="167" s="1"/>
  <c r="AK437" i="167" s="1"/>
  <c r="AA436" i="167"/>
  <c r="Z437" i="167"/>
  <c r="AJ437" i="167"/>
  <c r="AM437" i="167" s="1"/>
  <c r="AL437" i="167" s="1"/>
  <c r="AE433" i="167"/>
  <c r="AF433" i="167" s="1"/>
  <c r="AI433" i="167" s="1"/>
  <c r="AG433" i="167" s="1"/>
  <c r="AH433" i="167" s="1"/>
  <c r="AK433" i="167" s="1"/>
  <c r="AA432" i="167"/>
  <c r="Z433" i="167"/>
  <c r="AJ433" i="167"/>
  <c r="AM433" i="167" s="1"/>
  <c r="AL433" i="167" s="1"/>
  <c r="AE429" i="167"/>
  <c r="AF429" i="167" s="1"/>
  <c r="AI429" i="167" s="1"/>
  <c r="AG429" i="167" s="1"/>
  <c r="AH429" i="167" s="1"/>
  <c r="AK429" i="167" s="1"/>
  <c r="AA428" i="167"/>
  <c r="Z429" i="167"/>
  <c r="AJ429" i="167"/>
  <c r="AM429" i="167" s="1"/>
  <c r="AL429" i="167" s="1"/>
  <c r="AE425" i="167"/>
  <c r="AF425" i="167" s="1"/>
  <c r="AI425" i="167" s="1"/>
  <c r="AG425" i="167" s="1"/>
  <c r="AH425" i="167" s="1"/>
  <c r="AK425" i="167" s="1"/>
  <c r="AA424" i="167"/>
  <c r="Z425" i="167"/>
  <c r="AJ425" i="167"/>
  <c r="AM425" i="167" s="1"/>
  <c r="AL425" i="167" s="1"/>
  <c r="AE421" i="167"/>
  <c r="AF421" i="167" s="1"/>
  <c r="AI421" i="167" s="1"/>
  <c r="AG421" i="167" s="1"/>
  <c r="AH421" i="167" s="1"/>
  <c r="AK421" i="167" s="1"/>
  <c r="AA420" i="167"/>
  <c r="Z421" i="167"/>
  <c r="AJ421" i="167"/>
  <c r="AM421" i="167" s="1"/>
  <c r="AL421" i="167" s="1"/>
  <c r="AE417" i="167"/>
  <c r="AF417" i="167" s="1"/>
  <c r="AI417" i="167" s="1"/>
  <c r="AG417" i="167" s="1"/>
  <c r="AH417" i="167" s="1"/>
  <c r="AK417" i="167" s="1"/>
  <c r="AA416" i="167"/>
  <c r="Z417" i="167"/>
  <c r="AJ417" i="167"/>
  <c r="AM417" i="167" s="1"/>
  <c r="AL417" i="167" s="1"/>
  <c r="AE469" i="167"/>
  <c r="AF469" i="167" s="1"/>
  <c r="AI469" i="167" s="1"/>
  <c r="AG469" i="167" s="1"/>
  <c r="AH469" i="167" s="1"/>
  <c r="AK469" i="167" s="1"/>
  <c r="Z469" i="167"/>
  <c r="AA468" i="167"/>
  <c r="AJ469" i="167"/>
  <c r="AM469" i="167" s="1"/>
  <c r="AL469" i="167" s="1"/>
  <c r="AO464" i="167"/>
  <c r="AQ464" i="167"/>
  <c r="V446" i="167"/>
  <c r="X446" i="167" s="1"/>
  <c r="AE448" i="167"/>
  <c r="AF448" i="167" s="1"/>
  <c r="AI448" i="167" s="1"/>
  <c r="AA447" i="167"/>
  <c r="Z448" i="167"/>
  <c r="AJ448" i="167"/>
  <c r="AM448" i="167" s="1"/>
  <c r="AL448" i="167" s="1"/>
  <c r="AQ424" i="167"/>
  <c r="AO424" i="167"/>
  <c r="AQ408" i="167"/>
  <c r="AO408" i="167"/>
  <c r="AO400" i="167"/>
  <c r="AQ400" i="167"/>
  <c r="AE482" i="167"/>
  <c r="AF482" i="167" s="1"/>
  <c r="AI482" i="167" s="1"/>
  <c r="AA481" i="167"/>
  <c r="Z482" i="167"/>
  <c r="AJ482" i="167"/>
  <c r="AM482" i="167" s="1"/>
  <c r="AL482" i="167" s="1"/>
  <c r="Z458" i="167"/>
  <c r="AJ458" i="167"/>
  <c r="AM458" i="167" s="1"/>
  <c r="AL458" i="167" s="1"/>
  <c r="AE458" i="167"/>
  <c r="AF458" i="167" s="1"/>
  <c r="AI458" i="167" s="1"/>
  <c r="AG458" i="167" s="1"/>
  <c r="AH458" i="167" s="1"/>
  <c r="AK458" i="167" s="1"/>
  <c r="AA457" i="167"/>
  <c r="U451" i="167"/>
  <c r="Z453" i="167"/>
  <c r="AA452" i="167"/>
  <c r="AE453" i="167"/>
  <c r="AF453" i="167" s="1"/>
  <c r="AI453" i="167" s="1"/>
  <c r="AG453" i="167" s="1"/>
  <c r="AH453" i="167" s="1"/>
  <c r="AK453" i="167" s="1"/>
  <c r="AJ453" i="167"/>
  <c r="AM453" i="167" s="1"/>
  <c r="AL453" i="167" s="1"/>
  <c r="AQ444" i="167"/>
  <c r="AO444" i="167"/>
  <c r="AQ437" i="167"/>
  <c r="AO437" i="167"/>
  <c r="AQ421" i="167"/>
  <c r="AO421" i="167"/>
  <c r="Z394" i="167"/>
  <c r="AJ394" i="167"/>
  <c r="AM394" i="167" s="1"/>
  <c r="AL394" i="167" s="1"/>
  <c r="AE394" i="167"/>
  <c r="AF394" i="167" s="1"/>
  <c r="AI394" i="167" s="1"/>
  <c r="AG394" i="167" s="1"/>
  <c r="AH394" i="167" s="1"/>
  <c r="AK394" i="167" s="1"/>
  <c r="AA393" i="167"/>
  <c r="Z390" i="167"/>
  <c r="AJ390" i="167"/>
  <c r="AM390" i="167" s="1"/>
  <c r="AL390" i="167" s="1"/>
  <c r="AE390" i="167"/>
  <c r="AF390" i="167" s="1"/>
  <c r="AI390" i="167" s="1"/>
  <c r="AA381" i="167"/>
  <c r="Z378" i="167"/>
  <c r="AJ378" i="167"/>
  <c r="AM378" i="167" s="1"/>
  <c r="AL378" i="167" s="1"/>
  <c r="AE378" i="167"/>
  <c r="AF378" i="167" s="1"/>
  <c r="AI378" i="167" s="1"/>
  <c r="AG378" i="167" s="1"/>
  <c r="AH378" i="167" s="1"/>
  <c r="AK378" i="167" s="1"/>
  <c r="AA377" i="167"/>
  <c r="Z374" i="167"/>
  <c r="AJ374" i="167"/>
  <c r="AM374" i="167" s="1"/>
  <c r="AL374" i="167" s="1"/>
  <c r="AE374" i="167"/>
  <c r="AF374" i="167" s="1"/>
  <c r="AI374" i="167" s="1"/>
  <c r="AG374" i="167" s="1"/>
  <c r="AH374" i="167" s="1"/>
  <c r="AK374" i="167" s="1"/>
  <c r="AA373" i="167"/>
  <c r="Z370" i="167"/>
  <c r="AJ370" i="167"/>
  <c r="AM370" i="167" s="1"/>
  <c r="AL370" i="167" s="1"/>
  <c r="AA369" i="167"/>
  <c r="AE370" i="167"/>
  <c r="AF370" i="167" s="1"/>
  <c r="AI370" i="167" s="1"/>
  <c r="AE366" i="167"/>
  <c r="AF366" i="167" s="1"/>
  <c r="AI366" i="167" s="1"/>
  <c r="AA365" i="167"/>
  <c r="AJ366" i="167"/>
  <c r="AM366" i="167" s="1"/>
  <c r="AL366" i="167" s="1"/>
  <c r="Z366" i="167"/>
  <c r="AE362" i="167"/>
  <c r="AF362" i="167" s="1"/>
  <c r="AI362" i="167" s="1"/>
  <c r="AA361" i="167"/>
  <c r="AJ362" i="167"/>
  <c r="AM362" i="167" s="1"/>
  <c r="AL362" i="167" s="1"/>
  <c r="Z362" i="167"/>
  <c r="AE474" i="167"/>
  <c r="AF474" i="167" s="1"/>
  <c r="AI474" i="167" s="1"/>
  <c r="AG474" i="167" s="1"/>
  <c r="AH474" i="167" s="1"/>
  <c r="AK474" i="167" s="1"/>
  <c r="AA473" i="167"/>
  <c r="Z474" i="167"/>
  <c r="AJ474" i="167"/>
  <c r="AM474" i="167" s="1"/>
  <c r="AL474" i="167" s="1"/>
  <c r="AQ471" i="167"/>
  <c r="AO471" i="167"/>
  <c r="AE414" i="167"/>
  <c r="AF414" i="167" s="1"/>
  <c r="AI414" i="167" s="1"/>
  <c r="AG414" i="167" s="1"/>
  <c r="AH414" i="167" s="1"/>
  <c r="AK414" i="167" s="1"/>
  <c r="AA413" i="167"/>
  <c r="Z414" i="167"/>
  <c r="AJ414" i="167"/>
  <c r="AM414" i="167" s="1"/>
  <c r="AL414" i="167" s="1"/>
  <c r="Z401" i="167"/>
  <c r="AJ401" i="167"/>
  <c r="AM401" i="167" s="1"/>
  <c r="AL401" i="167" s="1"/>
  <c r="AA400" i="167"/>
  <c r="AE401" i="167"/>
  <c r="AF401" i="167" s="1"/>
  <c r="AI401" i="167" s="1"/>
  <c r="AO392" i="167"/>
  <c r="AQ392" i="167"/>
  <c r="AO376" i="167"/>
  <c r="AQ376" i="167"/>
  <c r="AO360" i="167"/>
  <c r="AQ360" i="167"/>
  <c r="AE289" i="167"/>
  <c r="AF289" i="167" s="1"/>
  <c r="AI289" i="167" s="1"/>
  <c r="AG289" i="167" s="1"/>
  <c r="AH289" i="167" s="1"/>
  <c r="AK289" i="167" s="1"/>
  <c r="AA288" i="167"/>
  <c r="Z289" i="167"/>
  <c r="AJ289" i="167"/>
  <c r="AM289" i="167" s="1"/>
  <c r="AL289" i="167" s="1"/>
  <c r="AQ485" i="167"/>
  <c r="AO485" i="167"/>
  <c r="AO462" i="167"/>
  <c r="AQ462" i="167"/>
  <c r="AE446" i="167"/>
  <c r="AF446" i="167" s="1"/>
  <c r="AI446" i="167" s="1"/>
  <c r="AG446" i="167" s="1"/>
  <c r="AH446" i="167" s="1"/>
  <c r="AK446" i="167" s="1"/>
  <c r="AA445" i="167"/>
  <c r="Z446" i="167"/>
  <c r="AJ446" i="167"/>
  <c r="AM446" i="167" s="1"/>
  <c r="AL446" i="167" s="1"/>
  <c r="AE410" i="167"/>
  <c r="AF410" i="167" s="1"/>
  <c r="AI410" i="167" s="1"/>
  <c r="AG410" i="167" s="1"/>
  <c r="AH410" i="167" s="1"/>
  <c r="AK410" i="167" s="1"/>
  <c r="AA409" i="167"/>
  <c r="Z410" i="167"/>
  <c r="AJ410" i="167"/>
  <c r="AM410" i="167" s="1"/>
  <c r="AL410" i="167" s="1"/>
  <c r="AO393" i="167"/>
  <c r="AQ393" i="167"/>
  <c r="AO377" i="167"/>
  <c r="AQ377" i="167"/>
  <c r="AO361" i="167"/>
  <c r="AQ361" i="167"/>
  <c r="S338" i="167"/>
  <c r="AO339" i="167"/>
  <c r="AQ339" i="167"/>
  <c r="AO335" i="167"/>
  <c r="AQ335" i="167"/>
  <c r="AO331" i="167"/>
  <c r="AQ331" i="167"/>
  <c r="AO327" i="167"/>
  <c r="AQ327" i="167"/>
  <c r="S322" i="167"/>
  <c r="AO323" i="167"/>
  <c r="AQ323" i="167"/>
  <c r="AQ319" i="167"/>
  <c r="BB319" i="167" s="1"/>
  <c r="BC319" i="167" s="1"/>
  <c r="AW314" i="167" s="1"/>
  <c r="AO319" i="167"/>
  <c r="Z312" i="167"/>
  <c r="AJ312" i="167"/>
  <c r="AM312" i="167" s="1"/>
  <c r="AL312" i="167" s="1"/>
  <c r="AA311" i="167"/>
  <c r="AE312" i="167"/>
  <c r="AF312" i="167" s="1"/>
  <c r="AI312" i="167" s="1"/>
  <c r="AG312" i="167" s="1"/>
  <c r="AH312" i="167" s="1"/>
  <c r="AK312" i="167" s="1"/>
  <c r="Z308" i="167"/>
  <c r="AJ308" i="167"/>
  <c r="AM308" i="167" s="1"/>
  <c r="AL308" i="167" s="1"/>
  <c r="AE308" i="167"/>
  <c r="AF308" i="167" s="1"/>
  <c r="AI308" i="167" s="1"/>
  <c r="AG308" i="167" s="1"/>
  <c r="AH308" i="167" s="1"/>
  <c r="AK308" i="167" s="1"/>
  <c r="AA307" i="167"/>
  <c r="AQ468" i="167"/>
  <c r="AO468" i="167"/>
  <c r="AQ426" i="167"/>
  <c r="AO426" i="167"/>
  <c r="AE346" i="167"/>
  <c r="AF346" i="167" s="1"/>
  <c r="AI346" i="167" s="1"/>
  <c r="AG346" i="167" s="1"/>
  <c r="AH346" i="167" s="1"/>
  <c r="AK346" i="167" s="1"/>
  <c r="AA345" i="167"/>
  <c r="Z346" i="167"/>
  <c r="AJ346" i="167"/>
  <c r="AM346" i="167" s="1"/>
  <c r="AL346" i="167" s="1"/>
  <c r="AE342" i="167"/>
  <c r="AF342" i="167" s="1"/>
  <c r="AI342" i="167" s="1"/>
  <c r="AG342" i="167" s="1"/>
  <c r="AH342" i="167" s="1"/>
  <c r="AK342" i="167" s="1"/>
  <c r="AA341" i="167"/>
  <c r="AJ342" i="167"/>
  <c r="AM342" i="167" s="1"/>
  <c r="AL342" i="167" s="1"/>
  <c r="Z342" i="167"/>
  <c r="AE326" i="167"/>
  <c r="AF326" i="167" s="1"/>
  <c r="AI326" i="167" s="1"/>
  <c r="AG326" i="167" s="1"/>
  <c r="AH326" i="167" s="1"/>
  <c r="AK326" i="167" s="1"/>
  <c r="AA325" i="167"/>
  <c r="AJ326" i="167"/>
  <c r="AM326" i="167" s="1"/>
  <c r="AL326" i="167" s="1"/>
  <c r="Z326" i="167"/>
  <c r="AO311" i="167"/>
  <c r="AQ311" i="167"/>
  <c r="AO307" i="167"/>
  <c r="AQ307" i="167"/>
  <c r="Z262" i="167"/>
  <c r="Z261" i="167"/>
  <c r="Z260" i="167"/>
  <c r="AJ262" i="167"/>
  <c r="AM262" i="167" s="1"/>
  <c r="AL262" i="167" s="1"/>
  <c r="AJ261" i="167"/>
  <c r="AM261" i="167" s="1"/>
  <c r="AL261" i="167" s="1"/>
  <c r="AJ260" i="167"/>
  <c r="AM260" i="167" s="1"/>
  <c r="AL260" i="167" s="1"/>
  <c r="AE261" i="167"/>
  <c r="AF261" i="167" s="1"/>
  <c r="AI261" i="167" s="1"/>
  <c r="AA260" i="167"/>
  <c r="AE262" i="167"/>
  <c r="AF262" i="167" s="1"/>
  <c r="AI262" i="167" s="1"/>
  <c r="AG262" i="167" s="1"/>
  <c r="AH262" i="167" s="1"/>
  <c r="AK262" i="167" s="1"/>
  <c r="AA261" i="167"/>
  <c r="AE260" i="167"/>
  <c r="AF260" i="167" s="1"/>
  <c r="AI260" i="167" s="1"/>
  <c r="AG260" i="167" s="1"/>
  <c r="AH260" i="167" s="1"/>
  <c r="AK260" i="167" s="1"/>
  <c r="AQ308" i="167"/>
  <c r="AO308" i="167"/>
  <c r="AE333" i="167"/>
  <c r="AF333" i="167" s="1"/>
  <c r="AI333" i="167" s="1"/>
  <c r="AG333" i="167" s="1"/>
  <c r="AH333" i="167" s="1"/>
  <c r="AK333" i="167" s="1"/>
  <c r="AA332" i="167"/>
  <c r="AJ333" i="167"/>
  <c r="AM333" i="167" s="1"/>
  <c r="AL333" i="167" s="1"/>
  <c r="Z333" i="167"/>
  <c r="AQ306" i="167"/>
  <c r="AO306" i="167"/>
  <c r="AQ292" i="167"/>
  <c r="AO292" i="167"/>
  <c r="AQ289" i="167"/>
  <c r="AO289" i="167"/>
  <c r="AQ288" i="167"/>
  <c r="AO288" i="167"/>
  <c r="AO285" i="167"/>
  <c r="AQ285" i="167"/>
  <c r="AO281" i="167"/>
  <c r="AQ281" i="167"/>
  <c r="AO277" i="167"/>
  <c r="AQ277" i="167"/>
  <c r="Z264" i="167"/>
  <c r="AJ264" i="167"/>
  <c r="AM264" i="167" s="1"/>
  <c r="AL264" i="167" s="1"/>
  <c r="AE264" i="167"/>
  <c r="AF264" i="167" s="1"/>
  <c r="AI264" i="167" s="1"/>
  <c r="AA263" i="167"/>
  <c r="AQ414" i="167"/>
  <c r="AO414" i="167"/>
  <c r="AQ405" i="167"/>
  <c r="AO405" i="167"/>
  <c r="AO395" i="167"/>
  <c r="AQ395" i="167"/>
  <c r="AO391" i="167"/>
  <c r="AQ391" i="167"/>
  <c r="AO379" i="167"/>
  <c r="AQ379" i="167"/>
  <c r="AO375" i="167"/>
  <c r="AQ375" i="167"/>
  <c r="AQ371" i="167"/>
  <c r="BB371" i="167" s="1"/>
  <c r="BC371" i="167" s="1"/>
  <c r="AO371" i="167"/>
  <c r="AO367" i="167"/>
  <c r="AQ367" i="167"/>
  <c r="AO363" i="167"/>
  <c r="AQ363" i="167"/>
  <c r="AO359" i="167"/>
  <c r="AQ359" i="167"/>
  <c r="AO353" i="167"/>
  <c r="AQ353" i="167"/>
  <c r="AA320" i="167"/>
  <c r="AE321" i="167"/>
  <c r="AF321" i="167" s="1"/>
  <c r="AI321" i="167" s="1"/>
  <c r="AG321" i="167" s="1"/>
  <c r="AH321" i="167" s="1"/>
  <c r="AK321" i="167" s="1"/>
  <c r="AJ321" i="167"/>
  <c r="AM321" i="167" s="1"/>
  <c r="AL321" i="167" s="1"/>
  <c r="Z321" i="167"/>
  <c r="AQ290" i="167"/>
  <c r="AO290" i="167"/>
  <c r="AQ270" i="167"/>
  <c r="AO270" i="167"/>
  <c r="AO267" i="167"/>
  <c r="AQ267" i="167"/>
  <c r="AE357" i="167"/>
  <c r="AF357" i="167" s="1"/>
  <c r="AI357" i="167" s="1"/>
  <c r="AG357" i="167" s="1"/>
  <c r="AH357" i="167" s="1"/>
  <c r="AK357" i="167" s="1"/>
  <c r="AA356" i="167"/>
  <c r="AJ357" i="167"/>
  <c r="AM357" i="167" s="1"/>
  <c r="AL357" i="167" s="1"/>
  <c r="Z357" i="167"/>
  <c r="AQ298" i="167"/>
  <c r="AO298" i="167"/>
  <c r="AQ294" i="167"/>
  <c r="AO294" i="167"/>
  <c r="AQ287" i="167"/>
  <c r="AO287" i="167"/>
  <c r="AO279" i="167"/>
  <c r="AQ279" i="167"/>
  <c r="AQ418" i="167"/>
  <c r="AO418" i="167"/>
  <c r="AQ291" i="167"/>
  <c r="AO291" i="167"/>
  <c r="AE274" i="167"/>
  <c r="AF274" i="167" s="1"/>
  <c r="AI274" i="167" s="1"/>
  <c r="AG274" i="167" s="1"/>
  <c r="AH274" i="167" s="1"/>
  <c r="AK274" i="167" s="1"/>
  <c r="Z274" i="167"/>
  <c r="AA273" i="167"/>
  <c r="AJ274" i="167"/>
  <c r="AM274" i="167" s="1"/>
  <c r="AL274" i="167" s="1"/>
  <c r="AQ266" i="167"/>
  <c r="AO266" i="167"/>
  <c r="AO263" i="167"/>
  <c r="AQ263" i="167"/>
  <c r="AQ271" i="167"/>
  <c r="AO271" i="167"/>
  <c r="AE504" i="167"/>
  <c r="AF504" i="167" s="1"/>
  <c r="AI504" i="167" s="1"/>
  <c r="AG504" i="167" s="1"/>
  <c r="AH504" i="167" s="1"/>
  <c r="AK504" i="167" s="1"/>
  <c r="AA503" i="167"/>
  <c r="Z504" i="167"/>
  <c r="AJ504" i="167"/>
  <c r="AM504" i="167" s="1"/>
  <c r="AL504" i="167" s="1"/>
  <c r="AQ461" i="167"/>
  <c r="AO461" i="167"/>
  <c r="AO454" i="167"/>
  <c r="AQ454" i="167"/>
  <c r="AO490" i="167"/>
  <c r="AQ490" i="167"/>
  <c r="V350" i="167"/>
  <c r="AE352" i="167"/>
  <c r="AF352" i="167" s="1"/>
  <c r="AI352" i="167" s="1"/>
  <c r="AG352" i="167" s="1"/>
  <c r="AH352" i="167" s="1"/>
  <c r="AK352" i="167" s="1"/>
  <c r="AA351" i="167"/>
  <c r="AJ352" i="167"/>
  <c r="AM352" i="167" s="1"/>
  <c r="AL352" i="167" s="1"/>
  <c r="Z352" i="167"/>
  <c r="AE286" i="167"/>
  <c r="AF286" i="167" s="1"/>
  <c r="AI286" i="167" s="1"/>
  <c r="AG286" i="167" s="1"/>
  <c r="AH286" i="167" s="1"/>
  <c r="AK286" i="167" s="1"/>
  <c r="AA285" i="167"/>
  <c r="Z286" i="167"/>
  <c r="AJ286" i="167"/>
  <c r="AM286" i="167" s="1"/>
  <c r="AL286" i="167" s="1"/>
  <c r="Z400" i="167"/>
  <c r="AJ400" i="167"/>
  <c r="AM400" i="167" s="1"/>
  <c r="AL400" i="167" s="1"/>
  <c r="AA399" i="167"/>
  <c r="AE400" i="167"/>
  <c r="AF400" i="167" s="1"/>
  <c r="AI400" i="167" s="1"/>
  <c r="AG400" i="167" s="1"/>
  <c r="AH400" i="167" s="1"/>
  <c r="AK400" i="167" s="1"/>
  <c r="AE335" i="167"/>
  <c r="AF335" i="167" s="1"/>
  <c r="AI335" i="167" s="1"/>
  <c r="AG335" i="167" s="1"/>
  <c r="AH335" i="167" s="1"/>
  <c r="AK335" i="167" s="1"/>
  <c r="AA334" i="167"/>
  <c r="AJ335" i="167"/>
  <c r="AM335" i="167" s="1"/>
  <c r="AL335" i="167" s="1"/>
  <c r="Z335" i="167"/>
  <c r="Z303" i="167"/>
  <c r="AJ303" i="167"/>
  <c r="AM303" i="167" s="1"/>
  <c r="AL303" i="167" s="1"/>
  <c r="AE303" i="167"/>
  <c r="AF303" i="167" s="1"/>
  <c r="AI303" i="167" s="1"/>
  <c r="AG303" i="167" s="1"/>
  <c r="AH303" i="167" s="1"/>
  <c r="AK303" i="167" s="1"/>
  <c r="AA302" i="167"/>
  <c r="AE298" i="167"/>
  <c r="AF298" i="167" s="1"/>
  <c r="AI298" i="167" s="1"/>
  <c r="AG298" i="167" s="1"/>
  <c r="AH298" i="167" s="1"/>
  <c r="AK298" i="167" s="1"/>
  <c r="AA297" i="167"/>
  <c r="AJ298" i="167"/>
  <c r="AM298" i="167" s="1"/>
  <c r="AL298" i="167" s="1"/>
  <c r="Z298" i="167"/>
  <c r="AO284" i="167"/>
  <c r="AQ284" i="167"/>
  <c r="AO282" i="167"/>
  <c r="AQ282" i="167"/>
  <c r="AE412" i="167"/>
  <c r="AF412" i="167" s="1"/>
  <c r="AI412" i="167" s="1"/>
  <c r="AG412" i="167" s="1"/>
  <c r="AH412" i="167" s="1"/>
  <c r="AK412" i="167" s="1"/>
  <c r="AA411" i="167"/>
  <c r="Z412" i="167"/>
  <c r="AJ412" i="167"/>
  <c r="AM412" i="167" s="1"/>
  <c r="AL412" i="167" s="1"/>
  <c r="AE278" i="167"/>
  <c r="AF278" i="167" s="1"/>
  <c r="AI278" i="167" s="1"/>
  <c r="AG278" i="167" s="1"/>
  <c r="AH278" i="167" s="1"/>
  <c r="AK278" i="167" s="1"/>
  <c r="AA277" i="167"/>
  <c r="Z278" i="167"/>
  <c r="AJ278" i="167"/>
  <c r="AM278" i="167" s="1"/>
  <c r="AL278" i="167" s="1"/>
  <c r="AQ273" i="167"/>
  <c r="AO273" i="167"/>
  <c r="BB273" i="167" s="1"/>
  <c r="BC273" i="167" s="1"/>
  <c r="V358" i="167"/>
  <c r="X358" i="167" s="1"/>
  <c r="AE359" i="167"/>
  <c r="AF359" i="167" s="1"/>
  <c r="AI359" i="167" s="1"/>
  <c r="AA358" i="167"/>
  <c r="AJ359" i="167"/>
  <c r="AM359" i="167" s="1"/>
  <c r="AL359" i="167" s="1"/>
  <c r="Z359" i="167"/>
  <c r="AE285" i="167"/>
  <c r="AF285" i="167" s="1"/>
  <c r="AI285" i="167" s="1"/>
  <c r="AA284" i="167"/>
  <c r="AJ285" i="167"/>
  <c r="AM285" i="167" s="1"/>
  <c r="AL285" i="167" s="1"/>
  <c r="Z285" i="167"/>
  <c r="Z454" i="167"/>
  <c r="AJ454" i="167"/>
  <c r="AM454" i="167" s="1"/>
  <c r="AL454" i="167" s="1"/>
  <c r="AE454" i="167"/>
  <c r="AF454" i="167" s="1"/>
  <c r="AI454" i="167" s="1"/>
  <c r="AG454" i="167" s="1"/>
  <c r="AH454" i="167" s="1"/>
  <c r="AK454" i="167" s="1"/>
  <c r="AA453" i="167"/>
  <c r="AA347" i="167"/>
  <c r="AE348" i="167"/>
  <c r="AF348" i="167" s="1"/>
  <c r="AI348" i="167" s="1"/>
  <c r="AJ348" i="167"/>
  <c r="AM348" i="167" s="1"/>
  <c r="AL348" i="167" s="1"/>
  <c r="Z348" i="167"/>
  <c r="AQ474" i="167"/>
  <c r="AO474" i="167"/>
  <c r="AE336" i="167"/>
  <c r="AF336" i="167" s="1"/>
  <c r="AI336" i="167" s="1"/>
  <c r="AA335" i="167"/>
  <c r="AJ336" i="167"/>
  <c r="AM336" i="167" s="1"/>
  <c r="AL336" i="167" s="1"/>
  <c r="Z336" i="167"/>
  <c r="AE284" i="167"/>
  <c r="AF284" i="167" s="1"/>
  <c r="AI284" i="167" s="1"/>
  <c r="AA283" i="167"/>
  <c r="Z284" i="167"/>
  <c r="AJ284" i="167"/>
  <c r="AM284" i="167" s="1"/>
  <c r="AL284" i="167" s="1"/>
  <c r="AE486" i="167"/>
  <c r="AF486" i="167" s="1"/>
  <c r="AI486" i="167" s="1"/>
  <c r="AA485" i="167"/>
  <c r="Z486" i="167"/>
  <c r="AJ486" i="167"/>
  <c r="AM486" i="167" s="1"/>
  <c r="AL486" i="167" s="1"/>
  <c r="AO402" i="167"/>
  <c r="AQ402" i="167"/>
  <c r="AE344" i="167"/>
  <c r="AF344" i="167" s="1"/>
  <c r="AI344" i="167" s="1"/>
  <c r="AA343" i="167"/>
  <c r="AJ344" i="167"/>
  <c r="AM344" i="167" s="1"/>
  <c r="AL344" i="167" s="1"/>
  <c r="Z344" i="167"/>
  <c r="AE443" i="167"/>
  <c r="AF443" i="167" s="1"/>
  <c r="AI443" i="167" s="1"/>
  <c r="AA442" i="167"/>
  <c r="Z443" i="167"/>
  <c r="AJ443" i="167"/>
  <c r="AM443" i="167" s="1"/>
  <c r="AL443" i="167" s="1"/>
  <c r="AQ314" i="167"/>
  <c r="AO314" i="167"/>
  <c r="BB314" i="167" s="1"/>
  <c r="BC314" i="167" s="1"/>
  <c r="AW300" i="167" s="1"/>
  <c r="AG259" i="167"/>
  <c r="AH259" i="167" s="1"/>
  <c r="AK259" i="167" s="1"/>
  <c r="AE323" i="167"/>
  <c r="AF323" i="167" s="1"/>
  <c r="AI323" i="167" s="1"/>
  <c r="AA322" i="167"/>
  <c r="AJ323" i="167"/>
  <c r="AM323" i="167" s="1"/>
  <c r="AL323" i="167" s="1"/>
  <c r="Z323" i="167"/>
  <c r="AE297" i="167"/>
  <c r="AF297" i="167" s="1"/>
  <c r="AI297" i="167" s="1"/>
  <c r="AG297" i="167" s="1"/>
  <c r="AH297" i="167" s="1"/>
  <c r="AK297" i="167" s="1"/>
  <c r="AA296" i="167"/>
  <c r="Z297" i="167"/>
  <c r="AJ297" i="167"/>
  <c r="AM297" i="167" s="1"/>
  <c r="AL297" i="167" s="1"/>
  <c r="AE310" i="168"/>
  <c r="AF310" i="168" s="1"/>
  <c r="AI310" i="168" s="1"/>
  <c r="AG310" i="168" s="1"/>
  <c r="AH310" i="168" s="1"/>
  <c r="AK310" i="168" s="1"/>
  <c r="AA309" i="168"/>
  <c r="AB309" i="168" s="1"/>
  <c r="AJ310" i="168"/>
  <c r="AM310" i="168" s="1"/>
  <c r="AL310" i="168" s="1"/>
  <c r="Z310" i="168"/>
  <c r="AC310" i="168" s="1"/>
  <c r="AJ318" i="168"/>
  <c r="AM318" i="168" s="1"/>
  <c r="AL318" i="168" s="1"/>
  <c r="AE318" i="168"/>
  <c r="AF318" i="168" s="1"/>
  <c r="AI318" i="168" s="1"/>
  <c r="Z318" i="168"/>
  <c r="AC318" i="168" s="1"/>
  <c r="AA317" i="168"/>
  <c r="AB317" i="168" s="1"/>
  <c r="AE365" i="168"/>
  <c r="AF365" i="168" s="1"/>
  <c r="AI365" i="168" s="1"/>
  <c r="AA364" i="168"/>
  <c r="AB364" i="168" s="1"/>
  <c r="Z365" i="168"/>
  <c r="AC365" i="168" s="1"/>
  <c r="AJ365" i="168"/>
  <c r="AM365" i="168" s="1"/>
  <c r="AL365" i="168" s="1"/>
  <c r="AE339" i="168"/>
  <c r="AF339" i="168" s="1"/>
  <c r="AI339" i="168" s="1"/>
  <c r="AA338" i="168"/>
  <c r="AB338" i="168" s="1"/>
  <c r="Z339" i="168"/>
  <c r="AC339" i="168" s="1"/>
  <c r="AJ339" i="168"/>
  <c r="AM339" i="168" s="1"/>
  <c r="AL339" i="168" s="1"/>
  <c r="Z280" i="168"/>
  <c r="AC280" i="168" s="1"/>
  <c r="AJ280" i="168"/>
  <c r="AM280" i="168" s="1"/>
  <c r="AL280" i="168" s="1"/>
  <c r="AE280" i="168"/>
  <c r="AF280" i="168" s="1"/>
  <c r="AI280" i="168" s="1"/>
  <c r="AA279" i="168"/>
  <c r="AB279" i="168" s="1"/>
  <c r="AE304" i="168"/>
  <c r="AF304" i="168" s="1"/>
  <c r="AI304" i="168" s="1"/>
  <c r="AG304" i="168" s="1"/>
  <c r="AH304" i="168" s="1"/>
  <c r="AK304" i="168" s="1"/>
  <c r="AA303" i="168"/>
  <c r="AB303" i="168" s="1"/>
  <c r="AJ304" i="168"/>
  <c r="AM304" i="168" s="1"/>
  <c r="AL304" i="168" s="1"/>
  <c r="Z304" i="168"/>
  <c r="AC304" i="168" s="1"/>
  <c r="Z267" i="168"/>
  <c r="AC267" i="168" s="1"/>
  <c r="AJ267" i="168"/>
  <c r="AM267" i="168" s="1"/>
  <c r="AL267" i="168" s="1"/>
  <c r="AE267" i="168"/>
  <c r="AF267" i="168" s="1"/>
  <c r="AI267" i="168" s="1"/>
  <c r="AG267" i="168" s="1"/>
  <c r="AH267" i="168" s="1"/>
  <c r="AK267" i="168" s="1"/>
  <c r="AA266" i="168"/>
  <c r="AB266" i="168" s="1"/>
  <c r="Z286" i="168"/>
  <c r="AC286" i="168" s="1"/>
  <c r="AJ286" i="168"/>
  <c r="AM286" i="168" s="1"/>
  <c r="AL286" i="168" s="1"/>
  <c r="AE286" i="168"/>
  <c r="AF286" i="168" s="1"/>
  <c r="AI286" i="168" s="1"/>
  <c r="AG286" i="168" s="1"/>
  <c r="AH286" i="168" s="1"/>
  <c r="AK286" i="168" s="1"/>
  <c r="AA285" i="168"/>
  <c r="AB285" i="168" s="1"/>
  <c r="AQ319" i="168"/>
  <c r="BB319" i="168" s="1"/>
  <c r="BC319" i="168" s="1"/>
  <c r="AO319" i="168"/>
  <c r="AQ310" i="168"/>
  <c r="AO310" i="168"/>
  <c r="AO320" i="168"/>
  <c r="AQ320" i="168"/>
  <c r="BB320" i="168" s="1"/>
  <c r="BC320" i="168" s="1"/>
  <c r="AQ342" i="168"/>
  <c r="AO342" i="168"/>
  <c r="AQ370" i="168"/>
  <c r="AO370" i="168"/>
  <c r="AN370" i="168"/>
  <c r="AO355" i="168"/>
  <c r="AQ355" i="168"/>
  <c r="AO394" i="168"/>
  <c r="AQ394" i="168"/>
  <c r="AO397" i="168"/>
  <c r="AQ397" i="168"/>
  <c r="AA381" i="168"/>
  <c r="AB381" i="168" s="1"/>
  <c r="Z402" i="168"/>
  <c r="AC402" i="168" s="1"/>
  <c r="AJ402" i="168"/>
  <c r="AM402" i="168" s="1"/>
  <c r="AL402" i="168" s="1"/>
  <c r="AA401" i="168"/>
  <c r="AB401" i="168" s="1"/>
  <c r="AE402" i="168"/>
  <c r="AF402" i="168" s="1"/>
  <c r="AI402" i="168" s="1"/>
  <c r="AG402" i="168" s="1"/>
  <c r="AH402" i="168" s="1"/>
  <c r="AK402" i="168" s="1"/>
  <c r="AO407" i="168"/>
  <c r="AQ407" i="168"/>
  <c r="AQ424" i="168"/>
  <c r="AO424" i="168"/>
  <c r="Z400" i="168"/>
  <c r="AC400" i="168" s="1"/>
  <c r="AJ400" i="168"/>
  <c r="AM400" i="168" s="1"/>
  <c r="AL400" i="168" s="1"/>
  <c r="AE400" i="168"/>
  <c r="AF400" i="168" s="1"/>
  <c r="AI400" i="168" s="1"/>
  <c r="AA399" i="168"/>
  <c r="AB399" i="168" s="1"/>
  <c r="Z392" i="168"/>
  <c r="AC392" i="168" s="1"/>
  <c r="AJ392" i="168"/>
  <c r="AM392" i="168" s="1"/>
  <c r="AL392" i="168" s="1"/>
  <c r="AE392" i="168"/>
  <c r="AF392" i="168" s="1"/>
  <c r="AI392" i="168" s="1"/>
  <c r="AG392" i="168" s="1"/>
  <c r="AH392" i="168" s="1"/>
  <c r="AK392" i="168" s="1"/>
  <c r="AA391" i="168"/>
  <c r="AB391" i="168" s="1"/>
  <c r="Z391" i="168"/>
  <c r="AC391" i="168" s="1"/>
  <c r="AJ391" i="168"/>
  <c r="AM391" i="168" s="1"/>
  <c r="AL391" i="168" s="1"/>
  <c r="AA390" i="168"/>
  <c r="AB390" i="168" s="1"/>
  <c r="AE391" i="168"/>
  <c r="AF391" i="168" s="1"/>
  <c r="AI391" i="168" s="1"/>
  <c r="AA360" i="168"/>
  <c r="AB360" i="168" s="1"/>
  <c r="AJ361" i="168"/>
  <c r="AM361" i="168" s="1"/>
  <c r="AL361" i="168" s="1"/>
  <c r="AE361" i="168"/>
  <c r="AF361" i="168" s="1"/>
  <c r="AI361" i="168" s="1"/>
  <c r="AG361" i="168" s="1"/>
  <c r="AH361" i="168" s="1"/>
  <c r="AK361" i="168" s="1"/>
  <c r="Z361" i="168"/>
  <c r="AC361" i="168" s="1"/>
  <c r="AE360" i="168"/>
  <c r="AF360" i="168" s="1"/>
  <c r="AI360" i="168" s="1"/>
  <c r="AJ360" i="168"/>
  <c r="AM360" i="168" s="1"/>
  <c r="AL360" i="168" s="1"/>
  <c r="Z360" i="168"/>
  <c r="AC360" i="168" s="1"/>
  <c r="AA359" i="168"/>
  <c r="AB359" i="168" s="1"/>
  <c r="Z394" i="168"/>
  <c r="AC394" i="168" s="1"/>
  <c r="AJ394" i="168"/>
  <c r="AM394" i="168" s="1"/>
  <c r="AL394" i="168" s="1"/>
  <c r="AA393" i="168"/>
  <c r="AB393" i="168" s="1"/>
  <c r="AE394" i="168"/>
  <c r="AF394" i="168" s="1"/>
  <c r="AI394" i="168" s="1"/>
  <c r="AG394" i="168" s="1"/>
  <c r="AH394" i="168" s="1"/>
  <c r="AK394" i="168" s="1"/>
  <c r="AA370" i="168"/>
  <c r="AB370" i="168" s="1"/>
  <c r="AE371" i="168"/>
  <c r="AF371" i="168" s="1"/>
  <c r="AI371" i="168" s="1"/>
  <c r="AJ371" i="168"/>
  <c r="AM371" i="168" s="1"/>
  <c r="AL371" i="168" s="1"/>
  <c r="Z371" i="168"/>
  <c r="AC371" i="168" s="1"/>
  <c r="AE376" i="168"/>
  <c r="AF376" i="168" s="1"/>
  <c r="AI376" i="168" s="1"/>
  <c r="AA375" i="168"/>
  <c r="AB375" i="168" s="1"/>
  <c r="Z376" i="168"/>
  <c r="AC376" i="168" s="1"/>
  <c r="AJ376" i="168"/>
  <c r="AM376" i="168" s="1"/>
  <c r="AL376" i="168" s="1"/>
  <c r="AE327" i="168"/>
  <c r="AF327" i="168" s="1"/>
  <c r="AI327" i="168" s="1"/>
  <c r="AA326" i="168"/>
  <c r="AB326" i="168" s="1"/>
  <c r="Z327" i="168"/>
  <c r="AC327" i="168" s="1"/>
  <c r="AJ327" i="168"/>
  <c r="AM327" i="168" s="1"/>
  <c r="AL327" i="168" s="1"/>
  <c r="AJ381" i="168"/>
  <c r="AM381" i="168" s="1"/>
  <c r="AL381" i="168" s="1"/>
  <c r="Z381" i="168"/>
  <c r="AC381" i="168" s="1"/>
  <c r="AE381" i="168"/>
  <c r="AF381" i="168" s="1"/>
  <c r="AI381" i="168" s="1"/>
  <c r="AG381" i="168" s="1"/>
  <c r="AH381" i="168" s="1"/>
  <c r="AK381" i="168" s="1"/>
  <c r="AA380" i="168"/>
  <c r="AB380" i="168" s="1"/>
  <c r="AE341" i="168"/>
  <c r="AF341" i="168" s="1"/>
  <c r="AI341" i="168" s="1"/>
  <c r="AA340" i="168"/>
  <c r="AB340" i="168" s="1"/>
  <c r="Z341" i="168"/>
  <c r="AC341" i="168" s="1"/>
  <c r="AJ341" i="168"/>
  <c r="AM341" i="168" s="1"/>
  <c r="AL341" i="168" s="1"/>
  <c r="AE328" i="168"/>
  <c r="AF328" i="168" s="1"/>
  <c r="AI328" i="168" s="1"/>
  <c r="AA327" i="168"/>
  <c r="AB327" i="168" s="1"/>
  <c r="Z328" i="168"/>
  <c r="AC328" i="168" s="1"/>
  <c r="AJ328" i="168"/>
  <c r="AM328" i="168" s="1"/>
  <c r="AL328" i="168" s="1"/>
  <c r="AE321" i="168"/>
  <c r="AF321" i="168" s="1"/>
  <c r="AI321" i="168" s="1"/>
  <c r="AA320" i="168"/>
  <c r="AB320" i="168" s="1"/>
  <c r="Z321" i="168"/>
  <c r="AC321" i="168" s="1"/>
  <c r="AJ321" i="168"/>
  <c r="AM321" i="168" s="1"/>
  <c r="AL321" i="168" s="1"/>
  <c r="AE317" i="168"/>
  <c r="AF317" i="168" s="1"/>
  <c r="AI317" i="168" s="1"/>
  <c r="Z317" i="168"/>
  <c r="AC317" i="168" s="1"/>
  <c r="AJ317" i="168"/>
  <c r="AM317" i="168" s="1"/>
  <c r="AL317" i="168" s="1"/>
  <c r="AA316" i="168"/>
  <c r="AB316" i="168" s="1"/>
  <c r="AE350" i="168"/>
  <c r="AF350" i="168" s="1"/>
  <c r="AI350" i="168" s="1"/>
  <c r="AA349" i="168"/>
  <c r="AB349" i="168" s="1"/>
  <c r="Z350" i="168"/>
  <c r="AC350" i="168" s="1"/>
  <c r="AJ350" i="168"/>
  <c r="AM350" i="168" s="1"/>
  <c r="AL350" i="168" s="1"/>
  <c r="AE333" i="168"/>
  <c r="AF333" i="168" s="1"/>
  <c r="AI333" i="168" s="1"/>
  <c r="AA332" i="168"/>
  <c r="AB332" i="168" s="1"/>
  <c r="Z333" i="168"/>
  <c r="AC333" i="168" s="1"/>
  <c r="AJ333" i="168"/>
  <c r="AM333" i="168" s="1"/>
  <c r="AL333" i="168" s="1"/>
  <c r="AE337" i="168"/>
  <c r="AF337" i="168" s="1"/>
  <c r="AI337" i="168" s="1"/>
  <c r="AA336" i="168"/>
  <c r="AB336" i="168" s="1"/>
  <c r="Z337" i="168"/>
  <c r="AC337" i="168" s="1"/>
  <c r="AJ337" i="168"/>
  <c r="AM337" i="168" s="1"/>
  <c r="AL337" i="168" s="1"/>
  <c r="Z312" i="168"/>
  <c r="AC312" i="168" s="1"/>
  <c r="AA311" i="168"/>
  <c r="AB311" i="168" s="1"/>
  <c r="AJ312" i="168"/>
  <c r="AM312" i="168" s="1"/>
  <c r="AL312" i="168" s="1"/>
  <c r="AE312" i="168"/>
  <c r="AF312" i="168" s="1"/>
  <c r="AI312" i="168" s="1"/>
  <c r="AG312" i="168" s="1"/>
  <c r="AH312" i="168" s="1"/>
  <c r="AK312" i="168" s="1"/>
  <c r="Z287" i="168"/>
  <c r="AC287" i="168" s="1"/>
  <c r="AJ287" i="168"/>
  <c r="AM287" i="168" s="1"/>
  <c r="AL287" i="168" s="1"/>
  <c r="AE287" i="168"/>
  <c r="AF287" i="168" s="1"/>
  <c r="AI287" i="168" s="1"/>
  <c r="AG287" i="168" s="1"/>
  <c r="AH287" i="168" s="1"/>
  <c r="AK287" i="168" s="1"/>
  <c r="AA286" i="168"/>
  <c r="AB286" i="168" s="1"/>
  <c r="AJ274" i="168"/>
  <c r="AM274" i="168" s="1"/>
  <c r="AL274" i="168" s="1"/>
  <c r="AA273" i="168"/>
  <c r="AB273" i="168" s="1"/>
  <c r="AE274" i="168"/>
  <c r="AF274" i="168" s="1"/>
  <c r="AI274" i="168" s="1"/>
  <c r="AG274" i="168" s="1"/>
  <c r="AH274" i="168" s="1"/>
  <c r="AK274" i="168" s="1"/>
  <c r="Z274" i="168"/>
  <c r="AC274" i="168" s="1"/>
  <c r="AJ359" i="168"/>
  <c r="AM359" i="168" s="1"/>
  <c r="AL359" i="168" s="1"/>
  <c r="AE359" i="168"/>
  <c r="AF359" i="168" s="1"/>
  <c r="AI359" i="168" s="1"/>
  <c r="AG359" i="168" s="1"/>
  <c r="AH359" i="168" s="1"/>
  <c r="AK359" i="168" s="1"/>
  <c r="Z359" i="168"/>
  <c r="AC359" i="168" s="1"/>
  <c r="AA358" i="168"/>
  <c r="AB358" i="168" s="1"/>
  <c r="AA357" i="168"/>
  <c r="AB357" i="168" s="1"/>
  <c r="Z358" i="168"/>
  <c r="AC358" i="168" s="1"/>
  <c r="AJ358" i="168"/>
  <c r="AM358" i="168" s="1"/>
  <c r="AL358" i="168" s="1"/>
  <c r="AE358" i="168"/>
  <c r="AF358" i="168" s="1"/>
  <c r="AI358" i="168" s="1"/>
  <c r="AG358" i="168" s="1"/>
  <c r="AH358" i="168" s="1"/>
  <c r="AK358" i="168" s="1"/>
  <c r="AJ291" i="168"/>
  <c r="AM291" i="168" s="1"/>
  <c r="AL291" i="168" s="1"/>
  <c r="Z291" i="168"/>
  <c r="AC291" i="168" s="1"/>
  <c r="AE291" i="168"/>
  <c r="AF291" i="168" s="1"/>
  <c r="AI291" i="168" s="1"/>
  <c r="AG291" i="168" s="1"/>
  <c r="AH291" i="168" s="1"/>
  <c r="AK291" i="168" s="1"/>
  <c r="AA290" i="168"/>
  <c r="AB290" i="168" s="1"/>
  <c r="Z313" i="168"/>
  <c r="AC313" i="168" s="1"/>
  <c r="AJ313" i="168"/>
  <c r="AM313" i="168" s="1"/>
  <c r="AL313" i="168" s="1"/>
  <c r="AE313" i="168"/>
  <c r="AF313" i="168" s="1"/>
  <c r="AI313" i="168" s="1"/>
  <c r="AG313" i="168" s="1"/>
  <c r="AH313" i="168" s="1"/>
  <c r="AK313" i="168" s="1"/>
  <c r="AA312" i="168"/>
  <c r="AB312" i="168" s="1"/>
  <c r="AA310" i="168"/>
  <c r="AB310" i="168" s="1"/>
  <c r="AE311" i="168"/>
  <c r="AF311" i="168" s="1"/>
  <c r="AI311" i="168" s="1"/>
  <c r="AJ311" i="168"/>
  <c r="AM311" i="168" s="1"/>
  <c r="AL311" i="168" s="1"/>
  <c r="Z311" i="168"/>
  <c r="AC311" i="168" s="1"/>
  <c r="AO265" i="168"/>
  <c r="AQ265" i="168"/>
  <c r="AQ277" i="168"/>
  <c r="AO277" i="168"/>
  <c r="AQ278" i="168"/>
  <c r="AO278" i="168"/>
  <c r="AQ273" i="168"/>
  <c r="AO273" i="168"/>
  <c r="BB273" i="168" s="1"/>
  <c r="BC273" i="168" s="1"/>
  <c r="AQ294" i="168"/>
  <c r="AO294" i="168"/>
  <c r="AQ284" i="168"/>
  <c r="AO284" i="168"/>
  <c r="AE302" i="168"/>
  <c r="AF302" i="168" s="1"/>
  <c r="AI302" i="168" s="1"/>
  <c r="AJ302" i="168"/>
  <c r="AM302" i="168" s="1"/>
  <c r="AL302" i="168" s="1"/>
  <c r="Z302" i="168"/>
  <c r="AC302" i="168" s="1"/>
  <c r="AA301" i="168"/>
  <c r="AB301" i="168" s="1"/>
  <c r="AE308" i="168"/>
  <c r="AF308" i="168" s="1"/>
  <c r="AI308" i="168" s="1"/>
  <c r="AA307" i="168"/>
  <c r="AB307" i="168" s="1"/>
  <c r="AJ308" i="168"/>
  <c r="AM308" i="168" s="1"/>
  <c r="AL308" i="168" s="1"/>
  <c r="Z308" i="168"/>
  <c r="AC308" i="168" s="1"/>
  <c r="T297" i="168"/>
  <c r="AQ298" i="168"/>
  <c r="AO298" i="168"/>
  <c r="AQ321" i="168"/>
  <c r="AO321" i="168"/>
  <c r="AQ313" i="168"/>
  <c r="AO313" i="168"/>
  <c r="AQ309" i="168"/>
  <c r="AO309" i="168"/>
  <c r="AQ322" i="168"/>
  <c r="AO322" i="168"/>
  <c r="AO314" i="168"/>
  <c r="BB314" i="168" s="1"/>
  <c r="BC314" i="168" s="1"/>
  <c r="AW301" i="168" s="1"/>
  <c r="AQ314" i="168"/>
  <c r="AQ344" i="168"/>
  <c r="AO344" i="168"/>
  <c r="AQ336" i="168"/>
  <c r="AO336" i="168"/>
  <c r="AQ332" i="168"/>
  <c r="AO332" i="168"/>
  <c r="AQ373" i="168"/>
  <c r="AO373" i="168"/>
  <c r="AQ369" i="168"/>
  <c r="AO369" i="168"/>
  <c r="AQ365" i="168"/>
  <c r="AO365" i="168"/>
  <c r="AO361" i="168"/>
  <c r="AQ361" i="168"/>
  <c r="AO357" i="168"/>
  <c r="AQ357" i="168"/>
  <c r="AJ356" i="168"/>
  <c r="AM356" i="168" s="1"/>
  <c r="AL356" i="168" s="1"/>
  <c r="Z356" i="168"/>
  <c r="AC356" i="168" s="1"/>
  <c r="AE356" i="168"/>
  <c r="AF356" i="168" s="1"/>
  <c r="AI356" i="168" s="1"/>
  <c r="AG356" i="168" s="1"/>
  <c r="AH356" i="168" s="1"/>
  <c r="AK356" i="168" s="1"/>
  <c r="AA355" i="168"/>
  <c r="AB355" i="168" s="1"/>
  <c r="AO396" i="168"/>
  <c r="AQ396" i="168"/>
  <c r="S387" i="168"/>
  <c r="L386" i="168"/>
  <c r="AQ381" i="168"/>
  <c r="AO381" i="168"/>
  <c r="AO379" i="168"/>
  <c r="AQ379" i="168"/>
  <c r="AO393" i="168"/>
  <c r="AQ393" i="168"/>
  <c r="L306" i="168"/>
  <c r="AO347" i="168"/>
  <c r="AQ347" i="168"/>
  <c r="BB347" i="168" s="1"/>
  <c r="BC347" i="168" s="1"/>
  <c r="AQ339" i="168"/>
  <c r="AO339" i="168"/>
  <c r="AE364" i="168"/>
  <c r="AF364" i="168" s="1"/>
  <c r="AI364" i="168" s="1"/>
  <c r="AJ364" i="168"/>
  <c r="AM364" i="168" s="1"/>
  <c r="AL364" i="168" s="1"/>
  <c r="AA363" i="168"/>
  <c r="AB363" i="168" s="1"/>
  <c r="Z364" i="168"/>
  <c r="AC364" i="168" s="1"/>
  <c r="AE422" i="168"/>
  <c r="AF422" i="168" s="1"/>
  <c r="AI422" i="168" s="1"/>
  <c r="AG422" i="168" s="1"/>
  <c r="AH422" i="168" s="1"/>
  <c r="AK422" i="168" s="1"/>
  <c r="AA421" i="168"/>
  <c r="AB421" i="168" s="1"/>
  <c r="Z422" i="168"/>
  <c r="AC422" i="168" s="1"/>
  <c r="AJ422" i="168"/>
  <c r="AM422" i="168" s="1"/>
  <c r="AL422" i="168" s="1"/>
  <c r="AE420" i="168"/>
  <c r="AF420" i="168" s="1"/>
  <c r="AI420" i="168" s="1"/>
  <c r="AG420" i="168" s="1"/>
  <c r="AH420" i="168" s="1"/>
  <c r="AK420" i="168" s="1"/>
  <c r="AA419" i="168"/>
  <c r="AB419" i="168" s="1"/>
  <c r="Z420" i="168"/>
  <c r="AC420" i="168" s="1"/>
  <c r="AJ420" i="168"/>
  <c r="AM420" i="168" s="1"/>
  <c r="AL420" i="168" s="1"/>
  <c r="AQ413" i="168"/>
  <c r="AO413" i="168"/>
  <c r="AQ411" i="168"/>
  <c r="AO411" i="168"/>
  <c r="AP411" i="168"/>
  <c r="AQ415" i="168"/>
  <c r="AO415" i="168"/>
  <c r="AE411" i="168"/>
  <c r="AF411" i="168" s="1"/>
  <c r="AI411" i="168" s="1"/>
  <c r="AA410" i="168"/>
  <c r="AB410" i="168" s="1"/>
  <c r="AJ411" i="168"/>
  <c r="AM411" i="168" s="1"/>
  <c r="AL411" i="168" s="1"/>
  <c r="Z411" i="168"/>
  <c r="AC411" i="168" s="1"/>
  <c r="AA425" i="168"/>
  <c r="AB425" i="168" s="1"/>
  <c r="AQ286" i="168"/>
  <c r="AO286" i="168"/>
  <c r="AO261" i="168"/>
  <c r="AQ261" i="168"/>
  <c r="AO399" i="168"/>
  <c r="AQ399" i="168"/>
  <c r="AE424" i="168"/>
  <c r="AF424" i="168" s="1"/>
  <c r="AI424" i="168" s="1"/>
  <c r="AA423" i="168"/>
  <c r="AB423" i="168" s="1"/>
  <c r="Z424" i="168"/>
  <c r="AC424" i="168" s="1"/>
  <c r="AJ424" i="168"/>
  <c r="AM424" i="168" s="1"/>
  <c r="AL424" i="168" s="1"/>
  <c r="AO268" i="168"/>
  <c r="AQ268" i="168"/>
  <c r="AE406" i="168"/>
  <c r="AF406" i="168" s="1"/>
  <c r="AI406" i="168" s="1"/>
  <c r="AG406" i="168" s="1"/>
  <c r="AH406" i="168" s="1"/>
  <c r="AK406" i="168" s="1"/>
  <c r="AA405" i="168"/>
  <c r="AB405" i="168" s="1"/>
  <c r="AJ406" i="168"/>
  <c r="AM406" i="168" s="1"/>
  <c r="AL406" i="168" s="1"/>
  <c r="Z406" i="168"/>
  <c r="AC406" i="168" s="1"/>
  <c r="AO301" i="168"/>
  <c r="AQ301" i="168"/>
  <c r="AO297" i="168"/>
  <c r="AQ297" i="168"/>
  <c r="Z283" i="168"/>
  <c r="AC283" i="168" s="1"/>
  <c r="AJ283" i="168"/>
  <c r="AM283" i="168" s="1"/>
  <c r="AL283" i="168" s="1"/>
  <c r="AE283" i="168"/>
  <c r="AF283" i="168" s="1"/>
  <c r="AI283" i="168" s="1"/>
  <c r="AA282" i="168"/>
  <c r="AB282" i="168" s="1"/>
  <c r="AE288" i="168"/>
  <c r="AF288" i="168" s="1"/>
  <c r="AI288" i="168" s="1"/>
  <c r="AG288" i="168" s="1"/>
  <c r="AH288" i="168" s="1"/>
  <c r="AK288" i="168" s="1"/>
  <c r="AA287" i="168"/>
  <c r="AB287" i="168" s="1"/>
  <c r="AJ288" i="168"/>
  <c r="AM288" i="168" s="1"/>
  <c r="AL288" i="168" s="1"/>
  <c r="Z288" i="168"/>
  <c r="AC288" i="168" s="1"/>
  <c r="AE335" i="168"/>
  <c r="AF335" i="168" s="1"/>
  <c r="AI335" i="168" s="1"/>
  <c r="AA334" i="168"/>
  <c r="AB334" i="168" s="1"/>
  <c r="Z335" i="168"/>
  <c r="AC335" i="168" s="1"/>
  <c r="AJ335" i="168"/>
  <c r="AM335" i="168" s="1"/>
  <c r="AL335" i="168" s="1"/>
  <c r="AA353" i="168"/>
  <c r="AB353" i="168" s="1"/>
  <c r="AJ354" i="168"/>
  <c r="AM354" i="168" s="1"/>
  <c r="AL354" i="168" s="1"/>
  <c r="AE354" i="168"/>
  <c r="AF354" i="168" s="1"/>
  <c r="AI354" i="168" s="1"/>
  <c r="Z354" i="168"/>
  <c r="AC354" i="168" s="1"/>
  <c r="AE322" i="168"/>
  <c r="AF322" i="168" s="1"/>
  <c r="AI322" i="168" s="1"/>
  <c r="AA321" i="168"/>
  <c r="AB321" i="168" s="1"/>
  <c r="Z322" i="168"/>
  <c r="AC322" i="168" s="1"/>
  <c r="AJ322" i="168"/>
  <c r="AM322" i="168" s="1"/>
  <c r="AL322" i="168" s="1"/>
  <c r="AE343" i="168"/>
  <c r="AF343" i="168" s="1"/>
  <c r="AI343" i="168" s="1"/>
  <c r="AA342" i="168"/>
  <c r="AB342" i="168" s="1"/>
  <c r="Z343" i="168"/>
  <c r="AC343" i="168" s="1"/>
  <c r="AJ343" i="168"/>
  <c r="AM343" i="168" s="1"/>
  <c r="AL343" i="168" s="1"/>
  <c r="AE319" i="168"/>
  <c r="AF319" i="168" s="1"/>
  <c r="AI319" i="168" s="1"/>
  <c r="AJ319" i="168"/>
  <c r="AM319" i="168" s="1"/>
  <c r="AL319" i="168" s="1"/>
  <c r="Z319" i="168"/>
  <c r="AC319" i="168" s="1"/>
  <c r="AA318" i="168"/>
  <c r="AB318" i="168" s="1"/>
  <c r="AJ278" i="168"/>
  <c r="AM278" i="168" s="1"/>
  <c r="AL278" i="168" s="1"/>
  <c r="AE278" i="168"/>
  <c r="AF278" i="168" s="1"/>
  <c r="AI278" i="168" s="1"/>
  <c r="AG278" i="168" s="1"/>
  <c r="AH278" i="168" s="1"/>
  <c r="AK278" i="168" s="1"/>
  <c r="AA277" i="168"/>
  <c r="AB277" i="168" s="1"/>
  <c r="Z278" i="168"/>
  <c r="AC278" i="168" s="1"/>
  <c r="T301" i="168"/>
  <c r="AQ302" i="168"/>
  <c r="AO302" i="168"/>
  <c r="AQ287" i="168"/>
  <c r="AO287" i="168"/>
  <c r="AO312" i="168"/>
  <c r="AQ312" i="168"/>
  <c r="AQ333" i="168"/>
  <c r="AO333" i="168"/>
  <c r="AO362" i="168"/>
  <c r="AQ362" i="168"/>
  <c r="AO356" i="168"/>
  <c r="AQ356" i="168"/>
  <c r="AQ376" i="168"/>
  <c r="AO376" i="168"/>
  <c r="AO395" i="168"/>
  <c r="AQ395" i="168"/>
  <c r="Z399" i="168"/>
  <c r="AC399" i="168" s="1"/>
  <c r="AJ399" i="168"/>
  <c r="AM399" i="168" s="1"/>
  <c r="AL399" i="168" s="1"/>
  <c r="AA398" i="168"/>
  <c r="AB398" i="168" s="1"/>
  <c r="AE399" i="168"/>
  <c r="AF399" i="168" s="1"/>
  <c r="AI399" i="168" s="1"/>
  <c r="AG399" i="168" s="1"/>
  <c r="AH399" i="168" s="1"/>
  <c r="AK399" i="168" s="1"/>
  <c r="Z396" i="168"/>
  <c r="AC396" i="168" s="1"/>
  <c r="AJ396" i="168"/>
  <c r="AM396" i="168" s="1"/>
  <c r="AL396" i="168" s="1"/>
  <c r="AE396" i="168"/>
  <c r="AF396" i="168" s="1"/>
  <c r="AI396" i="168" s="1"/>
  <c r="AG396" i="168" s="1"/>
  <c r="AH396" i="168" s="1"/>
  <c r="AK396" i="168" s="1"/>
  <c r="AA395" i="168"/>
  <c r="AB395" i="168" s="1"/>
  <c r="Z389" i="168"/>
  <c r="AC389" i="168" s="1"/>
  <c r="AJ389" i="168"/>
  <c r="AM389" i="168" s="1"/>
  <c r="AL389" i="168" s="1"/>
  <c r="AE389" i="168"/>
  <c r="AF389" i="168" s="1"/>
  <c r="AI389" i="168" s="1"/>
  <c r="Z393" i="168"/>
  <c r="AC393" i="168" s="1"/>
  <c r="AJ393" i="168"/>
  <c r="AM393" i="168" s="1"/>
  <c r="AL393" i="168" s="1"/>
  <c r="AE393" i="168"/>
  <c r="AF393" i="168" s="1"/>
  <c r="AI393" i="168" s="1"/>
  <c r="AG393" i="168" s="1"/>
  <c r="AH393" i="168" s="1"/>
  <c r="AK393" i="168" s="1"/>
  <c r="AA392" i="168"/>
  <c r="AB392" i="168" s="1"/>
  <c r="AE363" i="168"/>
  <c r="AF363" i="168" s="1"/>
  <c r="AI363" i="168" s="1"/>
  <c r="AG363" i="168" s="1"/>
  <c r="AH363" i="168" s="1"/>
  <c r="AK363" i="168" s="1"/>
  <c r="Z363" i="168"/>
  <c r="AC363" i="168" s="1"/>
  <c r="AA362" i="168"/>
  <c r="AB362" i="168" s="1"/>
  <c r="AJ363" i="168"/>
  <c r="AM363" i="168" s="1"/>
  <c r="AL363" i="168" s="1"/>
  <c r="AJ355" i="168"/>
  <c r="AM355" i="168" s="1"/>
  <c r="AL355" i="168" s="1"/>
  <c r="AE355" i="168"/>
  <c r="AF355" i="168" s="1"/>
  <c r="AI355" i="168" s="1"/>
  <c r="Z355" i="168"/>
  <c r="AC355" i="168" s="1"/>
  <c r="AA354" i="168"/>
  <c r="AB354" i="168" s="1"/>
  <c r="Z395" i="168"/>
  <c r="AC395" i="168" s="1"/>
  <c r="AJ395" i="168"/>
  <c r="AM395" i="168" s="1"/>
  <c r="AL395" i="168" s="1"/>
  <c r="AA394" i="168"/>
  <c r="AB394" i="168" s="1"/>
  <c r="AE395" i="168"/>
  <c r="AF395" i="168" s="1"/>
  <c r="AI395" i="168" s="1"/>
  <c r="AG395" i="168" s="1"/>
  <c r="AH395" i="168" s="1"/>
  <c r="AK395" i="168" s="1"/>
  <c r="AE325" i="168"/>
  <c r="AF325" i="168" s="1"/>
  <c r="AI325" i="168" s="1"/>
  <c r="AG325" i="168" s="1"/>
  <c r="AH325" i="168" s="1"/>
  <c r="AK325" i="168" s="1"/>
  <c r="AA324" i="168"/>
  <c r="AB324" i="168" s="1"/>
  <c r="Z325" i="168"/>
  <c r="AC325" i="168" s="1"/>
  <c r="AJ325" i="168"/>
  <c r="AM325" i="168" s="1"/>
  <c r="AL325" i="168" s="1"/>
  <c r="AE345" i="168"/>
  <c r="AF345" i="168" s="1"/>
  <c r="AI345" i="168" s="1"/>
  <c r="AG345" i="168" s="1"/>
  <c r="AH345" i="168" s="1"/>
  <c r="AK345" i="168" s="1"/>
  <c r="AA344" i="168"/>
  <c r="AB344" i="168" s="1"/>
  <c r="Z345" i="168"/>
  <c r="AC345" i="168" s="1"/>
  <c r="AJ345" i="168"/>
  <c r="AM345" i="168" s="1"/>
  <c r="AL345" i="168" s="1"/>
  <c r="AE366" i="168"/>
  <c r="AF366" i="168" s="1"/>
  <c r="AI366" i="168" s="1"/>
  <c r="AG366" i="168" s="1"/>
  <c r="AH366" i="168" s="1"/>
  <c r="AK366" i="168" s="1"/>
  <c r="AA365" i="168"/>
  <c r="AB365" i="168" s="1"/>
  <c r="Z366" i="168"/>
  <c r="AC366" i="168" s="1"/>
  <c r="AJ366" i="168"/>
  <c r="AM366" i="168" s="1"/>
  <c r="AL366" i="168" s="1"/>
  <c r="AE338" i="168"/>
  <c r="AF338" i="168" s="1"/>
  <c r="AI338" i="168" s="1"/>
  <c r="AG338" i="168" s="1"/>
  <c r="AH338" i="168" s="1"/>
  <c r="AK338" i="168" s="1"/>
  <c r="AA337" i="168"/>
  <c r="AB337" i="168" s="1"/>
  <c r="Z338" i="168"/>
  <c r="AC338" i="168" s="1"/>
  <c r="AJ338" i="168"/>
  <c r="AM338" i="168" s="1"/>
  <c r="AL338" i="168" s="1"/>
  <c r="AE309" i="168"/>
  <c r="AF309" i="168" s="1"/>
  <c r="AI309" i="168" s="1"/>
  <c r="AG309" i="168" s="1"/>
  <c r="AH309" i="168" s="1"/>
  <c r="AK309" i="168" s="1"/>
  <c r="AA308" i="168"/>
  <c r="AB308" i="168" s="1"/>
  <c r="AJ309" i="168"/>
  <c r="AM309" i="168" s="1"/>
  <c r="AL309" i="168" s="1"/>
  <c r="Z309" i="168"/>
  <c r="AC309" i="168" s="1"/>
  <c r="AJ298" i="168"/>
  <c r="AM298" i="168" s="1"/>
  <c r="AL298" i="168" s="1"/>
  <c r="Z298" i="168"/>
  <c r="AC298" i="168" s="1"/>
  <c r="AE298" i="168"/>
  <c r="AF298" i="168" s="1"/>
  <c r="AI298" i="168" s="1"/>
  <c r="AA297" i="168"/>
  <c r="AB297" i="168" s="1"/>
  <c r="AJ297" i="168"/>
  <c r="AM297" i="168" s="1"/>
  <c r="AL297" i="168" s="1"/>
  <c r="Z297" i="168"/>
  <c r="AC297" i="168" s="1"/>
  <c r="AE297" i="168"/>
  <c r="AF297" i="168" s="1"/>
  <c r="AI297" i="168" s="1"/>
  <c r="AA296" i="168"/>
  <c r="AB296" i="168" s="1"/>
  <c r="AJ289" i="168"/>
  <c r="AM289" i="168" s="1"/>
  <c r="AL289" i="168" s="1"/>
  <c r="Z289" i="168"/>
  <c r="AC289" i="168" s="1"/>
  <c r="AA288" i="168"/>
  <c r="AB288" i="168" s="1"/>
  <c r="AE289" i="168"/>
  <c r="AF289" i="168" s="1"/>
  <c r="AI289" i="168" s="1"/>
  <c r="Z269" i="168"/>
  <c r="AC269" i="168" s="1"/>
  <c r="AJ269" i="168"/>
  <c r="AM269" i="168" s="1"/>
  <c r="AL269" i="168" s="1"/>
  <c r="AE269" i="168"/>
  <c r="AF269" i="168" s="1"/>
  <c r="AI269" i="168" s="1"/>
  <c r="AG269" i="168" s="1"/>
  <c r="AH269" i="168" s="1"/>
  <c r="AK269" i="168" s="1"/>
  <c r="AA268" i="168"/>
  <c r="AB268" i="168" s="1"/>
  <c r="AJ292" i="168"/>
  <c r="AM292" i="168" s="1"/>
  <c r="AL292" i="168" s="1"/>
  <c r="Z292" i="168"/>
  <c r="AC292" i="168" s="1"/>
  <c r="AE292" i="168"/>
  <c r="AF292" i="168" s="1"/>
  <c r="AI292" i="168" s="1"/>
  <c r="AA291" i="168"/>
  <c r="AB291" i="168" s="1"/>
  <c r="Z272" i="168"/>
  <c r="AC272" i="168" s="1"/>
  <c r="AJ272" i="168"/>
  <c r="AM272" i="168" s="1"/>
  <c r="AL272" i="168" s="1"/>
  <c r="AE272" i="168"/>
  <c r="AF272" i="168" s="1"/>
  <c r="AI272" i="168" s="1"/>
  <c r="AG272" i="168" s="1"/>
  <c r="AH272" i="168" s="1"/>
  <c r="AK272" i="168" s="1"/>
  <c r="AA271" i="168"/>
  <c r="AB271" i="168" s="1"/>
  <c r="Z265" i="168"/>
  <c r="AC265" i="168" s="1"/>
  <c r="AJ265" i="168"/>
  <c r="AM265" i="168" s="1"/>
  <c r="AL265" i="168" s="1"/>
  <c r="AE265" i="168"/>
  <c r="AF265" i="168" s="1"/>
  <c r="AI265" i="168" s="1"/>
  <c r="AG265" i="168" s="1"/>
  <c r="AH265" i="168" s="1"/>
  <c r="AK265" i="168" s="1"/>
  <c r="AA264" i="168"/>
  <c r="AB264" i="168" s="1"/>
  <c r="AE368" i="168"/>
  <c r="AF368" i="168" s="1"/>
  <c r="AI368" i="168" s="1"/>
  <c r="AG368" i="168" s="1"/>
  <c r="AH368" i="168" s="1"/>
  <c r="AK368" i="168" s="1"/>
  <c r="AA367" i="168"/>
  <c r="AB367" i="168" s="1"/>
  <c r="Z368" i="168"/>
  <c r="AC368" i="168" s="1"/>
  <c r="AJ368" i="168"/>
  <c r="AM368" i="168" s="1"/>
  <c r="AL368" i="168" s="1"/>
  <c r="AA361" i="168"/>
  <c r="AB361" i="168" s="1"/>
  <c r="AE362" i="168"/>
  <c r="AF362" i="168" s="1"/>
  <c r="AI362" i="168" s="1"/>
  <c r="Z362" i="168"/>
  <c r="AC362" i="168" s="1"/>
  <c r="AJ362" i="168"/>
  <c r="AM362" i="168" s="1"/>
  <c r="AL362" i="168" s="1"/>
  <c r="AJ379" i="168"/>
  <c r="AM379" i="168" s="1"/>
  <c r="AL379" i="168" s="1"/>
  <c r="AA378" i="168"/>
  <c r="AB378" i="168" s="1"/>
  <c r="AE379" i="168"/>
  <c r="AF379" i="168" s="1"/>
  <c r="AI379" i="168" s="1"/>
  <c r="Z379" i="168"/>
  <c r="AC379" i="168" s="1"/>
  <c r="Z284" i="168"/>
  <c r="AC284" i="168" s="1"/>
  <c r="AJ284" i="168"/>
  <c r="AM284" i="168" s="1"/>
  <c r="AL284" i="168" s="1"/>
  <c r="AE284" i="168"/>
  <c r="AF284" i="168" s="1"/>
  <c r="AI284" i="168" s="1"/>
  <c r="AG284" i="168" s="1"/>
  <c r="AH284" i="168" s="1"/>
  <c r="AK284" i="168" s="1"/>
  <c r="AA283" i="168"/>
  <c r="AB283" i="168" s="1"/>
  <c r="AE320" i="168"/>
  <c r="AF320" i="168" s="1"/>
  <c r="AI320" i="168" s="1"/>
  <c r="AG320" i="168" s="1"/>
  <c r="AH320" i="168" s="1"/>
  <c r="AK320" i="168" s="1"/>
  <c r="AA319" i="168"/>
  <c r="AB319" i="168" s="1"/>
  <c r="AJ320" i="168"/>
  <c r="AM320" i="168" s="1"/>
  <c r="AL320" i="168" s="1"/>
  <c r="Z320" i="168"/>
  <c r="AC320" i="168" s="1"/>
  <c r="AJ296" i="168"/>
  <c r="AM296" i="168" s="1"/>
  <c r="AL296" i="168" s="1"/>
  <c r="Z296" i="168"/>
  <c r="AC296" i="168" s="1"/>
  <c r="AE296" i="168"/>
  <c r="AF296" i="168" s="1"/>
  <c r="AI296" i="168" s="1"/>
  <c r="AA295" i="168"/>
  <c r="AB295" i="168" s="1"/>
  <c r="Z263" i="168"/>
  <c r="AC263" i="168" s="1"/>
  <c r="AJ263" i="168"/>
  <c r="AM263" i="168" s="1"/>
  <c r="AL263" i="168" s="1"/>
  <c r="AE263" i="168"/>
  <c r="AF263" i="168" s="1"/>
  <c r="AI263" i="168" s="1"/>
  <c r="AG263" i="168" s="1"/>
  <c r="AH263" i="168" s="1"/>
  <c r="AK263" i="168" s="1"/>
  <c r="AA262" i="168"/>
  <c r="AB262" i="168" s="1"/>
  <c r="AJ275" i="168"/>
  <c r="AM275" i="168" s="1"/>
  <c r="AL275" i="168" s="1"/>
  <c r="AE275" i="168"/>
  <c r="AF275" i="168" s="1"/>
  <c r="AI275" i="168" s="1"/>
  <c r="Z275" i="168"/>
  <c r="AC275" i="168" s="1"/>
  <c r="AA274" i="168"/>
  <c r="AB274" i="168" s="1"/>
  <c r="AQ283" i="168"/>
  <c r="AO283" i="168"/>
  <c r="AQ279" i="168"/>
  <c r="AO279" i="168"/>
  <c r="AO274" i="168"/>
  <c r="AQ274" i="168"/>
  <c r="AO269" i="168"/>
  <c r="AQ269" i="168"/>
  <c r="AO270" i="168"/>
  <c r="AQ270" i="168"/>
  <c r="AJ290" i="168"/>
  <c r="AM290" i="168" s="1"/>
  <c r="AL290" i="168" s="1"/>
  <c r="Z290" i="168"/>
  <c r="AC290" i="168" s="1"/>
  <c r="AE290" i="168"/>
  <c r="AF290" i="168" s="1"/>
  <c r="AI290" i="168" s="1"/>
  <c r="AA289" i="168"/>
  <c r="AB289" i="168" s="1"/>
  <c r="AQ290" i="168"/>
  <c r="AO290" i="168"/>
  <c r="AQ306" i="168"/>
  <c r="AO306" i="168"/>
  <c r="AQ323" i="168"/>
  <c r="AO323" i="168"/>
  <c r="AO315" i="168"/>
  <c r="AQ315" i="168"/>
  <c r="AQ308" i="168"/>
  <c r="AO308" i="168"/>
  <c r="AO324" i="168"/>
  <c r="AQ324" i="168"/>
  <c r="BB324" i="168" s="1"/>
  <c r="BC324" i="168" s="1"/>
  <c r="AO316" i="168"/>
  <c r="AQ316" i="168"/>
  <c r="AE353" i="168"/>
  <c r="AF353" i="168" s="1"/>
  <c r="AI353" i="168" s="1"/>
  <c r="AG353" i="168" s="1"/>
  <c r="AH353" i="168" s="1"/>
  <c r="AK353" i="168" s="1"/>
  <c r="AA352" i="168"/>
  <c r="AB352" i="168" s="1"/>
  <c r="Z353" i="168"/>
  <c r="AC353" i="168" s="1"/>
  <c r="AJ353" i="168"/>
  <c r="AM353" i="168" s="1"/>
  <c r="AL353" i="168" s="1"/>
  <c r="AO346" i="168"/>
  <c r="BB346" i="168" s="1"/>
  <c r="BC346" i="168" s="1"/>
  <c r="AQ346" i="168"/>
  <c r="AQ338" i="168"/>
  <c r="AO338" i="168"/>
  <c r="AQ331" i="168"/>
  <c r="AO331" i="168"/>
  <c r="AO372" i="168"/>
  <c r="BB372" i="168" s="1"/>
  <c r="BC372" i="168" s="1"/>
  <c r="AQ372" i="168"/>
  <c r="AQ368" i="168"/>
  <c r="AO368" i="168"/>
  <c r="AO364" i="168"/>
  <c r="BB364" i="168" s="1"/>
  <c r="BC364" i="168" s="1"/>
  <c r="AQ364" i="168"/>
  <c r="AO360" i="168"/>
  <c r="AQ360" i="168"/>
  <c r="AO390" i="168"/>
  <c r="AQ390" i="168"/>
  <c r="AQ378" i="168"/>
  <c r="AO378" i="168"/>
  <c r="AO389" i="168"/>
  <c r="AQ389" i="168"/>
  <c r="AQ345" i="168"/>
  <c r="AO345" i="168"/>
  <c r="AQ337" i="168"/>
  <c r="AO337" i="168"/>
  <c r="AE419" i="168"/>
  <c r="AF419" i="168" s="1"/>
  <c r="AI419" i="168" s="1"/>
  <c r="AG419" i="168" s="1"/>
  <c r="AH419" i="168" s="1"/>
  <c r="AK419" i="168" s="1"/>
  <c r="AA418" i="168"/>
  <c r="AB418" i="168" s="1"/>
  <c r="Z419" i="168"/>
  <c r="AC419" i="168" s="1"/>
  <c r="AJ419" i="168"/>
  <c r="AM419" i="168" s="1"/>
  <c r="AL419" i="168" s="1"/>
  <c r="AE416" i="168"/>
  <c r="AF416" i="168" s="1"/>
  <c r="AI416" i="168" s="1"/>
  <c r="AG416" i="168" s="1"/>
  <c r="AH416" i="168" s="1"/>
  <c r="AK416" i="168" s="1"/>
  <c r="AA415" i="168"/>
  <c r="AB415" i="168" s="1"/>
  <c r="Z416" i="168"/>
  <c r="AC416" i="168" s="1"/>
  <c r="AJ416" i="168"/>
  <c r="AM416" i="168" s="1"/>
  <c r="AL416" i="168" s="1"/>
  <c r="AQ421" i="168"/>
  <c r="AO421" i="168"/>
  <c r="AQ418" i="168"/>
  <c r="AO418" i="168"/>
  <c r="AQ416" i="168"/>
  <c r="AO416" i="168"/>
  <c r="AQ410" i="168"/>
  <c r="AO410" i="168"/>
  <c r="AQ425" i="168"/>
  <c r="AO425" i="168"/>
  <c r="AP264" i="168"/>
  <c r="AQ264" i="168"/>
  <c r="AO264" i="168"/>
  <c r="AE412" i="168"/>
  <c r="AF412" i="168" s="1"/>
  <c r="AI412" i="168" s="1"/>
  <c r="AG412" i="168" s="1"/>
  <c r="AH412" i="168" s="1"/>
  <c r="AK412" i="168" s="1"/>
  <c r="AA411" i="168"/>
  <c r="AB411" i="168" s="1"/>
  <c r="Z412" i="168"/>
  <c r="AC412" i="168" s="1"/>
  <c r="AJ412" i="168"/>
  <c r="AM412" i="168" s="1"/>
  <c r="AL412" i="168" s="1"/>
  <c r="S292" i="168"/>
  <c r="AO293" i="168"/>
  <c r="AQ293" i="168"/>
  <c r="S263" i="168"/>
  <c r="AO263" i="168"/>
  <c r="AQ263" i="168"/>
  <c r="AE405" i="168"/>
  <c r="AF405" i="168" s="1"/>
  <c r="AI405" i="168" s="1"/>
  <c r="AG405" i="168" s="1"/>
  <c r="AH405" i="168" s="1"/>
  <c r="AK405" i="168" s="1"/>
  <c r="AA404" i="168"/>
  <c r="AB404" i="168" s="1"/>
  <c r="Z405" i="168"/>
  <c r="AC405" i="168" s="1"/>
  <c r="AJ405" i="168"/>
  <c r="AM405" i="168" s="1"/>
  <c r="AL405" i="168" s="1"/>
  <c r="AQ296" i="168"/>
  <c r="AO296" i="168"/>
  <c r="AE410" i="168"/>
  <c r="AF410" i="168" s="1"/>
  <c r="AI410" i="168" s="1"/>
  <c r="AG410" i="168" s="1"/>
  <c r="AH410" i="168" s="1"/>
  <c r="AK410" i="168" s="1"/>
  <c r="AA409" i="168"/>
  <c r="AB409" i="168" s="1"/>
  <c r="Z410" i="168"/>
  <c r="AC410" i="168" s="1"/>
  <c r="AJ410" i="168"/>
  <c r="AM410" i="168" s="1"/>
  <c r="AL410" i="168" s="1"/>
  <c r="AQ275" i="168"/>
  <c r="AO275" i="168"/>
  <c r="AO401" i="168"/>
  <c r="AQ401" i="168"/>
  <c r="AQ292" i="168"/>
  <c r="AO292" i="168"/>
  <c r="AQ276" i="168"/>
  <c r="AO276" i="168"/>
  <c r="AO288" i="168"/>
  <c r="AQ288" i="168"/>
  <c r="AE377" i="168"/>
  <c r="AF377" i="168" s="1"/>
  <c r="AI377" i="168" s="1"/>
  <c r="AG377" i="168" s="1"/>
  <c r="AH377" i="168" s="1"/>
  <c r="AK377" i="168" s="1"/>
  <c r="AA376" i="168"/>
  <c r="AB376" i="168" s="1"/>
  <c r="Z377" i="168"/>
  <c r="AC377" i="168" s="1"/>
  <c r="AJ377" i="168"/>
  <c r="AM377" i="168" s="1"/>
  <c r="AL377" i="168" s="1"/>
  <c r="AE369" i="168"/>
  <c r="AF369" i="168" s="1"/>
  <c r="AI369" i="168" s="1"/>
  <c r="AG369" i="168" s="1"/>
  <c r="AH369" i="168" s="1"/>
  <c r="AK369" i="168" s="1"/>
  <c r="AA368" i="168"/>
  <c r="AB368" i="168" s="1"/>
  <c r="Z369" i="168"/>
  <c r="AC369" i="168" s="1"/>
  <c r="AJ369" i="168"/>
  <c r="AM369" i="168" s="1"/>
  <c r="AL369" i="168" s="1"/>
  <c r="AE370" i="168"/>
  <c r="AF370" i="168" s="1"/>
  <c r="AI370" i="168" s="1"/>
  <c r="AG370" i="168" s="1"/>
  <c r="AH370" i="168" s="1"/>
  <c r="AK370" i="168" s="1"/>
  <c r="AA369" i="168"/>
  <c r="AB369" i="168" s="1"/>
  <c r="Z370" i="168"/>
  <c r="AC370" i="168" s="1"/>
  <c r="AJ370" i="168"/>
  <c r="AM370" i="168" s="1"/>
  <c r="AL370" i="168" s="1"/>
  <c r="AE375" i="168"/>
  <c r="AF375" i="168" s="1"/>
  <c r="AI375" i="168" s="1"/>
  <c r="AG375" i="168" s="1"/>
  <c r="AH375" i="168" s="1"/>
  <c r="AK375" i="168" s="1"/>
  <c r="AA374" i="168"/>
  <c r="AB374" i="168" s="1"/>
  <c r="Z375" i="168"/>
  <c r="AC375" i="168" s="1"/>
  <c r="AJ375" i="168"/>
  <c r="AM375" i="168" s="1"/>
  <c r="AL375" i="168" s="1"/>
  <c r="AA348" i="168"/>
  <c r="AB348" i="168" s="1"/>
  <c r="AE349" i="168"/>
  <c r="AF349" i="168" s="1"/>
  <c r="AI349" i="168" s="1"/>
  <c r="AJ349" i="168"/>
  <c r="AM349" i="168" s="1"/>
  <c r="AL349" i="168" s="1"/>
  <c r="Z349" i="168"/>
  <c r="AC349" i="168" s="1"/>
  <c r="AE332" i="168"/>
  <c r="AF332" i="168" s="1"/>
  <c r="AI332" i="168" s="1"/>
  <c r="AG332" i="168" s="1"/>
  <c r="AH332" i="168" s="1"/>
  <c r="AK332" i="168" s="1"/>
  <c r="AA331" i="168"/>
  <c r="AB331" i="168" s="1"/>
  <c r="Z332" i="168"/>
  <c r="AC332" i="168" s="1"/>
  <c r="AJ332" i="168"/>
  <c r="AM332" i="168" s="1"/>
  <c r="AL332" i="168" s="1"/>
  <c r="AE303" i="168"/>
  <c r="AF303" i="168" s="1"/>
  <c r="AI303" i="168" s="1"/>
  <c r="AA302" i="168"/>
  <c r="AB302" i="168" s="1"/>
  <c r="AJ303" i="168"/>
  <c r="AM303" i="168" s="1"/>
  <c r="AL303" i="168" s="1"/>
  <c r="Z303" i="168"/>
  <c r="AC303" i="168" s="1"/>
  <c r="AE305" i="168"/>
  <c r="AF305" i="168" s="1"/>
  <c r="AI305" i="168" s="1"/>
  <c r="AA304" i="168"/>
  <c r="AB304" i="168" s="1"/>
  <c r="AJ305" i="168"/>
  <c r="AM305" i="168" s="1"/>
  <c r="AL305" i="168" s="1"/>
  <c r="Z305" i="168"/>
  <c r="AC305" i="168" s="1"/>
  <c r="Z282" i="168"/>
  <c r="AC282" i="168" s="1"/>
  <c r="AJ282" i="168"/>
  <c r="AM282" i="168" s="1"/>
  <c r="AL282" i="168" s="1"/>
  <c r="AE282" i="168"/>
  <c r="AF282" i="168" s="1"/>
  <c r="AI282" i="168" s="1"/>
  <c r="AG282" i="168" s="1"/>
  <c r="AH282" i="168" s="1"/>
  <c r="AK282" i="168" s="1"/>
  <c r="AA281" i="168"/>
  <c r="AB281" i="168" s="1"/>
  <c r="AJ276" i="168"/>
  <c r="AM276" i="168" s="1"/>
  <c r="AL276" i="168" s="1"/>
  <c r="AE276" i="168"/>
  <c r="AF276" i="168" s="1"/>
  <c r="AI276" i="168" s="1"/>
  <c r="AA275" i="168"/>
  <c r="AB275" i="168" s="1"/>
  <c r="Z276" i="168"/>
  <c r="AC276" i="168" s="1"/>
  <c r="Z264" i="168"/>
  <c r="AC264" i="168" s="1"/>
  <c r="AJ264" i="168"/>
  <c r="AM264" i="168" s="1"/>
  <c r="AL264" i="168" s="1"/>
  <c r="AE264" i="168"/>
  <c r="AF264" i="168" s="1"/>
  <c r="AI264" i="168" s="1"/>
  <c r="AG264" i="168" s="1"/>
  <c r="AH264" i="168" s="1"/>
  <c r="AK264" i="168" s="1"/>
  <c r="AA263" i="168"/>
  <c r="AB263" i="168" s="1"/>
  <c r="Z390" i="168"/>
  <c r="AC390" i="168" s="1"/>
  <c r="AJ390" i="168"/>
  <c r="AM390" i="168" s="1"/>
  <c r="AL390" i="168" s="1"/>
  <c r="AA389" i="168"/>
  <c r="AB389" i="168" s="1"/>
  <c r="AE390" i="168"/>
  <c r="AF390" i="168" s="1"/>
  <c r="AI390" i="168" s="1"/>
  <c r="AQ280" i="168"/>
  <c r="AO280" i="168"/>
  <c r="Z271" i="168"/>
  <c r="AC271" i="168" s="1"/>
  <c r="AJ271" i="168"/>
  <c r="AM271" i="168" s="1"/>
  <c r="AL271" i="168" s="1"/>
  <c r="AE271" i="168"/>
  <c r="AF271" i="168" s="1"/>
  <c r="AI271" i="168" s="1"/>
  <c r="AG271" i="168" s="1"/>
  <c r="AH271" i="168" s="1"/>
  <c r="AK271" i="168" s="1"/>
  <c r="AA270" i="168"/>
  <c r="AB270" i="168" s="1"/>
  <c r="AQ303" i="168"/>
  <c r="AO303" i="168"/>
  <c r="AN303" i="168"/>
  <c r="AJ293" i="168"/>
  <c r="AM293" i="168" s="1"/>
  <c r="AL293" i="168" s="1"/>
  <c r="Z293" i="168"/>
  <c r="AC293" i="168" s="1"/>
  <c r="AE293" i="168"/>
  <c r="AF293" i="168" s="1"/>
  <c r="AI293" i="168" s="1"/>
  <c r="AG293" i="168" s="1"/>
  <c r="AH293" i="168" s="1"/>
  <c r="AK293" i="168" s="1"/>
  <c r="AA292" i="168"/>
  <c r="AB292" i="168" s="1"/>
  <c r="AQ327" i="168"/>
  <c r="AO327" i="168"/>
  <c r="AQ328" i="168"/>
  <c r="AO328" i="168"/>
  <c r="AE331" i="168"/>
  <c r="AF331" i="168" s="1"/>
  <c r="AI331" i="168" s="1"/>
  <c r="AG331" i="168" s="1"/>
  <c r="AH331" i="168" s="1"/>
  <c r="AK331" i="168" s="1"/>
  <c r="AA330" i="168"/>
  <c r="AB330" i="168" s="1"/>
  <c r="Z331" i="168"/>
  <c r="AC331" i="168" s="1"/>
  <c r="AJ331" i="168"/>
  <c r="AM331" i="168" s="1"/>
  <c r="AL331" i="168" s="1"/>
  <c r="AQ350" i="168"/>
  <c r="AO350" i="168"/>
  <c r="AQ335" i="168"/>
  <c r="AO335" i="168"/>
  <c r="AQ374" i="168"/>
  <c r="AO374" i="168"/>
  <c r="AQ366" i="168"/>
  <c r="AO366" i="168"/>
  <c r="AO398" i="168"/>
  <c r="AQ398" i="168"/>
  <c r="AO380" i="168"/>
  <c r="AQ380" i="168"/>
  <c r="AO349" i="168"/>
  <c r="BB349" i="168" s="1"/>
  <c r="BC349" i="168" s="1"/>
  <c r="AQ349" i="168"/>
  <c r="AQ341" i="168"/>
  <c r="AO341" i="168"/>
  <c r="AO353" i="168"/>
  <c r="AQ353" i="168"/>
  <c r="AO354" i="168"/>
  <c r="AQ354" i="168"/>
  <c r="AE374" i="168"/>
  <c r="AF374" i="168" s="1"/>
  <c r="AI374" i="168" s="1"/>
  <c r="AG374" i="168" s="1"/>
  <c r="AH374" i="168" s="1"/>
  <c r="AK374" i="168" s="1"/>
  <c r="AA373" i="168"/>
  <c r="AB373" i="168" s="1"/>
  <c r="Z374" i="168"/>
  <c r="AC374" i="168" s="1"/>
  <c r="AJ374" i="168"/>
  <c r="AM374" i="168" s="1"/>
  <c r="AL374" i="168" s="1"/>
  <c r="AE417" i="168"/>
  <c r="AF417" i="168" s="1"/>
  <c r="AI417" i="168" s="1"/>
  <c r="AA416" i="168"/>
  <c r="AB416" i="168" s="1"/>
  <c r="AJ417" i="168"/>
  <c r="AM417" i="168" s="1"/>
  <c r="AL417" i="168" s="1"/>
  <c r="Z417" i="168"/>
  <c r="AC417" i="168" s="1"/>
  <c r="AQ414" i="168"/>
  <c r="AN414" i="168"/>
  <c r="AO414" i="168"/>
  <c r="AE414" i="168"/>
  <c r="AF414" i="168" s="1"/>
  <c r="AI414" i="168" s="1"/>
  <c r="AG414" i="168" s="1"/>
  <c r="AH414" i="168" s="1"/>
  <c r="AK414" i="168" s="1"/>
  <c r="AA413" i="168"/>
  <c r="AB413" i="168" s="1"/>
  <c r="Z414" i="168"/>
  <c r="AC414" i="168" s="1"/>
  <c r="AJ414" i="168"/>
  <c r="AM414" i="168" s="1"/>
  <c r="AL414" i="168" s="1"/>
  <c r="AQ412" i="168"/>
  <c r="AP412" i="168"/>
  <c r="AO412" i="168"/>
  <c r="AQ422" i="168"/>
  <c r="AO422" i="168"/>
  <c r="AE425" i="168"/>
  <c r="AF425" i="168" s="1"/>
  <c r="AI425" i="168" s="1"/>
  <c r="AG425" i="168" s="1"/>
  <c r="AH425" i="168" s="1"/>
  <c r="AK425" i="168" s="1"/>
  <c r="AA424" i="168"/>
  <c r="AB424" i="168" s="1"/>
  <c r="Z425" i="168"/>
  <c r="AC425" i="168" s="1"/>
  <c r="AJ425" i="168"/>
  <c r="AM425" i="168" s="1"/>
  <c r="AL425" i="168" s="1"/>
  <c r="AQ409" i="168"/>
  <c r="AO409" i="168"/>
  <c r="AN409" i="168"/>
  <c r="S405" i="168"/>
  <c r="AO405" i="168"/>
  <c r="AQ405" i="168"/>
  <c r="AQ262" i="168"/>
  <c r="AO262" i="168"/>
  <c r="AO400" i="168"/>
  <c r="AQ400" i="168"/>
  <c r="AO289" i="168"/>
  <c r="AQ289" i="168"/>
  <c r="AQ305" i="168"/>
  <c r="AO305" i="168"/>
  <c r="AO267" i="168"/>
  <c r="AQ267" i="168"/>
  <c r="AO271" i="168"/>
  <c r="AQ271" i="168"/>
  <c r="AQ404" i="168"/>
  <c r="AO404" i="168"/>
  <c r="AE403" i="168"/>
  <c r="AF403" i="168" s="1"/>
  <c r="AI403" i="168" s="1"/>
  <c r="Z403" i="168"/>
  <c r="AC403" i="168" s="1"/>
  <c r="AA402" i="168"/>
  <c r="AB402" i="168" s="1"/>
  <c r="AJ403" i="168"/>
  <c r="AM403" i="168" s="1"/>
  <c r="AL403" i="168" s="1"/>
  <c r="AJ295" i="168"/>
  <c r="AM295" i="168" s="1"/>
  <c r="AL295" i="168" s="1"/>
  <c r="Z295" i="168"/>
  <c r="AC295" i="168" s="1"/>
  <c r="AE295" i="168"/>
  <c r="AF295" i="168" s="1"/>
  <c r="AI295" i="168" s="1"/>
  <c r="AA294" i="168"/>
  <c r="AB294" i="168" s="1"/>
  <c r="AE409" i="168"/>
  <c r="AF409" i="168" s="1"/>
  <c r="AI409" i="168" s="1"/>
  <c r="AJ409" i="168"/>
  <c r="AM409" i="168" s="1"/>
  <c r="AL409" i="168" s="1"/>
  <c r="AA408" i="168"/>
  <c r="AB408" i="168" s="1"/>
  <c r="Z409" i="168"/>
  <c r="AC409" i="168" s="1"/>
  <c r="AE373" i="168"/>
  <c r="AF373" i="168" s="1"/>
  <c r="AI373" i="168" s="1"/>
  <c r="AA372" i="168"/>
  <c r="AB372" i="168" s="1"/>
  <c r="Z373" i="168"/>
  <c r="AC373" i="168" s="1"/>
  <c r="AJ373" i="168"/>
  <c r="AM373" i="168" s="1"/>
  <c r="AL373" i="168" s="1"/>
  <c r="AE367" i="168"/>
  <c r="AF367" i="168" s="1"/>
  <c r="AI367" i="168" s="1"/>
  <c r="AA366" i="168"/>
  <c r="AB366" i="168" s="1"/>
  <c r="Z367" i="168"/>
  <c r="AC367" i="168" s="1"/>
  <c r="AJ367" i="168"/>
  <c r="AM367" i="168" s="1"/>
  <c r="AL367" i="168" s="1"/>
  <c r="AA356" i="168"/>
  <c r="AB356" i="168" s="1"/>
  <c r="AJ357" i="168"/>
  <c r="AM357" i="168" s="1"/>
  <c r="AL357" i="168" s="1"/>
  <c r="AE357" i="168"/>
  <c r="AF357" i="168" s="1"/>
  <c r="AI357" i="168" s="1"/>
  <c r="Z357" i="168"/>
  <c r="AC357" i="168" s="1"/>
  <c r="AJ378" i="168"/>
  <c r="AM378" i="168" s="1"/>
  <c r="AL378" i="168" s="1"/>
  <c r="AA377" i="168"/>
  <c r="AB377" i="168" s="1"/>
  <c r="AE378" i="168"/>
  <c r="AF378" i="168" s="1"/>
  <c r="AI378" i="168" s="1"/>
  <c r="Z378" i="168"/>
  <c r="AC378" i="168" s="1"/>
  <c r="AE330" i="168"/>
  <c r="AF330" i="168" s="1"/>
  <c r="AI330" i="168" s="1"/>
  <c r="AA329" i="168"/>
  <c r="AB329" i="168" s="1"/>
  <c r="Z330" i="168"/>
  <c r="AC330" i="168" s="1"/>
  <c r="AJ330" i="168"/>
  <c r="AM330" i="168" s="1"/>
  <c r="AL330" i="168" s="1"/>
  <c r="AE323" i="168"/>
  <c r="AF323" i="168" s="1"/>
  <c r="AI323" i="168" s="1"/>
  <c r="AA322" i="168"/>
  <c r="AB322" i="168" s="1"/>
  <c r="Z323" i="168"/>
  <c r="AC323" i="168" s="1"/>
  <c r="AJ323" i="168"/>
  <c r="AM323" i="168" s="1"/>
  <c r="AL323" i="168" s="1"/>
  <c r="Z315" i="168"/>
  <c r="AC315" i="168" s="1"/>
  <c r="AJ315" i="168"/>
  <c r="AM315" i="168" s="1"/>
  <c r="AL315" i="168" s="1"/>
  <c r="AE315" i="168"/>
  <c r="AF315" i="168" s="1"/>
  <c r="AI315" i="168" s="1"/>
  <c r="AA314" i="168"/>
  <c r="AB314" i="168" s="1"/>
  <c r="AJ380" i="168"/>
  <c r="AM380" i="168" s="1"/>
  <c r="AL380" i="168" s="1"/>
  <c r="AE380" i="168"/>
  <c r="AF380" i="168" s="1"/>
  <c r="AI380" i="168" s="1"/>
  <c r="AG380" i="168" s="1"/>
  <c r="AH380" i="168" s="1"/>
  <c r="AK380" i="168" s="1"/>
  <c r="Z380" i="168"/>
  <c r="AC380" i="168" s="1"/>
  <c r="AA379" i="168"/>
  <c r="AB379" i="168" s="1"/>
  <c r="AE347" i="168"/>
  <c r="AF347" i="168" s="1"/>
  <c r="AI347" i="168" s="1"/>
  <c r="AG347" i="168" s="1"/>
  <c r="AH347" i="168" s="1"/>
  <c r="AK347" i="168" s="1"/>
  <c r="AA346" i="168"/>
  <c r="AB346" i="168" s="1"/>
  <c r="AJ347" i="168"/>
  <c r="AM347" i="168" s="1"/>
  <c r="AL347" i="168" s="1"/>
  <c r="Z347" i="168"/>
  <c r="AC347" i="168" s="1"/>
  <c r="AA345" i="168"/>
  <c r="AB345" i="168" s="1"/>
  <c r="AE346" i="168"/>
  <c r="AF346" i="168" s="1"/>
  <c r="AI346" i="168" s="1"/>
  <c r="AG346" i="168" s="1"/>
  <c r="AH346" i="168" s="1"/>
  <c r="AK346" i="168" s="1"/>
  <c r="AJ346" i="168"/>
  <c r="AM346" i="168" s="1"/>
  <c r="AL346" i="168" s="1"/>
  <c r="Z346" i="168"/>
  <c r="AC346" i="168" s="1"/>
  <c r="AE336" i="168"/>
  <c r="AF336" i="168" s="1"/>
  <c r="AI336" i="168" s="1"/>
  <c r="AA335" i="168"/>
  <c r="AB335" i="168" s="1"/>
  <c r="Z336" i="168"/>
  <c r="AC336" i="168" s="1"/>
  <c r="AJ336" i="168"/>
  <c r="AM336" i="168" s="1"/>
  <c r="AL336" i="168" s="1"/>
  <c r="AE351" i="168"/>
  <c r="AF351" i="168" s="1"/>
  <c r="AI351" i="168" s="1"/>
  <c r="AA350" i="168"/>
  <c r="AB350" i="168" s="1"/>
  <c r="Z351" i="168"/>
  <c r="AC351" i="168" s="1"/>
  <c r="AJ351" i="168"/>
  <c r="AM351" i="168" s="1"/>
  <c r="AL351" i="168" s="1"/>
  <c r="AE342" i="168"/>
  <c r="AF342" i="168" s="1"/>
  <c r="AI342" i="168" s="1"/>
  <c r="AA341" i="168"/>
  <c r="AB341" i="168" s="1"/>
  <c r="Z342" i="168"/>
  <c r="AC342" i="168" s="1"/>
  <c r="AJ342" i="168"/>
  <c r="AM342" i="168" s="1"/>
  <c r="AL342" i="168" s="1"/>
  <c r="AE340" i="168"/>
  <c r="AF340" i="168" s="1"/>
  <c r="AI340" i="168" s="1"/>
  <c r="AA339" i="168"/>
  <c r="AB339" i="168" s="1"/>
  <c r="Z340" i="168"/>
  <c r="AC340" i="168" s="1"/>
  <c r="AJ340" i="168"/>
  <c r="AM340" i="168" s="1"/>
  <c r="AL340" i="168" s="1"/>
  <c r="AJ314" i="168"/>
  <c r="AM314" i="168" s="1"/>
  <c r="AL314" i="168" s="1"/>
  <c r="AE314" i="168"/>
  <c r="AF314" i="168" s="1"/>
  <c r="AI314" i="168" s="1"/>
  <c r="AG314" i="168" s="1"/>
  <c r="AH314" i="168" s="1"/>
  <c r="AK314" i="168" s="1"/>
  <c r="Z314" i="168"/>
  <c r="AC314" i="168" s="1"/>
  <c r="AA313" i="168"/>
  <c r="AB313" i="168" s="1"/>
  <c r="AE307" i="168"/>
  <c r="AF307" i="168" s="1"/>
  <c r="AI307" i="168" s="1"/>
  <c r="AG307" i="168" s="1"/>
  <c r="AH307" i="168" s="1"/>
  <c r="AK307" i="168" s="1"/>
  <c r="AA306" i="168"/>
  <c r="AB306" i="168" s="1"/>
  <c r="AJ307" i="168"/>
  <c r="AM307" i="168" s="1"/>
  <c r="AL307" i="168" s="1"/>
  <c r="Z307" i="168"/>
  <c r="AC307" i="168" s="1"/>
  <c r="AJ299" i="168"/>
  <c r="AM299" i="168" s="1"/>
  <c r="AL299" i="168" s="1"/>
  <c r="Z299" i="168"/>
  <c r="AC299" i="168" s="1"/>
  <c r="AE299" i="168"/>
  <c r="AF299" i="168" s="1"/>
  <c r="AI299" i="168" s="1"/>
  <c r="AA298" i="168"/>
  <c r="AB298" i="168" s="1"/>
  <c r="Z285" i="168"/>
  <c r="AC285" i="168" s="1"/>
  <c r="AJ285" i="168"/>
  <c r="AM285" i="168" s="1"/>
  <c r="AL285" i="168" s="1"/>
  <c r="AE285" i="168"/>
  <c r="AF285" i="168" s="1"/>
  <c r="AI285" i="168" s="1"/>
  <c r="AA284" i="168"/>
  <c r="AB284" i="168" s="1"/>
  <c r="AJ294" i="168"/>
  <c r="AM294" i="168" s="1"/>
  <c r="AL294" i="168" s="1"/>
  <c r="Z294" i="168"/>
  <c r="AC294" i="168" s="1"/>
  <c r="AE294" i="168"/>
  <c r="AF294" i="168" s="1"/>
  <c r="AI294" i="168" s="1"/>
  <c r="AA293" i="168"/>
  <c r="AB293" i="168" s="1"/>
  <c r="AJ300" i="168"/>
  <c r="AM300" i="168" s="1"/>
  <c r="AL300" i="168" s="1"/>
  <c r="Z300" i="168"/>
  <c r="AC300" i="168" s="1"/>
  <c r="AE300" i="168"/>
  <c r="AF300" i="168" s="1"/>
  <c r="AI300" i="168" s="1"/>
  <c r="AA299" i="168"/>
  <c r="AB299" i="168" s="1"/>
  <c r="Z270" i="168"/>
  <c r="AC270" i="168" s="1"/>
  <c r="AJ270" i="168"/>
  <c r="AM270" i="168" s="1"/>
  <c r="AL270" i="168" s="1"/>
  <c r="AE270" i="168"/>
  <c r="AF270" i="168" s="1"/>
  <c r="AI270" i="168" s="1"/>
  <c r="AA269" i="168"/>
  <c r="AB269" i="168" s="1"/>
  <c r="Z262" i="168"/>
  <c r="AC262" i="168" s="1"/>
  <c r="Z261" i="168"/>
  <c r="AC261" i="168" s="1"/>
  <c r="AE260" i="168"/>
  <c r="AF260" i="168" s="1"/>
  <c r="AI260" i="168" s="1"/>
  <c r="AA260" i="168"/>
  <c r="AB260" i="168" s="1"/>
  <c r="AJ262" i="168"/>
  <c r="AM262" i="168" s="1"/>
  <c r="AL262" i="168" s="1"/>
  <c r="AJ261" i="168"/>
  <c r="AM261" i="168" s="1"/>
  <c r="AL261" i="168" s="1"/>
  <c r="AE262" i="168"/>
  <c r="AF262" i="168" s="1"/>
  <c r="AI262" i="168" s="1"/>
  <c r="AE261" i="168"/>
  <c r="AF261" i="168" s="1"/>
  <c r="AI261" i="168" s="1"/>
  <c r="AA261" i="168"/>
  <c r="AB261" i="168" s="1"/>
  <c r="AJ260" i="168"/>
  <c r="AM260" i="168" s="1"/>
  <c r="AL260" i="168" s="1"/>
  <c r="Z260" i="168"/>
  <c r="AC260" i="168" s="1"/>
  <c r="AJ277" i="168"/>
  <c r="AM277" i="168" s="1"/>
  <c r="AL277" i="168" s="1"/>
  <c r="AE277" i="168"/>
  <c r="AF277" i="168" s="1"/>
  <c r="AI277" i="168" s="1"/>
  <c r="AA276" i="168"/>
  <c r="AB276" i="168" s="1"/>
  <c r="Z277" i="168"/>
  <c r="AC277" i="168" s="1"/>
  <c r="AE306" i="168"/>
  <c r="AF306" i="168" s="1"/>
  <c r="AI306" i="168" s="1"/>
  <c r="AA305" i="168"/>
  <c r="AB305" i="168" s="1"/>
  <c r="AJ306" i="168"/>
  <c r="AM306" i="168" s="1"/>
  <c r="AL306" i="168" s="1"/>
  <c r="Z306" i="168"/>
  <c r="AC306" i="168" s="1"/>
  <c r="Z268" i="168"/>
  <c r="AC268" i="168" s="1"/>
  <c r="AJ268" i="168"/>
  <c r="AM268" i="168" s="1"/>
  <c r="AL268" i="168" s="1"/>
  <c r="AE268" i="168"/>
  <c r="AF268" i="168" s="1"/>
  <c r="AI268" i="168" s="1"/>
  <c r="AG268" i="168" s="1"/>
  <c r="AH268" i="168" s="1"/>
  <c r="AK268" i="168" s="1"/>
  <c r="AA267" i="168"/>
  <c r="AB267" i="168" s="1"/>
  <c r="AJ273" i="168"/>
  <c r="AM273" i="168" s="1"/>
  <c r="AL273" i="168" s="1"/>
  <c r="AE273" i="168"/>
  <c r="AF273" i="168" s="1"/>
  <c r="AI273" i="168" s="1"/>
  <c r="Z273" i="168"/>
  <c r="AC273" i="168" s="1"/>
  <c r="AA272" i="168"/>
  <c r="AB272" i="168" s="1"/>
  <c r="Z397" i="168"/>
  <c r="AC397" i="168" s="1"/>
  <c r="AJ397" i="168"/>
  <c r="AM397" i="168" s="1"/>
  <c r="AL397" i="168" s="1"/>
  <c r="AE397" i="168"/>
  <c r="AF397" i="168" s="1"/>
  <c r="AI397" i="168" s="1"/>
  <c r="AG397" i="168" s="1"/>
  <c r="AH397" i="168" s="1"/>
  <c r="AK397" i="168" s="1"/>
  <c r="AA396" i="168"/>
  <c r="AB396" i="168" s="1"/>
  <c r="AE372" i="168"/>
  <c r="AF372" i="168" s="1"/>
  <c r="AI372" i="168" s="1"/>
  <c r="AA371" i="168"/>
  <c r="AB371" i="168" s="1"/>
  <c r="AJ372" i="168"/>
  <c r="AM372" i="168" s="1"/>
  <c r="AL372" i="168" s="1"/>
  <c r="Z372" i="168"/>
  <c r="AC372" i="168" s="1"/>
  <c r="Z281" i="168"/>
  <c r="AC281" i="168" s="1"/>
  <c r="AJ281" i="168"/>
  <c r="AM281" i="168" s="1"/>
  <c r="AL281" i="168" s="1"/>
  <c r="AE281" i="168"/>
  <c r="AF281" i="168" s="1"/>
  <c r="AI281" i="168" s="1"/>
  <c r="AG281" i="168" s="1"/>
  <c r="AH281" i="168" s="1"/>
  <c r="AK281" i="168" s="1"/>
  <c r="AA280" i="168"/>
  <c r="AB280" i="168" s="1"/>
  <c r="AE348" i="168"/>
  <c r="AF348" i="168" s="1"/>
  <c r="AI348" i="168" s="1"/>
  <c r="AG348" i="168" s="1"/>
  <c r="AH348" i="168" s="1"/>
  <c r="AK348" i="168" s="1"/>
  <c r="AA347" i="168"/>
  <c r="AB347" i="168" s="1"/>
  <c r="Z348" i="168"/>
  <c r="AC348" i="168" s="1"/>
  <c r="AJ348" i="168"/>
  <c r="AM348" i="168" s="1"/>
  <c r="AL348" i="168" s="1"/>
  <c r="AE329" i="168"/>
  <c r="AF329" i="168" s="1"/>
  <c r="AI329" i="168" s="1"/>
  <c r="AG329" i="168" s="1"/>
  <c r="AH329" i="168" s="1"/>
  <c r="AK329" i="168" s="1"/>
  <c r="AA328" i="168"/>
  <c r="AB328" i="168" s="1"/>
  <c r="Z329" i="168"/>
  <c r="AC329" i="168" s="1"/>
  <c r="AJ329" i="168"/>
  <c r="AM329" i="168" s="1"/>
  <c r="AL329" i="168" s="1"/>
  <c r="Z398" i="168"/>
  <c r="AC398" i="168" s="1"/>
  <c r="AJ398" i="168"/>
  <c r="AM398" i="168" s="1"/>
  <c r="AL398" i="168" s="1"/>
  <c r="AA397" i="168"/>
  <c r="AB397" i="168" s="1"/>
  <c r="AE398" i="168"/>
  <c r="AF398" i="168" s="1"/>
  <c r="AI398" i="168" s="1"/>
  <c r="AJ301" i="168"/>
  <c r="AM301" i="168" s="1"/>
  <c r="AL301" i="168" s="1"/>
  <c r="Z301" i="168"/>
  <c r="AC301" i="168" s="1"/>
  <c r="AE301" i="168"/>
  <c r="AF301" i="168" s="1"/>
  <c r="AI301" i="168" s="1"/>
  <c r="AG301" i="168" s="1"/>
  <c r="AH301" i="168" s="1"/>
  <c r="AK301" i="168" s="1"/>
  <c r="AA300" i="168"/>
  <c r="AB300" i="168" s="1"/>
  <c r="AQ260" i="168"/>
  <c r="AO260" i="168"/>
  <c r="AO266" i="168"/>
  <c r="AQ266" i="168"/>
  <c r="AQ281" i="168"/>
  <c r="AO281" i="168"/>
  <c r="AQ282" i="168"/>
  <c r="AO282" i="168"/>
  <c r="AO299" i="168"/>
  <c r="AQ299" i="168"/>
  <c r="AO291" i="168"/>
  <c r="AQ291" i="168"/>
  <c r="AO295" i="168"/>
  <c r="AQ295" i="168"/>
  <c r="L285" i="168"/>
  <c r="AQ329" i="168"/>
  <c r="AO329" i="168"/>
  <c r="AQ325" i="168"/>
  <c r="AO325" i="168"/>
  <c r="AO317" i="168"/>
  <c r="AQ317" i="168"/>
  <c r="AQ311" i="168"/>
  <c r="AO311" i="168"/>
  <c r="AQ307" i="168"/>
  <c r="AO307" i="168"/>
  <c r="AQ326" i="168"/>
  <c r="AO326" i="168"/>
  <c r="AO318" i="168"/>
  <c r="AQ318" i="168"/>
  <c r="AE352" i="168"/>
  <c r="AF352" i="168" s="1"/>
  <c r="AI352" i="168" s="1"/>
  <c r="AA351" i="168"/>
  <c r="AB351" i="168" s="1"/>
  <c r="Z352" i="168"/>
  <c r="AC352" i="168" s="1"/>
  <c r="AJ352" i="168"/>
  <c r="AM352" i="168" s="1"/>
  <c r="AL352" i="168" s="1"/>
  <c r="AQ352" i="168"/>
  <c r="AO352" i="168"/>
  <c r="AQ348" i="168"/>
  <c r="AO348" i="168"/>
  <c r="AQ340" i="168"/>
  <c r="AO340" i="168"/>
  <c r="AQ334" i="168"/>
  <c r="AO334" i="168"/>
  <c r="AQ330" i="168"/>
  <c r="AO330" i="168"/>
  <c r="AE344" i="168"/>
  <c r="AF344" i="168" s="1"/>
  <c r="AI344" i="168" s="1"/>
  <c r="AA343" i="168"/>
  <c r="AB343" i="168" s="1"/>
  <c r="Z344" i="168"/>
  <c r="AC344" i="168" s="1"/>
  <c r="AJ344" i="168"/>
  <c r="AM344" i="168" s="1"/>
  <c r="AL344" i="168" s="1"/>
  <c r="AO371" i="168"/>
  <c r="AQ371" i="168"/>
  <c r="BB371" i="168" s="1"/>
  <c r="BC371" i="168" s="1"/>
  <c r="AQ367" i="168"/>
  <c r="AO367" i="168"/>
  <c r="AQ363" i="168"/>
  <c r="AO363" i="168"/>
  <c r="AO359" i="168"/>
  <c r="AQ359" i="168"/>
  <c r="AO358" i="168"/>
  <c r="AQ358" i="168"/>
  <c r="AO392" i="168"/>
  <c r="AQ392" i="168"/>
  <c r="AQ377" i="168"/>
  <c r="AO377" i="168"/>
  <c r="AE326" i="168"/>
  <c r="AF326" i="168" s="1"/>
  <c r="AI326" i="168" s="1"/>
  <c r="AA325" i="168"/>
  <c r="AB325" i="168" s="1"/>
  <c r="Z326" i="168"/>
  <c r="AC326" i="168" s="1"/>
  <c r="AJ326" i="168"/>
  <c r="AM326" i="168" s="1"/>
  <c r="AL326" i="168" s="1"/>
  <c r="AQ351" i="168"/>
  <c r="AO351" i="168"/>
  <c r="AQ343" i="168"/>
  <c r="AO343" i="168"/>
  <c r="AE334" i="168"/>
  <c r="AF334" i="168" s="1"/>
  <c r="AI334" i="168" s="1"/>
  <c r="AA333" i="168"/>
  <c r="AB333" i="168" s="1"/>
  <c r="Z334" i="168"/>
  <c r="AC334" i="168" s="1"/>
  <c r="AJ334" i="168"/>
  <c r="AM334" i="168" s="1"/>
  <c r="AL334" i="168" s="1"/>
  <c r="AQ375" i="168"/>
  <c r="AO375" i="168"/>
  <c r="AO391" i="168"/>
  <c r="AQ391" i="168"/>
  <c r="AJ316" i="168"/>
  <c r="AM316" i="168" s="1"/>
  <c r="AL316" i="168" s="1"/>
  <c r="AE316" i="168"/>
  <c r="AF316" i="168" s="1"/>
  <c r="AI316" i="168" s="1"/>
  <c r="AG316" i="168" s="1"/>
  <c r="AH316" i="168" s="1"/>
  <c r="AK316" i="168" s="1"/>
  <c r="Z316" i="168"/>
  <c r="AC316" i="168" s="1"/>
  <c r="AA315" i="168"/>
  <c r="AB315" i="168" s="1"/>
  <c r="AA323" i="168"/>
  <c r="AB323" i="168" s="1"/>
  <c r="AE324" i="168"/>
  <c r="AF324" i="168" s="1"/>
  <c r="AI324" i="168" s="1"/>
  <c r="AG324" i="168" s="1"/>
  <c r="AH324" i="168" s="1"/>
  <c r="AK324" i="168" s="1"/>
  <c r="AJ324" i="168"/>
  <c r="AM324" i="168" s="1"/>
  <c r="AL324" i="168" s="1"/>
  <c r="Z324" i="168"/>
  <c r="AC324" i="168" s="1"/>
  <c r="AE423" i="168"/>
  <c r="AF423" i="168" s="1"/>
  <c r="AI423" i="168" s="1"/>
  <c r="AA422" i="168"/>
  <c r="AB422" i="168" s="1"/>
  <c r="Z423" i="168"/>
  <c r="AC423" i="168" s="1"/>
  <c r="AJ423" i="168"/>
  <c r="AM423" i="168" s="1"/>
  <c r="AL423" i="168" s="1"/>
  <c r="AE421" i="168"/>
  <c r="AF421" i="168" s="1"/>
  <c r="AI421" i="168" s="1"/>
  <c r="AA420" i="168"/>
  <c r="AB420" i="168" s="1"/>
  <c r="Z421" i="168"/>
  <c r="AC421" i="168" s="1"/>
  <c r="AJ421" i="168"/>
  <c r="AM421" i="168" s="1"/>
  <c r="AL421" i="168" s="1"/>
  <c r="AE418" i="168"/>
  <c r="AF418" i="168" s="1"/>
  <c r="AI418" i="168" s="1"/>
  <c r="AA417" i="168"/>
  <c r="AB417" i="168" s="1"/>
  <c r="Z418" i="168"/>
  <c r="AC418" i="168" s="1"/>
  <c r="AJ418" i="168"/>
  <c r="AM418" i="168" s="1"/>
  <c r="AL418" i="168" s="1"/>
  <c r="AQ419" i="168"/>
  <c r="AO419" i="168"/>
  <c r="AQ417" i="168"/>
  <c r="AO417" i="168"/>
  <c r="AQ420" i="168"/>
  <c r="AO420" i="168"/>
  <c r="AE415" i="168"/>
  <c r="AF415" i="168" s="1"/>
  <c r="AI415" i="168" s="1"/>
  <c r="AG415" i="168" s="1"/>
  <c r="AH415" i="168" s="1"/>
  <c r="AK415" i="168" s="1"/>
  <c r="AA414" i="168"/>
  <c r="AB414" i="168" s="1"/>
  <c r="AJ415" i="168"/>
  <c r="AM415" i="168" s="1"/>
  <c r="AL415" i="168" s="1"/>
  <c r="Z415" i="168"/>
  <c r="AC415" i="168" s="1"/>
  <c r="AO408" i="168"/>
  <c r="AQ408" i="168"/>
  <c r="S406" i="168"/>
  <c r="S404" i="168"/>
  <c r="S423" i="168"/>
  <c r="AQ423" i="168"/>
  <c r="AO423" i="168"/>
  <c r="L400" i="168"/>
  <c r="AQ403" i="168"/>
  <c r="AO403" i="168"/>
  <c r="Z401" i="168"/>
  <c r="AC401" i="168" s="1"/>
  <c r="AJ401" i="168"/>
  <c r="AM401" i="168" s="1"/>
  <c r="AL401" i="168" s="1"/>
  <c r="AE401" i="168"/>
  <c r="AF401" i="168" s="1"/>
  <c r="AI401" i="168" s="1"/>
  <c r="AG401" i="168" s="1"/>
  <c r="AH401" i="168" s="1"/>
  <c r="AK401" i="168" s="1"/>
  <c r="AA400" i="168"/>
  <c r="AB400" i="168" s="1"/>
  <c r="S300" i="168"/>
  <c r="AQ300" i="168"/>
  <c r="AO300" i="168"/>
  <c r="AE413" i="168"/>
  <c r="AF413" i="168" s="1"/>
  <c r="AI413" i="168" s="1"/>
  <c r="AA412" i="168"/>
  <c r="AB412" i="168" s="1"/>
  <c r="AJ413" i="168"/>
  <c r="AM413" i="168" s="1"/>
  <c r="AL413" i="168" s="1"/>
  <c r="Z413" i="168"/>
  <c r="AC413" i="168" s="1"/>
  <c r="AE404" i="168"/>
  <c r="AF404" i="168" s="1"/>
  <c r="AI404" i="168" s="1"/>
  <c r="AA403" i="168"/>
  <c r="AB403" i="168" s="1"/>
  <c r="AJ404" i="168"/>
  <c r="AM404" i="168" s="1"/>
  <c r="AL404" i="168" s="1"/>
  <c r="Z404" i="168"/>
  <c r="AC404" i="168" s="1"/>
  <c r="S271" i="168"/>
  <c r="AO272" i="168"/>
  <c r="AN272" i="168"/>
  <c r="AQ272" i="168"/>
  <c r="AE408" i="168"/>
  <c r="AF408" i="168" s="1"/>
  <c r="AI408" i="168" s="1"/>
  <c r="AA407" i="168"/>
  <c r="AB407" i="168" s="1"/>
  <c r="AJ408" i="168"/>
  <c r="AM408" i="168" s="1"/>
  <c r="AL408" i="168" s="1"/>
  <c r="Z408" i="168"/>
  <c r="AC408" i="168" s="1"/>
  <c r="AQ402" i="168"/>
  <c r="AO402" i="168"/>
  <c r="AQ285" i="168"/>
  <c r="AO285" i="168"/>
  <c r="AQ304" i="168"/>
  <c r="AO304" i="168"/>
  <c r="AE407" i="168"/>
  <c r="AF407" i="168" s="1"/>
  <c r="AI407" i="168" s="1"/>
  <c r="AA406" i="168"/>
  <c r="AB406" i="168" s="1"/>
  <c r="AJ407" i="168"/>
  <c r="AM407" i="168" s="1"/>
  <c r="AL407" i="168" s="1"/>
  <c r="Z407" i="168"/>
  <c r="AC407" i="168" s="1"/>
  <c r="Z266" i="168"/>
  <c r="AC266" i="168" s="1"/>
  <c r="AJ266" i="168"/>
  <c r="AM266" i="168" s="1"/>
  <c r="AL266" i="168" s="1"/>
  <c r="AE266" i="168"/>
  <c r="AF266" i="168" s="1"/>
  <c r="AI266" i="168" s="1"/>
  <c r="AG266" i="168" s="1"/>
  <c r="AH266" i="168" s="1"/>
  <c r="AK266" i="168" s="1"/>
  <c r="AA265" i="168"/>
  <c r="AB265" i="168" s="1"/>
  <c r="AJ279" i="168"/>
  <c r="AM279" i="168" s="1"/>
  <c r="AL279" i="168" s="1"/>
  <c r="AE279" i="168"/>
  <c r="AF279" i="168" s="1"/>
  <c r="AI279" i="168" s="1"/>
  <c r="AA278" i="168"/>
  <c r="AB278" i="168" s="1"/>
  <c r="Z279" i="168"/>
  <c r="AC279" i="168" s="1"/>
  <c r="AO406" i="168"/>
  <c r="AQ406" i="168"/>
  <c r="AL259" i="165"/>
  <c r="AI259" i="165"/>
  <c r="BA267" i="165"/>
  <c r="AZ267" i="165" s="1"/>
  <c r="BA268" i="165"/>
  <c r="AZ268" i="165" s="1"/>
  <c r="Y271" i="165"/>
  <c r="Y273" i="165"/>
  <c r="BA274" i="165"/>
  <c r="AZ274" i="165" s="1"/>
  <c r="BA275" i="165"/>
  <c r="BA276" i="165"/>
  <c r="BA277" i="165"/>
  <c r="AZ277" i="165" s="1"/>
  <c r="Y278" i="165"/>
  <c r="BA279" i="165"/>
  <c r="AZ279" i="165" s="1"/>
  <c r="Y280" i="165"/>
  <c r="BA280" i="165"/>
  <c r="AZ280" i="165" s="1"/>
  <c r="BA281" i="165"/>
  <c r="AZ281" i="165" s="1"/>
  <c r="Y282" i="165"/>
  <c r="Y287" i="165"/>
  <c r="Y288" i="165"/>
  <c r="BA290" i="165"/>
  <c r="AZ290" i="165" s="1"/>
  <c r="BA291" i="165"/>
  <c r="AZ291" i="165" s="1"/>
  <c r="BA292" i="165"/>
  <c r="AZ292" i="165" s="1"/>
  <c r="BA293" i="165"/>
  <c r="Y294" i="165"/>
  <c r="BA300" i="165"/>
  <c r="AZ300" i="165" s="1"/>
  <c r="Y301" i="165"/>
  <c r="Y303" i="165"/>
  <c r="BA302" i="165"/>
  <c r="AZ302" i="165" s="1"/>
  <c r="Y305" i="165"/>
  <c r="Y307" i="165"/>
  <c r="Y310" i="165"/>
  <c r="Y311" i="165"/>
  <c r="Y314" i="165"/>
  <c r="Y315" i="165"/>
  <c r="BA315" i="165"/>
  <c r="AZ315" i="165" s="1"/>
  <c r="BA316" i="165"/>
  <c r="AZ316" i="165" s="1"/>
  <c r="BA317" i="165"/>
  <c r="AZ317" i="165" s="1"/>
  <c r="BA322" i="165"/>
  <c r="AZ322" i="165" s="1"/>
  <c r="Y324" i="165"/>
  <c r="Y334" i="165"/>
  <c r="BA336" i="165"/>
  <c r="AZ336" i="165" s="1"/>
  <c r="BA338" i="165"/>
  <c r="AZ338" i="165" s="1"/>
  <c r="BA342" i="165"/>
  <c r="AZ342" i="165" s="1"/>
  <c r="BA359" i="165"/>
  <c r="AZ359" i="165" s="1"/>
  <c r="Y363" i="165"/>
  <c r="Y367" i="165"/>
  <c r="Y368" i="165"/>
  <c r="Y370" i="165"/>
  <c r="Y371" i="165"/>
  <c r="Y375" i="165"/>
  <c r="Y379" i="165"/>
  <c r="Y380" i="165"/>
  <c r="Y392" i="165"/>
  <c r="Y393" i="165"/>
  <c r="Y397" i="165"/>
  <c r="Y401" i="165"/>
  <c r="Y405" i="165"/>
  <c r="Y408" i="165"/>
  <c r="Y409" i="165"/>
  <c r="Y412" i="165"/>
  <c r="Y417" i="165"/>
  <c r="AO422" i="165"/>
  <c r="AQ422" i="165"/>
  <c r="Z424" i="165"/>
  <c r="AC424" i="165" s="1"/>
  <c r="AA423" i="165"/>
  <c r="AB423" i="165" s="1"/>
  <c r="AE424" i="165"/>
  <c r="AF424" i="165" s="1"/>
  <c r="AI424" i="165" s="1"/>
  <c r="AJ424" i="165"/>
  <c r="AM424" i="165" s="1"/>
  <c r="AL424" i="165" s="1"/>
  <c r="AQ424" i="165"/>
  <c r="AO424" i="165"/>
  <c r="AJ427" i="165"/>
  <c r="AM427" i="165" s="1"/>
  <c r="AL427" i="165" s="1"/>
  <c r="AA427" i="165"/>
  <c r="AB427" i="165" s="1"/>
  <c r="V425" i="165"/>
  <c r="W425" i="165" s="1"/>
  <c r="AA425" i="165"/>
  <c r="AB425" i="165" s="1"/>
  <c r="AO425" i="165"/>
  <c r="AQ425" i="165"/>
  <c r="AO421" i="165"/>
  <c r="AQ421" i="165"/>
  <c r="AO423" i="165"/>
  <c r="AQ423" i="165"/>
  <c r="Z425" i="165"/>
  <c r="AC425" i="165" s="1"/>
  <c r="AA424" i="165"/>
  <c r="AB424" i="165" s="1"/>
  <c r="AE425" i="165"/>
  <c r="AF425" i="165" s="1"/>
  <c r="AI425" i="165" s="1"/>
  <c r="AJ425" i="165"/>
  <c r="AM425" i="165" s="1"/>
  <c r="AL425" i="165" s="1"/>
  <c r="U426" i="165"/>
  <c r="X426" i="165" s="1"/>
  <c r="C420" i="165"/>
  <c r="C422" i="165"/>
  <c r="S421" i="165"/>
  <c r="U427" i="165"/>
  <c r="X427" i="165" s="1"/>
  <c r="V427" i="165"/>
  <c r="W427" i="165" s="1"/>
  <c r="V428" i="165"/>
  <c r="W428" i="165" s="1"/>
  <c r="Z428" i="165"/>
  <c r="AC428" i="165" s="1"/>
  <c r="AE427" i="165"/>
  <c r="AF427" i="165" s="1"/>
  <c r="AI427" i="165" s="1"/>
  <c r="AG427" i="165" s="1"/>
  <c r="AH427" i="165" s="1"/>
  <c r="AK427" i="165" s="1"/>
  <c r="C281" i="165"/>
  <c r="C338" i="165"/>
  <c r="AY6" i="165"/>
  <c r="G389" i="165"/>
  <c r="E275" i="165"/>
  <c r="P344" i="165"/>
  <c r="K384" i="165"/>
  <c r="Y385" i="165" s="1"/>
  <c r="AB207" i="167"/>
  <c r="AC207" i="167"/>
  <c r="L47" i="167"/>
  <c r="U55" i="167"/>
  <c r="W28" i="167"/>
  <c r="U252" i="167"/>
  <c r="L156" i="167"/>
  <c r="W295" i="167"/>
  <c r="AJ252" i="167"/>
  <c r="AM252" i="167" s="1"/>
  <c r="AL252" i="167" s="1"/>
  <c r="V230" i="167"/>
  <c r="V195" i="167"/>
  <c r="W195" i="167" s="1"/>
  <c r="U145" i="167"/>
  <c r="L128" i="167"/>
  <c r="V280" i="167"/>
  <c r="X280" i="167" s="1"/>
  <c r="S264" i="167"/>
  <c r="V252" i="167"/>
  <c r="AA237" i="167"/>
  <c r="AC237" i="167" s="1"/>
  <c r="Z230" i="167"/>
  <c r="Z199" i="167"/>
  <c r="V146" i="167"/>
  <c r="T265" i="167"/>
  <c r="AJ230" i="167"/>
  <c r="AM230" i="167" s="1"/>
  <c r="AL230" i="167" s="1"/>
  <c r="AE199" i="167"/>
  <c r="AF199" i="167" s="1"/>
  <c r="AI199" i="167" s="1"/>
  <c r="Z201" i="167"/>
  <c r="S188" i="167"/>
  <c r="AA187" i="167"/>
  <c r="AC187" i="167" s="1"/>
  <c r="T185" i="167"/>
  <c r="AJ184" i="167"/>
  <c r="AM184" i="167" s="1"/>
  <c r="AL184" i="167" s="1"/>
  <c r="AE172" i="167"/>
  <c r="AF172" i="167" s="1"/>
  <c r="AI172" i="167" s="1"/>
  <c r="AE195" i="167"/>
  <c r="AF195" i="167" s="1"/>
  <c r="AI195" i="167" s="1"/>
  <c r="AG195" i="167" s="1"/>
  <c r="AH195" i="167" s="1"/>
  <c r="AK195" i="167" s="1"/>
  <c r="AJ178" i="167"/>
  <c r="AM178" i="167" s="1"/>
  <c r="AL178" i="167" s="1"/>
  <c r="V143" i="167"/>
  <c r="AO121" i="167"/>
  <c r="Z194" i="167"/>
  <c r="AO188" i="167"/>
  <c r="AQ188" i="167"/>
  <c r="U168" i="167"/>
  <c r="AO116" i="167"/>
  <c r="AA166" i="167"/>
  <c r="AB166" i="167" s="1"/>
  <c r="AE194" i="167"/>
  <c r="AF194" i="167" s="1"/>
  <c r="AI194" i="167" s="1"/>
  <c r="L406" i="167"/>
  <c r="L398" i="167"/>
  <c r="L342" i="167"/>
  <c r="L449" i="167"/>
  <c r="V222" i="167"/>
  <c r="L283" i="167"/>
  <c r="V354" i="167"/>
  <c r="U94" i="167"/>
  <c r="L76" i="167"/>
  <c r="L41" i="167"/>
  <c r="L46" i="167"/>
  <c r="AO19" i="167"/>
  <c r="L83" i="167"/>
  <c r="AJ57" i="167"/>
  <c r="AM57" i="167" s="1"/>
  <c r="AL57" i="167" s="1"/>
  <c r="U65" i="167"/>
  <c r="T495" i="167"/>
  <c r="L452" i="167"/>
  <c r="U491" i="167"/>
  <c r="S465" i="167"/>
  <c r="T484" i="167"/>
  <c r="U282" i="167"/>
  <c r="U280" i="167"/>
  <c r="L176" i="167"/>
  <c r="AE252" i="167"/>
  <c r="AF252" i="167" s="1"/>
  <c r="AI252" i="167" s="1"/>
  <c r="V251" i="167"/>
  <c r="L221" i="167"/>
  <c r="AE253" i="167"/>
  <c r="AF253" i="167" s="1"/>
  <c r="AI253" i="167" s="1"/>
  <c r="AA199" i="167"/>
  <c r="V199" i="167"/>
  <c r="X199" i="167" s="1"/>
  <c r="Z196" i="167"/>
  <c r="Z253" i="167"/>
  <c r="U195" i="167"/>
  <c r="AQ139" i="167"/>
  <c r="L106" i="167"/>
  <c r="Z207" i="167"/>
  <c r="AE196" i="167"/>
  <c r="AF196" i="167" s="1"/>
  <c r="AI196" i="167" s="1"/>
  <c r="AE186" i="167"/>
  <c r="AF186" i="167" s="1"/>
  <c r="AI186" i="167" s="1"/>
  <c r="AJ144" i="167"/>
  <c r="AM144" i="167" s="1"/>
  <c r="AL144" i="167" s="1"/>
  <c r="AJ195" i="167"/>
  <c r="AM195" i="167" s="1"/>
  <c r="AL195" i="167" s="1"/>
  <c r="AA177" i="167"/>
  <c r="AB177" i="167" s="1"/>
  <c r="AA171" i="167"/>
  <c r="Z168" i="167"/>
  <c r="AJ194" i="167"/>
  <c r="AM194" i="167" s="1"/>
  <c r="AL194" i="167" s="1"/>
  <c r="AG194" i="167" s="1"/>
  <c r="AH194" i="167" s="1"/>
  <c r="AK194" i="167" s="1"/>
  <c r="Z208" i="167"/>
  <c r="S162" i="167"/>
  <c r="AA168" i="167"/>
  <c r="AA215" i="167"/>
  <c r="AB215" i="167" s="1"/>
  <c r="L354" i="167"/>
  <c r="X39" i="167"/>
  <c r="L94" i="167"/>
  <c r="L81" i="167"/>
  <c r="L49" i="167"/>
  <c r="L35" i="167"/>
  <c r="L24" i="167"/>
  <c r="L11" i="167"/>
  <c r="S67" i="167"/>
  <c r="AJ87" i="167"/>
  <c r="AM87" i="167" s="1"/>
  <c r="AL87" i="167" s="1"/>
  <c r="S19" i="167"/>
  <c r="L85" i="167"/>
  <c r="U96" i="167"/>
  <c r="L485" i="167"/>
  <c r="N485" i="167" s="1"/>
  <c r="L492" i="167"/>
  <c r="N492" i="167" s="1"/>
  <c r="AN493" i="167" s="1"/>
  <c r="T458" i="167"/>
  <c r="V456" i="167"/>
  <c r="X456" i="167" s="1"/>
  <c r="Z252" i="167"/>
  <c r="AC216" i="167"/>
  <c r="V101" i="167"/>
  <c r="W101" i="167" s="1"/>
  <c r="U199" i="167"/>
  <c r="AA194" i="167"/>
  <c r="V194" i="167"/>
  <c r="U281" i="167"/>
  <c r="U217" i="167"/>
  <c r="AJ201" i="167"/>
  <c r="AM201" i="167" s="1"/>
  <c r="AL201" i="167" s="1"/>
  <c r="T155" i="167"/>
  <c r="AA206" i="167"/>
  <c r="Z172" i="167"/>
  <c r="AE146" i="167"/>
  <c r="AF146" i="167" s="1"/>
  <c r="AI146" i="167" s="1"/>
  <c r="AC146" i="167"/>
  <c r="T159" i="167"/>
  <c r="L174" i="167"/>
  <c r="V206" i="167"/>
  <c r="X206" i="167" s="1"/>
  <c r="AJ253" i="167"/>
  <c r="AM253" i="167" s="1"/>
  <c r="AL253" i="167" s="1"/>
  <c r="AG253" i="167" s="1"/>
  <c r="AH253" i="167" s="1"/>
  <c r="AK253" i="167" s="1"/>
  <c r="AA251" i="167"/>
  <c r="E16" i="165"/>
  <c r="O160" i="165"/>
  <c r="Q196" i="165"/>
  <c r="O253" i="165"/>
  <c r="O319" i="165"/>
  <c r="O334" i="165"/>
  <c r="K342" i="165"/>
  <c r="Y343" i="165" s="1"/>
  <c r="B349" i="165"/>
  <c r="K350" i="165"/>
  <c r="Y351" i="165" s="1"/>
  <c r="V492" i="165"/>
  <c r="W492" i="165" s="1"/>
  <c r="U447" i="165"/>
  <c r="X447" i="165" s="1"/>
  <c r="AJ426" i="165"/>
  <c r="AM426" i="165" s="1"/>
  <c r="AL426" i="165" s="1"/>
  <c r="E17" i="165"/>
  <c r="O97" i="165"/>
  <c r="O120" i="165"/>
  <c r="O396" i="165"/>
  <c r="L466" i="165"/>
  <c r="L496" i="165"/>
  <c r="Z446" i="165"/>
  <c r="AC446" i="165" s="1"/>
  <c r="D5" i="165"/>
  <c r="Q35" i="165"/>
  <c r="Q40" i="165"/>
  <c r="Q47" i="165"/>
  <c r="B250" i="165"/>
  <c r="E289" i="165"/>
  <c r="O301" i="165"/>
  <c r="C316" i="165"/>
  <c r="AJ455" i="165"/>
  <c r="AM455" i="165" s="1"/>
  <c r="AL455" i="165" s="1"/>
  <c r="AJ468" i="165"/>
  <c r="AM468" i="165" s="1"/>
  <c r="AL468" i="165" s="1"/>
  <c r="D15" i="165"/>
  <c r="D210" i="165"/>
  <c r="V448" i="165"/>
  <c r="W448" i="165" s="1"/>
  <c r="S65" i="168"/>
  <c r="AQ66" i="168"/>
  <c r="T37" i="168"/>
  <c r="V37" i="168"/>
  <c r="W37" i="168" s="1"/>
  <c r="Z37" i="168"/>
  <c r="AC37" i="168" s="1"/>
  <c r="V34" i="168"/>
  <c r="W34" i="168" s="1"/>
  <c r="L116" i="168"/>
  <c r="V150" i="168"/>
  <c r="W150" i="168" s="1"/>
  <c r="AA150" i="168"/>
  <c r="AB150" i="168" s="1"/>
  <c r="AA193" i="168"/>
  <c r="AB193" i="168" s="1"/>
  <c r="V193" i="168"/>
  <c r="W193" i="168" s="1"/>
  <c r="AQ47" i="168"/>
  <c r="BB47" i="168" s="1"/>
  <c r="BC47" i="168" s="1"/>
  <c r="AO47" i="168"/>
  <c r="AQ26" i="168"/>
  <c r="S26" i="168"/>
  <c r="L64" i="168"/>
  <c r="M66" i="168" s="1"/>
  <c r="AA36" i="168"/>
  <c r="AB36" i="168" s="1"/>
  <c r="AE37" i="168"/>
  <c r="AF37" i="168" s="1"/>
  <c r="AI37" i="168" s="1"/>
  <c r="V445" i="168"/>
  <c r="W445" i="168" s="1"/>
  <c r="N56" i="168"/>
  <c r="M57" i="168"/>
  <c r="T28" i="168"/>
  <c r="L15" i="168"/>
  <c r="N16" i="168" s="1"/>
  <c r="AU26" i="168"/>
  <c r="V36" i="168"/>
  <c r="W36" i="168" s="1"/>
  <c r="U37" i="168"/>
  <c r="X37" i="168" s="1"/>
  <c r="U10" i="168"/>
  <c r="X10" i="168" s="1"/>
  <c r="T5" i="168"/>
  <c r="AA37" i="168"/>
  <c r="AB37" i="168" s="1"/>
  <c r="AE441" i="168"/>
  <c r="AF441" i="168" s="1"/>
  <c r="AI441" i="168" s="1"/>
  <c r="AO426" i="168"/>
  <c r="T44" i="168"/>
  <c r="AE440" i="168"/>
  <c r="AF440" i="168" s="1"/>
  <c r="AI440" i="168" s="1"/>
  <c r="V439" i="168"/>
  <c r="W439" i="168" s="1"/>
  <c r="AA479" i="168"/>
  <c r="AB479" i="168" s="1"/>
  <c r="AA480" i="168"/>
  <c r="AB480" i="168" s="1"/>
  <c r="V480" i="168"/>
  <c r="W480" i="168" s="1"/>
  <c r="U443" i="168"/>
  <c r="X443" i="168" s="1"/>
  <c r="AE443" i="168"/>
  <c r="AF443" i="168" s="1"/>
  <c r="AI443" i="168" s="1"/>
  <c r="Z442" i="168"/>
  <c r="AC442" i="168" s="1"/>
  <c r="AA442" i="168"/>
  <c r="AB442" i="168" s="1"/>
  <c r="V441" i="168"/>
  <c r="W441" i="168" s="1"/>
  <c r="V442" i="168"/>
  <c r="W442" i="168" s="1"/>
  <c r="U442" i="168"/>
  <c r="X442" i="168" s="1"/>
  <c r="T424" i="168"/>
  <c r="S424" i="168"/>
  <c r="T425" i="168"/>
  <c r="U257" i="168"/>
  <c r="X257" i="168" s="1"/>
  <c r="Z167" i="168"/>
  <c r="AC167" i="168" s="1"/>
  <c r="N53" i="168"/>
  <c r="AP54" i="168" s="1"/>
  <c r="AR53" i="168" s="1"/>
  <c r="AE38" i="168"/>
  <c r="AF38" i="168" s="1"/>
  <c r="AI38" i="168" s="1"/>
  <c r="V39" i="168"/>
  <c r="W39" i="168" s="1"/>
  <c r="AJ39" i="168"/>
  <c r="AM39" i="168" s="1"/>
  <c r="AL39" i="168" s="1"/>
  <c r="T50" i="168"/>
  <c r="AJ38" i="168"/>
  <c r="AM38" i="168" s="1"/>
  <c r="AL38" i="168" s="1"/>
  <c r="AG38" i="168" s="1"/>
  <c r="AH38" i="168" s="1"/>
  <c r="AK38" i="168" s="1"/>
  <c r="S305" i="168"/>
  <c r="L412" i="168"/>
  <c r="AE442" i="168"/>
  <c r="AF442" i="168" s="1"/>
  <c r="AI442" i="168" s="1"/>
  <c r="AG442" i="168" s="1"/>
  <c r="AH442" i="168" s="1"/>
  <c r="AK442" i="168" s="1"/>
  <c r="T400" i="168"/>
  <c r="AU38" i="168"/>
  <c r="U45" i="168"/>
  <c r="X45" i="168" s="1"/>
  <c r="L33" i="168"/>
  <c r="L66" i="168"/>
  <c r="L118" i="168"/>
  <c r="L106" i="168"/>
  <c r="M108" i="168" s="1"/>
  <c r="L183" i="168"/>
  <c r="L231" i="168"/>
  <c r="L236" i="168"/>
  <c r="AJ472" i="168"/>
  <c r="AM472" i="168" s="1"/>
  <c r="AL472" i="168" s="1"/>
  <c r="AG472" i="168" s="1"/>
  <c r="AH472" i="168" s="1"/>
  <c r="AK472" i="168" s="1"/>
  <c r="V478" i="168"/>
  <c r="W478" i="168" s="1"/>
  <c r="L53" i="168"/>
  <c r="AU30" i="168"/>
  <c r="L81" i="168"/>
  <c r="L78" i="168"/>
  <c r="L124" i="168"/>
  <c r="N125" i="168" s="1"/>
  <c r="L298" i="168"/>
  <c r="M299" i="168" s="1"/>
  <c r="Z426" i="168"/>
  <c r="AC426" i="168" s="1"/>
  <c r="L37" i="168"/>
  <c r="L54" i="168"/>
  <c r="M55" i="168" s="1"/>
  <c r="Z140" i="168"/>
  <c r="AC140" i="168" s="1"/>
  <c r="L51" i="168"/>
  <c r="M53" i="168" s="1"/>
  <c r="AE51" i="168"/>
  <c r="AF51" i="168" s="1"/>
  <c r="AI51" i="168" s="1"/>
  <c r="AJ22" i="168"/>
  <c r="AM22" i="168" s="1"/>
  <c r="AL22" i="168" s="1"/>
  <c r="V21" i="168"/>
  <c r="AJ150" i="168"/>
  <c r="AM150" i="168" s="1"/>
  <c r="AL150" i="168" s="1"/>
  <c r="S71" i="168"/>
  <c r="L70" i="168"/>
  <c r="L59" i="168"/>
  <c r="L63" i="168"/>
  <c r="M65" i="168" s="1"/>
  <c r="L75" i="168"/>
  <c r="L67" i="168"/>
  <c r="L108" i="168"/>
  <c r="L200" i="168"/>
  <c r="M200" i="168" s="1"/>
  <c r="L198" i="168"/>
  <c r="L232" i="168"/>
  <c r="L281" i="168"/>
  <c r="N282" i="168" s="1"/>
  <c r="AN283" i="168" s="1"/>
  <c r="L280" i="168"/>
  <c r="L370" i="168"/>
  <c r="S93" i="168"/>
  <c r="L172" i="168"/>
  <c r="V400" i="168"/>
  <c r="W400" i="168" s="1"/>
  <c r="S288" i="168"/>
  <c r="L269" i="167"/>
  <c r="B14" i="165"/>
  <c r="BC183" i="165"/>
  <c r="AZ182" i="165"/>
  <c r="E420" i="165"/>
  <c r="D421" i="165"/>
  <c r="P180" i="165"/>
  <c r="Q23" i="165"/>
  <c r="E29" i="165"/>
  <c r="F94" i="165"/>
  <c r="F101" i="165"/>
  <c r="AJ7" i="165"/>
  <c r="AA7" i="165"/>
  <c r="AB7" i="165" s="1"/>
  <c r="Z7" i="165"/>
  <c r="AC7" i="165" s="1"/>
  <c r="AC6" i="165"/>
  <c r="AB6" i="165"/>
  <c r="AS7" i="165"/>
  <c r="P8" i="165"/>
  <c r="C136" i="165"/>
  <c r="P5" i="165"/>
  <c r="BA29" i="165"/>
  <c r="E73" i="165"/>
  <c r="G94" i="165"/>
  <c r="O108" i="165"/>
  <c r="G190" i="165"/>
  <c r="AZ221" i="165"/>
  <c r="BC222" i="165"/>
  <c r="O262" i="165"/>
  <c r="P282" i="165"/>
  <c r="D312" i="165"/>
  <c r="B341" i="165"/>
  <c r="O346" i="165"/>
  <c r="U444" i="165"/>
  <c r="X444" i="165" s="1"/>
  <c r="T430" i="165"/>
  <c r="AA432" i="165"/>
  <c r="AB432" i="165" s="1"/>
  <c r="T428" i="165"/>
  <c r="T426" i="165"/>
  <c r="L459" i="165"/>
  <c r="Z445" i="165"/>
  <c r="AC445" i="165" s="1"/>
  <c r="V446" i="165"/>
  <c r="W446" i="165" s="1"/>
  <c r="L469" i="165"/>
  <c r="AA482" i="165"/>
  <c r="AB482" i="165" s="1"/>
  <c r="AO490" i="165"/>
  <c r="AA446" i="165"/>
  <c r="AB446" i="165" s="1"/>
  <c r="L447" i="165"/>
  <c r="S424" i="165"/>
  <c r="V454" i="165"/>
  <c r="W454" i="165" s="1"/>
  <c r="L493" i="165"/>
  <c r="AE447" i="165"/>
  <c r="AF447" i="165" s="1"/>
  <c r="AI447" i="165" s="1"/>
  <c r="AG447" i="165" s="1"/>
  <c r="AH447" i="165" s="1"/>
  <c r="AK447" i="165" s="1"/>
  <c r="U497" i="165"/>
  <c r="X497" i="165" s="1"/>
  <c r="AA496" i="165"/>
  <c r="AB496" i="165" s="1"/>
  <c r="Z427" i="165"/>
  <c r="AC427" i="165" s="1"/>
  <c r="AA426" i="165"/>
  <c r="AB426" i="165" s="1"/>
  <c r="U428" i="165"/>
  <c r="X428" i="165" s="1"/>
  <c r="AE428" i="165"/>
  <c r="AF428" i="165" s="1"/>
  <c r="AI428" i="165" s="1"/>
  <c r="Z426" i="165"/>
  <c r="AC426" i="165" s="1"/>
  <c r="C148" i="165"/>
  <c r="F164" i="165"/>
  <c r="G185" i="165"/>
  <c r="AZ245" i="165"/>
  <c r="L472" i="165"/>
  <c r="V445" i="165"/>
  <c r="W445" i="165" s="1"/>
  <c r="C137" i="165"/>
  <c r="O146" i="165"/>
  <c r="G320" i="165"/>
  <c r="D323" i="165"/>
  <c r="Q20" i="165"/>
  <c r="F23" i="165"/>
  <c r="F24" i="165"/>
  <c r="O24" i="165"/>
  <c r="O45" i="165"/>
  <c r="P49" i="165"/>
  <c r="O74" i="165"/>
  <c r="O77" i="165"/>
  <c r="G96" i="165"/>
  <c r="K100" i="165"/>
  <c r="Y101" i="165" s="1"/>
  <c r="F123" i="165"/>
  <c r="R122" i="165"/>
  <c r="B132" i="165"/>
  <c r="P140" i="165"/>
  <c r="R143" i="165"/>
  <c r="G150" i="165"/>
  <c r="D155" i="165"/>
  <c r="G176" i="165"/>
  <c r="O176" i="165"/>
  <c r="G183" i="165"/>
  <c r="D187" i="165"/>
  <c r="O208" i="165"/>
  <c r="P213" i="165"/>
  <c r="G238" i="165"/>
  <c r="F242" i="165"/>
  <c r="P241" i="165"/>
  <c r="E261" i="165"/>
  <c r="K283" i="165"/>
  <c r="Y284" i="165" s="1"/>
  <c r="G298" i="165"/>
  <c r="G322" i="165"/>
  <c r="F354" i="165"/>
  <c r="E398" i="165"/>
  <c r="D420" i="165"/>
  <c r="S428" i="165"/>
  <c r="AJ428" i="165"/>
  <c r="AM428" i="165" s="1"/>
  <c r="AL428" i="165" s="1"/>
  <c r="V426" i="165"/>
  <c r="W426" i="165" s="1"/>
  <c r="AE426" i="165"/>
  <c r="AF426" i="165" s="1"/>
  <c r="AI426" i="165" s="1"/>
  <c r="AG426" i="165" s="1"/>
  <c r="AH426" i="165" s="1"/>
  <c r="AK426" i="165" s="1"/>
  <c r="L443" i="165"/>
  <c r="N444" i="165" s="1"/>
  <c r="AN445" i="165" s="1"/>
  <c r="U491" i="165"/>
  <c r="X491" i="165" s="1"/>
  <c r="T489" i="165"/>
  <c r="AQ471" i="165"/>
  <c r="V491" i="165"/>
  <c r="W491" i="165" s="1"/>
  <c r="Z491" i="165"/>
  <c r="AC491" i="165" s="1"/>
  <c r="AE491" i="165"/>
  <c r="AF491" i="165" s="1"/>
  <c r="AI491" i="165" s="1"/>
  <c r="F320" i="165"/>
  <c r="K330" i="165"/>
  <c r="Y331" i="165" s="1"/>
  <c r="G330" i="165"/>
  <c r="G333" i="165"/>
  <c r="R340" i="165"/>
  <c r="B385" i="165"/>
  <c r="F390" i="165"/>
  <c r="K389" i="165"/>
  <c r="Y390" i="165" s="1"/>
  <c r="G406" i="165"/>
  <c r="F410" i="165"/>
  <c r="E411" i="165"/>
  <c r="G416" i="165"/>
  <c r="L465" i="165"/>
  <c r="N466" i="165" s="1"/>
  <c r="AN467" i="165" s="1"/>
  <c r="L461" i="165"/>
  <c r="L457" i="165"/>
  <c r="L455" i="165"/>
  <c r="L471" i="165"/>
  <c r="N472" i="165" s="1"/>
  <c r="AN473" i="165" s="1"/>
  <c r="Z512" i="165"/>
  <c r="AC512" i="165" s="1"/>
  <c r="L498" i="165"/>
  <c r="L495" i="165"/>
  <c r="V497" i="165"/>
  <c r="W497" i="165" s="1"/>
  <c r="AJ449" i="165"/>
  <c r="AM449" i="165" s="1"/>
  <c r="AL449" i="165" s="1"/>
  <c r="AA467" i="165"/>
  <c r="AB467" i="165" s="1"/>
  <c r="T492" i="165"/>
  <c r="AC36" i="167"/>
  <c r="AB36" i="167"/>
  <c r="AJ73" i="167"/>
  <c r="AM73" i="167" s="1"/>
  <c r="AL73" i="167" s="1"/>
  <c r="V72" i="167"/>
  <c r="X72" i="167" s="1"/>
  <c r="S480" i="168"/>
  <c r="AQ480" i="168"/>
  <c r="U506" i="167"/>
  <c r="V334" i="167"/>
  <c r="X334" i="167" s="1"/>
  <c r="AA113" i="167"/>
  <c r="AC113" i="167" s="1"/>
  <c r="Z113" i="167"/>
  <c r="AQ119" i="167"/>
  <c r="AO119" i="167"/>
  <c r="AQ135" i="167"/>
  <c r="AO135" i="167"/>
  <c r="AT135" i="167" s="1"/>
  <c r="AA217" i="167"/>
  <c r="Z217" i="167"/>
  <c r="V217" i="167"/>
  <c r="AE217" i="167"/>
  <c r="AF217" i="167" s="1"/>
  <c r="AI217" i="167" s="1"/>
  <c r="AG217" i="167" s="1"/>
  <c r="AH217" i="167" s="1"/>
  <c r="AK217" i="167" s="1"/>
  <c r="AJ217" i="167"/>
  <c r="AM217" i="167" s="1"/>
  <c r="AL217" i="167" s="1"/>
  <c r="Z43" i="167"/>
  <c r="AA42" i="167"/>
  <c r="AE100" i="167"/>
  <c r="AF100" i="167" s="1"/>
  <c r="AI100" i="167" s="1"/>
  <c r="AA99" i="167"/>
  <c r="V99" i="167"/>
  <c r="Z100" i="167"/>
  <c r="AJ10" i="168"/>
  <c r="AM10" i="168" s="1"/>
  <c r="AL10" i="168" s="1"/>
  <c r="AQ76" i="168"/>
  <c r="BB76" i="168" s="1"/>
  <c r="BC76" i="168" s="1"/>
  <c r="AQ42" i="168"/>
  <c r="Z35" i="168"/>
  <c r="AC35" i="168" s="1"/>
  <c r="L40" i="168"/>
  <c r="L91" i="168"/>
  <c r="AE99" i="167"/>
  <c r="AF99" i="167" s="1"/>
  <c r="AI99" i="167" s="1"/>
  <c r="Z99" i="167"/>
  <c r="U99" i="167"/>
  <c r="AJ99" i="167"/>
  <c r="AM99" i="167" s="1"/>
  <c r="AL99" i="167" s="1"/>
  <c r="W93" i="167"/>
  <c r="X93" i="167"/>
  <c r="W15" i="167"/>
  <c r="X15" i="167"/>
  <c r="Z32" i="167"/>
  <c r="AA31" i="167"/>
  <c r="AJ100" i="167"/>
  <c r="AM100" i="167" s="1"/>
  <c r="AL100" i="167" s="1"/>
  <c r="U297" i="167"/>
  <c r="U296" i="167"/>
  <c r="AQ248" i="167"/>
  <c r="AO248" i="167"/>
  <c r="BB248" i="167" s="1"/>
  <c r="BC248" i="167" s="1"/>
  <c r="AJ227" i="167"/>
  <c r="AM227" i="167" s="1"/>
  <c r="AL227" i="167" s="1"/>
  <c r="Z225" i="167"/>
  <c r="AJ225" i="167"/>
  <c r="AM225" i="167" s="1"/>
  <c r="AL225" i="167" s="1"/>
  <c r="U227" i="167"/>
  <c r="AA226" i="167"/>
  <c r="AB226" i="167" s="1"/>
  <c r="AE226" i="167"/>
  <c r="AF226" i="167" s="1"/>
  <c r="AI226" i="167" s="1"/>
  <c r="T351" i="167"/>
  <c r="V373" i="168"/>
  <c r="W373" i="168" s="1"/>
  <c r="L35" i="168"/>
  <c r="AJ29" i="168"/>
  <c r="AM29" i="168" s="1"/>
  <c r="AL29" i="168" s="1"/>
  <c r="U53" i="168"/>
  <c r="X53" i="168" s="1"/>
  <c r="Z53" i="168"/>
  <c r="AC53" i="168" s="1"/>
  <c r="AA47" i="168"/>
  <c r="AB47" i="168" s="1"/>
  <c r="AE48" i="168"/>
  <c r="AF48" i="168" s="1"/>
  <c r="AI48" i="168" s="1"/>
  <c r="L21" i="168"/>
  <c r="T42" i="168"/>
  <c r="L18" i="168"/>
  <c r="AU8" i="168"/>
  <c r="L62" i="168"/>
  <c r="L65" i="168"/>
  <c r="M67" i="168" s="1"/>
  <c r="L92" i="168"/>
  <c r="L133" i="168"/>
  <c r="T289" i="168"/>
  <c r="T441" i="168"/>
  <c r="Z486" i="168"/>
  <c r="AC486" i="168" s="1"/>
  <c r="T64" i="168"/>
  <c r="V95" i="167"/>
  <c r="U41" i="167"/>
  <c r="AC55" i="167"/>
  <c r="AB55" i="167"/>
  <c r="Z45" i="167"/>
  <c r="AA44" i="167"/>
  <c r="V43" i="167"/>
  <c r="U44" i="167"/>
  <c r="AJ44" i="167"/>
  <c r="AM44" i="167" s="1"/>
  <c r="AL44" i="167" s="1"/>
  <c r="Z38" i="167"/>
  <c r="AA37" i="167"/>
  <c r="Z37" i="167"/>
  <c r="U100" i="167"/>
  <c r="AE150" i="167"/>
  <c r="AF150" i="167" s="1"/>
  <c r="AI150" i="167" s="1"/>
  <c r="AA149" i="167"/>
  <c r="V202" i="167"/>
  <c r="AJ202" i="167"/>
  <c r="AM202" i="167" s="1"/>
  <c r="AL202" i="167" s="1"/>
  <c r="U170" i="167"/>
  <c r="Z171" i="167"/>
  <c r="AE169" i="167"/>
  <c r="AF169" i="167" s="1"/>
  <c r="AI169" i="167" s="1"/>
  <c r="AJ171" i="167"/>
  <c r="AM171" i="167" s="1"/>
  <c r="AL171" i="167" s="1"/>
  <c r="Z170" i="167"/>
  <c r="Z169" i="167"/>
  <c r="U171" i="167"/>
  <c r="AA189" i="167"/>
  <c r="V189" i="167"/>
  <c r="W189" i="167" s="1"/>
  <c r="AA211" i="167"/>
  <c r="U211" i="167"/>
  <c r="V210" i="167"/>
  <c r="X210" i="167" s="1"/>
  <c r="AJ211" i="167"/>
  <c r="AM211" i="167" s="1"/>
  <c r="AL211" i="167" s="1"/>
  <c r="AG211" i="167" s="1"/>
  <c r="AH211" i="167" s="1"/>
  <c r="AK211" i="167" s="1"/>
  <c r="Z211" i="167"/>
  <c r="AE212" i="167"/>
  <c r="AF212" i="167" s="1"/>
  <c r="AI212" i="167" s="1"/>
  <c r="AA210" i="167"/>
  <c r="AB210" i="167" s="1"/>
  <c r="V208" i="167"/>
  <c r="AE210" i="167"/>
  <c r="AF210" i="167" s="1"/>
  <c r="AI210" i="167" s="1"/>
  <c r="AA208" i="167"/>
  <c r="V209" i="167"/>
  <c r="X209" i="167" s="1"/>
  <c r="U208" i="167"/>
  <c r="AA209" i="167"/>
  <c r="AB209" i="167" s="1"/>
  <c r="U209" i="167"/>
  <c r="AE208" i="167"/>
  <c r="AF208" i="167" s="1"/>
  <c r="AI208" i="167" s="1"/>
  <c r="AJ210" i="167"/>
  <c r="AM210" i="167" s="1"/>
  <c r="AL210" i="167" s="1"/>
  <c r="Z210" i="167"/>
  <c r="AE209" i="167"/>
  <c r="AF209" i="167" s="1"/>
  <c r="AI209" i="167" s="1"/>
  <c r="Z254" i="167"/>
  <c r="V254" i="167"/>
  <c r="AJ254" i="167"/>
  <c r="AM254" i="167" s="1"/>
  <c r="AL254" i="167" s="1"/>
  <c r="AO183" i="167"/>
  <c r="S183" i="167"/>
  <c r="V402" i="167"/>
  <c r="X402" i="167" s="1"/>
  <c r="AQ162" i="167"/>
  <c r="AO162" i="167"/>
  <c r="U331" i="167"/>
  <c r="L19" i="168"/>
  <c r="L392" i="168"/>
  <c r="AJ13" i="167"/>
  <c r="AM13" i="167" s="1"/>
  <c r="AL13" i="167" s="1"/>
  <c r="U13" i="167"/>
  <c r="AE41" i="167"/>
  <c r="AF41" i="167" s="1"/>
  <c r="AI41" i="167" s="1"/>
  <c r="L50" i="168"/>
  <c r="AQ88" i="168"/>
  <c r="L208" i="168"/>
  <c r="M209" i="168" s="1"/>
  <c r="Z194" i="168"/>
  <c r="AC194" i="168" s="1"/>
  <c r="W34" i="167"/>
  <c r="X34" i="167"/>
  <c r="AA32" i="167"/>
  <c r="Z33" i="167"/>
  <c r="V503" i="167"/>
  <c r="X503" i="167" s="1"/>
  <c r="U504" i="167"/>
  <c r="U503" i="167"/>
  <c r="V398" i="167"/>
  <c r="U301" i="167"/>
  <c r="V301" i="167"/>
  <c r="X301" i="167" s="1"/>
  <c r="AB39" i="167"/>
  <c r="AC39" i="167"/>
  <c r="L13" i="168"/>
  <c r="AA53" i="168"/>
  <c r="AB53" i="168" s="1"/>
  <c r="V53" i="168"/>
  <c r="W53" i="168" s="1"/>
  <c r="AO42" i="168"/>
  <c r="BB42" i="168" s="1"/>
  <c r="BC42" i="168" s="1"/>
  <c r="AE29" i="168"/>
  <c r="AF29" i="168" s="1"/>
  <c r="AI29" i="168" s="1"/>
  <c r="AQ53" i="168"/>
  <c r="AA50" i="168"/>
  <c r="AB50" i="168" s="1"/>
  <c r="Z30" i="168"/>
  <c r="AC30" i="168" s="1"/>
  <c r="AA34" i="168"/>
  <c r="AB34" i="168" s="1"/>
  <c r="T18" i="168"/>
  <c r="AO39" i="168"/>
  <c r="AE96" i="168"/>
  <c r="AF96" i="168" s="1"/>
  <c r="AI96" i="168" s="1"/>
  <c r="L73" i="168"/>
  <c r="L69" i="168"/>
  <c r="N70" i="168" s="1"/>
  <c r="AN71" i="168" s="1"/>
  <c r="L134" i="168"/>
  <c r="L161" i="168"/>
  <c r="L159" i="168"/>
  <c r="L206" i="168"/>
  <c r="M208" i="168" s="1"/>
  <c r="L282" i="168"/>
  <c r="L301" i="168"/>
  <c r="L8" i="167"/>
  <c r="AA52" i="167"/>
  <c r="Z53" i="167"/>
  <c r="AA51" i="167"/>
  <c r="Z52" i="167"/>
  <c r="V51" i="167"/>
  <c r="U46" i="167"/>
  <c r="AA46" i="167"/>
  <c r="Z47" i="167"/>
  <c r="Z46" i="167"/>
  <c r="V45" i="167"/>
  <c r="AA45" i="167"/>
  <c r="Z13" i="167"/>
  <c r="AE52" i="167"/>
  <c r="AF52" i="167" s="1"/>
  <c r="AI52" i="167" s="1"/>
  <c r="Z56" i="167"/>
  <c r="T287" i="168"/>
  <c r="V466" i="168"/>
  <c r="U466" i="168"/>
  <c r="X466" i="168" s="1"/>
  <c r="T403" i="167"/>
  <c r="V296" i="167"/>
  <c r="X296" i="167" s="1"/>
  <c r="Z226" i="167"/>
  <c r="Z190" i="167"/>
  <c r="AA190" i="167"/>
  <c r="AC190" i="167" s="1"/>
  <c r="AA145" i="167"/>
  <c r="AJ145" i="167"/>
  <c r="AM145" i="167" s="1"/>
  <c r="AL145" i="167" s="1"/>
  <c r="U144" i="167"/>
  <c r="AA144" i="167"/>
  <c r="AE144" i="167"/>
  <c r="AF144" i="167" s="1"/>
  <c r="AI144" i="167" s="1"/>
  <c r="Z145" i="167"/>
  <c r="V145" i="167"/>
  <c r="W145" i="167" s="1"/>
  <c r="U146" i="167"/>
  <c r="AJ146" i="167"/>
  <c r="AM146" i="167" s="1"/>
  <c r="AL146" i="167" s="1"/>
  <c r="AG146" i="167" s="1"/>
  <c r="AH146" i="167" s="1"/>
  <c r="AK146" i="167" s="1"/>
  <c r="AE145" i="167"/>
  <c r="AF145" i="167" s="1"/>
  <c r="AI145" i="167" s="1"/>
  <c r="T55" i="167"/>
  <c r="AQ54" i="167"/>
  <c r="AT54" i="167" s="1"/>
  <c r="AU54" i="167" s="1"/>
  <c r="L22" i="167"/>
  <c r="AJ35" i="167"/>
  <c r="AM35" i="167" s="1"/>
  <c r="AL35" i="167" s="1"/>
  <c r="Z36" i="167"/>
  <c r="AA35" i="167"/>
  <c r="Z34" i="167"/>
  <c r="AA33" i="167"/>
  <c r="U29" i="167"/>
  <c r="AA30" i="167"/>
  <c r="Z31" i="167"/>
  <c r="L13" i="167"/>
  <c r="Z51" i="167"/>
  <c r="AA50" i="167"/>
  <c r="AA38" i="167"/>
  <c r="Z39" i="167"/>
  <c r="AE46" i="167"/>
  <c r="AF46" i="167" s="1"/>
  <c r="AI46" i="167" s="1"/>
  <c r="AG46" i="167" s="1"/>
  <c r="AH46" i="167" s="1"/>
  <c r="AK46" i="167" s="1"/>
  <c r="Z48" i="167"/>
  <c r="AA47" i="167"/>
  <c r="L17" i="167"/>
  <c r="Z55" i="167"/>
  <c r="L481" i="168"/>
  <c r="N482" i="168" s="1"/>
  <c r="AN483" i="168" s="1"/>
  <c r="U482" i="168"/>
  <c r="X482" i="168" s="1"/>
  <c r="AA460" i="168"/>
  <c r="AB460" i="168" s="1"/>
  <c r="AJ441" i="168"/>
  <c r="AM441" i="168" s="1"/>
  <c r="AL441" i="168" s="1"/>
  <c r="V425" i="168"/>
  <c r="W425" i="168" s="1"/>
  <c r="S201" i="168"/>
  <c r="L169" i="168"/>
  <c r="L503" i="167"/>
  <c r="L455" i="167"/>
  <c r="S474" i="167"/>
  <c r="L147" i="167"/>
  <c r="N147" i="167" s="1"/>
  <c r="S119" i="167"/>
  <c r="L126" i="167"/>
  <c r="AA134" i="167"/>
  <c r="AC134" i="167" s="1"/>
  <c r="Z178" i="167"/>
  <c r="AA240" i="167"/>
  <c r="AC240" i="167" s="1"/>
  <c r="AE251" i="167"/>
  <c r="AF251" i="167" s="1"/>
  <c r="AI251" i="167" s="1"/>
  <c r="AA40" i="167"/>
  <c r="Z41" i="167"/>
  <c r="AC28" i="167"/>
  <c r="AA54" i="167"/>
  <c r="AA49" i="167"/>
  <c r="U35" i="167"/>
  <c r="AE13" i="167"/>
  <c r="AF13" i="167" s="1"/>
  <c r="AI13" i="167" s="1"/>
  <c r="AE55" i="167"/>
  <c r="AF55" i="167" s="1"/>
  <c r="AI55" i="167" s="1"/>
  <c r="AA446" i="168"/>
  <c r="AB446" i="168" s="1"/>
  <c r="T426" i="168"/>
  <c r="AA441" i="168"/>
  <c r="AB441" i="168" s="1"/>
  <c r="AJ426" i="168"/>
  <c r="AM426" i="168" s="1"/>
  <c r="AL426" i="168" s="1"/>
  <c r="L399" i="168"/>
  <c r="N400" i="168" s="1"/>
  <c r="AP401" i="168" s="1"/>
  <c r="L168" i="168"/>
  <c r="L100" i="168"/>
  <c r="L196" i="168"/>
  <c r="L508" i="167"/>
  <c r="T441" i="167"/>
  <c r="S457" i="167"/>
  <c r="T319" i="167"/>
  <c r="L152" i="167"/>
  <c r="L230" i="167"/>
  <c r="AT121" i="167"/>
  <c r="AU121" i="167" s="1"/>
  <c r="BB121" i="167"/>
  <c r="BC121" i="167" s="1"/>
  <c r="L144" i="167"/>
  <c r="Z202" i="167"/>
  <c r="S304" i="168"/>
  <c r="U406" i="168"/>
  <c r="X406" i="168" s="1"/>
  <c r="U402" i="168"/>
  <c r="X402" i="168" s="1"/>
  <c r="AJ222" i="167"/>
  <c r="AM222" i="167" s="1"/>
  <c r="AL222" i="167" s="1"/>
  <c r="U237" i="167"/>
  <c r="L245" i="167"/>
  <c r="BC208" i="167"/>
  <c r="AZ207" i="167"/>
  <c r="BC167" i="167"/>
  <c r="AZ166" i="167"/>
  <c r="AC26" i="167"/>
  <c r="Z35" i="167"/>
  <c r="AA34" i="167"/>
  <c r="Z40" i="167"/>
  <c r="AA430" i="168"/>
  <c r="AB430" i="168" s="1"/>
  <c r="L480" i="168"/>
  <c r="M481" i="168" s="1"/>
  <c r="L478" i="168"/>
  <c r="AA53" i="167"/>
  <c r="Z54" i="167"/>
  <c r="AA48" i="167"/>
  <c r="Z49" i="167"/>
  <c r="Z42" i="167"/>
  <c r="AA41" i="167"/>
  <c r="V49" i="167"/>
  <c r="Z30" i="167"/>
  <c r="AO99" i="167"/>
  <c r="AT99" i="167" s="1"/>
  <c r="AU99" i="167" s="1"/>
  <c r="AQ99" i="167"/>
  <c r="AA88" i="167"/>
  <c r="AC88" i="167" s="1"/>
  <c r="L479" i="168"/>
  <c r="T404" i="168"/>
  <c r="AE445" i="168"/>
  <c r="AF445" i="168" s="1"/>
  <c r="AI445" i="168" s="1"/>
  <c r="AG445" i="168" s="1"/>
  <c r="AH445" i="168" s="1"/>
  <c r="AK445" i="168" s="1"/>
  <c r="S217" i="168"/>
  <c r="L219" i="168"/>
  <c r="L496" i="167"/>
  <c r="L488" i="167"/>
  <c r="V302" i="167"/>
  <c r="X302" i="167" s="1"/>
  <c r="L198" i="167"/>
  <c r="L190" i="167"/>
  <c r="AE101" i="167"/>
  <c r="AF101" i="167" s="1"/>
  <c r="AI101" i="167" s="1"/>
  <c r="L123" i="167"/>
  <c r="AA154" i="167"/>
  <c r="AB154" i="167" s="1"/>
  <c r="AU119" i="167"/>
  <c r="T180" i="167"/>
  <c r="S436" i="168"/>
  <c r="T456" i="168"/>
  <c r="U501" i="168"/>
  <c r="X501" i="168" s="1"/>
  <c r="L318" i="167"/>
  <c r="L249" i="167"/>
  <c r="AA100" i="167"/>
  <c r="Z44" i="167"/>
  <c r="AA43" i="167"/>
  <c r="L58" i="168"/>
  <c r="Z50" i="167"/>
  <c r="L271" i="168"/>
  <c r="L278" i="168"/>
  <c r="L293" i="168"/>
  <c r="L288" i="168"/>
  <c r="U254" i="167"/>
  <c r="AQ250" i="167"/>
  <c r="X237" i="167"/>
  <c r="BC244" i="167"/>
  <c r="AA254" i="167"/>
  <c r="L247" i="167"/>
  <c r="L277" i="167"/>
  <c r="L294" i="168"/>
  <c r="L289" i="167"/>
  <c r="AE254" i="167"/>
  <c r="AF254" i="167" s="1"/>
  <c r="AI254" i="167" s="1"/>
  <c r="AJ240" i="167"/>
  <c r="AM240" i="167" s="1"/>
  <c r="AL240" i="167" s="1"/>
  <c r="AJ237" i="167"/>
  <c r="AM237" i="167" s="1"/>
  <c r="AL237" i="167" s="1"/>
  <c r="AA235" i="167"/>
  <c r="AC235" i="167" s="1"/>
  <c r="S275" i="168"/>
  <c r="L281" i="167"/>
  <c r="L251" i="167"/>
  <c r="V235" i="167"/>
  <c r="X235" i="167" s="1"/>
  <c r="S293" i="168"/>
  <c r="L285" i="167"/>
  <c r="AJ255" i="167"/>
  <c r="AM255" i="167" s="1"/>
  <c r="AL255" i="167" s="1"/>
  <c r="AJ239" i="167"/>
  <c r="AM239" i="167" s="1"/>
  <c r="AL239" i="167" s="1"/>
  <c r="T268" i="168"/>
  <c r="P268" i="165"/>
  <c r="O266" i="165"/>
  <c r="S267" i="168"/>
  <c r="P258" i="165"/>
  <c r="E257" i="165"/>
  <c r="L266" i="167"/>
  <c r="L257" i="167"/>
  <c r="L266" i="168"/>
  <c r="L264" i="168"/>
  <c r="L263" i="168"/>
  <c r="L262" i="168"/>
  <c r="L261" i="168"/>
  <c r="N262" i="168" s="1"/>
  <c r="AQ258" i="167"/>
  <c r="V258" i="167"/>
  <c r="W258" i="167" s="1"/>
  <c r="AE258" i="167"/>
  <c r="AF258" i="167" s="1"/>
  <c r="AI258" i="167" s="1"/>
  <c r="L255" i="167"/>
  <c r="O255" i="165"/>
  <c r="V256" i="167"/>
  <c r="X256" i="167" s="1"/>
  <c r="U256" i="167"/>
  <c r="Z256" i="167"/>
  <c r="E254" i="165"/>
  <c r="AJ256" i="167"/>
  <c r="AM256" i="167" s="1"/>
  <c r="AL256" i="167" s="1"/>
  <c r="AG256" i="167" s="1"/>
  <c r="AH256" i="167" s="1"/>
  <c r="AK256" i="167" s="1"/>
  <c r="U255" i="167"/>
  <c r="Z255" i="167"/>
  <c r="AE257" i="167"/>
  <c r="AF257" i="167" s="1"/>
  <c r="AI257" i="167" s="1"/>
  <c r="AA255" i="167"/>
  <c r="AE256" i="167"/>
  <c r="AF256" i="167" s="1"/>
  <c r="AI256" i="167" s="1"/>
  <c r="V255" i="167"/>
  <c r="X255" i="167" s="1"/>
  <c r="AA256" i="167"/>
  <c r="AC256" i="167" s="1"/>
  <c r="AE255" i="167"/>
  <c r="AF255" i="167" s="1"/>
  <c r="AI255" i="167" s="1"/>
  <c r="AG255" i="167" s="1"/>
  <c r="AH255" i="167" s="1"/>
  <c r="AK255" i="167" s="1"/>
  <c r="L253" i="167"/>
  <c r="T254" i="168"/>
  <c r="AA250" i="167"/>
  <c r="AB250" i="167" s="1"/>
  <c r="V250" i="167"/>
  <c r="X250" i="167" s="1"/>
  <c r="U251" i="167"/>
  <c r="Z251" i="167"/>
  <c r="U250" i="167"/>
  <c r="AJ251" i="167"/>
  <c r="AM251" i="167" s="1"/>
  <c r="AL251" i="167" s="1"/>
  <c r="AA249" i="167"/>
  <c r="AC249" i="167" s="1"/>
  <c r="L247" i="168"/>
  <c r="AQ247" i="168"/>
  <c r="F239" i="165"/>
  <c r="F238" i="165"/>
  <c r="AE239" i="167"/>
  <c r="AF239" i="167" s="1"/>
  <c r="AI239" i="167" s="1"/>
  <c r="Z237" i="167"/>
  <c r="Z236" i="167"/>
  <c r="AE237" i="167"/>
  <c r="AF237" i="167" s="1"/>
  <c r="AI237" i="167" s="1"/>
  <c r="AE236" i="167"/>
  <c r="AF236" i="167" s="1"/>
  <c r="AI236" i="167" s="1"/>
  <c r="V236" i="167"/>
  <c r="U236" i="167"/>
  <c r="L241" i="167"/>
  <c r="AA236" i="167"/>
  <c r="AJ236" i="167"/>
  <c r="AM236" i="167" s="1"/>
  <c r="AL236" i="167" s="1"/>
  <c r="S238" i="168"/>
  <c r="AA238" i="168"/>
  <c r="AB238" i="168" s="1"/>
  <c r="L235" i="168"/>
  <c r="N236" i="168" s="1"/>
  <c r="L234" i="168"/>
  <c r="AJ232" i="167"/>
  <c r="AM232" i="167" s="1"/>
  <c r="AL232" i="167" s="1"/>
  <c r="E224" i="165"/>
  <c r="AJ231" i="167"/>
  <c r="AM231" i="167" s="1"/>
  <c r="AL231" i="167" s="1"/>
  <c r="S230" i="168"/>
  <c r="L228" i="168"/>
  <c r="M229" i="168" s="1"/>
  <c r="L227" i="168"/>
  <c r="L223" i="168"/>
  <c r="S222" i="168"/>
  <c r="L222" i="168"/>
  <c r="N223" i="168" s="1"/>
  <c r="AA222" i="167"/>
  <c r="AB222" i="167" s="1"/>
  <c r="U223" i="167"/>
  <c r="AE223" i="167"/>
  <c r="AF223" i="167" s="1"/>
  <c r="AI223" i="167" s="1"/>
  <c r="L220" i="168"/>
  <c r="N220" i="168" s="1"/>
  <c r="U216" i="167"/>
  <c r="Z222" i="167"/>
  <c r="U221" i="167"/>
  <c r="V215" i="167"/>
  <c r="X215" i="167" s="1"/>
  <c r="AE215" i="167"/>
  <c r="AF215" i="167" s="1"/>
  <c r="AI215" i="167" s="1"/>
  <c r="L216" i="168"/>
  <c r="N217" i="168" s="1"/>
  <c r="AQ215" i="168"/>
  <c r="S215" i="168"/>
  <c r="E353" i="165"/>
  <c r="P390" i="165"/>
  <c r="AE498" i="165"/>
  <c r="AF498" i="165" s="1"/>
  <c r="AI498" i="165" s="1"/>
  <c r="E216" i="165"/>
  <c r="G315" i="165"/>
  <c r="F333" i="165"/>
  <c r="F406" i="165"/>
  <c r="P420" i="165"/>
  <c r="U467" i="165"/>
  <c r="X467" i="165" s="1"/>
  <c r="V466" i="165"/>
  <c r="W466" i="165" s="1"/>
  <c r="AE467" i="165"/>
  <c r="AF467" i="165" s="1"/>
  <c r="AI467" i="165" s="1"/>
  <c r="AA466" i="165"/>
  <c r="AB466" i="165" s="1"/>
  <c r="Z467" i="165"/>
  <c r="AC467" i="165" s="1"/>
  <c r="AE448" i="165"/>
  <c r="AF448" i="165" s="1"/>
  <c r="AI448" i="165" s="1"/>
  <c r="AG448" i="165" s="1"/>
  <c r="AH448" i="165" s="1"/>
  <c r="AK448" i="165" s="1"/>
  <c r="Z449" i="165"/>
  <c r="AC449" i="165" s="1"/>
  <c r="Z448" i="165"/>
  <c r="AC448" i="165" s="1"/>
  <c r="S490" i="165"/>
  <c r="T493" i="165"/>
  <c r="G225" i="165"/>
  <c r="O225" i="165"/>
  <c r="D254" i="165"/>
  <c r="R264" i="165"/>
  <c r="G268" i="165"/>
  <c r="G294" i="165"/>
  <c r="F295" i="165"/>
  <c r="O304" i="165"/>
  <c r="O306" i="165"/>
  <c r="C309" i="165"/>
  <c r="E319" i="165"/>
  <c r="D330" i="165"/>
  <c r="E338" i="165"/>
  <c r="D349" i="165"/>
  <c r="O359" i="165"/>
  <c r="R364" i="165"/>
  <c r="O388" i="165"/>
  <c r="E390" i="165"/>
  <c r="AJ445" i="165"/>
  <c r="AM445" i="165" s="1"/>
  <c r="AL445" i="165" s="1"/>
  <c r="AA444" i="165"/>
  <c r="AB444" i="165" s="1"/>
  <c r="U443" i="165"/>
  <c r="X443" i="165" s="1"/>
  <c r="AE443" i="165"/>
  <c r="AF443" i="165" s="1"/>
  <c r="AI443" i="165" s="1"/>
  <c r="AJ443" i="165"/>
  <c r="AM443" i="165" s="1"/>
  <c r="AL443" i="165" s="1"/>
  <c r="AG443" i="165" s="1"/>
  <c r="AH443" i="165" s="1"/>
  <c r="AK443" i="165" s="1"/>
  <c r="Z443" i="165"/>
  <c r="AC443" i="165" s="1"/>
  <c r="F421" i="165"/>
  <c r="AO426" i="165"/>
  <c r="T425" i="165"/>
  <c r="S425" i="165"/>
  <c r="L454" i="165"/>
  <c r="L450" i="165"/>
  <c r="AE445" i="165"/>
  <c r="AF445" i="165" s="1"/>
  <c r="AI445" i="165" s="1"/>
  <c r="L451" i="165"/>
  <c r="L475" i="165"/>
  <c r="T471" i="165"/>
  <c r="V474" i="165"/>
  <c r="W474" i="165" s="1"/>
  <c r="AO478" i="165"/>
  <c r="AO474" i="165"/>
  <c r="AQ491" i="165"/>
  <c r="V498" i="165"/>
  <c r="W498" i="165" s="1"/>
  <c r="S491" i="165"/>
  <c r="AJ497" i="165"/>
  <c r="AM497" i="165" s="1"/>
  <c r="AL497" i="165" s="1"/>
  <c r="AQ492" i="165"/>
  <c r="AE449" i="165"/>
  <c r="AF449" i="165" s="1"/>
  <c r="AI449" i="165" s="1"/>
  <c r="AG449" i="165" s="1"/>
  <c r="AH449" i="165" s="1"/>
  <c r="AK449" i="165" s="1"/>
  <c r="AA448" i="165"/>
  <c r="AB448" i="165" s="1"/>
  <c r="B420" i="165"/>
  <c r="AE444" i="165"/>
  <c r="AF444" i="165" s="1"/>
  <c r="AI444" i="165" s="1"/>
  <c r="AA443" i="165"/>
  <c r="AB443" i="165" s="1"/>
  <c r="AJ444" i="165"/>
  <c r="AM444" i="165" s="1"/>
  <c r="AL444" i="165" s="1"/>
  <c r="AG444" i="165" s="1"/>
  <c r="AH444" i="165" s="1"/>
  <c r="AK444" i="165" s="1"/>
  <c r="V443" i="165"/>
  <c r="W443" i="165" s="1"/>
  <c r="Z444" i="165"/>
  <c r="AC444" i="165" s="1"/>
  <c r="Z490" i="165"/>
  <c r="AC490" i="165" s="1"/>
  <c r="U490" i="165"/>
  <c r="X490" i="165" s="1"/>
  <c r="AA489" i="165"/>
  <c r="AB489" i="165" s="1"/>
  <c r="AE490" i="165"/>
  <c r="AF490" i="165" s="1"/>
  <c r="AI490" i="165" s="1"/>
  <c r="V489" i="165"/>
  <c r="W489" i="165" s="1"/>
  <c r="K421" i="165"/>
  <c r="Y422" i="165" s="1"/>
  <c r="F263" i="165"/>
  <c r="B419" i="165"/>
  <c r="T427" i="165"/>
  <c r="L463" i="165"/>
  <c r="AO466" i="165"/>
  <c r="AQ466" i="165"/>
  <c r="U450" i="165"/>
  <c r="X450" i="165" s="1"/>
  <c r="Z489" i="165"/>
  <c r="AC489" i="165" s="1"/>
  <c r="U489" i="165"/>
  <c r="X489" i="165" s="1"/>
  <c r="AE489" i="165"/>
  <c r="AF489" i="165" s="1"/>
  <c r="AI489" i="165" s="1"/>
  <c r="AJ489" i="165"/>
  <c r="AM489" i="165" s="1"/>
  <c r="AL489" i="165" s="1"/>
  <c r="AJ469" i="165"/>
  <c r="AM469" i="165" s="1"/>
  <c r="AL469" i="165" s="1"/>
  <c r="AO470" i="165"/>
  <c r="AE497" i="165"/>
  <c r="AF497" i="165" s="1"/>
  <c r="AI497" i="165" s="1"/>
  <c r="Z497" i="165"/>
  <c r="AC497" i="165" s="1"/>
  <c r="E215" i="165"/>
  <c r="E218" i="165"/>
  <c r="G222" i="165"/>
  <c r="D258" i="165"/>
  <c r="F266" i="165"/>
  <c r="R278" i="165"/>
  <c r="G288" i="165"/>
  <c r="R292" i="165"/>
  <c r="G312" i="165"/>
  <c r="R347" i="165"/>
  <c r="O363" i="165"/>
  <c r="O372" i="165"/>
  <c r="Q398" i="165"/>
  <c r="C421" i="165"/>
  <c r="K420" i="165"/>
  <c r="Y421" i="165" s="1"/>
  <c r="AO443" i="165"/>
  <c r="AQ443" i="165"/>
  <c r="U435" i="165"/>
  <c r="X435" i="165" s="1"/>
  <c r="Q420" i="165"/>
  <c r="L421" i="165"/>
  <c r="L464" i="165"/>
  <c r="N465" i="165" s="1"/>
  <c r="AN466" i="165" s="1"/>
  <c r="L462" i="165"/>
  <c r="N463" i="165" s="1"/>
  <c r="AP464" i="165" s="1"/>
  <c r="L460" i="165"/>
  <c r="AJ466" i="165"/>
  <c r="AM466" i="165" s="1"/>
  <c r="AL466" i="165" s="1"/>
  <c r="AE466" i="165"/>
  <c r="AF466" i="165" s="1"/>
  <c r="AI466" i="165" s="1"/>
  <c r="U466" i="165"/>
  <c r="X466" i="165" s="1"/>
  <c r="Z466" i="165"/>
  <c r="AC466" i="165" s="1"/>
  <c r="L456" i="165"/>
  <c r="M457" i="165" s="1"/>
  <c r="U445" i="165"/>
  <c r="X445" i="165" s="1"/>
  <c r="U449" i="165"/>
  <c r="X449" i="165" s="1"/>
  <c r="V449" i="165"/>
  <c r="W449" i="165" s="1"/>
  <c r="U448" i="165"/>
  <c r="X448" i="165" s="1"/>
  <c r="AA490" i="165"/>
  <c r="AB490" i="165" s="1"/>
  <c r="V490" i="165"/>
  <c r="W490" i="165" s="1"/>
  <c r="AE469" i="165"/>
  <c r="AF469" i="165" s="1"/>
  <c r="AI469" i="165" s="1"/>
  <c r="AJ467" i="165"/>
  <c r="AM467" i="165" s="1"/>
  <c r="AL467" i="165" s="1"/>
  <c r="V467" i="165"/>
  <c r="W467" i="165" s="1"/>
  <c r="AQ489" i="165"/>
  <c r="AO489" i="165"/>
  <c r="L494" i="165"/>
  <c r="L492" i="165"/>
  <c r="N493" i="165" s="1"/>
  <c r="Z493" i="165"/>
  <c r="AC493" i="165" s="1"/>
  <c r="AE492" i="165"/>
  <c r="AF492" i="165" s="1"/>
  <c r="AI492" i="165" s="1"/>
  <c r="AJ490" i="165"/>
  <c r="AM490" i="165" s="1"/>
  <c r="AL490" i="165" s="1"/>
  <c r="T490" i="165"/>
  <c r="S460" i="167"/>
  <c r="S461" i="167"/>
  <c r="V284" i="167"/>
  <c r="W299" i="167"/>
  <c r="U218" i="167"/>
  <c r="Z218" i="167"/>
  <c r="AA218" i="167"/>
  <c r="AB218" i="167" s="1"/>
  <c r="AJ218" i="167"/>
  <c r="AM218" i="167" s="1"/>
  <c r="AL218" i="167" s="1"/>
  <c r="L483" i="167"/>
  <c r="N484" i="167" s="1"/>
  <c r="AN485" i="167" s="1"/>
  <c r="Z242" i="167"/>
  <c r="V241" i="167"/>
  <c r="S402" i="167"/>
  <c r="U219" i="167"/>
  <c r="X217" i="167"/>
  <c r="W217" i="167"/>
  <c r="U442" i="167"/>
  <c r="AO254" i="167"/>
  <c r="AQ254" i="167"/>
  <c r="AA223" i="167"/>
  <c r="AE224" i="167"/>
  <c r="AF224" i="167" s="1"/>
  <c r="AI224" i="167" s="1"/>
  <c r="AG224" i="167" s="1"/>
  <c r="AH224" i="167" s="1"/>
  <c r="AK224" i="167" s="1"/>
  <c r="AJ223" i="167"/>
  <c r="AM223" i="167" s="1"/>
  <c r="AL223" i="167" s="1"/>
  <c r="Z224" i="167"/>
  <c r="AJ224" i="167"/>
  <c r="AM224" i="167" s="1"/>
  <c r="AL224" i="167" s="1"/>
  <c r="Z223" i="167"/>
  <c r="V326" i="167"/>
  <c r="X326" i="167" s="1"/>
  <c r="L511" i="167"/>
  <c r="L507" i="167"/>
  <c r="L477" i="167"/>
  <c r="N478" i="167" s="1"/>
  <c r="AP479" i="167" s="1"/>
  <c r="U408" i="167"/>
  <c r="U407" i="167"/>
  <c r="V287" i="167"/>
  <c r="U288" i="167"/>
  <c r="AB240" i="167"/>
  <c r="U300" i="167"/>
  <c r="V294" i="167"/>
  <c r="X294" i="167" s="1"/>
  <c r="U295" i="167"/>
  <c r="Z250" i="167"/>
  <c r="V249" i="167"/>
  <c r="W249" i="167" s="1"/>
  <c r="W330" i="167"/>
  <c r="V318" i="167"/>
  <c r="X318" i="167" s="1"/>
  <c r="U287" i="167"/>
  <c r="V286" i="167"/>
  <c r="X286" i="167" s="1"/>
  <c r="U279" i="167"/>
  <c r="U278" i="167"/>
  <c r="V278" i="167"/>
  <c r="X278" i="167" s="1"/>
  <c r="V239" i="167"/>
  <c r="V238" i="167"/>
  <c r="AJ238" i="167"/>
  <c r="AM238" i="167" s="1"/>
  <c r="AL238" i="167" s="1"/>
  <c r="Z239" i="167"/>
  <c r="Z240" i="167"/>
  <c r="AA239" i="167"/>
  <c r="AC239" i="167" s="1"/>
  <c r="AE238" i="167"/>
  <c r="AF238" i="167" s="1"/>
  <c r="AI238" i="167" s="1"/>
  <c r="AG238" i="167" s="1"/>
  <c r="AH238" i="167" s="1"/>
  <c r="AK238" i="167" s="1"/>
  <c r="U239" i="167"/>
  <c r="U240" i="167"/>
  <c r="Z238" i="167"/>
  <c r="U238" i="167"/>
  <c r="U284" i="167"/>
  <c r="AB235" i="167"/>
  <c r="L410" i="167"/>
  <c r="AE228" i="167"/>
  <c r="AF228" i="167" s="1"/>
  <c r="AI228" i="167" s="1"/>
  <c r="AA227" i="167"/>
  <c r="AC227" i="167" s="1"/>
  <c r="Z228" i="167"/>
  <c r="AJ228" i="167"/>
  <c r="AM228" i="167" s="1"/>
  <c r="AL228" i="167" s="1"/>
  <c r="L509" i="167"/>
  <c r="N510" i="167" s="1"/>
  <c r="AN511" i="167" s="1"/>
  <c r="L498" i="167"/>
  <c r="T461" i="167"/>
  <c r="U403" i="167"/>
  <c r="V403" i="167"/>
  <c r="X403" i="167" s="1"/>
  <c r="U347" i="167"/>
  <c r="U286" i="167"/>
  <c r="V226" i="167"/>
  <c r="X226" i="167" s="1"/>
  <c r="W410" i="167"/>
  <c r="AJ241" i="167"/>
  <c r="AM241" i="167" s="1"/>
  <c r="AL241" i="167" s="1"/>
  <c r="U323" i="167"/>
  <c r="AJ219" i="167"/>
  <c r="AM219" i="167" s="1"/>
  <c r="AL219" i="167" s="1"/>
  <c r="U285" i="167"/>
  <c r="V223" i="167"/>
  <c r="W223" i="167" s="1"/>
  <c r="AE227" i="167"/>
  <c r="AF227" i="167" s="1"/>
  <c r="AI227" i="167" s="1"/>
  <c r="V502" i="167"/>
  <c r="V225" i="167"/>
  <c r="X225" i="167" s="1"/>
  <c r="AA225" i="167"/>
  <c r="AB225" i="167" s="1"/>
  <c r="AJ226" i="167"/>
  <c r="AM226" i="167" s="1"/>
  <c r="AL226" i="167" s="1"/>
  <c r="AG226" i="167" s="1"/>
  <c r="AH226" i="167" s="1"/>
  <c r="AK226" i="167" s="1"/>
  <c r="U226" i="167"/>
  <c r="Z227" i="167"/>
  <c r="V214" i="167"/>
  <c r="U215" i="167"/>
  <c r="V213" i="167"/>
  <c r="W213" i="167" s="1"/>
  <c r="AJ215" i="167"/>
  <c r="AM215" i="167" s="1"/>
  <c r="AL215" i="167" s="1"/>
  <c r="AG215" i="167" s="1"/>
  <c r="AH215" i="167" s="1"/>
  <c r="AK215" i="167" s="1"/>
  <c r="Z215" i="167"/>
  <c r="AA224" i="167"/>
  <c r="V224" i="167"/>
  <c r="X224" i="167" s="1"/>
  <c r="U225" i="167"/>
  <c r="AE225" i="167"/>
  <c r="AF225" i="167" s="1"/>
  <c r="AI225" i="167" s="1"/>
  <c r="L487" i="167"/>
  <c r="W456" i="167"/>
  <c r="T471" i="167"/>
  <c r="V450" i="167"/>
  <c r="T462" i="167"/>
  <c r="L270" i="167"/>
  <c r="T335" i="167"/>
  <c r="U355" i="167"/>
  <c r="AQ256" i="167"/>
  <c r="V285" i="167"/>
  <c r="X285" i="167" s="1"/>
  <c r="AJ258" i="167"/>
  <c r="AM258" i="167" s="1"/>
  <c r="AL258" i="167" s="1"/>
  <c r="AG258" i="167" s="1"/>
  <c r="AH258" i="167" s="1"/>
  <c r="AK258" i="167" s="1"/>
  <c r="AJ250" i="167"/>
  <c r="AM250" i="167" s="1"/>
  <c r="AL250" i="167" s="1"/>
  <c r="AG250" i="167" s="1"/>
  <c r="AH250" i="167" s="1"/>
  <c r="AK250" i="167" s="1"/>
  <c r="AE240" i="167"/>
  <c r="AF240" i="167" s="1"/>
  <c r="AI240" i="167" s="1"/>
  <c r="AA258" i="167"/>
  <c r="AB258" i="167" s="1"/>
  <c r="AE218" i="167"/>
  <c r="AF218" i="167" s="1"/>
  <c r="AI218" i="167" s="1"/>
  <c r="AA214" i="167"/>
  <c r="AE222" i="167"/>
  <c r="AF222" i="167" s="1"/>
  <c r="AI222" i="167" s="1"/>
  <c r="AG222" i="167" s="1"/>
  <c r="AH222" i="167" s="1"/>
  <c r="AK222" i="167" s="1"/>
  <c r="AE214" i="167"/>
  <c r="AF214" i="167" s="1"/>
  <c r="AI214" i="167" s="1"/>
  <c r="U228" i="167"/>
  <c r="L504" i="167"/>
  <c r="V298" i="167"/>
  <c r="X298" i="167" s="1"/>
  <c r="V297" i="167"/>
  <c r="X297" i="167" s="1"/>
  <c r="U299" i="167"/>
  <c r="U298" i="167"/>
  <c r="V338" i="167"/>
  <c r="X338" i="167" s="1"/>
  <c r="L275" i="167"/>
  <c r="AJ216" i="167"/>
  <c r="AM216" i="167" s="1"/>
  <c r="AL216" i="167" s="1"/>
  <c r="Z216" i="167"/>
  <c r="AE216" i="167"/>
  <c r="AF216" i="167" s="1"/>
  <c r="AI216" i="167" s="1"/>
  <c r="AO240" i="167"/>
  <c r="AQ240" i="167"/>
  <c r="AJ221" i="167"/>
  <c r="AM221" i="167" s="1"/>
  <c r="AL221" i="167" s="1"/>
  <c r="AE221" i="167"/>
  <c r="AF221" i="167" s="1"/>
  <c r="AI221" i="167" s="1"/>
  <c r="V221" i="167"/>
  <c r="W221" i="167" s="1"/>
  <c r="Z221" i="167"/>
  <c r="AA220" i="167"/>
  <c r="AC220" i="167" s="1"/>
  <c r="U222" i="167"/>
  <c r="AA221" i="167"/>
  <c r="AC221" i="167" s="1"/>
  <c r="L279" i="167"/>
  <c r="V240" i="167"/>
  <c r="AE241" i="167"/>
  <c r="AF241" i="167" s="1"/>
  <c r="AI241" i="167" s="1"/>
  <c r="Z257" i="167"/>
  <c r="Z258" i="167"/>
  <c r="U258" i="167"/>
  <c r="AA257" i="167"/>
  <c r="AC257" i="167" s="1"/>
  <c r="V257" i="167"/>
  <c r="X257" i="167" s="1"/>
  <c r="L312" i="167"/>
  <c r="T287" i="167"/>
  <c r="L242" i="167"/>
  <c r="V231" i="167"/>
  <c r="X231" i="167" s="1"/>
  <c r="L330" i="167"/>
  <c r="L402" i="167"/>
  <c r="AJ257" i="167"/>
  <c r="AM257" i="167" s="1"/>
  <c r="AL257" i="167" s="1"/>
  <c r="U257" i="167"/>
  <c r="L482" i="167"/>
  <c r="N482" i="167" s="1"/>
  <c r="V485" i="167"/>
  <c r="X485" i="167" s="1"/>
  <c r="T411" i="167"/>
  <c r="L226" i="167"/>
  <c r="L222" i="167"/>
  <c r="L262" i="167"/>
  <c r="N262" i="167" s="1"/>
  <c r="AN263" i="167" s="1"/>
  <c r="L338" i="167"/>
  <c r="L441" i="167"/>
  <c r="L241" i="168"/>
  <c r="T398" i="168"/>
  <c r="L254" i="168"/>
  <c r="L246" i="168"/>
  <c r="V238" i="168"/>
  <c r="W238" i="168" s="1"/>
  <c r="L286" i="168"/>
  <c r="V287" i="168"/>
  <c r="W287" i="168" s="1"/>
  <c r="L361" i="168"/>
  <c r="V406" i="168"/>
  <c r="W406" i="168" s="1"/>
  <c r="U492" i="168"/>
  <c r="X492" i="168" s="1"/>
  <c r="AE492" i="168"/>
  <c r="AF492" i="168" s="1"/>
  <c r="AI492" i="168" s="1"/>
  <c r="V423" i="168"/>
  <c r="W423" i="168" s="1"/>
  <c r="L273" i="168"/>
  <c r="S401" i="168"/>
  <c r="AA456" i="168"/>
  <c r="AB456" i="168" s="1"/>
  <c r="V456" i="168"/>
  <c r="W456" i="168" s="1"/>
  <c r="U407" i="168"/>
  <c r="X407" i="168" s="1"/>
  <c r="U401" i="168"/>
  <c r="X401" i="168" s="1"/>
  <c r="V401" i="168"/>
  <c r="W401" i="168" s="1"/>
  <c r="T399" i="168"/>
  <c r="S398" i="168"/>
  <c r="AJ457" i="168"/>
  <c r="AM457" i="168" s="1"/>
  <c r="AL457" i="168" s="1"/>
  <c r="U238" i="168"/>
  <c r="X238" i="168" s="1"/>
  <c r="L259" i="168"/>
  <c r="S254" i="168"/>
  <c r="S253" i="168"/>
  <c r="L277" i="168"/>
  <c r="L268" i="168"/>
  <c r="L336" i="168"/>
  <c r="U403" i="168"/>
  <c r="X403" i="168" s="1"/>
  <c r="V402" i="168"/>
  <c r="W402" i="168" s="1"/>
  <c r="AJ469" i="168"/>
  <c r="AM469" i="168" s="1"/>
  <c r="AL469" i="168" s="1"/>
  <c r="AE470" i="168"/>
  <c r="AF470" i="168" s="1"/>
  <c r="AI470" i="168" s="1"/>
  <c r="AA468" i="168"/>
  <c r="AB468" i="168" s="1"/>
  <c r="U425" i="168"/>
  <c r="X425" i="168" s="1"/>
  <c r="AA470" i="168"/>
  <c r="AB470" i="168" s="1"/>
  <c r="V470" i="168"/>
  <c r="W470" i="168" s="1"/>
  <c r="AO452" i="168"/>
  <c r="S452" i="168"/>
  <c r="T237" i="168"/>
  <c r="T246" i="168"/>
  <c r="AJ479" i="168"/>
  <c r="AM479" i="168" s="1"/>
  <c r="AL479" i="168" s="1"/>
  <c r="L402" i="168"/>
  <c r="T235" i="168"/>
  <c r="T229" i="168"/>
  <c r="T216" i="168"/>
  <c r="L250" i="168"/>
  <c r="L251" i="168"/>
  <c r="L239" i="168"/>
  <c r="N240" i="168" s="1"/>
  <c r="L275" i="168"/>
  <c r="N275" i="168" s="1"/>
  <c r="L276" i="168"/>
  <c r="L305" i="168"/>
  <c r="L297" i="168"/>
  <c r="L290" i="168"/>
  <c r="N291" i="168" s="1"/>
  <c r="T286" i="168"/>
  <c r="L289" i="168"/>
  <c r="L347" i="168"/>
  <c r="L337" i="168"/>
  <c r="N337" i="168" s="1"/>
  <c r="L369" i="168"/>
  <c r="L383" i="168"/>
  <c r="L330" i="168"/>
  <c r="L332" i="168"/>
  <c r="L409" i="168"/>
  <c r="N410" i="168" s="1"/>
  <c r="AN411" i="168" s="1"/>
  <c r="V408" i="168"/>
  <c r="W408" i="168" s="1"/>
  <c r="V403" i="168"/>
  <c r="W403" i="168" s="1"/>
  <c r="S400" i="168"/>
  <c r="AQ436" i="168"/>
  <c r="AA426" i="168"/>
  <c r="AB426" i="168" s="1"/>
  <c r="AA465" i="168"/>
  <c r="AB465" i="168" s="1"/>
  <c r="AQ455" i="168"/>
  <c r="AJ445" i="168"/>
  <c r="AM445" i="168" s="1"/>
  <c r="AL445" i="168" s="1"/>
  <c r="T480" i="168"/>
  <c r="V479" i="168"/>
  <c r="W479" i="168" s="1"/>
  <c r="Z472" i="168"/>
  <c r="AC472" i="168" s="1"/>
  <c r="L512" i="168"/>
  <c r="M512" i="168" s="1"/>
  <c r="AE426" i="168"/>
  <c r="AF426" i="168" s="1"/>
  <c r="AI426" i="168" s="1"/>
  <c r="AG426" i="168" s="1"/>
  <c r="AH426" i="168" s="1"/>
  <c r="AK426" i="168" s="1"/>
  <c r="L283" i="168"/>
  <c r="N283" i="168" s="1"/>
  <c r="AP284" i="168" s="1"/>
  <c r="AA435" i="168"/>
  <c r="AB435" i="168" s="1"/>
  <c r="Z463" i="168"/>
  <c r="AC463" i="168" s="1"/>
  <c r="AA485" i="168"/>
  <c r="AB485" i="168" s="1"/>
  <c r="U266" i="168"/>
  <c r="X266" i="168" s="1"/>
  <c r="U283" i="168"/>
  <c r="X283" i="168" s="1"/>
  <c r="L224" i="168"/>
  <c r="N224" i="168" s="1"/>
  <c r="L226" i="168"/>
  <c r="L238" i="168"/>
  <c r="S276" i="168"/>
  <c r="L265" i="168"/>
  <c r="L270" i="168"/>
  <c r="T293" i="168"/>
  <c r="L284" i="168"/>
  <c r="N285" i="168" s="1"/>
  <c r="AN286" i="168" s="1"/>
  <c r="L339" i="168"/>
  <c r="L411" i="168"/>
  <c r="T407" i="168"/>
  <c r="V409" i="168"/>
  <c r="W409" i="168" s="1"/>
  <c r="S399" i="168"/>
  <c r="U441" i="168"/>
  <c r="X441" i="168" s="1"/>
  <c r="L424" i="168"/>
  <c r="AQ432" i="168"/>
  <c r="L511" i="168"/>
  <c r="L509" i="168"/>
  <c r="L507" i="168"/>
  <c r="N507" i="168" s="1"/>
  <c r="AE482" i="168"/>
  <c r="AF482" i="168" s="1"/>
  <c r="AI482" i="168" s="1"/>
  <c r="AJ440" i="168"/>
  <c r="AM440" i="168" s="1"/>
  <c r="AL440" i="168" s="1"/>
  <c r="AE472" i="168"/>
  <c r="AF472" i="168" s="1"/>
  <c r="AI472" i="168" s="1"/>
  <c r="V491" i="168"/>
  <c r="W491" i="168" s="1"/>
  <c r="Z445" i="168"/>
  <c r="AC445" i="168" s="1"/>
  <c r="S426" i="168"/>
  <c r="AJ442" i="168"/>
  <c r="AM442" i="168" s="1"/>
  <c r="AL442" i="168" s="1"/>
  <c r="T406" i="168"/>
  <c r="L401" i="168"/>
  <c r="L213" i="168"/>
  <c r="W212" i="167"/>
  <c r="X212" i="167"/>
  <c r="AC209" i="167"/>
  <c r="W210" i="167"/>
  <c r="Z213" i="167"/>
  <c r="AJ213" i="167"/>
  <c r="AM213" i="167" s="1"/>
  <c r="AL213" i="167" s="1"/>
  <c r="U214" i="167"/>
  <c r="U212" i="167"/>
  <c r="U213" i="167"/>
  <c r="AA213" i="167"/>
  <c r="AC212" i="167"/>
  <c r="AE213" i="167"/>
  <c r="AF213" i="167" s="1"/>
  <c r="AI213" i="167" s="1"/>
  <c r="Z214" i="167"/>
  <c r="AJ214" i="167"/>
  <c r="AM214" i="167" s="1"/>
  <c r="AL214" i="167" s="1"/>
  <c r="Z212" i="167"/>
  <c r="AJ212" i="167"/>
  <c r="AM212" i="167" s="1"/>
  <c r="AL212" i="167" s="1"/>
  <c r="L210" i="168"/>
  <c r="L209" i="168"/>
  <c r="L207" i="168"/>
  <c r="W206" i="167"/>
  <c r="AG209" i="167"/>
  <c r="AH209" i="167" s="1"/>
  <c r="AK209" i="167" s="1"/>
  <c r="L205" i="168"/>
  <c r="M206" i="168" s="1"/>
  <c r="F177" i="165"/>
  <c r="P184" i="165"/>
  <c r="P168" i="165"/>
  <c r="G177" i="165"/>
  <c r="E179" i="165"/>
  <c r="O193" i="165"/>
  <c r="G175" i="165"/>
  <c r="E176" i="165"/>
  <c r="D182" i="165"/>
  <c r="O196" i="165"/>
  <c r="C200" i="165"/>
  <c r="F203" i="165"/>
  <c r="P202" i="165"/>
  <c r="L166" i="167"/>
  <c r="AA170" i="167"/>
  <c r="AG212" i="167"/>
  <c r="AH212" i="167" s="1"/>
  <c r="AK212" i="167" s="1"/>
  <c r="S184" i="167"/>
  <c r="L203" i="167"/>
  <c r="U200" i="167"/>
  <c r="U169" i="167"/>
  <c r="AQ163" i="167"/>
  <c r="X211" i="167"/>
  <c r="V172" i="167"/>
  <c r="W172" i="167" s="1"/>
  <c r="V170" i="167"/>
  <c r="V168" i="167"/>
  <c r="W168" i="167" s="1"/>
  <c r="AE201" i="167"/>
  <c r="AF201" i="167" s="1"/>
  <c r="AI201" i="167" s="1"/>
  <c r="AG201" i="167" s="1"/>
  <c r="AH201" i="167" s="1"/>
  <c r="AK201" i="167" s="1"/>
  <c r="AC177" i="167"/>
  <c r="AE168" i="167"/>
  <c r="AF168" i="167" s="1"/>
  <c r="AI168" i="167" s="1"/>
  <c r="Z166" i="167"/>
  <c r="U207" i="167"/>
  <c r="AA200" i="167"/>
  <c r="AC200" i="167" s="1"/>
  <c r="AE170" i="167"/>
  <c r="AF170" i="167" s="1"/>
  <c r="AI170" i="167" s="1"/>
  <c r="AJ168" i="167"/>
  <c r="AM168" i="167" s="1"/>
  <c r="AL168" i="167" s="1"/>
  <c r="T205" i="167"/>
  <c r="V181" i="167"/>
  <c r="X181" i="167" s="1"/>
  <c r="V171" i="167"/>
  <c r="V167" i="167"/>
  <c r="X167" i="167" s="1"/>
  <c r="AE202" i="167"/>
  <c r="AF202" i="167" s="1"/>
  <c r="AI202" i="167" s="1"/>
  <c r="AG202" i="167" s="1"/>
  <c r="AH202" i="167" s="1"/>
  <c r="AK202" i="167" s="1"/>
  <c r="U202" i="167"/>
  <c r="AJ196" i="167"/>
  <c r="AM196" i="167" s="1"/>
  <c r="AL196" i="167" s="1"/>
  <c r="AA181" i="167"/>
  <c r="V183" i="167"/>
  <c r="X183" i="167" s="1"/>
  <c r="Z200" i="167"/>
  <c r="U173" i="167"/>
  <c r="AA202" i="167"/>
  <c r="AC202" i="167" s="1"/>
  <c r="AE173" i="167"/>
  <c r="AF173" i="167" s="1"/>
  <c r="AI173" i="167" s="1"/>
  <c r="AG173" i="167" s="1"/>
  <c r="AH173" i="167" s="1"/>
  <c r="AK173" i="167" s="1"/>
  <c r="AE171" i="167"/>
  <c r="AF171" i="167" s="1"/>
  <c r="AI171" i="167" s="1"/>
  <c r="AJ169" i="167"/>
  <c r="AM169" i="167" s="1"/>
  <c r="AL169" i="167" s="1"/>
  <c r="AG169" i="167" s="1"/>
  <c r="AH169" i="167" s="1"/>
  <c r="AK169" i="167" s="1"/>
  <c r="AE200" i="167"/>
  <c r="AF200" i="167" s="1"/>
  <c r="AI200" i="167" s="1"/>
  <c r="V200" i="167"/>
  <c r="AE191" i="167"/>
  <c r="AF191" i="167" s="1"/>
  <c r="AI191" i="167" s="1"/>
  <c r="AJ170" i="167"/>
  <c r="AM170" i="167" s="1"/>
  <c r="AL170" i="167" s="1"/>
  <c r="U163" i="167"/>
  <c r="AE207" i="167"/>
  <c r="AF207" i="167" s="1"/>
  <c r="AI207" i="167" s="1"/>
  <c r="AG207" i="167" s="1"/>
  <c r="AH207" i="167" s="1"/>
  <c r="AK207" i="167" s="1"/>
  <c r="AG196" i="167"/>
  <c r="AH196" i="167" s="1"/>
  <c r="AK196" i="167" s="1"/>
  <c r="Z191" i="167"/>
  <c r="S204" i="167"/>
  <c r="AA201" i="167"/>
  <c r="AC201" i="167" s="1"/>
  <c r="AE190" i="167"/>
  <c r="AF190" i="167" s="1"/>
  <c r="AI190" i="167" s="1"/>
  <c r="U190" i="167"/>
  <c r="AJ200" i="167"/>
  <c r="AM200" i="167" s="1"/>
  <c r="AL200" i="167" s="1"/>
  <c r="AA183" i="167"/>
  <c r="V169" i="167"/>
  <c r="W169" i="167" s="1"/>
  <c r="L164" i="167"/>
  <c r="L204" i="168"/>
  <c r="L199" i="168"/>
  <c r="L191" i="168"/>
  <c r="M191" i="168" s="1"/>
  <c r="L190" i="168"/>
  <c r="Z190" i="168"/>
  <c r="AC190" i="168" s="1"/>
  <c r="L182" i="168"/>
  <c r="L180" i="168"/>
  <c r="N181" i="168" s="1"/>
  <c r="L178" i="168"/>
  <c r="L173" i="168"/>
  <c r="L171" i="168"/>
  <c r="N172" i="168" s="1"/>
  <c r="AN173" i="168" s="1"/>
  <c r="S168" i="168"/>
  <c r="S169" i="168"/>
  <c r="L167" i="168"/>
  <c r="M168" i="168" s="1"/>
  <c r="L163" i="168"/>
  <c r="AC166" i="167"/>
  <c r="U167" i="167"/>
  <c r="AJ167" i="167"/>
  <c r="AM167" i="167" s="1"/>
  <c r="AL167" i="167" s="1"/>
  <c r="Z167" i="167"/>
  <c r="AJ166" i="167"/>
  <c r="AM166" i="167" s="1"/>
  <c r="AL166" i="167" s="1"/>
  <c r="AA165" i="167"/>
  <c r="AC165" i="167" s="1"/>
  <c r="U166" i="167"/>
  <c r="AE166" i="167"/>
  <c r="AF166" i="167" s="1"/>
  <c r="AI166" i="167" s="1"/>
  <c r="AE167" i="167"/>
  <c r="AF167" i="167" s="1"/>
  <c r="AI167" i="167" s="1"/>
  <c r="V165" i="167"/>
  <c r="W165" i="167" s="1"/>
  <c r="S158" i="167"/>
  <c r="AQ158" i="167"/>
  <c r="V162" i="167"/>
  <c r="X162" i="167" s="1"/>
  <c r="L155" i="167"/>
  <c r="N156" i="167" s="1"/>
  <c r="L159" i="167"/>
  <c r="N160" i="167" s="1"/>
  <c r="AN161" i="167" s="1"/>
  <c r="L162" i="167"/>
  <c r="L160" i="167"/>
  <c r="AO158" i="167"/>
  <c r="L158" i="168"/>
  <c r="L157" i="168"/>
  <c r="L162" i="168"/>
  <c r="N162" i="168" s="1"/>
  <c r="P164" i="165"/>
  <c r="G163" i="165"/>
  <c r="O162" i="165"/>
  <c r="D161" i="165"/>
  <c r="E160" i="165"/>
  <c r="AT139" i="167"/>
  <c r="AU139" i="167" s="1"/>
  <c r="BB139" i="167"/>
  <c r="BC139" i="167" s="1"/>
  <c r="AJ150" i="167"/>
  <c r="AM150" i="167" s="1"/>
  <c r="AL150" i="167" s="1"/>
  <c r="AQ143" i="167"/>
  <c r="S154" i="167"/>
  <c r="V154" i="167"/>
  <c r="U151" i="167"/>
  <c r="L151" i="167"/>
  <c r="X149" i="167"/>
  <c r="AG144" i="167"/>
  <c r="AH144" i="167" s="1"/>
  <c r="AK144" i="167" s="1"/>
  <c r="L140" i="167"/>
  <c r="V150" i="167"/>
  <c r="W150" i="167" s="1"/>
  <c r="F148" i="165"/>
  <c r="O148" i="165"/>
  <c r="O149" i="165"/>
  <c r="G141" i="165"/>
  <c r="E148" i="165"/>
  <c r="G149" i="165"/>
  <c r="O154" i="165"/>
  <c r="L156" i="168"/>
  <c r="L155" i="168"/>
  <c r="N155" i="168" s="1"/>
  <c r="AN156" i="168" s="1"/>
  <c r="L154" i="168"/>
  <c r="L153" i="168"/>
  <c r="L152" i="168"/>
  <c r="Z152" i="168"/>
  <c r="AC152" i="168" s="1"/>
  <c r="AQ150" i="168"/>
  <c r="L149" i="168"/>
  <c r="L147" i="168"/>
  <c r="Z147" i="168"/>
  <c r="AC147" i="168" s="1"/>
  <c r="AO145" i="168"/>
  <c r="BB145" i="168" s="1"/>
  <c r="BC145" i="168" s="1"/>
  <c r="S144" i="168"/>
  <c r="L144" i="168"/>
  <c r="Z143" i="168"/>
  <c r="AC143" i="168" s="1"/>
  <c r="L141" i="168"/>
  <c r="L140" i="168"/>
  <c r="L138" i="167"/>
  <c r="E138" i="165"/>
  <c r="L137" i="168"/>
  <c r="L136" i="167"/>
  <c r="AE135" i="167"/>
  <c r="AF135" i="167" s="1"/>
  <c r="AI135" i="167" s="1"/>
  <c r="AU135" i="167"/>
  <c r="Z136" i="168"/>
  <c r="AC136" i="168" s="1"/>
  <c r="AE137" i="167"/>
  <c r="AF137" i="167" s="1"/>
  <c r="AI137" i="167" s="1"/>
  <c r="U137" i="167"/>
  <c r="U135" i="167"/>
  <c r="X136" i="167"/>
  <c r="Z137" i="167"/>
  <c r="L132" i="167"/>
  <c r="Z135" i="167"/>
  <c r="AJ137" i="167"/>
  <c r="AM137" i="167" s="1"/>
  <c r="AL137" i="167" s="1"/>
  <c r="S125" i="167"/>
  <c r="L128" i="168"/>
  <c r="Z131" i="168"/>
  <c r="AC131" i="168" s="1"/>
  <c r="S124" i="168"/>
  <c r="S122" i="168"/>
  <c r="F134" i="165"/>
  <c r="O130" i="165"/>
  <c r="AJ131" i="168"/>
  <c r="AM131" i="168" s="1"/>
  <c r="AL131" i="168" s="1"/>
  <c r="T124" i="168"/>
  <c r="L130" i="168"/>
  <c r="AO127" i="168"/>
  <c r="AT127" i="168" s="1"/>
  <c r="T123" i="168"/>
  <c r="E126" i="165"/>
  <c r="L121" i="167"/>
  <c r="T129" i="167"/>
  <c r="S128" i="167"/>
  <c r="AQ128" i="167"/>
  <c r="AT128" i="167" s="1"/>
  <c r="AO128" i="167"/>
  <c r="T126" i="167"/>
  <c r="V121" i="167"/>
  <c r="W121" i="167" s="1"/>
  <c r="L120" i="167"/>
  <c r="N121" i="167" s="1"/>
  <c r="AA121" i="167"/>
  <c r="AB121" i="167" s="1"/>
  <c r="Z122" i="167"/>
  <c r="L119" i="168"/>
  <c r="N119" i="168" s="1"/>
  <c r="L116" i="167"/>
  <c r="N117" i="167" s="1"/>
  <c r="AN118" i="167" s="1"/>
  <c r="T117" i="167"/>
  <c r="O114" i="165"/>
  <c r="L115" i="168"/>
  <c r="M115" i="168" s="1"/>
  <c r="L114" i="168"/>
  <c r="L113" i="168"/>
  <c r="T114" i="167"/>
  <c r="AO113" i="167"/>
  <c r="BB113" i="167" s="1"/>
  <c r="BC113" i="167" s="1"/>
  <c r="S113" i="167"/>
  <c r="AA110" i="167"/>
  <c r="AB110" i="167" s="1"/>
  <c r="AE113" i="167"/>
  <c r="AF113" i="167" s="1"/>
  <c r="AI113" i="167" s="1"/>
  <c r="L110" i="168"/>
  <c r="M112" i="168" s="1"/>
  <c r="L112" i="168"/>
  <c r="O110" i="165"/>
  <c r="AA112" i="167"/>
  <c r="AA101" i="167"/>
  <c r="AB101" i="167" s="1"/>
  <c r="L108" i="167"/>
  <c r="L102" i="167"/>
  <c r="M104" i="167" s="1"/>
  <c r="AJ102" i="167"/>
  <c r="AM102" i="167" s="1"/>
  <c r="AL102" i="167" s="1"/>
  <c r="U102" i="167"/>
  <c r="V110" i="167"/>
  <c r="W110" i="167" s="1"/>
  <c r="D100" i="165"/>
  <c r="AU107" i="168"/>
  <c r="L107" i="168"/>
  <c r="L105" i="168"/>
  <c r="L104" i="168"/>
  <c r="L103" i="168"/>
  <c r="N103" i="168" s="1"/>
  <c r="AN104" i="168" s="1"/>
  <c r="L99" i="168"/>
  <c r="U511" i="167"/>
  <c r="V510" i="167"/>
  <c r="X510" i="167" s="1"/>
  <c r="W504" i="167"/>
  <c r="T489" i="167"/>
  <c r="S488" i="167"/>
  <c r="L500" i="167"/>
  <c r="N453" i="167"/>
  <c r="AN454" i="167" s="1"/>
  <c r="V501" i="167"/>
  <c r="X501" i="167" s="1"/>
  <c r="U502" i="167"/>
  <c r="T482" i="167"/>
  <c r="S481" i="167"/>
  <c r="T492" i="167"/>
  <c r="S491" i="167"/>
  <c r="S490" i="167"/>
  <c r="V424" i="167"/>
  <c r="X424" i="167" s="1"/>
  <c r="U425" i="167"/>
  <c r="L383" i="167"/>
  <c r="S324" i="167"/>
  <c r="T325" i="167"/>
  <c r="T323" i="167"/>
  <c r="S448" i="167"/>
  <c r="T449" i="167"/>
  <c r="S377" i="167"/>
  <c r="T378" i="167"/>
  <c r="L425" i="167"/>
  <c r="S390" i="167"/>
  <c r="T391" i="167"/>
  <c r="S370" i="167"/>
  <c r="T371" i="167"/>
  <c r="V357" i="167"/>
  <c r="X357" i="167" s="1"/>
  <c r="U358" i="167"/>
  <c r="L341" i="167"/>
  <c r="V325" i="167"/>
  <c r="X325" i="167" s="1"/>
  <c r="U326" i="167"/>
  <c r="L263" i="167"/>
  <c r="N176" i="167"/>
  <c r="AN177" i="167" s="1"/>
  <c r="Z141" i="167"/>
  <c r="V140" i="167"/>
  <c r="U141" i="167"/>
  <c r="AJ141" i="167"/>
  <c r="AM141" i="167" s="1"/>
  <c r="AL141" i="167" s="1"/>
  <c r="AE141" i="167"/>
  <c r="AF141" i="167" s="1"/>
  <c r="AI141" i="167" s="1"/>
  <c r="AA140" i="167"/>
  <c r="AE140" i="167"/>
  <c r="AF140" i="167" s="1"/>
  <c r="AI140" i="167" s="1"/>
  <c r="AA139" i="167"/>
  <c r="U140" i="167"/>
  <c r="Z140" i="167"/>
  <c r="AJ140" i="167"/>
  <c r="AM140" i="167" s="1"/>
  <c r="AL140" i="167" s="1"/>
  <c r="V139" i="167"/>
  <c r="L332" i="167"/>
  <c r="T297" i="167"/>
  <c r="S296" i="167"/>
  <c r="L291" i="167"/>
  <c r="T262" i="167"/>
  <c r="S261" i="167"/>
  <c r="T261" i="167"/>
  <c r="S260" i="167"/>
  <c r="T259" i="167"/>
  <c r="L252" i="167"/>
  <c r="L248" i="167"/>
  <c r="AB113" i="167"/>
  <c r="T468" i="167"/>
  <c r="S467" i="167"/>
  <c r="T466" i="167"/>
  <c r="S466" i="167"/>
  <c r="T467" i="167"/>
  <c r="S436" i="167"/>
  <c r="T437" i="167"/>
  <c r="S416" i="167"/>
  <c r="T417" i="167"/>
  <c r="S408" i="167"/>
  <c r="T409" i="167"/>
  <c r="L403" i="167"/>
  <c r="S425" i="167"/>
  <c r="T426" i="167"/>
  <c r="S399" i="167"/>
  <c r="T400" i="167"/>
  <c r="S398" i="167"/>
  <c r="T399" i="167"/>
  <c r="V361" i="167"/>
  <c r="X361" i="167" s="1"/>
  <c r="U362" i="167"/>
  <c r="S360" i="167"/>
  <c r="T361" i="167"/>
  <c r="L347" i="167"/>
  <c r="S340" i="167"/>
  <c r="T341" i="167"/>
  <c r="T339" i="167"/>
  <c r="L323" i="167"/>
  <c r="S316" i="167"/>
  <c r="T317" i="167"/>
  <c r="L447" i="167"/>
  <c r="L414" i="167"/>
  <c r="U455" i="167"/>
  <c r="V454" i="167"/>
  <c r="X454" i="167" s="1"/>
  <c r="U454" i="167"/>
  <c r="V453" i="167"/>
  <c r="X453" i="167" s="1"/>
  <c r="W283" i="167"/>
  <c r="L506" i="167"/>
  <c r="S510" i="167"/>
  <c r="T511" i="167"/>
  <c r="U489" i="167"/>
  <c r="V488" i="167"/>
  <c r="X488" i="167" s="1"/>
  <c r="N497" i="167"/>
  <c r="AN498" i="167" s="1"/>
  <c r="T490" i="167"/>
  <c r="S489" i="167"/>
  <c r="T487" i="167"/>
  <c r="S486" i="167"/>
  <c r="T496" i="167"/>
  <c r="S495" i="167"/>
  <c r="S494" i="167"/>
  <c r="V474" i="167"/>
  <c r="X474" i="167" s="1"/>
  <c r="U475" i="167"/>
  <c r="L446" i="167"/>
  <c r="N446" i="167" s="1"/>
  <c r="S439" i="167"/>
  <c r="T440" i="167"/>
  <c r="V467" i="167"/>
  <c r="X467" i="167" s="1"/>
  <c r="U468" i="167"/>
  <c r="V436" i="167"/>
  <c r="X436" i="167" s="1"/>
  <c r="U437" i="167"/>
  <c r="V428" i="167"/>
  <c r="X428" i="167" s="1"/>
  <c r="U429" i="167"/>
  <c r="V420" i="167"/>
  <c r="X420" i="167" s="1"/>
  <c r="U421" i="167"/>
  <c r="T453" i="167"/>
  <c r="S452" i="167"/>
  <c r="U459" i="167"/>
  <c r="V458" i="167"/>
  <c r="X458" i="167" s="1"/>
  <c r="U457" i="167"/>
  <c r="W403" i="167"/>
  <c r="S400" i="167"/>
  <c r="T401" i="167"/>
  <c r="L395" i="167"/>
  <c r="N312" i="167"/>
  <c r="AP313" i="167" s="1"/>
  <c r="U481" i="167"/>
  <c r="V480" i="167"/>
  <c r="X480" i="167" s="1"/>
  <c r="T457" i="167"/>
  <c r="S456" i="167"/>
  <c r="L444" i="167"/>
  <c r="S433" i="167"/>
  <c r="T434" i="167"/>
  <c r="L424" i="167"/>
  <c r="S407" i="167"/>
  <c r="T408" i="167"/>
  <c r="S406" i="167"/>
  <c r="T407" i="167"/>
  <c r="V387" i="167"/>
  <c r="X387" i="167" s="1"/>
  <c r="U388" i="167"/>
  <c r="V379" i="167"/>
  <c r="X379" i="167" s="1"/>
  <c r="U380" i="167"/>
  <c r="V371" i="167"/>
  <c r="X371" i="167" s="1"/>
  <c r="U372" i="167"/>
  <c r="V363" i="167"/>
  <c r="X363" i="167" s="1"/>
  <c r="U364" i="167"/>
  <c r="T472" i="167"/>
  <c r="S471" i="167"/>
  <c r="T470" i="167"/>
  <c r="V459" i="167"/>
  <c r="X459" i="167" s="1"/>
  <c r="U460" i="167"/>
  <c r="V413" i="167"/>
  <c r="X413" i="167" s="1"/>
  <c r="U414" i="167"/>
  <c r="U409" i="167"/>
  <c r="V408" i="167"/>
  <c r="X408" i="167" s="1"/>
  <c r="V407" i="167"/>
  <c r="X407" i="167" s="1"/>
  <c r="L391" i="167"/>
  <c r="L375" i="167"/>
  <c r="L359" i="167"/>
  <c r="L339" i="167"/>
  <c r="S332" i="167"/>
  <c r="T333" i="167"/>
  <c r="L315" i="167"/>
  <c r="U410" i="167"/>
  <c r="V409" i="167"/>
  <c r="X409" i="167" s="1"/>
  <c r="T394" i="167"/>
  <c r="S393" i="167"/>
  <c r="L372" i="167"/>
  <c r="S361" i="167"/>
  <c r="T362" i="167"/>
  <c r="S343" i="167"/>
  <c r="T344" i="167"/>
  <c r="T343" i="167"/>
  <c r="S342" i="167"/>
  <c r="T331" i="167"/>
  <c r="S327" i="167"/>
  <c r="T328" i="167"/>
  <c r="T327" i="167"/>
  <c r="S326" i="167"/>
  <c r="U313" i="167"/>
  <c r="V312" i="167"/>
  <c r="X312" i="167" s="1"/>
  <c r="V307" i="167"/>
  <c r="X307" i="167" s="1"/>
  <c r="U308" i="167"/>
  <c r="S386" i="167"/>
  <c r="T387" i="167"/>
  <c r="S374" i="167"/>
  <c r="T375" i="167"/>
  <c r="V341" i="167"/>
  <c r="X341" i="167" s="1"/>
  <c r="U342" i="167"/>
  <c r="L325" i="167"/>
  <c r="T312" i="167"/>
  <c r="S311" i="167"/>
  <c r="V261" i="167"/>
  <c r="X261" i="167" s="1"/>
  <c r="U262" i="167"/>
  <c r="Z247" i="167"/>
  <c r="V246" i="167"/>
  <c r="AA246" i="167"/>
  <c r="AJ247" i="167"/>
  <c r="AM247" i="167" s="1"/>
  <c r="AL247" i="167" s="1"/>
  <c r="U247" i="167"/>
  <c r="AE247" i="167"/>
  <c r="AF247" i="167" s="1"/>
  <c r="AI247" i="167" s="1"/>
  <c r="AJ246" i="167"/>
  <c r="AM246" i="167" s="1"/>
  <c r="AL246" i="167" s="1"/>
  <c r="AA245" i="167"/>
  <c r="Z246" i="167"/>
  <c r="AE246" i="167"/>
  <c r="AF246" i="167" s="1"/>
  <c r="AI246" i="167" s="1"/>
  <c r="V245" i="167"/>
  <c r="U246" i="167"/>
  <c r="AJ177" i="167"/>
  <c r="AM177" i="167" s="1"/>
  <c r="AL177" i="167" s="1"/>
  <c r="AE177" i="167"/>
  <c r="AF177" i="167" s="1"/>
  <c r="AI177" i="167" s="1"/>
  <c r="Z177" i="167"/>
  <c r="U177" i="167"/>
  <c r="U176" i="167"/>
  <c r="AJ175" i="167"/>
  <c r="AM175" i="167" s="1"/>
  <c r="AL175" i="167" s="1"/>
  <c r="Z175" i="167"/>
  <c r="V176" i="167"/>
  <c r="AE176" i="167"/>
  <c r="AF176" i="167" s="1"/>
  <c r="AI176" i="167" s="1"/>
  <c r="AA176" i="167"/>
  <c r="V175" i="167"/>
  <c r="Z176" i="167"/>
  <c r="AJ176" i="167"/>
  <c r="AM176" i="167" s="1"/>
  <c r="AL176" i="167" s="1"/>
  <c r="AA175" i="167"/>
  <c r="U175" i="167"/>
  <c r="AE175" i="167"/>
  <c r="AF175" i="167" s="1"/>
  <c r="AI175" i="167" s="1"/>
  <c r="AJ149" i="167"/>
  <c r="AM149" i="167" s="1"/>
  <c r="AL149" i="167" s="1"/>
  <c r="AE149" i="167"/>
  <c r="AF149" i="167" s="1"/>
  <c r="AI149" i="167" s="1"/>
  <c r="Z149" i="167"/>
  <c r="U149" i="167"/>
  <c r="U148" i="167"/>
  <c r="AJ147" i="167"/>
  <c r="AM147" i="167" s="1"/>
  <c r="AL147" i="167" s="1"/>
  <c r="V148" i="167"/>
  <c r="AE148" i="167"/>
  <c r="AF148" i="167" s="1"/>
  <c r="AI148" i="167" s="1"/>
  <c r="Z147" i="167"/>
  <c r="AA148" i="167"/>
  <c r="V147" i="167"/>
  <c r="AE147" i="167"/>
  <c r="AF147" i="167" s="1"/>
  <c r="AI147" i="167" s="1"/>
  <c r="AG147" i="167" s="1"/>
  <c r="AH147" i="167" s="1"/>
  <c r="AK147" i="167" s="1"/>
  <c r="AA147" i="167"/>
  <c r="AJ148" i="167"/>
  <c r="AM148" i="167" s="1"/>
  <c r="AL148" i="167" s="1"/>
  <c r="U147" i="167"/>
  <c r="Z148" i="167"/>
  <c r="L437" i="167"/>
  <c r="U412" i="167"/>
  <c r="S304" i="167"/>
  <c r="T305" i="167"/>
  <c r="T275" i="167"/>
  <c r="S274" i="167"/>
  <c r="S273" i="167"/>
  <c r="T273" i="167"/>
  <c r="T274" i="167"/>
  <c r="X251" i="167"/>
  <c r="W251" i="167"/>
  <c r="L231" i="167"/>
  <c r="N231" i="167" s="1"/>
  <c r="N226" i="167"/>
  <c r="AP227" i="167" s="1"/>
  <c r="L316" i="167"/>
  <c r="X101" i="167"/>
  <c r="S512" i="167"/>
  <c r="V512" i="167"/>
  <c r="X512" i="167" s="1"/>
  <c r="U496" i="167"/>
  <c r="V495" i="167"/>
  <c r="X495" i="167" s="1"/>
  <c r="U495" i="167"/>
  <c r="V500" i="167"/>
  <c r="X500" i="167" s="1"/>
  <c r="U501" i="167"/>
  <c r="M497" i="167"/>
  <c r="N496" i="167"/>
  <c r="AP497" i="167" s="1"/>
  <c r="V466" i="167"/>
  <c r="X466" i="167" s="1"/>
  <c r="U467" i="167"/>
  <c r="V475" i="167"/>
  <c r="X475" i="167" s="1"/>
  <c r="U476" i="167"/>
  <c r="U462" i="167"/>
  <c r="V461" i="167"/>
  <c r="X461" i="167" s="1"/>
  <c r="S446" i="167"/>
  <c r="T447" i="167"/>
  <c r="V432" i="167"/>
  <c r="X432" i="167" s="1"/>
  <c r="U433" i="167"/>
  <c r="V416" i="167"/>
  <c r="X416" i="167" s="1"/>
  <c r="U417" i="167"/>
  <c r="T454" i="167"/>
  <c r="S453" i="167"/>
  <c r="V465" i="167"/>
  <c r="X465" i="167" s="1"/>
  <c r="U466" i="167"/>
  <c r="V449" i="167"/>
  <c r="X449" i="167" s="1"/>
  <c r="U450" i="167"/>
  <c r="T464" i="167"/>
  <c r="S463" i="167"/>
  <c r="L440" i="167"/>
  <c r="S417" i="167"/>
  <c r="T418" i="167"/>
  <c r="V391" i="167"/>
  <c r="X391" i="167" s="1"/>
  <c r="U392" i="167"/>
  <c r="V383" i="167"/>
  <c r="X383" i="167" s="1"/>
  <c r="U384" i="167"/>
  <c r="V375" i="167"/>
  <c r="X375" i="167" s="1"/>
  <c r="U376" i="167"/>
  <c r="V367" i="167"/>
  <c r="X367" i="167" s="1"/>
  <c r="U368" i="167"/>
  <c r="U401" i="167"/>
  <c r="V400" i="167"/>
  <c r="X400" i="167" s="1"/>
  <c r="V399" i="167"/>
  <c r="X399" i="167" s="1"/>
  <c r="L367" i="167"/>
  <c r="L355" i="167"/>
  <c r="S348" i="167"/>
  <c r="T349" i="167"/>
  <c r="T347" i="167"/>
  <c r="L426" i="167"/>
  <c r="L388" i="167"/>
  <c r="V311" i="167"/>
  <c r="X311" i="167" s="1"/>
  <c r="U312" i="167"/>
  <c r="T469" i="167"/>
  <c r="S468" i="167"/>
  <c r="M509" i="167"/>
  <c r="N508" i="167"/>
  <c r="AP509" i="167" s="1"/>
  <c r="N511" i="167"/>
  <c r="AN512" i="167" s="1"/>
  <c r="T497" i="167"/>
  <c r="S496" i="167"/>
  <c r="U497" i="167"/>
  <c r="V496" i="167"/>
  <c r="X496" i="167" s="1"/>
  <c r="L480" i="167"/>
  <c r="V494" i="167"/>
  <c r="X494" i="167" s="1"/>
  <c r="V470" i="167"/>
  <c r="X470" i="167" s="1"/>
  <c r="U471" i="167"/>
  <c r="S447" i="167"/>
  <c r="T448" i="167"/>
  <c r="V434" i="167"/>
  <c r="X434" i="167" s="1"/>
  <c r="U435" i="167"/>
  <c r="V426" i="167"/>
  <c r="X426" i="167" s="1"/>
  <c r="U427" i="167"/>
  <c r="V418" i="167"/>
  <c r="X418" i="167" s="1"/>
  <c r="U419" i="167"/>
  <c r="L451" i="167"/>
  <c r="S432" i="167"/>
  <c r="T433" i="167"/>
  <c r="S428" i="167"/>
  <c r="T429" i="167"/>
  <c r="S424" i="167"/>
  <c r="T425" i="167"/>
  <c r="S420" i="167"/>
  <c r="T421" i="167"/>
  <c r="S476" i="167"/>
  <c r="T477" i="167"/>
  <c r="T475" i="167"/>
  <c r="L443" i="167"/>
  <c r="L416" i="167"/>
  <c r="V393" i="167"/>
  <c r="X393" i="167" s="1"/>
  <c r="U394" i="167"/>
  <c r="V385" i="167"/>
  <c r="X385" i="167" s="1"/>
  <c r="U386" i="167"/>
  <c r="V377" i="167"/>
  <c r="X377" i="167" s="1"/>
  <c r="U378" i="167"/>
  <c r="V369" i="167"/>
  <c r="X369" i="167" s="1"/>
  <c r="U370" i="167"/>
  <c r="U477" i="167"/>
  <c r="V476" i="167"/>
  <c r="X476" i="167" s="1"/>
  <c r="L404" i="167"/>
  <c r="L387" i="167"/>
  <c r="L371" i="167"/>
  <c r="W359" i="167"/>
  <c r="U317" i="167"/>
  <c r="V316" i="167"/>
  <c r="X316" i="167" s="1"/>
  <c r="N290" i="167"/>
  <c r="AP291" i="167" s="1"/>
  <c r="S449" i="167"/>
  <c r="T450" i="167"/>
  <c r="U445" i="167"/>
  <c r="V444" i="167"/>
  <c r="X444" i="167" s="1"/>
  <c r="L409" i="167"/>
  <c r="U406" i="167"/>
  <c r="V405" i="167"/>
  <c r="X405" i="167" s="1"/>
  <c r="U404" i="167"/>
  <c r="S385" i="167"/>
  <c r="T386" i="167"/>
  <c r="L364" i="167"/>
  <c r="V305" i="167"/>
  <c r="X305" i="167" s="1"/>
  <c r="U306" i="167"/>
  <c r="L381" i="167"/>
  <c r="L369" i="167"/>
  <c r="V349" i="167"/>
  <c r="X349" i="167" s="1"/>
  <c r="U350" i="167"/>
  <c r="L333" i="167"/>
  <c r="L271" i="167"/>
  <c r="L421" i="167"/>
  <c r="U399" i="167"/>
  <c r="AQ246" i="167"/>
  <c r="AO246" i="167"/>
  <c r="T247" i="167"/>
  <c r="S246" i="167"/>
  <c r="T245" i="167"/>
  <c r="T311" i="167"/>
  <c r="S310" i="167"/>
  <c r="T270" i="167"/>
  <c r="S269" i="167"/>
  <c r="S268" i="167"/>
  <c r="T269" i="167"/>
  <c r="N104" i="167"/>
  <c r="AP105" i="167" s="1"/>
  <c r="L512" i="167"/>
  <c r="N512" i="167" s="1"/>
  <c r="M510" i="167"/>
  <c r="N509" i="167"/>
  <c r="AN510" i="167" s="1"/>
  <c r="S509" i="167"/>
  <c r="T510" i="167"/>
  <c r="U508" i="167"/>
  <c r="V507" i="167"/>
  <c r="X507" i="167" s="1"/>
  <c r="U507" i="167"/>
  <c r="V506" i="167"/>
  <c r="X506" i="167" s="1"/>
  <c r="U505" i="167"/>
  <c r="V505" i="167"/>
  <c r="X505" i="167" s="1"/>
  <c r="L502" i="167"/>
  <c r="T499" i="167"/>
  <c r="S498" i="167"/>
  <c r="S497" i="167"/>
  <c r="T493" i="167"/>
  <c r="S492" i="167"/>
  <c r="V499" i="167"/>
  <c r="X499" i="167" s="1"/>
  <c r="U500" i="167"/>
  <c r="U499" i="167"/>
  <c r="L489" i="167"/>
  <c r="L475" i="167"/>
  <c r="L473" i="167"/>
  <c r="L471" i="167"/>
  <c r="L469" i="167"/>
  <c r="L467" i="167"/>
  <c r="L465" i="167"/>
  <c r="L463" i="167"/>
  <c r="L461" i="167"/>
  <c r="L459" i="167"/>
  <c r="L457" i="167"/>
  <c r="T498" i="167"/>
  <c r="U483" i="167"/>
  <c r="V482" i="167"/>
  <c r="X482" i="167" s="1"/>
  <c r="V460" i="167"/>
  <c r="X460" i="167" s="1"/>
  <c r="U461" i="167"/>
  <c r="T455" i="167"/>
  <c r="T452" i="167"/>
  <c r="S451" i="167"/>
  <c r="L438" i="167"/>
  <c r="T491" i="167"/>
  <c r="U480" i="167"/>
  <c r="V479" i="167"/>
  <c r="X479" i="167" s="1"/>
  <c r="V471" i="167"/>
  <c r="X471" i="167" s="1"/>
  <c r="U472" i="167"/>
  <c r="U439" i="167"/>
  <c r="V438" i="167"/>
  <c r="X438" i="167" s="1"/>
  <c r="V430" i="167"/>
  <c r="X430" i="167" s="1"/>
  <c r="U431" i="167"/>
  <c r="V422" i="167"/>
  <c r="X422" i="167" s="1"/>
  <c r="U423" i="167"/>
  <c r="V414" i="167"/>
  <c r="X414" i="167" s="1"/>
  <c r="U415" i="167"/>
  <c r="T465" i="167"/>
  <c r="S464" i="167"/>
  <c r="V462" i="167"/>
  <c r="X462" i="167" s="1"/>
  <c r="U463" i="167"/>
  <c r="V448" i="167"/>
  <c r="X448" i="167" s="1"/>
  <c r="U449" i="167"/>
  <c r="U448" i="167"/>
  <c r="V447" i="167"/>
  <c r="X447" i="167" s="1"/>
  <c r="U447" i="167"/>
  <c r="L432" i="167"/>
  <c r="V389" i="167"/>
  <c r="X389" i="167" s="1"/>
  <c r="U390" i="167"/>
  <c r="V381" i="167"/>
  <c r="X381" i="167" s="1"/>
  <c r="U382" i="167"/>
  <c r="V373" i="167"/>
  <c r="X373" i="167" s="1"/>
  <c r="U374" i="167"/>
  <c r="V365" i="167"/>
  <c r="X365" i="167" s="1"/>
  <c r="U366" i="167"/>
  <c r="V473" i="167"/>
  <c r="X473" i="167" s="1"/>
  <c r="U474" i="167"/>
  <c r="L396" i="167"/>
  <c r="L379" i="167"/>
  <c r="L363" i="167"/>
  <c r="S356" i="167"/>
  <c r="T357" i="167"/>
  <c r="T355" i="167"/>
  <c r="L331" i="167"/>
  <c r="V463" i="167"/>
  <c r="X463" i="167" s="1"/>
  <c r="U464" i="167"/>
  <c r="L430" i="167"/>
  <c r="S427" i="167"/>
  <c r="T428" i="167"/>
  <c r="S423" i="167"/>
  <c r="T424" i="167"/>
  <c r="L397" i="167"/>
  <c r="L380" i="167"/>
  <c r="S369" i="167"/>
  <c r="T370" i="167"/>
  <c r="S351" i="167"/>
  <c r="T352" i="167"/>
  <c r="S350" i="167"/>
  <c r="S335" i="167"/>
  <c r="T336" i="167"/>
  <c r="S334" i="167"/>
  <c r="S319" i="167"/>
  <c r="T320" i="167"/>
  <c r="S318" i="167"/>
  <c r="V309" i="167"/>
  <c r="X309" i="167" s="1"/>
  <c r="U310" i="167"/>
  <c r="S426" i="167"/>
  <c r="T427" i="167"/>
  <c r="L393" i="167"/>
  <c r="L385" i="167"/>
  <c r="L365" i="167"/>
  <c r="L349" i="167"/>
  <c r="V333" i="167"/>
  <c r="X333" i="167" s="1"/>
  <c r="U334" i="167"/>
  <c r="L317" i="167"/>
  <c r="L310" i="167"/>
  <c r="S307" i="167"/>
  <c r="T308" i="167"/>
  <c r="U271" i="167"/>
  <c r="V270" i="167"/>
  <c r="X270" i="167" s="1"/>
  <c r="U267" i="167"/>
  <c r="V266" i="167"/>
  <c r="X266" i="167" s="1"/>
  <c r="U266" i="167"/>
  <c r="V265" i="167"/>
  <c r="X265" i="167" s="1"/>
  <c r="L243" i="167"/>
  <c r="AJ205" i="167"/>
  <c r="AM205" i="167" s="1"/>
  <c r="AL205" i="167" s="1"/>
  <c r="AE205" i="167"/>
  <c r="AF205" i="167" s="1"/>
  <c r="AI205" i="167" s="1"/>
  <c r="AA204" i="167"/>
  <c r="U205" i="167"/>
  <c r="Z205" i="167"/>
  <c r="Z204" i="167"/>
  <c r="V203" i="167"/>
  <c r="AA203" i="167"/>
  <c r="V204" i="167"/>
  <c r="Z203" i="167"/>
  <c r="AE204" i="167"/>
  <c r="AF204" i="167" s="1"/>
  <c r="AI204" i="167" s="1"/>
  <c r="AE203" i="167"/>
  <c r="AF203" i="167" s="1"/>
  <c r="AI203" i="167" s="1"/>
  <c r="U203" i="167"/>
  <c r="AJ203" i="167"/>
  <c r="AM203" i="167" s="1"/>
  <c r="AL203" i="167" s="1"/>
  <c r="AJ204" i="167"/>
  <c r="AM204" i="167" s="1"/>
  <c r="AL204" i="167" s="1"/>
  <c r="U204" i="167"/>
  <c r="N152" i="167"/>
  <c r="AN153" i="167" s="1"/>
  <c r="U400" i="167"/>
  <c r="W279" i="167"/>
  <c r="L348" i="167"/>
  <c r="W302" i="167"/>
  <c r="L284" i="167"/>
  <c r="N284" i="167" s="1"/>
  <c r="AP285" i="167" s="1"/>
  <c r="L274" i="167"/>
  <c r="AG208" i="167"/>
  <c r="AH208" i="167" s="1"/>
  <c r="AK208" i="167" s="1"/>
  <c r="N103" i="167"/>
  <c r="U324" i="167"/>
  <c r="U443" i="167"/>
  <c r="AB187" i="167"/>
  <c r="T240" i="167"/>
  <c r="AO239" i="167"/>
  <c r="S239" i="167"/>
  <c r="AQ239" i="167"/>
  <c r="AB239" i="167"/>
  <c r="T236" i="167"/>
  <c r="AQ235" i="167"/>
  <c r="BB235" i="167" s="1"/>
  <c r="BC235" i="167" s="1"/>
  <c r="S235" i="167"/>
  <c r="AO235" i="167"/>
  <c r="AC226" i="167"/>
  <c r="L217" i="167"/>
  <c r="AO199" i="167"/>
  <c r="AQ199" i="167"/>
  <c r="S199" i="167"/>
  <c r="T200" i="167"/>
  <c r="AO195" i="167"/>
  <c r="AQ195" i="167"/>
  <c r="S195" i="167"/>
  <c r="T196" i="167"/>
  <c r="AJ157" i="167"/>
  <c r="AM157" i="167" s="1"/>
  <c r="AL157" i="167" s="1"/>
  <c r="AE157" i="167"/>
  <c r="AF157" i="167" s="1"/>
  <c r="AI157" i="167" s="1"/>
  <c r="Z157" i="167"/>
  <c r="U157" i="167"/>
  <c r="V156" i="167"/>
  <c r="AA156" i="167"/>
  <c r="L149" i="167"/>
  <c r="AE133" i="167"/>
  <c r="AF133" i="167" s="1"/>
  <c r="AI133" i="167" s="1"/>
  <c r="Z133" i="167"/>
  <c r="U133" i="167"/>
  <c r="V132" i="167"/>
  <c r="AA132" i="167"/>
  <c r="AJ133" i="167"/>
  <c r="AM133" i="167" s="1"/>
  <c r="AL133" i="167" s="1"/>
  <c r="L125" i="167"/>
  <c r="U127" i="167"/>
  <c r="AJ127" i="167"/>
  <c r="AM127" i="167" s="1"/>
  <c r="AL127" i="167" s="1"/>
  <c r="AE127" i="167"/>
  <c r="AF127" i="167" s="1"/>
  <c r="AI127" i="167" s="1"/>
  <c r="Z127" i="167"/>
  <c r="AA126" i="167"/>
  <c r="V126" i="167"/>
  <c r="AE126" i="167"/>
  <c r="AF126" i="167" s="1"/>
  <c r="AI126" i="167" s="1"/>
  <c r="AE125" i="167"/>
  <c r="AF125" i="167" s="1"/>
  <c r="AI125" i="167" s="1"/>
  <c r="AA124" i="167"/>
  <c r="V124" i="167"/>
  <c r="Z125" i="167"/>
  <c r="AJ125" i="167"/>
  <c r="AM125" i="167" s="1"/>
  <c r="AL125" i="167" s="1"/>
  <c r="U125" i="167"/>
  <c r="AJ116" i="167"/>
  <c r="AM116" i="167" s="1"/>
  <c r="AL116" i="167" s="1"/>
  <c r="AA115" i="167"/>
  <c r="V115" i="167"/>
  <c r="U116" i="167"/>
  <c r="Z116" i="167"/>
  <c r="AE116" i="167"/>
  <c r="AF116" i="167" s="1"/>
  <c r="AI116" i="167" s="1"/>
  <c r="S430" i="167"/>
  <c r="T431" i="167"/>
  <c r="L413" i="167"/>
  <c r="L386" i="167"/>
  <c r="S383" i="167"/>
  <c r="T384" i="167"/>
  <c r="L370" i="167"/>
  <c r="S367" i="167"/>
  <c r="T368" i="167"/>
  <c r="U314" i="167"/>
  <c r="V313" i="167"/>
  <c r="X313" i="167" s="1"/>
  <c r="L308" i="167"/>
  <c r="S301" i="167"/>
  <c r="T302" i="167"/>
  <c r="L296" i="167"/>
  <c r="T291" i="167"/>
  <c r="S290" i="167"/>
  <c r="AC225" i="167"/>
  <c r="W225" i="167"/>
  <c r="W209" i="167"/>
  <c r="AB202" i="167"/>
  <c r="AC198" i="167"/>
  <c r="AB198" i="167"/>
  <c r="X198" i="167"/>
  <c r="W198" i="167"/>
  <c r="L189" i="167"/>
  <c r="T177" i="167"/>
  <c r="AO176" i="167"/>
  <c r="S176" i="167"/>
  <c r="AQ176" i="167"/>
  <c r="BB176" i="167" s="1"/>
  <c r="BC176" i="167" s="1"/>
  <c r="AG171" i="167"/>
  <c r="AH171" i="167" s="1"/>
  <c r="AK171" i="167" s="1"/>
  <c r="X172" i="167"/>
  <c r="X168" i="167"/>
  <c r="AG145" i="167"/>
  <c r="AH145" i="167" s="1"/>
  <c r="AK145" i="167" s="1"/>
  <c r="AO120" i="167"/>
  <c r="BB120" i="167" s="1"/>
  <c r="BC120" i="167" s="1"/>
  <c r="S120" i="167"/>
  <c r="AQ120" i="167"/>
  <c r="AT120" i="167" s="1"/>
  <c r="T121" i="167"/>
  <c r="L105" i="167"/>
  <c r="S409" i="167"/>
  <c r="T410" i="167"/>
  <c r="L356" i="167"/>
  <c r="L293" i="167"/>
  <c r="S283" i="167"/>
  <c r="T284" i="167"/>
  <c r="T283" i="167"/>
  <c r="S282" i="167"/>
  <c r="L433" i="167"/>
  <c r="S410" i="167"/>
  <c r="S397" i="167"/>
  <c r="T398" i="167"/>
  <c r="L328" i="167"/>
  <c r="T300" i="167"/>
  <c r="S299" i="167"/>
  <c r="L265" i="167"/>
  <c r="L258" i="167"/>
  <c r="AQ245" i="167"/>
  <c r="S245" i="167"/>
  <c r="AO245" i="167"/>
  <c r="BB245" i="167" s="1"/>
  <c r="BC245" i="167" s="1"/>
  <c r="T246" i="167"/>
  <c r="L209" i="167"/>
  <c r="T207" i="167"/>
  <c r="AQ206" i="167"/>
  <c r="S206" i="167"/>
  <c r="AO206" i="167"/>
  <c r="L199" i="167"/>
  <c r="AC196" i="167"/>
  <c r="AB196" i="167"/>
  <c r="AQ189" i="167"/>
  <c r="S189" i="167"/>
  <c r="T190" i="167"/>
  <c r="AO189" i="167"/>
  <c r="L185" i="167"/>
  <c r="Z182" i="167"/>
  <c r="T182" i="167"/>
  <c r="AQ181" i="167"/>
  <c r="BB181" i="167" s="1"/>
  <c r="BC181" i="167" s="1"/>
  <c r="S181" i="167"/>
  <c r="AO181" i="167"/>
  <c r="L171" i="167"/>
  <c r="N171" i="167" s="1"/>
  <c r="AQ161" i="167"/>
  <c r="S161" i="167"/>
  <c r="T162" i="167"/>
  <c r="AO161" i="167"/>
  <c r="AJ156" i="167"/>
  <c r="AM156" i="167" s="1"/>
  <c r="AL156" i="167" s="1"/>
  <c r="AA155" i="167"/>
  <c r="V155" i="167"/>
  <c r="Z156" i="167"/>
  <c r="AE156" i="167"/>
  <c r="AF156" i="167" s="1"/>
  <c r="AI156" i="167" s="1"/>
  <c r="AG156" i="167" s="1"/>
  <c r="AH156" i="167" s="1"/>
  <c r="AK156" i="167" s="1"/>
  <c r="U156" i="167"/>
  <c r="AE155" i="167"/>
  <c r="AF155" i="167" s="1"/>
  <c r="AI155" i="167" s="1"/>
  <c r="U155" i="167"/>
  <c r="L131" i="167"/>
  <c r="AO123" i="167"/>
  <c r="S123" i="167"/>
  <c r="T124" i="167"/>
  <c r="AQ123" i="167"/>
  <c r="AT123" i="167" s="1"/>
  <c r="AU123" i="167" s="1"/>
  <c r="U123" i="167"/>
  <c r="AA122" i="167"/>
  <c r="V122" i="167"/>
  <c r="Z123" i="167"/>
  <c r="AE123" i="167"/>
  <c r="AF123" i="167" s="1"/>
  <c r="AI123" i="167" s="1"/>
  <c r="AJ123" i="167"/>
  <c r="AM123" i="167" s="1"/>
  <c r="AL123" i="167" s="1"/>
  <c r="T120" i="167"/>
  <c r="L114" i="167"/>
  <c r="L113" i="167"/>
  <c r="U113" i="167"/>
  <c r="AQ107" i="167"/>
  <c r="S107" i="167"/>
  <c r="T108" i="167"/>
  <c r="AO107" i="167"/>
  <c r="T106" i="167"/>
  <c r="AQ105" i="167"/>
  <c r="S105" i="167"/>
  <c r="AO105" i="167"/>
  <c r="L100" i="167"/>
  <c r="Z249" i="167"/>
  <c r="V248" i="167"/>
  <c r="AA248" i="167"/>
  <c r="AE249" i="167"/>
  <c r="AF249" i="167" s="1"/>
  <c r="AI249" i="167" s="1"/>
  <c r="AJ249" i="167"/>
  <c r="AM249" i="167" s="1"/>
  <c r="AL249" i="167" s="1"/>
  <c r="U249" i="167"/>
  <c r="T232" i="167"/>
  <c r="AO231" i="167"/>
  <c r="AQ231" i="167"/>
  <c r="S231" i="167"/>
  <c r="AE219" i="167"/>
  <c r="AF219" i="167" s="1"/>
  <c r="AI219" i="167" s="1"/>
  <c r="AG219" i="167" s="1"/>
  <c r="AH219" i="167" s="1"/>
  <c r="AK219" i="167" s="1"/>
  <c r="Z219" i="167"/>
  <c r="V190" i="167"/>
  <c r="Z184" i="167"/>
  <c r="T184" i="167"/>
  <c r="AJ180" i="167"/>
  <c r="AM180" i="167" s="1"/>
  <c r="AL180" i="167" s="1"/>
  <c r="AE180" i="167"/>
  <c r="AF180" i="167" s="1"/>
  <c r="AI180" i="167" s="1"/>
  <c r="AA179" i="167"/>
  <c r="V179" i="167"/>
  <c r="U180" i="167"/>
  <c r="Z180" i="167"/>
  <c r="L169" i="167"/>
  <c r="N169" i="167" s="1"/>
  <c r="L163" i="167"/>
  <c r="L161" i="167"/>
  <c r="AO160" i="167"/>
  <c r="S160" i="167"/>
  <c r="T161" i="167"/>
  <c r="AQ160" i="167"/>
  <c r="T158" i="167"/>
  <c r="AO157" i="167"/>
  <c r="S157" i="167"/>
  <c r="AQ157" i="167"/>
  <c r="AJ155" i="167"/>
  <c r="AM155" i="167" s="1"/>
  <c r="AL155" i="167" s="1"/>
  <c r="T150" i="167"/>
  <c r="AO149" i="167"/>
  <c r="S149" i="167"/>
  <c r="AQ149" i="167"/>
  <c r="X150" i="167"/>
  <c r="L145" i="167"/>
  <c r="M146" i="167" s="1"/>
  <c r="W143" i="167"/>
  <c r="X143" i="167"/>
  <c r="V125" i="167"/>
  <c r="AE114" i="167"/>
  <c r="AF114" i="167" s="1"/>
  <c r="AI114" i="167" s="1"/>
  <c r="U122" i="167"/>
  <c r="L109" i="167"/>
  <c r="S255" i="167"/>
  <c r="T256" i="167"/>
  <c r="AQ255" i="167"/>
  <c r="S254" i="167"/>
  <c r="AO255" i="167"/>
  <c r="T255" i="167"/>
  <c r="AE231" i="167"/>
  <c r="AF231" i="167" s="1"/>
  <c r="AI231" i="167" s="1"/>
  <c r="AA231" i="167"/>
  <c r="T212" i="167"/>
  <c r="AQ211" i="167"/>
  <c r="S211" i="167"/>
  <c r="AO211" i="167"/>
  <c r="AO201" i="167"/>
  <c r="T202" i="167"/>
  <c r="AQ201" i="167"/>
  <c r="S201" i="167"/>
  <c r="AG198" i="167"/>
  <c r="AH198" i="167" s="1"/>
  <c r="AK198" i="167" s="1"/>
  <c r="AO192" i="167"/>
  <c r="T193" i="167"/>
  <c r="S192" i="167"/>
  <c r="AQ192" i="167"/>
  <c r="AJ190" i="167"/>
  <c r="AM190" i="167" s="1"/>
  <c r="AL190" i="167" s="1"/>
  <c r="AG190" i="167" s="1"/>
  <c r="AH190" i="167" s="1"/>
  <c r="AK190" i="167" s="1"/>
  <c r="L182" i="167"/>
  <c r="U182" i="167"/>
  <c r="AE178" i="167"/>
  <c r="AF178" i="167" s="1"/>
  <c r="AI178" i="167" s="1"/>
  <c r="AG178" i="167" s="1"/>
  <c r="AH178" i="167" s="1"/>
  <c r="AK178" i="167" s="1"/>
  <c r="AB171" i="167"/>
  <c r="AC171" i="167"/>
  <c r="W167" i="167"/>
  <c r="T160" i="167"/>
  <c r="AQ159" i="167"/>
  <c r="AO159" i="167"/>
  <c r="S159" i="167"/>
  <c r="AE151" i="167"/>
  <c r="AF151" i="167" s="1"/>
  <c r="AI151" i="167" s="1"/>
  <c r="L150" i="167"/>
  <c r="T139" i="167"/>
  <c r="S138" i="167"/>
  <c r="AQ138" i="167"/>
  <c r="AO138" i="167"/>
  <c r="BB138" i="167" s="1"/>
  <c r="BC138" i="167" s="1"/>
  <c r="T138" i="167"/>
  <c r="S137" i="167"/>
  <c r="Z136" i="167"/>
  <c r="AA135" i="167"/>
  <c r="V135" i="167"/>
  <c r="U136" i="167"/>
  <c r="AE136" i="167"/>
  <c r="AF136" i="167" s="1"/>
  <c r="AI136" i="167" s="1"/>
  <c r="AJ136" i="167"/>
  <c r="AM136" i="167" s="1"/>
  <c r="AL136" i="167" s="1"/>
  <c r="AB134" i="167"/>
  <c r="Z126" i="167"/>
  <c r="L122" i="167"/>
  <c r="M123" i="167" s="1"/>
  <c r="U111" i="167"/>
  <c r="AJ234" i="167"/>
  <c r="AM234" i="167" s="1"/>
  <c r="AL234" i="167" s="1"/>
  <c r="AE234" i="167"/>
  <c r="AF234" i="167" s="1"/>
  <c r="AI234" i="167" s="1"/>
  <c r="AA233" i="167"/>
  <c r="Z234" i="167"/>
  <c r="V233" i="167"/>
  <c r="U234" i="167"/>
  <c r="L223" i="167"/>
  <c r="AQ216" i="167"/>
  <c r="S216" i="167"/>
  <c r="T217" i="167"/>
  <c r="AO216" i="167"/>
  <c r="T213" i="167"/>
  <c r="AQ212" i="167"/>
  <c r="S212" i="167"/>
  <c r="AO212" i="167"/>
  <c r="W193" i="167"/>
  <c r="X193" i="167"/>
  <c r="T188" i="167"/>
  <c r="AG174" i="167"/>
  <c r="AH174" i="167" s="1"/>
  <c r="AK174" i="167" s="1"/>
  <c r="S174" i="167"/>
  <c r="T175" i="167"/>
  <c r="AO174" i="167"/>
  <c r="T174" i="167"/>
  <c r="AQ174" i="167"/>
  <c r="S173" i="167"/>
  <c r="Z138" i="167"/>
  <c r="V137" i="167"/>
  <c r="AA137" i="167"/>
  <c r="AE138" i="167"/>
  <c r="AF138" i="167" s="1"/>
  <c r="AI138" i="167" s="1"/>
  <c r="AJ138" i="167"/>
  <c r="AM138" i="167" s="1"/>
  <c r="AL138" i="167" s="1"/>
  <c r="U138" i="167"/>
  <c r="AJ139" i="167"/>
  <c r="AM139" i="167" s="1"/>
  <c r="AL139" i="167" s="1"/>
  <c r="V138" i="167"/>
  <c r="Z139" i="167"/>
  <c r="AA138" i="167"/>
  <c r="AE139" i="167"/>
  <c r="AF139" i="167" s="1"/>
  <c r="AI139" i="167" s="1"/>
  <c r="AG139" i="167" s="1"/>
  <c r="AH139" i="167" s="1"/>
  <c r="AK139" i="167" s="1"/>
  <c r="U139" i="167"/>
  <c r="U124" i="167"/>
  <c r="L244" i="167"/>
  <c r="L216" i="167"/>
  <c r="T214" i="167"/>
  <c r="AQ213" i="167"/>
  <c r="S213" i="167"/>
  <c r="AO213" i="167"/>
  <c r="L196" i="167"/>
  <c r="X192" i="167"/>
  <c r="W192" i="167"/>
  <c r="U188" i="167"/>
  <c r="AJ188" i="167"/>
  <c r="AM188" i="167" s="1"/>
  <c r="AL188" i="167" s="1"/>
  <c r="W183" i="167"/>
  <c r="U184" i="167"/>
  <c r="T181" i="167"/>
  <c r="AA178" i="167"/>
  <c r="X173" i="167"/>
  <c r="W173" i="167"/>
  <c r="X169" i="167"/>
  <c r="T156" i="167"/>
  <c r="AQ155" i="167"/>
  <c r="AO155" i="167"/>
  <c r="S155" i="167"/>
  <c r="N145" i="167"/>
  <c r="AN146" i="167" s="1"/>
  <c r="S140" i="167"/>
  <c r="T141" i="167"/>
  <c r="AO140" i="167"/>
  <c r="T140" i="167"/>
  <c r="AQ140" i="167"/>
  <c r="S139" i="167"/>
  <c r="AJ135" i="167"/>
  <c r="AM135" i="167" s="1"/>
  <c r="AL135" i="167" s="1"/>
  <c r="Z155" i="167"/>
  <c r="S116" i="167"/>
  <c r="L303" i="167"/>
  <c r="V303" i="167"/>
  <c r="X303" i="167" s="1"/>
  <c r="U304" i="167"/>
  <c r="W285" i="167"/>
  <c r="S401" i="167"/>
  <c r="T402" i="167"/>
  <c r="L153" i="167"/>
  <c r="N153" i="167" s="1"/>
  <c r="L118" i="167"/>
  <c r="M119" i="167" s="1"/>
  <c r="L112" i="167"/>
  <c r="L429" i="167"/>
  <c r="L382" i="167"/>
  <c r="S363" i="167"/>
  <c r="T364" i="167"/>
  <c r="L320" i="167"/>
  <c r="T271" i="167"/>
  <c r="S270" i="167"/>
  <c r="L259" i="167"/>
  <c r="W229" i="167"/>
  <c r="X229" i="167"/>
  <c r="AO221" i="167"/>
  <c r="AQ221" i="167"/>
  <c r="BB221" i="167" s="1"/>
  <c r="BC221" i="167" s="1"/>
  <c r="S221" i="167"/>
  <c r="T222" i="167"/>
  <c r="X174" i="167"/>
  <c r="W174" i="167"/>
  <c r="X146" i="167"/>
  <c r="W146" i="167"/>
  <c r="AO122" i="167"/>
  <c r="AT122" i="167" s="1"/>
  <c r="AU122" i="167" s="1"/>
  <c r="AQ122" i="167"/>
  <c r="T123" i="167"/>
  <c r="S122" i="167"/>
  <c r="S357" i="167"/>
  <c r="T358" i="167"/>
  <c r="V356" i="167"/>
  <c r="X356" i="167" s="1"/>
  <c r="U357" i="167"/>
  <c r="L278" i="167"/>
  <c r="L344" i="167"/>
  <c r="S329" i="167"/>
  <c r="T330" i="167"/>
  <c r="U329" i="167"/>
  <c r="V328" i="167"/>
  <c r="X328" i="167" s="1"/>
  <c r="V275" i="167"/>
  <c r="X275" i="167" s="1"/>
  <c r="U276" i="167"/>
  <c r="S144" i="167"/>
  <c r="T145" i="167"/>
  <c r="AO144" i="167"/>
  <c r="T144" i="167"/>
  <c r="S143" i="167"/>
  <c r="AQ144" i="167"/>
  <c r="V123" i="167"/>
  <c r="T209" i="167"/>
  <c r="AQ208" i="167"/>
  <c r="S208" i="167"/>
  <c r="AO208" i="167"/>
  <c r="X196" i="167"/>
  <c r="W196" i="167"/>
  <c r="AJ187" i="167"/>
  <c r="AM187" i="167" s="1"/>
  <c r="AL187" i="167" s="1"/>
  <c r="AE187" i="167"/>
  <c r="AF187" i="167" s="1"/>
  <c r="AI187" i="167" s="1"/>
  <c r="AA186" i="167"/>
  <c r="V186" i="167"/>
  <c r="U187" i="167"/>
  <c r="Z187" i="167"/>
  <c r="Z114" i="167"/>
  <c r="S136" i="167"/>
  <c r="T137" i="167"/>
  <c r="AQ136" i="167"/>
  <c r="AO136" i="167"/>
  <c r="BB136" i="167" s="1"/>
  <c r="BC136" i="167" s="1"/>
  <c r="T122" i="167"/>
  <c r="L101" i="167"/>
  <c r="L214" i="167"/>
  <c r="AC193" i="167"/>
  <c r="AB193" i="167"/>
  <c r="AO193" i="167"/>
  <c r="T194" i="167"/>
  <c r="AQ193" i="167"/>
  <c r="S193" i="167"/>
  <c r="AJ186" i="167"/>
  <c r="AM186" i="167" s="1"/>
  <c r="AL186" i="167" s="1"/>
  <c r="AG186" i="167" s="1"/>
  <c r="AH186" i="167" s="1"/>
  <c r="AK186" i="167" s="1"/>
  <c r="Z179" i="167"/>
  <c r="W171" i="167"/>
  <c r="X171" i="167"/>
  <c r="L158" i="167"/>
  <c r="T112" i="167"/>
  <c r="AO111" i="167"/>
  <c r="S111" i="167"/>
  <c r="AQ111" i="167"/>
  <c r="L215" i="167"/>
  <c r="L173" i="167"/>
  <c r="M174" i="167" s="1"/>
  <c r="U121" i="167"/>
  <c r="AA120" i="167"/>
  <c r="Z121" i="167"/>
  <c r="AE121" i="167"/>
  <c r="AF121" i="167" s="1"/>
  <c r="AI121" i="167" s="1"/>
  <c r="V120" i="167"/>
  <c r="AJ121" i="167"/>
  <c r="AM121" i="167" s="1"/>
  <c r="AL121" i="167" s="1"/>
  <c r="AE109" i="167"/>
  <c r="AF109" i="167" s="1"/>
  <c r="AI109" i="167" s="1"/>
  <c r="Z109" i="167"/>
  <c r="AJ109" i="167"/>
  <c r="AM109" i="167" s="1"/>
  <c r="AL109" i="167" s="1"/>
  <c r="AA108" i="167"/>
  <c r="U109" i="167"/>
  <c r="V108" i="167"/>
  <c r="V272" i="167"/>
  <c r="X272" i="167" s="1"/>
  <c r="U273" i="167"/>
  <c r="W220" i="167"/>
  <c r="X220" i="167"/>
  <c r="V187" i="167"/>
  <c r="S508" i="167"/>
  <c r="T509" i="167"/>
  <c r="V508" i="167"/>
  <c r="X508" i="167" s="1"/>
  <c r="U509" i="167"/>
  <c r="T505" i="167"/>
  <c r="S504" i="167"/>
  <c r="S503" i="167"/>
  <c r="T504" i="167"/>
  <c r="S506" i="167"/>
  <c r="T507" i="167"/>
  <c r="T494" i="167"/>
  <c r="S493" i="167"/>
  <c r="T483" i="167"/>
  <c r="S482" i="167"/>
  <c r="T503" i="167"/>
  <c r="S502" i="167"/>
  <c r="U498" i="167"/>
  <c r="V497" i="167"/>
  <c r="X497" i="167" s="1"/>
  <c r="L493" i="167"/>
  <c r="U490" i="167"/>
  <c r="V489" i="167"/>
  <c r="X489" i="167" s="1"/>
  <c r="L499" i="167"/>
  <c r="U485" i="167"/>
  <c r="V484" i="167"/>
  <c r="X484" i="167" s="1"/>
  <c r="U484" i="167"/>
  <c r="V483" i="167"/>
  <c r="X483" i="167" s="1"/>
  <c r="T481" i="167"/>
  <c r="S480" i="167"/>
  <c r="L450" i="167"/>
  <c r="S443" i="167"/>
  <c r="T444" i="167"/>
  <c r="T451" i="167"/>
  <c r="S450" i="167"/>
  <c r="S442" i="167"/>
  <c r="T443" i="167"/>
  <c r="U440" i="167"/>
  <c r="V439" i="167"/>
  <c r="X439" i="167" s="1"/>
  <c r="L486" i="167"/>
  <c r="T456" i="167"/>
  <c r="S455" i="167"/>
  <c r="S454" i="167"/>
  <c r="V468" i="167"/>
  <c r="X468" i="167" s="1"/>
  <c r="U469" i="167"/>
  <c r="L435" i="167"/>
  <c r="L431" i="167"/>
  <c r="L427" i="167"/>
  <c r="L423" i="167"/>
  <c r="L419" i="167"/>
  <c r="L415" i="167"/>
  <c r="S412" i="167"/>
  <c r="T413" i="167"/>
  <c r="L407" i="167"/>
  <c r="L399" i="167"/>
  <c r="S444" i="167"/>
  <c r="T445" i="167"/>
  <c r="U441" i="167"/>
  <c r="V440" i="167"/>
  <c r="X440" i="167" s="1"/>
  <c r="S437" i="167"/>
  <c r="T438" i="167"/>
  <c r="S429" i="167"/>
  <c r="T430" i="167"/>
  <c r="S421" i="167"/>
  <c r="T422" i="167"/>
  <c r="S413" i="167"/>
  <c r="T414" i="167"/>
  <c r="U395" i="167"/>
  <c r="V394" i="167"/>
  <c r="X394" i="167" s="1"/>
  <c r="V392" i="167"/>
  <c r="X392" i="167" s="1"/>
  <c r="U393" i="167"/>
  <c r="V390" i="167"/>
  <c r="X390" i="167" s="1"/>
  <c r="U391" i="167"/>
  <c r="V388" i="167"/>
  <c r="X388" i="167" s="1"/>
  <c r="U389" i="167"/>
  <c r="V386" i="167"/>
  <c r="X386" i="167" s="1"/>
  <c r="U387" i="167"/>
  <c r="V384" i="167"/>
  <c r="X384" i="167" s="1"/>
  <c r="U385" i="167"/>
  <c r="V382" i="167"/>
  <c r="U383" i="167"/>
  <c r="V380" i="167"/>
  <c r="X380" i="167" s="1"/>
  <c r="U381" i="167"/>
  <c r="V378" i="167"/>
  <c r="X378" i="167" s="1"/>
  <c r="U379" i="167"/>
  <c r="V376" i="167"/>
  <c r="X376" i="167" s="1"/>
  <c r="U377" i="167"/>
  <c r="V374" i="167"/>
  <c r="X374" i="167" s="1"/>
  <c r="U375" i="167"/>
  <c r="V372" i="167"/>
  <c r="X372" i="167" s="1"/>
  <c r="U373" i="167"/>
  <c r="V370" i="167"/>
  <c r="X370" i="167" s="1"/>
  <c r="U371" i="167"/>
  <c r="V368" i="167"/>
  <c r="X368" i="167" s="1"/>
  <c r="U369" i="167"/>
  <c r="V366" i="167"/>
  <c r="X366" i="167" s="1"/>
  <c r="U367" i="167"/>
  <c r="V364" i="167"/>
  <c r="X364" i="167" s="1"/>
  <c r="U365" i="167"/>
  <c r="V362" i="167"/>
  <c r="X362" i="167" s="1"/>
  <c r="U363" i="167"/>
  <c r="T473" i="167"/>
  <c r="S472" i="167"/>
  <c r="V412" i="167"/>
  <c r="X412" i="167" s="1"/>
  <c r="U413" i="167"/>
  <c r="V360" i="167"/>
  <c r="X360" i="167" s="1"/>
  <c r="U361" i="167"/>
  <c r="S352" i="167"/>
  <c r="T353" i="167"/>
  <c r="S344" i="167"/>
  <c r="T345" i="167"/>
  <c r="S336" i="167"/>
  <c r="T337" i="167"/>
  <c r="S328" i="167"/>
  <c r="T329" i="167"/>
  <c r="S320" i="167"/>
  <c r="T321" i="167"/>
  <c r="L313" i="167"/>
  <c r="V288" i="167"/>
  <c r="X288" i="167" s="1"/>
  <c r="U289" i="167"/>
  <c r="V260" i="167"/>
  <c r="X260" i="167" s="1"/>
  <c r="U261" i="167"/>
  <c r="T486" i="167"/>
  <c r="S485" i="167"/>
  <c r="S435" i="167"/>
  <c r="T436" i="167"/>
  <c r="L422" i="167"/>
  <c r="S419" i="167"/>
  <c r="T420" i="167"/>
  <c r="L405" i="167"/>
  <c r="U402" i="167"/>
  <c r="V401" i="167"/>
  <c r="X401" i="167" s="1"/>
  <c r="L392" i="167"/>
  <c r="L384" i="167"/>
  <c r="L376" i="167"/>
  <c r="L368" i="167"/>
  <c r="L360" i="167"/>
  <c r="V310" i="167"/>
  <c r="X310" i="167" s="1"/>
  <c r="U311" i="167"/>
  <c r="V308" i="167"/>
  <c r="X308" i="167" s="1"/>
  <c r="U309" i="167"/>
  <c r="V306" i="167"/>
  <c r="X306" i="167" s="1"/>
  <c r="U307" i="167"/>
  <c r="V304" i="167"/>
  <c r="X304" i="167" s="1"/>
  <c r="U305" i="167"/>
  <c r="L389" i="167"/>
  <c r="S378" i="167"/>
  <c r="T379" i="167"/>
  <c r="L373" i="167"/>
  <c r="S362" i="167"/>
  <c r="T363" i="167"/>
  <c r="S358" i="167"/>
  <c r="T359" i="167"/>
  <c r="L353" i="167"/>
  <c r="V353" i="167"/>
  <c r="X353" i="167" s="1"/>
  <c r="U354" i="167"/>
  <c r="L345" i="167"/>
  <c r="V345" i="167"/>
  <c r="X345" i="167" s="1"/>
  <c r="U346" i="167"/>
  <c r="L337" i="167"/>
  <c r="V337" i="167"/>
  <c r="X337" i="167" s="1"/>
  <c r="U338" i="167"/>
  <c r="L329" i="167"/>
  <c r="V329" i="167"/>
  <c r="X329" i="167" s="1"/>
  <c r="U330" i="167"/>
  <c r="L321" i="167"/>
  <c r="V321" i="167"/>
  <c r="X321" i="167" s="1"/>
  <c r="U322" i="167"/>
  <c r="T313" i="167"/>
  <c r="S312" i="167"/>
  <c r="L306" i="167"/>
  <c r="S303" i="167"/>
  <c r="T304" i="167"/>
  <c r="U291" i="167"/>
  <c r="V290" i="167"/>
  <c r="X290" i="167" s="1"/>
  <c r="L267" i="167"/>
  <c r="V259" i="167"/>
  <c r="AJ243" i="167"/>
  <c r="AM243" i="167" s="1"/>
  <c r="AL243" i="167" s="1"/>
  <c r="AE243" i="167"/>
  <c r="AF243" i="167" s="1"/>
  <c r="AI243" i="167" s="1"/>
  <c r="Z243" i="167"/>
  <c r="U243" i="167"/>
  <c r="AA242" i="167"/>
  <c r="AE242" i="167"/>
  <c r="AF242" i="167" s="1"/>
  <c r="AI242" i="167" s="1"/>
  <c r="U242" i="167"/>
  <c r="V242" i="167"/>
  <c r="Z241" i="167"/>
  <c r="AJ233" i="167"/>
  <c r="AM233" i="167" s="1"/>
  <c r="AL233" i="167" s="1"/>
  <c r="AE233" i="167"/>
  <c r="AF233" i="167" s="1"/>
  <c r="AI233" i="167" s="1"/>
  <c r="AA232" i="167"/>
  <c r="Z233" i="167"/>
  <c r="Z231" i="167"/>
  <c r="V232" i="167"/>
  <c r="U233" i="167"/>
  <c r="U232" i="167"/>
  <c r="X112" i="167"/>
  <c r="S441" i="167"/>
  <c r="V411" i="167"/>
  <c r="X411" i="167" s="1"/>
  <c r="U359" i="167"/>
  <c r="S315" i="167"/>
  <c r="T316" i="167"/>
  <c r="T315" i="167"/>
  <c r="S308" i="167"/>
  <c r="T309" i="167"/>
  <c r="U260" i="167"/>
  <c r="U349" i="167"/>
  <c r="V348" i="167"/>
  <c r="X348" i="167" s="1"/>
  <c r="V347" i="167"/>
  <c r="X347" i="167" s="1"/>
  <c r="U333" i="167"/>
  <c r="V332" i="167"/>
  <c r="X332" i="167" s="1"/>
  <c r="V331" i="167"/>
  <c r="X331" i="167" s="1"/>
  <c r="U316" i="167"/>
  <c r="V315" i="167"/>
  <c r="X315" i="167" s="1"/>
  <c r="S306" i="167"/>
  <c r="T307" i="167"/>
  <c r="L301" i="167"/>
  <c r="L299" i="167"/>
  <c r="L295" i="167"/>
  <c r="T293" i="167"/>
  <c r="S292" i="167"/>
  <c r="L288" i="167"/>
  <c r="S285" i="167"/>
  <c r="T286" i="167"/>
  <c r="T285" i="167"/>
  <c r="S284" i="167"/>
  <c r="S275" i="167"/>
  <c r="T276" i="167"/>
  <c r="U272" i="167"/>
  <c r="V271" i="167"/>
  <c r="X271" i="167" s="1"/>
  <c r="S253" i="167"/>
  <c r="T254" i="167"/>
  <c r="AO253" i="167"/>
  <c r="T253" i="167"/>
  <c r="S252" i="167"/>
  <c r="AQ253" i="167"/>
  <c r="S249" i="167"/>
  <c r="T250" i="167"/>
  <c r="AO249" i="167"/>
  <c r="T249" i="167"/>
  <c r="S248" i="167"/>
  <c r="AQ249" i="167"/>
  <c r="U241" i="167"/>
  <c r="L240" i="167"/>
  <c r="T238" i="167"/>
  <c r="AQ237" i="167"/>
  <c r="S237" i="167"/>
  <c r="AO237" i="167"/>
  <c r="AB238" i="167"/>
  <c r="T234" i="167"/>
  <c r="AQ233" i="167"/>
  <c r="S233" i="167"/>
  <c r="AO233" i="167"/>
  <c r="BB233" i="167" s="1"/>
  <c r="BC233" i="167" s="1"/>
  <c r="T231" i="167"/>
  <c r="AO230" i="167"/>
  <c r="AQ230" i="167"/>
  <c r="S230" i="167"/>
  <c r="U231" i="167"/>
  <c r="AO226" i="167"/>
  <c r="AQ226" i="167"/>
  <c r="S226" i="167"/>
  <c r="T227" i="167"/>
  <c r="AO222" i="167"/>
  <c r="AQ222" i="167"/>
  <c r="S222" i="167"/>
  <c r="T223" i="167"/>
  <c r="AO218" i="167"/>
  <c r="AQ218" i="167"/>
  <c r="S218" i="167"/>
  <c r="T219" i="167"/>
  <c r="L201" i="167"/>
  <c r="AC199" i="167"/>
  <c r="AB199" i="167"/>
  <c r="AC195" i="167"/>
  <c r="AB195" i="167"/>
  <c r="L157" i="167"/>
  <c r="T130" i="167"/>
  <c r="AQ129" i="167"/>
  <c r="AT129" i="167" s="1"/>
  <c r="AU129" i="167" s="1"/>
  <c r="AO129" i="167"/>
  <c r="S129" i="167"/>
  <c r="T116" i="167"/>
  <c r="AQ115" i="167"/>
  <c r="AO115" i="167"/>
  <c r="S115" i="167"/>
  <c r="U103" i="167"/>
  <c r="AJ103" i="167"/>
  <c r="AM103" i="167" s="1"/>
  <c r="AL103" i="167" s="1"/>
  <c r="AE103" i="167"/>
  <c r="AF103" i="167" s="1"/>
  <c r="AI103" i="167" s="1"/>
  <c r="V102" i="167"/>
  <c r="AJ101" i="167"/>
  <c r="AM101" i="167" s="1"/>
  <c r="AL101" i="167" s="1"/>
  <c r="AG101" i="167" s="1"/>
  <c r="AH101" i="167" s="1"/>
  <c r="AK101" i="167" s="1"/>
  <c r="Z102" i="167"/>
  <c r="Z103" i="167"/>
  <c r="AE102" i="167"/>
  <c r="AF102" i="167" s="1"/>
  <c r="AI102" i="167" s="1"/>
  <c r="U101" i="167"/>
  <c r="AA102" i="167"/>
  <c r="L394" i="167"/>
  <c r="S391" i="167"/>
  <c r="T392" i="167"/>
  <c r="L378" i="167"/>
  <c r="S375" i="167"/>
  <c r="T376" i="167"/>
  <c r="L362" i="167"/>
  <c r="S359" i="167"/>
  <c r="T360" i="167"/>
  <c r="S353" i="167"/>
  <c r="T354" i="167"/>
  <c r="U353" i="167"/>
  <c r="V352" i="167"/>
  <c r="X352" i="167" s="1"/>
  <c r="V351" i="167"/>
  <c r="X351" i="167" s="1"/>
  <c r="S337" i="167"/>
  <c r="T338" i="167"/>
  <c r="U337" i="167"/>
  <c r="V336" i="167"/>
  <c r="X336" i="167" s="1"/>
  <c r="V335" i="167"/>
  <c r="X335" i="167" s="1"/>
  <c r="S321" i="167"/>
  <c r="T322" i="167"/>
  <c r="U321" i="167"/>
  <c r="V320" i="167"/>
  <c r="X320" i="167" s="1"/>
  <c r="V319" i="167"/>
  <c r="X319" i="167" s="1"/>
  <c r="S305" i="167"/>
  <c r="T306" i="167"/>
  <c r="T298" i="167"/>
  <c r="S297" i="167"/>
  <c r="U293" i="167"/>
  <c r="V292" i="167"/>
  <c r="X292" i="167" s="1"/>
  <c r="L287" i="167"/>
  <c r="W252" i="167"/>
  <c r="X252" i="167"/>
  <c r="AA241" i="167"/>
  <c r="AO225" i="167"/>
  <c r="AQ225" i="167"/>
  <c r="S225" i="167"/>
  <c r="T226" i="167"/>
  <c r="AO198" i="167"/>
  <c r="AQ198" i="167"/>
  <c r="BB198" i="167" s="1"/>
  <c r="BC198" i="167" s="1"/>
  <c r="S198" i="167"/>
  <c r="T199" i="167"/>
  <c r="AO190" i="167"/>
  <c r="AQ190" i="167"/>
  <c r="BB190" i="167" s="1"/>
  <c r="BC190" i="167" s="1"/>
  <c r="S190" i="167"/>
  <c r="T191" i="167"/>
  <c r="X166" i="167"/>
  <c r="W166" i="167"/>
  <c r="T149" i="167"/>
  <c r="AO148" i="167"/>
  <c r="S148" i="167"/>
  <c r="AQ148" i="167"/>
  <c r="X144" i="167"/>
  <c r="W144" i="167"/>
  <c r="AO124" i="167"/>
  <c r="AQ124" i="167"/>
  <c r="AT124" i="167" s="1"/>
  <c r="AU124" i="167" s="1"/>
  <c r="S124" i="167"/>
  <c r="T125" i="167"/>
  <c r="AJ117" i="167"/>
  <c r="AM117" i="167" s="1"/>
  <c r="AL117" i="167" s="1"/>
  <c r="AA116" i="167"/>
  <c r="V116" i="167"/>
  <c r="Z117" i="167"/>
  <c r="U117" i="167"/>
  <c r="AE117" i="167"/>
  <c r="AF117" i="167" s="1"/>
  <c r="AI117" i="167" s="1"/>
  <c r="U104" i="167"/>
  <c r="AJ104" i="167"/>
  <c r="AM104" i="167" s="1"/>
  <c r="AL104" i="167" s="1"/>
  <c r="Z104" i="167"/>
  <c r="AA103" i="167"/>
  <c r="AE104" i="167"/>
  <c r="AF104" i="167" s="1"/>
  <c r="AI104" i="167" s="1"/>
  <c r="V103" i="167"/>
  <c r="U356" i="167"/>
  <c r="S341" i="167"/>
  <c r="T342" i="167"/>
  <c r="U341" i="167"/>
  <c r="V340" i="167"/>
  <c r="X340" i="167" s="1"/>
  <c r="V339" i="167"/>
  <c r="X339" i="167" s="1"/>
  <c r="L324" i="167"/>
  <c r="T314" i="167"/>
  <c r="S313" i="167"/>
  <c r="T295" i="167"/>
  <c r="S294" i="167"/>
  <c r="L282" i="167"/>
  <c r="U444" i="167"/>
  <c r="V443" i="167"/>
  <c r="X443" i="167" s="1"/>
  <c r="S418" i="167"/>
  <c r="T419" i="167"/>
  <c r="S345" i="167"/>
  <c r="T346" i="167"/>
  <c r="U345" i="167"/>
  <c r="V344" i="167"/>
  <c r="X344" i="167" s="1"/>
  <c r="V343" i="167"/>
  <c r="X343" i="167" s="1"/>
  <c r="U328" i="167"/>
  <c r="L298" i="167"/>
  <c r="U294" i="167"/>
  <c r="V293" i="167"/>
  <c r="X293" i="167" s="1"/>
  <c r="T267" i="167"/>
  <c r="S266" i="167"/>
  <c r="S265" i="167"/>
  <c r="L264" i="167"/>
  <c r="T260" i="167"/>
  <c r="S259" i="167"/>
  <c r="S258" i="167"/>
  <c r="U259" i="167"/>
  <c r="T233" i="167"/>
  <c r="AQ232" i="167"/>
  <c r="S232" i="167"/>
  <c r="AO232" i="167"/>
  <c r="AC228" i="167"/>
  <c r="AB228" i="167"/>
  <c r="AO228" i="167"/>
  <c r="T229" i="167"/>
  <c r="AQ228" i="167"/>
  <c r="S228" i="167"/>
  <c r="AO227" i="167"/>
  <c r="T228" i="167"/>
  <c r="AQ227" i="167"/>
  <c r="S227" i="167"/>
  <c r="W224" i="167"/>
  <c r="L219" i="167"/>
  <c r="T211" i="167"/>
  <c r="AQ210" i="167"/>
  <c r="S210" i="167"/>
  <c r="AO210" i="167"/>
  <c r="L205" i="167"/>
  <c r="AJ206" i="167"/>
  <c r="AM206" i="167" s="1"/>
  <c r="AL206" i="167" s="1"/>
  <c r="AE206" i="167"/>
  <c r="AF206" i="167" s="1"/>
  <c r="AI206" i="167" s="1"/>
  <c r="AA205" i="167"/>
  <c r="U206" i="167"/>
  <c r="Z206" i="167"/>
  <c r="V205" i="167"/>
  <c r="L191" i="167"/>
  <c r="Z186" i="167"/>
  <c r="T186" i="167"/>
  <c r="AQ185" i="167"/>
  <c r="S185" i="167"/>
  <c r="AO185" i="167"/>
  <c r="L181" i="167"/>
  <c r="X177" i="167"/>
  <c r="AG172" i="167"/>
  <c r="AH172" i="167" s="1"/>
  <c r="AK172" i="167" s="1"/>
  <c r="S172" i="167"/>
  <c r="T173" i="167"/>
  <c r="AO172" i="167"/>
  <c r="T172" i="167"/>
  <c r="S171" i="167"/>
  <c r="AQ172" i="167"/>
  <c r="AB165" i="167"/>
  <c r="Z164" i="167"/>
  <c r="V163" i="167"/>
  <c r="AA163" i="167"/>
  <c r="AE164" i="167"/>
  <c r="AF164" i="167" s="1"/>
  <c r="AI164" i="167" s="1"/>
  <c r="AJ164" i="167"/>
  <c r="AM164" i="167" s="1"/>
  <c r="AL164" i="167" s="1"/>
  <c r="U164" i="167"/>
  <c r="W162" i="167"/>
  <c r="N157" i="167"/>
  <c r="T154" i="167"/>
  <c r="AO153" i="167"/>
  <c r="S153" i="167"/>
  <c r="AQ153" i="167"/>
  <c r="BB153" i="167" s="1"/>
  <c r="BC153" i="167" s="1"/>
  <c r="L139" i="167"/>
  <c r="L124" i="167"/>
  <c r="N124" i="167" s="1"/>
  <c r="Z110" i="167"/>
  <c r="AJ110" i="167"/>
  <c r="AM110" i="167" s="1"/>
  <c r="AL110" i="167" s="1"/>
  <c r="AE110" i="167"/>
  <c r="AF110" i="167" s="1"/>
  <c r="AI110" i="167" s="1"/>
  <c r="AA109" i="167"/>
  <c r="V109" i="167"/>
  <c r="U110" i="167"/>
  <c r="AJ105" i="167"/>
  <c r="AM105" i="167" s="1"/>
  <c r="AL105" i="167" s="1"/>
  <c r="AE105" i="167"/>
  <c r="AF105" i="167" s="1"/>
  <c r="AI105" i="167" s="1"/>
  <c r="Z105" i="167"/>
  <c r="U105" i="167"/>
  <c r="V104" i="167"/>
  <c r="AA104" i="167"/>
  <c r="V264" i="167"/>
  <c r="X264" i="167" s="1"/>
  <c r="U265" i="167"/>
  <c r="AC250" i="167"/>
  <c r="Z248" i="167"/>
  <c r="V247" i="167"/>
  <c r="U248" i="167"/>
  <c r="AJ248" i="167"/>
  <c r="AM248" i="167" s="1"/>
  <c r="AL248" i="167" s="1"/>
  <c r="AE248" i="167"/>
  <c r="AF248" i="167" s="1"/>
  <c r="AI248" i="167" s="1"/>
  <c r="AA247" i="167"/>
  <c r="L179" i="167"/>
  <c r="T178" i="167"/>
  <c r="AO177" i="167"/>
  <c r="S177" i="167"/>
  <c r="AQ177" i="167"/>
  <c r="BB177" i="167" s="1"/>
  <c r="BC177" i="167" s="1"/>
  <c r="S170" i="167"/>
  <c r="T171" i="167"/>
  <c r="AO170" i="167"/>
  <c r="AQ170" i="167"/>
  <c r="T170" i="167"/>
  <c r="S169" i="167"/>
  <c r="S164" i="167"/>
  <c r="T165" i="167"/>
  <c r="AO164" i="167"/>
  <c r="T164" i="167"/>
  <c r="S163" i="167"/>
  <c r="AQ164" i="167"/>
  <c r="BB164" i="167" s="1"/>
  <c r="BC164" i="167" s="1"/>
  <c r="AJ160" i="167"/>
  <c r="AM160" i="167" s="1"/>
  <c r="AL160" i="167" s="1"/>
  <c r="AA159" i="167"/>
  <c r="V159" i="167"/>
  <c r="AE160" i="167"/>
  <c r="AF160" i="167" s="1"/>
  <c r="AI160" i="167" s="1"/>
  <c r="U160" i="167"/>
  <c r="Z160" i="167"/>
  <c r="AJ152" i="167"/>
  <c r="AM152" i="167" s="1"/>
  <c r="AL152" i="167" s="1"/>
  <c r="AA151" i="167"/>
  <c r="V151" i="167"/>
  <c r="AE152" i="167"/>
  <c r="AF152" i="167" s="1"/>
  <c r="AI152" i="167" s="1"/>
  <c r="U152" i="167"/>
  <c r="Z152" i="167"/>
  <c r="Z142" i="167"/>
  <c r="V141" i="167"/>
  <c r="AA141" i="167"/>
  <c r="AJ142" i="167"/>
  <c r="AM142" i="167" s="1"/>
  <c r="AL142" i="167" s="1"/>
  <c r="AE142" i="167"/>
  <c r="AF142" i="167" s="1"/>
  <c r="AI142" i="167" s="1"/>
  <c r="U142" i="167"/>
  <c r="Z143" i="167"/>
  <c r="V142" i="167"/>
  <c r="U143" i="167"/>
  <c r="AJ143" i="167"/>
  <c r="AM143" i="167" s="1"/>
  <c r="AL143" i="167" s="1"/>
  <c r="AE143" i="167"/>
  <c r="AF143" i="167" s="1"/>
  <c r="AI143" i="167" s="1"/>
  <c r="AG143" i="167" s="1"/>
  <c r="AH143" i="167" s="1"/>
  <c r="AK143" i="167" s="1"/>
  <c r="AA142" i="167"/>
  <c r="U128" i="167"/>
  <c r="AJ128" i="167"/>
  <c r="AM128" i="167" s="1"/>
  <c r="AL128" i="167" s="1"/>
  <c r="Z128" i="167"/>
  <c r="V127" i="167"/>
  <c r="AE128" i="167"/>
  <c r="AF128" i="167" s="1"/>
  <c r="AI128" i="167" s="1"/>
  <c r="AA127" i="167"/>
  <c r="U126" i="167"/>
  <c r="U114" i="167"/>
  <c r="L107" i="167"/>
  <c r="M108" i="167" s="1"/>
  <c r="AO100" i="167"/>
  <c r="T101" i="167"/>
  <c r="AQ100" i="167"/>
  <c r="AT100" i="167" s="1"/>
  <c r="S100" i="167"/>
  <c r="T99" i="167"/>
  <c r="S99" i="167"/>
  <c r="T100" i="167"/>
  <c r="L129" i="167"/>
  <c r="S121" i="167"/>
  <c r="L115" i="167"/>
  <c r="L254" i="167"/>
  <c r="AB254" i="167"/>
  <c r="AC254" i="167"/>
  <c r="AE245" i="167"/>
  <c r="AF245" i="167" s="1"/>
  <c r="AI245" i="167" s="1"/>
  <c r="AJ245" i="167"/>
  <c r="AM245" i="167" s="1"/>
  <c r="AL245" i="167" s="1"/>
  <c r="AA244" i="167"/>
  <c r="V244" i="167"/>
  <c r="Z245" i="167"/>
  <c r="U245" i="167"/>
  <c r="Z232" i="167"/>
  <c r="L210" i="167"/>
  <c r="W197" i="167"/>
  <c r="X197" i="167"/>
  <c r="L192" i="167"/>
  <c r="V185" i="167"/>
  <c r="T183" i="167"/>
  <c r="AQ182" i="167"/>
  <c r="S182" i="167"/>
  <c r="AO182" i="167"/>
  <c r="L178" i="167"/>
  <c r="Z162" i="167"/>
  <c r="AA161" i="167"/>
  <c r="V161" i="167"/>
  <c r="AE162" i="167"/>
  <c r="AF162" i="167" s="1"/>
  <c r="AI162" i="167" s="1"/>
  <c r="AJ162" i="167"/>
  <c r="AM162" i="167" s="1"/>
  <c r="AL162" i="167" s="1"/>
  <c r="U162" i="167"/>
  <c r="AJ154" i="167"/>
  <c r="AM154" i="167" s="1"/>
  <c r="AL154" i="167" s="1"/>
  <c r="AE154" i="167"/>
  <c r="AF154" i="167" s="1"/>
  <c r="AI154" i="167" s="1"/>
  <c r="Z154" i="167"/>
  <c r="U154" i="167"/>
  <c r="V153" i="167"/>
  <c r="AA153" i="167"/>
  <c r="U150" i="167"/>
  <c r="L137" i="167"/>
  <c r="N137" i="167" s="1"/>
  <c r="AN138" i="167" s="1"/>
  <c r="T134" i="167"/>
  <c r="AQ133" i="167"/>
  <c r="S133" i="167"/>
  <c r="AO133" i="167"/>
  <c r="AJ115" i="167"/>
  <c r="AM115" i="167" s="1"/>
  <c r="AL115" i="167" s="1"/>
  <c r="V114" i="167"/>
  <c r="AE115" i="167"/>
  <c r="AF115" i="167" s="1"/>
  <c r="AI115" i="167" s="1"/>
  <c r="Z115" i="167"/>
  <c r="U115" i="167"/>
  <c r="AA114" i="167"/>
  <c r="T113" i="167"/>
  <c r="AO112" i="167"/>
  <c r="S112" i="167"/>
  <c r="AQ112" i="167"/>
  <c r="AJ112" i="167"/>
  <c r="AM112" i="167" s="1"/>
  <c r="AL112" i="167" s="1"/>
  <c r="AE112" i="167"/>
  <c r="AF112" i="167" s="1"/>
  <c r="AI112" i="167" s="1"/>
  <c r="Z112" i="167"/>
  <c r="U112" i="167"/>
  <c r="V111" i="167"/>
  <c r="AA111" i="167"/>
  <c r="N107" i="167"/>
  <c r="AN108" i="167" s="1"/>
  <c r="AQ101" i="167"/>
  <c r="AT101" i="167" s="1"/>
  <c r="AU101" i="167" s="1"/>
  <c r="S101" i="167"/>
  <c r="T102" i="167"/>
  <c r="AO101" i="167"/>
  <c r="L211" i="167"/>
  <c r="AB190" i="167"/>
  <c r="Z192" i="167"/>
  <c r="V191" i="167"/>
  <c r="U192" i="167"/>
  <c r="AA191" i="167"/>
  <c r="AE192" i="167"/>
  <c r="AF192" i="167" s="1"/>
  <c r="AI192" i="167" s="1"/>
  <c r="AJ192" i="167"/>
  <c r="AM192" i="167" s="1"/>
  <c r="AL192" i="167" s="1"/>
  <c r="AJ191" i="167"/>
  <c r="AM191" i="167" s="1"/>
  <c r="AL191" i="167" s="1"/>
  <c r="L187" i="167"/>
  <c r="AE163" i="167"/>
  <c r="AF163" i="167" s="1"/>
  <c r="AI163" i="167" s="1"/>
  <c r="Z163" i="167"/>
  <c r="T132" i="167"/>
  <c r="AE124" i="167"/>
  <c r="AF124" i="167" s="1"/>
  <c r="AI124" i="167" s="1"/>
  <c r="U106" i="167"/>
  <c r="AJ106" i="167"/>
  <c r="AM106" i="167" s="1"/>
  <c r="AL106" i="167" s="1"/>
  <c r="AA105" i="167"/>
  <c r="Z106" i="167"/>
  <c r="AE106" i="167"/>
  <c r="AF106" i="167" s="1"/>
  <c r="AI106" i="167" s="1"/>
  <c r="V105" i="167"/>
  <c r="T272" i="167"/>
  <c r="S271" i="167"/>
  <c r="U268" i="167"/>
  <c r="V267" i="167"/>
  <c r="X267" i="167" s="1"/>
  <c r="L212" i="167"/>
  <c r="T206" i="167"/>
  <c r="AQ205" i="167"/>
  <c r="BB205" i="167" s="1"/>
  <c r="BC205" i="167" s="1"/>
  <c r="S205" i="167"/>
  <c r="AO205" i="167"/>
  <c r="N203" i="167"/>
  <c r="AO196" i="167"/>
  <c r="T197" i="167"/>
  <c r="AQ196" i="167"/>
  <c r="S196" i="167"/>
  <c r="AG193" i="167"/>
  <c r="AH193" i="167" s="1"/>
  <c r="AK193" i="167" s="1"/>
  <c r="U179" i="167"/>
  <c r="AA150" i="167"/>
  <c r="AB145" i="167"/>
  <c r="AC145" i="167"/>
  <c r="S135" i="167"/>
  <c r="L133" i="167"/>
  <c r="AO106" i="167"/>
  <c r="S106" i="167"/>
  <c r="T107" i="167"/>
  <c r="AQ106" i="167"/>
  <c r="BB106" i="167" s="1"/>
  <c r="BC106" i="167" s="1"/>
  <c r="W277" i="167"/>
  <c r="S349" i="167"/>
  <c r="T350" i="167"/>
  <c r="S333" i="167"/>
  <c r="T334" i="167"/>
  <c r="S317" i="167"/>
  <c r="T318" i="167"/>
  <c r="L309" i="167"/>
  <c r="S302" i="167"/>
  <c r="T303" i="167"/>
  <c r="S300" i="167"/>
  <c r="T301" i="167"/>
  <c r="T290" i="167"/>
  <c r="S289" i="167"/>
  <c r="T289" i="167"/>
  <c r="S288" i="167"/>
  <c r="L280" i="167"/>
  <c r="L276" i="167"/>
  <c r="L268" i="167"/>
  <c r="L260" i="167"/>
  <c r="S257" i="167"/>
  <c r="T258" i="167"/>
  <c r="AO257" i="167"/>
  <c r="T257" i="167"/>
  <c r="S256" i="167"/>
  <c r="AQ257" i="167"/>
  <c r="S247" i="167"/>
  <c r="T248" i="167"/>
  <c r="AQ247" i="167"/>
  <c r="AO247" i="167"/>
  <c r="T242" i="167"/>
  <c r="AQ241" i="167"/>
  <c r="AO241" i="167"/>
  <c r="S241" i="167"/>
  <c r="S240" i="167"/>
  <c r="T239" i="167"/>
  <c r="AO238" i="167"/>
  <c r="S238" i="167"/>
  <c r="AQ238" i="167"/>
  <c r="T235" i="167"/>
  <c r="AQ234" i="167"/>
  <c r="S234" i="167"/>
  <c r="AO234" i="167"/>
  <c r="BB234" i="167" s="1"/>
  <c r="BC234" i="167" s="1"/>
  <c r="X230" i="167"/>
  <c r="W230" i="167"/>
  <c r="X222" i="167"/>
  <c r="W222" i="167"/>
  <c r="L197" i="167"/>
  <c r="L193" i="167"/>
  <c r="AE161" i="167"/>
  <c r="AF161" i="167" s="1"/>
  <c r="AI161" i="167" s="1"/>
  <c r="Z161" i="167"/>
  <c r="U161" i="167"/>
  <c r="AJ161" i="167"/>
  <c r="AM161" i="167" s="1"/>
  <c r="AL161" i="167" s="1"/>
  <c r="AA160" i="167"/>
  <c r="V160" i="167"/>
  <c r="AO127" i="167"/>
  <c r="AT127" i="167" s="1"/>
  <c r="AU127" i="167" s="1"/>
  <c r="S127" i="167"/>
  <c r="AQ127" i="167"/>
  <c r="T128" i="167"/>
  <c r="AJ118" i="167"/>
  <c r="AM118" i="167" s="1"/>
  <c r="AL118" i="167" s="1"/>
  <c r="AE118" i="167"/>
  <c r="AF118" i="167" s="1"/>
  <c r="AI118" i="167" s="1"/>
  <c r="Z118" i="167"/>
  <c r="U118" i="167"/>
  <c r="AA117" i="167"/>
  <c r="V117" i="167"/>
  <c r="AC101" i="167"/>
  <c r="W100" i="167"/>
  <c r="X100" i="167"/>
  <c r="S395" i="167"/>
  <c r="T396" i="167"/>
  <c r="S379" i="167"/>
  <c r="T380" i="167"/>
  <c r="L366" i="167"/>
  <c r="L352" i="167"/>
  <c r="L336" i="167"/>
  <c r="L300" i="167"/>
  <c r="L292" i="167"/>
  <c r="W280" i="167"/>
  <c r="T268" i="167"/>
  <c r="S267" i="167"/>
  <c r="AC252" i="167"/>
  <c r="AB252" i="167"/>
  <c r="L238" i="167"/>
  <c r="L234" i="167"/>
  <c r="L232" i="167"/>
  <c r="AC229" i="167"/>
  <c r="AB229" i="167"/>
  <c r="X202" i="167"/>
  <c r="W202" i="167"/>
  <c r="AO194" i="167"/>
  <c r="AQ194" i="167"/>
  <c r="S194" i="167"/>
  <c r="T195" i="167"/>
  <c r="T176" i="167"/>
  <c r="AO175" i="167"/>
  <c r="S175" i="167"/>
  <c r="AQ175" i="167"/>
  <c r="V355" i="167"/>
  <c r="X355" i="167" s="1"/>
  <c r="L340" i="167"/>
  <c r="T299" i="167"/>
  <c r="S298" i="167"/>
  <c r="L286" i="167"/>
  <c r="V327" i="167"/>
  <c r="X327" i="167" s="1"/>
  <c r="T296" i="167"/>
  <c r="S295" i="167"/>
  <c r="T292" i="167"/>
  <c r="S291" i="167"/>
  <c r="T241" i="167"/>
  <c r="AB220" i="167"/>
  <c r="AO220" i="167"/>
  <c r="BB220" i="167" s="1"/>
  <c r="BC220" i="167" s="1"/>
  <c r="T221" i="167"/>
  <c r="AQ220" i="167"/>
  <c r="S220" i="167"/>
  <c r="L213" i="167"/>
  <c r="X200" i="167"/>
  <c r="W200" i="167"/>
  <c r="AE189" i="167"/>
  <c r="AF189" i="167" s="1"/>
  <c r="AI189" i="167" s="1"/>
  <c r="Z189" i="167"/>
  <c r="AA188" i="167"/>
  <c r="V188" i="167"/>
  <c r="U189" i="167"/>
  <c r="AJ189" i="167"/>
  <c r="AM189" i="167" s="1"/>
  <c r="AL189" i="167" s="1"/>
  <c r="AJ181" i="167"/>
  <c r="AM181" i="167" s="1"/>
  <c r="AL181" i="167" s="1"/>
  <c r="AE181" i="167"/>
  <c r="AF181" i="167" s="1"/>
  <c r="AI181" i="167" s="1"/>
  <c r="AA180" i="167"/>
  <c r="V180" i="167"/>
  <c r="U181" i="167"/>
  <c r="Z181" i="167"/>
  <c r="S168" i="167"/>
  <c r="T169" i="167"/>
  <c r="AO168" i="167"/>
  <c r="T168" i="167"/>
  <c r="S167" i="167"/>
  <c r="AQ168" i="167"/>
  <c r="T157" i="167"/>
  <c r="AO156" i="167"/>
  <c r="S156" i="167"/>
  <c r="AQ156" i="167"/>
  <c r="S142" i="167"/>
  <c r="T143" i="167"/>
  <c r="AO142" i="167"/>
  <c r="BB142" i="167" s="1"/>
  <c r="BC142" i="167" s="1"/>
  <c r="AQ142" i="167"/>
  <c r="T142" i="167"/>
  <c r="S141" i="167"/>
  <c r="L135" i="167"/>
  <c r="N120" i="167"/>
  <c r="T118" i="167"/>
  <c r="AO117" i="167"/>
  <c r="S117" i="167"/>
  <c r="AQ117" i="167"/>
  <c r="V268" i="167"/>
  <c r="X268" i="167" s="1"/>
  <c r="U269" i="167"/>
  <c r="S251" i="167"/>
  <c r="T252" i="167"/>
  <c r="AQ251" i="167"/>
  <c r="T251" i="167"/>
  <c r="S250" i="167"/>
  <c r="AO251" i="167"/>
  <c r="AO223" i="167"/>
  <c r="T224" i="167"/>
  <c r="S223" i="167"/>
  <c r="AQ223" i="167"/>
  <c r="Z188" i="167"/>
  <c r="L165" i="167"/>
  <c r="M166" i="167" s="1"/>
  <c r="AJ134" i="167"/>
  <c r="AM134" i="167" s="1"/>
  <c r="AL134" i="167" s="1"/>
  <c r="AA133" i="167"/>
  <c r="AE134" i="167"/>
  <c r="AF134" i="167" s="1"/>
  <c r="AI134" i="167" s="1"/>
  <c r="Z134" i="167"/>
  <c r="U134" i="167"/>
  <c r="V133" i="167"/>
  <c r="AA125" i="167"/>
  <c r="AO108" i="167"/>
  <c r="T109" i="167"/>
  <c r="AQ108" i="167"/>
  <c r="AT108" i="167" s="1"/>
  <c r="AU108" i="167" s="1"/>
  <c r="S108" i="167"/>
  <c r="Z129" i="167"/>
  <c r="U129" i="167"/>
  <c r="AA128" i="167"/>
  <c r="V128" i="167"/>
  <c r="AE129" i="167"/>
  <c r="AF129" i="167" s="1"/>
  <c r="AI129" i="167" s="1"/>
  <c r="AJ129" i="167"/>
  <c r="AM129" i="167" s="1"/>
  <c r="AL129" i="167" s="1"/>
  <c r="U119" i="167"/>
  <c r="AJ119" i="167"/>
  <c r="AM119" i="167" s="1"/>
  <c r="AL119" i="167" s="1"/>
  <c r="Z119" i="167"/>
  <c r="AE119" i="167"/>
  <c r="AF119" i="167" s="1"/>
  <c r="AI119" i="167" s="1"/>
  <c r="V118" i="167"/>
  <c r="AA118" i="167"/>
  <c r="T208" i="167"/>
  <c r="AQ207" i="167"/>
  <c r="S207" i="167"/>
  <c r="AO207" i="167"/>
  <c r="L200" i="167"/>
  <c r="T187" i="167"/>
  <c r="AQ186" i="167"/>
  <c r="S186" i="167"/>
  <c r="AO186" i="167"/>
  <c r="U186" i="167"/>
  <c r="AC172" i="167"/>
  <c r="AB172" i="167"/>
  <c r="AC144" i="167"/>
  <c r="AB144" i="167"/>
  <c r="T110" i="167"/>
  <c r="AQ109" i="167"/>
  <c r="S109" i="167"/>
  <c r="AO109" i="167"/>
  <c r="AJ235" i="167"/>
  <c r="AM235" i="167" s="1"/>
  <c r="AL235" i="167" s="1"/>
  <c r="AE235" i="167"/>
  <c r="AF235" i="167" s="1"/>
  <c r="AI235" i="167" s="1"/>
  <c r="AA234" i="167"/>
  <c r="Z235" i="167"/>
  <c r="V234" i="167"/>
  <c r="U235" i="167"/>
  <c r="L195" i="167"/>
  <c r="N195" i="167" s="1"/>
  <c r="AP196" i="167" s="1"/>
  <c r="Z124" i="167"/>
  <c r="X227" i="167"/>
  <c r="W227" i="167"/>
  <c r="T210" i="167"/>
  <c r="AQ209" i="167"/>
  <c r="S209" i="167"/>
  <c r="AO209" i="167"/>
  <c r="AE179" i="167"/>
  <c r="AF179" i="167" s="1"/>
  <c r="AI179" i="167" s="1"/>
  <c r="AG179" i="167" s="1"/>
  <c r="AH179" i="167" s="1"/>
  <c r="AK179" i="167" s="1"/>
  <c r="L154" i="167"/>
  <c r="S511" i="167"/>
  <c r="T512" i="167"/>
  <c r="S507" i="167"/>
  <c r="T508" i="167"/>
  <c r="U512" i="167"/>
  <c r="V511" i="167"/>
  <c r="X511" i="167" s="1"/>
  <c r="V509" i="167"/>
  <c r="X509" i="167" s="1"/>
  <c r="U510" i="167"/>
  <c r="S500" i="167"/>
  <c r="T501" i="167"/>
  <c r="U493" i="167"/>
  <c r="V492" i="167"/>
  <c r="X492" i="167" s="1"/>
  <c r="L505" i="167"/>
  <c r="S505" i="167"/>
  <c r="T506" i="167"/>
  <c r="T502" i="167"/>
  <c r="S501" i="167"/>
  <c r="T485" i="167"/>
  <c r="S484" i="167"/>
  <c r="T479" i="167"/>
  <c r="S478" i="167"/>
  <c r="L501" i="167"/>
  <c r="U494" i="167"/>
  <c r="V493" i="167"/>
  <c r="X493" i="167" s="1"/>
  <c r="U492" i="167"/>
  <c r="V491" i="167"/>
  <c r="X491" i="167" s="1"/>
  <c r="T480" i="167"/>
  <c r="S479" i="167"/>
  <c r="L476" i="167"/>
  <c r="L474" i="167"/>
  <c r="L472" i="167"/>
  <c r="L470" i="167"/>
  <c r="L468" i="167"/>
  <c r="L466" i="167"/>
  <c r="L464" i="167"/>
  <c r="L462" i="167"/>
  <c r="L460" i="167"/>
  <c r="L458" i="167"/>
  <c r="L456" i="167"/>
  <c r="T500" i="167"/>
  <c r="S499" i="167"/>
  <c r="V490" i="167"/>
  <c r="X490" i="167" s="1"/>
  <c r="L494" i="167"/>
  <c r="L479" i="167"/>
  <c r="U479" i="167"/>
  <c r="V478" i="167"/>
  <c r="X478" i="167" s="1"/>
  <c r="L442" i="167"/>
  <c r="L490" i="167"/>
  <c r="T460" i="167"/>
  <c r="S459" i="167"/>
  <c r="V437" i="167"/>
  <c r="X437" i="167" s="1"/>
  <c r="U438" i="167"/>
  <c r="V435" i="167"/>
  <c r="X435" i="167" s="1"/>
  <c r="U436" i="167"/>
  <c r="V433" i="167"/>
  <c r="X433" i="167" s="1"/>
  <c r="U434" i="167"/>
  <c r="V431" i="167"/>
  <c r="X431" i="167" s="1"/>
  <c r="U432" i="167"/>
  <c r="V429" i="167"/>
  <c r="X429" i="167" s="1"/>
  <c r="U430" i="167"/>
  <c r="V427" i="167"/>
  <c r="X427" i="167" s="1"/>
  <c r="U428" i="167"/>
  <c r="V425" i="167"/>
  <c r="X425" i="167" s="1"/>
  <c r="U426" i="167"/>
  <c r="V423" i="167"/>
  <c r="X423" i="167" s="1"/>
  <c r="U424" i="167"/>
  <c r="V421" i="167"/>
  <c r="X421" i="167" s="1"/>
  <c r="U422" i="167"/>
  <c r="V419" i="167"/>
  <c r="X419" i="167" s="1"/>
  <c r="U420" i="167"/>
  <c r="V417" i="167"/>
  <c r="X417" i="167" s="1"/>
  <c r="U418" i="167"/>
  <c r="V415" i="167"/>
  <c r="X415" i="167" s="1"/>
  <c r="U416" i="167"/>
  <c r="T488" i="167"/>
  <c r="S487" i="167"/>
  <c r="L454" i="167"/>
  <c r="L439" i="167"/>
  <c r="L411" i="167"/>
  <c r="S404" i="167"/>
  <c r="T405" i="167"/>
  <c r="S396" i="167"/>
  <c r="T397" i="167"/>
  <c r="U482" i="167"/>
  <c r="V481" i="167"/>
  <c r="X481" i="167" s="1"/>
  <c r="U478" i="167"/>
  <c r="V477" i="167"/>
  <c r="X477" i="167" s="1"/>
  <c r="V464" i="167"/>
  <c r="X464" i="167" s="1"/>
  <c r="U465" i="167"/>
  <c r="U458" i="167"/>
  <c r="V457" i="167"/>
  <c r="X457" i="167" s="1"/>
  <c r="V452" i="167"/>
  <c r="X452" i="167" s="1"/>
  <c r="U453" i="167"/>
  <c r="V451" i="167"/>
  <c r="X451" i="167" s="1"/>
  <c r="U452" i="167"/>
  <c r="S445" i="167"/>
  <c r="T446" i="167"/>
  <c r="L436" i="167"/>
  <c r="L428" i="167"/>
  <c r="L420" i="167"/>
  <c r="L412" i="167"/>
  <c r="S411" i="167"/>
  <c r="T412" i="167"/>
  <c r="S403" i="167"/>
  <c r="T404" i="167"/>
  <c r="U397" i="167"/>
  <c r="V396" i="167"/>
  <c r="X396" i="167" s="1"/>
  <c r="U396" i="167"/>
  <c r="V395" i="167"/>
  <c r="X395" i="167" s="1"/>
  <c r="T476" i="167"/>
  <c r="S475" i="167"/>
  <c r="V472" i="167"/>
  <c r="X472" i="167" s="1"/>
  <c r="U473" i="167"/>
  <c r="T459" i="167"/>
  <c r="S458" i="167"/>
  <c r="L408" i="167"/>
  <c r="U405" i="167"/>
  <c r="V404" i="167"/>
  <c r="X404" i="167" s="1"/>
  <c r="L400" i="167"/>
  <c r="S392" i="167"/>
  <c r="T393" i="167"/>
  <c r="S388" i="167"/>
  <c r="T389" i="167"/>
  <c r="S384" i="167"/>
  <c r="T385" i="167"/>
  <c r="S380" i="167"/>
  <c r="T381" i="167"/>
  <c r="S376" i="167"/>
  <c r="T377" i="167"/>
  <c r="S372" i="167"/>
  <c r="T373" i="167"/>
  <c r="S368" i="167"/>
  <c r="T369" i="167"/>
  <c r="S364" i="167"/>
  <c r="T365" i="167"/>
  <c r="L351" i="167"/>
  <c r="L343" i="167"/>
  <c r="L335" i="167"/>
  <c r="L327" i="167"/>
  <c r="L319" i="167"/>
  <c r="U488" i="167"/>
  <c r="V487" i="167"/>
  <c r="X487" i="167" s="1"/>
  <c r="U487" i="167"/>
  <c r="V486" i="167"/>
  <c r="X486" i="167" s="1"/>
  <c r="T463" i="167"/>
  <c r="S462" i="167"/>
  <c r="L448" i="167"/>
  <c r="V445" i="167"/>
  <c r="X445" i="167" s="1"/>
  <c r="U446" i="167"/>
  <c r="L434" i="167"/>
  <c r="S431" i="167"/>
  <c r="T432" i="167"/>
  <c r="L418" i="167"/>
  <c r="S415" i="167"/>
  <c r="T416" i="167"/>
  <c r="L401" i="167"/>
  <c r="U398" i="167"/>
  <c r="V397" i="167"/>
  <c r="X397" i="167" s="1"/>
  <c r="S389" i="167"/>
  <c r="T390" i="167"/>
  <c r="S381" i="167"/>
  <c r="T382" i="167"/>
  <c r="S373" i="167"/>
  <c r="T374" i="167"/>
  <c r="S365" i="167"/>
  <c r="T366" i="167"/>
  <c r="S355" i="167"/>
  <c r="T356" i="167"/>
  <c r="S347" i="167"/>
  <c r="T348" i="167"/>
  <c r="S339" i="167"/>
  <c r="T340" i="167"/>
  <c r="S331" i="167"/>
  <c r="T332" i="167"/>
  <c r="S323" i="167"/>
  <c r="T324" i="167"/>
  <c r="V469" i="167"/>
  <c r="X469" i="167" s="1"/>
  <c r="U470" i="167"/>
  <c r="S394" i="167"/>
  <c r="T395" i="167"/>
  <c r="S382" i="167"/>
  <c r="T383" i="167"/>
  <c r="L377" i="167"/>
  <c r="S366" i="167"/>
  <c r="T367" i="167"/>
  <c r="L361" i="167"/>
  <c r="L357" i="167"/>
  <c r="U351" i="167"/>
  <c r="U343" i="167"/>
  <c r="U335" i="167"/>
  <c r="U327" i="167"/>
  <c r="U319" i="167"/>
  <c r="V317" i="167"/>
  <c r="X317" i="167" s="1"/>
  <c r="U318" i="167"/>
  <c r="S314" i="167"/>
  <c r="L302" i="167"/>
  <c r="U290" i="167"/>
  <c r="V289" i="167"/>
  <c r="X289" i="167" s="1"/>
  <c r="V274" i="167"/>
  <c r="X274" i="167" s="1"/>
  <c r="U275" i="167"/>
  <c r="U263" i="167"/>
  <c r="V262" i="167"/>
  <c r="X262" i="167" s="1"/>
  <c r="L239" i="167"/>
  <c r="T478" i="167"/>
  <c r="V455" i="167"/>
  <c r="X455" i="167" s="1"/>
  <c r="U456" i="167"/>
  <c r="T442" i="167"/>
  <c r="S438" i="167"/>
  <c r="T439" i="167"/>
  <c r="S422" i="167"/>
  <c r="T423" i="167"/>
  <c r="L314" i="167"/>
  <c r="L307" i="167"/>
  <c r="AG252" i="167"/>
  <c r="AH252" i="167" s="1"/>
  <c r="AK252" i="167" s="1"/>
  <c r="X253" i="167"/>
  <c r="W253" i="167"/>
  <c r="U348" i="167"/>
  <c r="U332" i="167"/>
  <c r="L305" i="167"/>
  <c r="U303" i="167"/>
  <c r="U292" i="167"/>
  <c r="V291" i="167"/>
  <c r="X291" i="167" s="1"/>
  <c r="S281" i="167"/>
  <c r="T282" i="167"/>
  <c r="T281" i="167"/>
  <c r="S280" i="167"/>
  <c r="S277" i="167"/>
  <c r="T278" i="167"/>
  <c r="T277" i="167"/>
  <c r="S276" i="167"/>
  <c r="U264" i="167"/>
  <c r="V263" i="167"/>
  <c r="X263" i="167" s="1"/>
  <c r="L256" i="167"/>
  <c r="L246" i="167"/>
  <c r="AJ244" i="167"/>
  <c r="AM244" i="167" s="1"/>
  <c r="AL244" i="167" s="1"/>
  <c r="AE244" i="167"/>
  <c r="AF244" i="167" s="1"/>
  <c r="AI244" i="167" s="1"/>
  <c r="Z244" i="167"/>
  <c r="U244" i="167"/>
  <c r="V243" i="167"/>
  <c r="AA243" i="167"/>
  <c r="T237" i="167"/>
  <c r="AQ236" i="167"/>
  <c r="S236" i="167"/>
  <c r="AO236" i="167"/>
  <c r="AB237" i="167"/>
  <c r="AC230" i="167"/>
  <c r="AB230" i="167"/>
  <c r="L228" i="167"/>
  <c r="L224" i="167"/>
  <c r="L220" i="167"/>
  <c r="AC210" i="167"/>
  <c r="T204" i="167"/>
  <c r="AO203" i="167"/>
  <c r="BB203" i="167" s="1"/>
  <c r="BC203" i="167" s="1"/>
  <c r="S203" i="167"/>
  <c r="AQ203" i="167"/>
  <c r="X195" i="167"/>
  <c r="AO191" i="167"/>
  <c r="AQ191" i="167"/>
  <c r="S191" i="167"/>
  <c r="T192" i="167"/>
  <c r="L177" i="167"/>
  <c r="AJ153" i="167"/>
  <c r="AM153" i="167" s="1"/>
  <c r="AL153" i="167" s="1"/>
  <c r="AE153" i="167"/>
  <c r="AF153" i="167" s="1"/>
  <c r="AI153" i="167" s="1"/>
  <c r="Z153" i="167"/>
  <c r="U153" i="167"/>
  <c r="AA152" i="167"/>
  <c r="V152" i="167"/>
  <c r="AC136" i="167"/>
  <c r="L134" i="167"/>
  <c r="T131" i="167"/>
  <c r="AQ130" i="167"/>
  <c r="BB130" i="167" s="1"/>
  <c r="BC130" i="167" s="1"/>
  <c r="AO130" i="167"/>
  <c r="S130" i="167"/>
  <c r="AO126" i="167"/>
  <c r="AT126" i="167" s="1"/>
  <c r="AU126" i="167" s="1"/>
  <c r="T127" i="167"/>
  <c r="AQ126" i="167"/>
  <c r="S126" i="167"/>
  <c r="S414" i="167"/>
  <c r="T415" i="167"/>
  <c r="S405" i="167"/>
  <c r="T406" i="167"/>
  <c r="L390" i="167"/>
  <c r="S387" i="167"/>
  <c r="T388" i="167"/>
  <c r="L374" i="167"/>
  <c r="S371" i="167"/>
  <c r="T372" i="167"/>
  <c r="L358" i="167"/>
  <c r="U352" i="167"/>
  <c r="U336" i="167"/>
  <c r="U320" i="167"/>
  <c r="S309" i="167"/>
  <c r="T310" i="167"/>
  <c r="L304" i="167"/>
  <c r="T294" i="167"/>
  <c r="S293" i="167"/>
  <c r="V269" i="167"/>
  <c r="X269" i="167" s="1"/>
  <c r="U270" i="167"/>
  <c r="T263" i="167"/>
  <c r="S262" i="167"/>
  <c r="T243" i="167"/>
  <c r="AO242" i="167"/>
  <c r="S242" i="167"/>
  <c r="AQ242" i="167"/>
  <c r="AJ242" i="167"/>
  <c r="AM242" i="167" s="1"/>
  <c r="AL242" i="167" s="1"/>
  <c r="L237" i="167"/>
  <c r="L236" i="167"/>
  <c r="L235" i="167"/>
  <c r="L233" i="167"/>
  <c r="AO229" i="167"/>
  <c r="AQ229" i="167"/>
  <c r="S229" i="167"/>
  <c r="T230" i="167"/>
  <c r="Z220" i="167"/>
  <c r="V219" i="167"/>
  <c r="U220" i="167"/>
  <c r="AE220" i="167"/>
  <c r="AF220" i="167" s="1"/>
  <c r="AI220" i="167" s="1"/>
  <c r="AJ220" i="167"/>
  <c r="AM220" i="167" s="1"/>
  <c r="AL220" i="167" s="1"/>
  <c r="AA219" i="167"/>
  <c r="T203" i="167"/>
  <c r="AO202" i="167"/>
  <c r="AQ202" i="167"/>
  <c r="BB202" i="167" s="1"/>
  <c r="BC202" i="167" s="1"/>
  <c r="S202" i="167"/>
  <c r="AC194" i="167"/>
  <c r="AB194" i="167"/>
  <c r="X194" i="167"/>
  <c r="W194" i="167"/>
  <c r="X170" i="167"/>
  <c r="W170" i="167"/>
  <c r="Z165" i="167"/>
  <c r="V164" i="167"/>
  <c r="U165" i="167"/>
  <c r="AJ165" i="167"/>
  <c r="AM165" i="167" s="1"/>
  <c r="AL165" i="167" s="1"/>
  <c r="AE165" i="167"/>
  <c r="AF165" i="167" s="1"/>
  <c r="AI165" i="167" s="1"/>
  <c r="AA164" i="167"/>
  <c r="T148" i="167"/>
  <c r="AO147" i="167"/>
  <c r="S147" i="167"/>
  <c r="AQ147" i="167"/>
  <c r="Z101" i="167"/>
  <c r="U340" i="167"/>
  <c r="S325" i="167"/>
  <c r="T326" i="167"/>
  <c r="U325" i="167"/>
  <c r="V324" i="167"/>
  <c r="X324" i="167" s="1"/>
  <c r="V323" i="167"/>
  <c r="X323" i="167" s="1"/>
  <c r="V314" i="167"/>
  <c r="X314" i="167" s="1"/>
  <c r="U315" i="167"/>
  <c r="L297" i="167"/>
  <c r="T288" i="167"/>
  <c r="S286" i="167"/>
  <c r="S287" i="167"/>
  <c r="S279" i="167"/>
  <c r="T280" i="167"/>
  <c r="T279" i="167"/>
  <c r="S278" i="167"/>
  <c r="V442" i="167"/>
  <c r="X442" i="167" s="1"/>
  <c r="S434" i="167"/>
  <c r="T435" i="167"/>
  <c r="L417" i="167"/>
  <c r="U360" i="167"/>
  <c r="U344" i="167"/>
  <c r="S330" i="167"/>
  <c r="U302" i="167"/>
  <c r="L294" i="167"/>
  <c r="V276" i="167"/>
  <c r="X276" i="167" s="1"/>
  <c r="U277" i="167"/>
  <c r="U274" i="167"/>
  <c r="V273" i="167"/>
  <c r="X273" i="167" s="1"/>
  <c r="L227" i="167"/>
  <c r="N227" i="167" s="1"/>
  <c r="AG225" i="167"/>
  <c r="AH225" i="167" s="1"/>
  <c r="AK225" i="167" s="1"/>
  <c r="T215" i="167"/>
  <c r="AQ214" i="167"/>
  <c r="S214" i="167"/>
  <c r="AO214" i="167"/>
  <c r="AG199" i="167"/>
  <c r="AH199" i="167" s="1"/>
  <c r="AK199" i="167" s="1"/>
  <c r="T189" i="167"/>
  <c r="AJ185" i="167"/>
  <c r="AM185" i="167" s="1"/>
  <c r="AL185" i="167" s="1"/>
  <c r="AE185" i="167"/>
  <c r="AF185" i="167" s="1"/>
  <c r="AI185" i="167" s="1"/>
  <c r="AA184" i="167"/>
  <c r="V184" i="167"/>
  <c r="U185" i="167"/>
  <c r="Z185" i="167"/>
  <c r="L167" i="167"/>
  <c r="N167" i="167" s="1"/>
  <c r="X165" i="167"/>
  <c r="AJ159" i="167"/>
  <c r="AM159" i="167" s="1"/>
  <c r="AL159" i="167" s="1"/>
  <c r="AA158" i="167"/>
  <c r="V158" i="167"/>
  <c r="AE159" i="167"/>
  <c r="AF159" i="167" s="1"/>
  <c r="AI159" i="167" s="1"/>
  <c r="U159" i="167"/>
  <c r="Z159" i="167"/>
  <c r="L143" i="167"/>
  <c r="M144" i="167" s="1"/>
  <c r="L141" i="167"/>
  <c r="M142" i="167" s="1"/>
  <c r="AJ120" i="167"/>
  <c r="AM120" i="167" s="1"/>
  <c r="AL120" i="167" s="1"/>
  <c r="AE120" i="167"/>
  <c r="AF120" i="167" s="1"/>
  <c r="AI120" i="167" s="1"/>
  <c r="Z120" i="167"/>
  <c r="U120" i="167"/>
  <c r="AA119" i="167"/>
  <c r="V119" i="167"/>
  <c r="AJ114" i="167"/>
  <c r="AM114" i="167" s="1"/>
  <c r="AL114" i="167" s="1"/>
  <c r="T115" i="167"/>
  <c r="AQ114" i="167"/>
  <c r="AO114" i="167"/>
  <c r="S114" i="167"/>
  <c r="AJ113" i="167"/>
  <c r="AM113" i="167" s="1"/>
  <c r="AL113" i="167" s="1"/>
  <c r="U108" i="167"/>
  <c r="AA107" i="167"/>
  <c r="AJ108" i="167"/>
  <c r="AM108" i="167" s="1"/>
  <c r="AL108" i="167" s="1"/>
  <c r="V107" i="167"/>
  <c r="AE108" i="167"/>
  <c r="AF108" i="167" s="1"/>
  <c r="AI108" i="167" s="1"/>
  <c r="Z108" i="167"/>
  <c r="T264" i="167"/>
  <c r="S263" i="167"/>
  <c r="L250" i="167"/>
  <c r="AG229" i="167"/>
  <c r="AH229" i="167" s="1"/>
  <c r="AK229" i="167" s="1"/>
  <c r="L218" i="167"/>
  <c r="V218" i="167"/>
  <c r="L207" i="167"/>
  <c r="AG197" i="167"/>
  <c r="AH197" i="167" s="1"/>
  <c r="AK197" i="167" s="1"/>
  <c r="AC192" i="167"/>
  <c r="AB192" i="167"/>
  <c r="U191" i="167"/>
  <c r="L183" i="167"/>
  <c r="AJ183" i="167"/>
  <c r="AM183" i="167" s="1"/>
  <c r="AL183" i="167" s="1"/>
  <c r="AE183" i="167"/>
  <c r="AF183" i="167" s="1"/>
  <c r="AI183" i="167" s="1"/>
  <c r="AA182" i="167"/>
  <c r="V182" i="167"/>
  <c r="U183" i="167"/>
  <c r="Z183" i="167"/>
  <c r="S166" i="167"/>
  <c r="T167" i="167"/>
  <c r="AO166" i="167"/>
  <c r="AQ166" i="167"/>
  <c r="T166" i="167"/>
  <c r="S165" i="167"/>
  <c r="S146" i="167"/>
  <c r="T147" i="167"/>
  <c r="AO146" i="167"/>
  <c r="T146" i="167"/>
  <c r="AQ146" i="167"/>
  <c r="S145" i="167"/>
  <c r="AC143" i="167"/>
  <c r="AB143" i="167"/>
  <c r="T135" i="167"/>
  <c r="AO134" i="167"/>
  <c r="AT134" i="167" s="1"/>
  <c r="AU134" i="167" s="1"/>
  <c r="S134" i="167"/>
  <c r="AQ134" i="167"/>
  <c r="L130" i="167"/>
  <c r="AJ130" i="167"/>
  <c r="AM130" i="167" s="1"/>
  <c r="AL130" i="167" s="1"/>
  <c r="V129" i="167"/>
  <c r="AE130" i="167"/>
  <c r="AF130" i="167" s="1"/>
  <c r="AI130" i="167" s="1"/>
  <c r="Z130" i="167"/>
  <c r="U130" i="167"/>
  <c r="AA129" i="167"/>
  <c r="AA123" i="167"/>
  <c r="V113" i="167"/>
  <c r="AO132" i="167"/>
  <c r="S132" i="167"/>
  <c r="AQ132" i="167"/>
  <c r="T133" i="167"/>
  <c r="S131" i="167"/>
  <c r="AJ131" i="167"/>
  <c r="AM131" i="167" s="1"/>
  <c r="AL131" i="167" s="1"/>
  <c r="AA130" i="167"/>
  <c r="V130" i="167"/>
  <c r="Z131" i="167"/>
  <c r="AE131" i="167"/>
  <c r="AF131" i="167" s="1"/>
  <c r="AI131" i="167" s="1"/>
  <c r="AG131" i="167" s="1"/>
  <c r="AH131" i="167" s="1"/>
  <c r="AK131" i="167" s="1"/>
  <c r="U131" i="167"/>
  <c r="AJ132" i="167"/>
  <c r="AM132" i="167" s="1"/>
  <c r="AL132" i="167" s="1"/>
  <c r="AA131" i="167"/>
  <c r="V131" i="167"/>
  <c r="AE132" i="167"/>
  <c r="AF132" i="167" s="1"/>
  <c r="AI132" i="167" s="1"/>
  <c r="U132" i="167"/>
  <c r="Z132" i="167"/>
  <c r="L127" i="167"/>
  <c r="AJ122" i="167"/>
  <c r="AM122" i="167" s="1"/>
  <c r="AL122" i="167" s="1"/>
  <c r="AG122" i="167" s="1"/>
  <c r="AH122" i="167" s="1"/>
  <c r="AK122" i="167" s="1"/>
  <c r="T111" i="167"/>
  <c r="AO110" i="167"/>
  <c r="AT110" i="167" s="1"/>
  <c r="AU110" i="167" s="1"/>
  <c r="S110" i="167"/>
  <c r="AQ110" i="167"/>
  <c r="AE107" i="167"/>
  <c r="AF107" i="167" s="1"/>
  <c r="AI107" i="167" s="1"/>
  <c r="Z107" i="167"/>
  <c r="U107" i="167"/>
  <c r="V106" i="167"/>
  <c r="AJ107" i="167"/>
  <c r="AM107" i="167" s="1"/>
  <c r="AL107" i="167" s="1"/>
  <c r="AA106" i="167"/>
  <c r="AO102" i="167"/>
  <c r="T103" i="167"/>
  <c r="AQ102" i="167"/>
  <c r="S102" i="167"/>
  <c r="W282" i="167"/>
  <c r="L272" i="167"/>
  <c r="T266" i="167"/>
  <c r="AC253" i="167"/>
  <c r="AB253" i="167"/>
  <c r="X254" i="167"/>
  <c r="W254" i="167"/>
  <c r="T244" i="167"/>
  <c r="AO243" i="167"/>
  <c r="S243" i="167"/>
  <c r="AQ243" i="167"/>
  <c r="BB243" i="167" s="1"/>
  <c r="BC243" i="167" s="1"/>
  <c r="AG230" i="167"/>
  <c r="AH230" i="167" s="1"/>
  <c r="AK230" i="167" s="1"/>
  <c r="AE232" i="167"/>
  <c r="AF232" i="167" s="1"/>
  <c r="AI232" i="167" s="1"/>
  <c r="T216" i="167"/>
  <c r="AQ215" i="167"/>
  <c r="S215" i="167"/>
  <c r="AO215" i="167"/>
  <c r="L206" i="167"/>
  <c r="AO200" i="167"/>
  <c r="T201" i="167"/>
  <c r="S200" i="167"/>
  <c r="AQ200" i="167"/>
  <c r="L186" i="167"/>
  <c r="AA185" i="167"/>
  <c r="AE182" i="167"/>
  <c r="AF182" i="167" s="1"/>
  <c r="AI182" i="167" s="1"/>
  <c r="AG182" i="167" s="1"/>
  <c r="AH182" i="167" s="1"/>
  <c r="AK182" i="167" s="1"/>
  <c r="U178" i="167"/>
  <c r="N175" i="167"/>
  <c r="AP176" i="167" s="1"/>
  <c r="M176" i="167"/>
  <c r="AC168" i="167"/>
  <c r="AB168" i="167"/>
  <c r="AC167" i="167"/>
  <c r="AB167" i="167"/>
  <c r="AA162" i="167"/>
  <c r="T152" i="167"/>
  <c r="AQ151" i="167"/>
  <c r="S151" i="167"/>
  <c r="AO151" i="167"/>
  <c r="Z150" i="167"/>
  <c r="M148" i="167"/>
  <c r="W134" i="167"/>
  <c r="AE111" i="167"/>
  <c r="AF111" i="167" s="1"/>
  <c r="AI111" i="167" s="1"/>
  <c r="AG111" i="167" s="1"/>
  <c r="AH111" i="167" s="1"/>
  <c r="AK111" i="167" s="1"/>
  <c r="L110" i="167"/>
  <c r="L99" i="167"/>
  <c r="N230" i="167"/>
  <c r="AP231" i="167" s="1"/>
  <c r="W228" i="167"/>
  <c r="X228" i="167"/>
  <c r="AO224" i="167"/>
  <c r="T225" i="167"/>
  <c r="S224" i="167"/>
  <c r="AQ224" i="167"/>
  <c r="AO219" i="167"/>
  <c r="T220" i="167"/>
  <c r="AQ219" i="167"/>
  <c r="S219" i="167"/>
  <c r="AJ163" i="167"/>
  <c r="AM163" i="167" s="1"/>
  <c r="AL163" i="167" s="1"/>
  <c r="T153" i="167"/>
  <c r="AO152" i="167"/>
  <c r="S152" i="167"/>
  <c r="AQ152" i="167"/>
  <c r="AJ124" i="167"/>
  <c r="AM124" i="167" s="1"/>
  <c r="AL124" i="167" s="1"/>
  <c r="AO118" i="167"/>
  <c r="S118" i="167"/>
  <c r="AQ118" i="167"/>
  <c r="T119" i="167"/>
  <c r="AO103" i="167"/>
  <c r="T104" i="167"/>
  <c r="AQ103" i="167"/>
  <c r="S103" i="167"/>
  <c r="AG228" i="167"/>
  <c r="AH228" i="167" s="1"/>
  <c r="AK228" i="167" s="1"/>
  <c r="AQ217" i="167"/>
  <c r="S217" i="167"/>
  <c r="T218" i="167"/>
  <c r="AO217" i="167"/>
  <c r="L208" i="167"/>
  <c r="L204" i="167"/>
  <c r="N204" i="167" s="1"/>
  <c r="W201" i="167"/>
  <c r="X201" i="167"/>
  <c r="AO197" i="167"/>
  <c r="T198" i="167"/>
  <c r="S197" i="167"/>
  <c r="AQ197" i="167"/>
  <c r="L188" i="167"/>
  <c r="AE188" i="167"/>
  <c r="AF188" i="167" s="1"/>
  <c r="AI188" i="167" s="1"/>
  <c r="L184" i="167"/>
  <c r="AE184" i="167"/>
  <c r="AF184" i="167" s="1"/>
  <c r="AI184" i="167" s="1"/>
  <c r="AG184" i="167" s="1"/>
  <c r="AH184" i="167" s="1"/>
  <c r="AK184" i="167" s="1"/>
  <c r="L180" i="167"/>
  <c r="V178" i="167"/>
  <c r="N173" i="167"/>
  <c r="AN174" i="167" s="1"/>
  <c r="AB173" i="167"/>
  <c r="AC173" i="167"/>
  <c r="M170" i="167"/>
  <c r="AB169" i="167"/>
  <c r="AC169" i="167"/>
  <c r="AJ158" i="167"/>
  <c r="AM158" i="167" s="1"/>
  <c r="AL158" i="167" s="1"/>
  <c r="AE158" i="167"/>
  <c r="AF158" i="167" s="1"/>
  <c r="AI158" i="167" s="1"/>
  <c r="Z158" i="167"/>
  <c r="U158" i="167"/>
  <c r="AA157" i="167"/>
  <c r="V157" i="167"/>
  <c r="Z151" i="167"/>
  <c r="AJ151" i="167"/>
  <c r="AM151" i="167" s="1"/>
  <c r="AL151" i="167" s="1"/>
  <c r="X145" i="167"/>
  <c r="T105" i="167"/>
  <c r="AO104" i="167"/>
  <c r="AQ104" i="167"/>
  <c r="S104" i="167"/>
  <c r="AJ126" i="167"/>
  <c r="AM126" i="167" s="1"/>
  <c r="AL126" i="167" s="1"/>
  <c r="T163" i="167"/>
  <c r="T136" i="167"/>
  <c r="N495" i="165"/>
  <c r="AP496" i="165" s="1"/>
  <c r="M496" i="165"/>
  <c r="N498" i="165"/>
  <c r="AN499" i="165" s="1"/>
  <c r="N496" i="165"/>
  <c r="AP497" i="165" s="1"/>
  <c r="M497" i="165"/>
  <c r="AQ511" i="165"/>
  <c r="S511" i="165"/>
  <c r="AO511" i="165"/>
  <c r="AO498" i="165"/>
  <c r="S498" i="165"/>
  <c r="T499" i="165"/>
  <c r="AQ498" i="165"/>
  <c r="L499" i="165"/>
  <c r="N497" i="165"/>
  <c r="AP498" i="165" s="1"/>
  <c r="M498" i="165"/>
  <c r="AA511" i="165"/>
  <c r="AB511" i="165" s="1"/>
  <c r="V511" i="165"/>
  <c r="W511" i="165" s="1"/>
  <c r="L510" i="165"/>
  <c r="AQ509" i="165"/>
  <c r="S509" i="165"/>
  <c r="AO509" i="165"/>
  <c r="T510" i="165"/>
  <c r="AQ507" i="165"/>
  <c r="S507" i="165"/>
  <c r="AO507" i="165"/>
  <c r="T508" i="165"/>
  <c r="L511" i="165"/>
  <c r="AQ510" i="165"/>
  <c r="S510" i="165"/>
  <c r="AO510" i="165"/>
  <c r="T511" i="165"/>
  <c r="AE504" i="165"/>
  <c r="AF504" i="165" s="1"/>
  <c r="AI504" i="165" s="1"/>
  <c r="Z504" i="165"/>
  <c r="AC504" i="165" s="1"/>
  <c r="U504" i="165"/>
  <c r="X504" i="165" s="1"/>
  <c r="AA503" i="165"/>
  <c r="AB503" i="165" s="1"/>
  <c r="V503" i="165"/>
  <c r="W503" i="165" s="1"/>
  <c r="AJ504" i="165"/>
  <c r="AM504" i="165" s="1"/>
  <c r="AL504" i="165" s="1"/>
  <c r="T498" i="165"/>
  <c r="AQ497" i="165"/>
  <c r="AO497" i="165"/>
  <c r="S497" i="165"/>
  <c r="AO495" i="165"/>
  <c r="T496" i="165"/>
  <c r="AQ495" i="165"/>
  <c r="S495" i="165"/>
  <c r="L503" i="165"/>
  <c r="AQ504" i="165"/>
  <c r="S504" i="165"/>
  <c r="AO504" i="165"/>
  <c r="T505" i="165"/>
  <c r="L500" i="165"/>
  <c r="AG491" i="165"/>
  <c r="AH491" i="165" s="1"/>
  <c r="AK491" i="165" s="1"/>
  <c r="AE499" i="165"/>
  <c r="AF499" i="165" s="1"/>
  <c r="AI499" i="165" s="1"/>
  <c r="Z499" i="165"/>
  <c r="AC499" i="165" s="1"/>
  <c r="L489" i="165"/>
  <c r="AJ492" i="165"/>
  <c r="AM492" i="165" s="1"/>
  <c r="AL492" i="165" s="1"/>
  <c r="AG492" i="165" s="1"/>
  <c r="AH492" i="165" s="1"/>
  <c r="AK492" i="165" s="1"/>
  <c r="AJ498" i="165"/>
  <c r="AM498" i="165" s="1"/>
  <c r="AL498" i="165" s="1"/>
  <c r="AJ503" i="165"/>
  <c r="AM503" i="165" s="1"/>
  <c r="AL503" i="165" s="1"/>
  <c r="AE503" i="165"/>
  <c r="AF503" i="165" s="1"/>
  <c r="AI503" i="165" s="1"/>
  <c r="AA502" i="165"/>
  <c r="AB502" i="165" s="1"/>
  <c r="Z503" i="165"/>
  <c r="AC503" i="165" s="1"/>
  <c r="V502" i="165"/>
  <c r="W502" i="165" s="1"/>
  <c r="U503" i="165"/>
  <c r="X503" i="165" s="1"/>
  <c r="AE507" i="165"/>
  <c r="AF507" i="165" s="1"/>
  <c r="AI507" i="165" s="1"/>
  <c r="AA506" i="165"/>
  <c r="AB506" i="165" s="1"/>
  <c r="Z507" i="165"/>
  <c r="AC507" i="165" s="1"/>
  <c r="V506" i="165"/>
  <c r="W506" i="165" s="1"/>
  <c r="U507" i="165"/>
  <c r="X507" i="165" s="1"/>
  <c r="AJ507" i="165"/>
  <c r="AM507" i="165" s="1"/>
  <c r="AL507" i="165" s="1"/>
  <c r="AG498" i="165"/>
  <c r="AH498" i="165" s="1"/>
  <c r="AK498" i="165" s="1"/>
  <c r="AE509" i="165"/>
  <c r="AF509" i="165" s="1"/>
  <c r="AI509" i="165" s="1"/>
  <c r="AA508" i="165"/>
  <c r="AB508" i="165" s="1"/>
  <c r="Z509" i="165"/>
  <c r="AC509" i="165" s="1"/>
  <c r="V508" i="165"/>
  <c r="W508" i="165" s="1"/>
  <c r="U509" i="165"/>
  <c r="X509" i="165" s="1"/>
  <c r="AJ509" i="165"/>
  <c r="AM509" i="165" s="1"/>
  <c r="AL509" i="165" s="1"/>
  <c r="L508" i="165"/>
  <c r="L506" i="165"/>
  <c r="AQ505" i="165"/>
  <c r="S505" i="165"/>
  <c r="AO505" i="165"/>
  <c r="T506" i="165"/>
  <c r="L509" i="165"/>
  <c r="AQ508" i="165"/>
  <c r="S508" i="165"/>
  <c r="AO508" i="165"/>
  <c r="T509" i="165"/>
  <c r="AQ506" i="165"/>
  <c r="S506" i="165"/>
  <c r="AO506" i="165"/>
  <c r="T507" i="165"/>
  <c r="AQ503" i="165"/>
  <c r="S503" i="165"/>
  <c r="T504" i="165"/>
  <c r="AO503" i="165"/>
  <c r="AE505" i="165"/>
  <c r="AF505" i="165" s="1"/>
  <c r="AI505" i="165" s="1"/>
  <c r="AA504" i="165"/>
  <c r="AB504" i="165" s="1"/>
  <c r="Z505" i="165"/>
  <c r="AC505" i="165" s="1"/>
  <c r="V504" i="165"/>
  <c r="W504" i="165" s="1"/>
  <c r="U505" i="165"/>
  <c r="X505" i="165" s="1"/>
  <c r="AJ505" i="165"/>
  <c r="AM505" i="165" s="1"/>
  <c r="AL505" i="165" s="1"/>
  <c r="AJ502" i="165"/>
  <c r="AM502" i="165" s="1"/>
  <c r="AL502" i="165" s="1"/>
  <c r="AE502" i="165"/>
  <c r="AF502" i="165" s="1"/>
  <c r="AI502" i="165" s="1"/>
  <c r="AA501" i="165"/>
  <c r="AB501" i="165" s="1"/>
  <c r="Z502" i="165"/>
  <c r="AC502" i="165" s="1"/>
  <c r="V501" i="165"/>
  <c r="W501" i="165" s="1"/>
  <c r="U502" i="165"/>
  <c r="X502" i="165" s="1"/>
  <c r="L502" i="165"/>
  <c r="T501" i="165"/>
  <c r="AQ500" i="165"/>
  <c r="S500" i="165"/>
  <c r="AO500" i="165"/>
  <c r="AJ501" i="165"/>
  <c r="AM501" i="165" s="1"/>
  <c r="AL501" i="165" s="1"/>
  <c r="AE501" i="165"/>
  <c r="AF501" i="165" s="1"/>
  <c r="AI501" i="165" s="1"/>
  <c r="AA500" i="165"/>
  <c r="AB500" i="165" s="1"/>
  <c r="Z501" i="165"/>
  <c r="AC501" i="165" s="1"/>
  <c r="V500" i="165"/>
  <c r="W500" i="165" s="1"/>
  <c r="U501" i="165"/>
  <c r="X501" i="165" s="1"/>
  <c r="AE508" i="165"/>
  <c r="AF508" i="165" s="1"/>
  <c r="AI508" i="165" s="1"/>
  <c r="AA507" i="165"/>
  <c r="AB507" i="165" s="1"/>
  <c r="Z508" i="165"/>
  <c r="AC508" i="165" s="1"/>
  <c r="V507" i="165"/>
  <c r="W507" i="165" s="1"/>
  <c r="U508" i="165"/>
  <c r="X508" i="165" s="1"/>
  <c r="AJ508" i="165"/>
  <c r="AM508" i="165" s="1"/>
  <c r="AL508" i="165" s="1"/>
  <c r="AG497" i="165"/>
  <c r="AH497" i="165" s="1"/>
  <c r="AK497" i="165" s="1"/>
  <c r="Z494" i="165"/>
  <c r="AC494" i="165" s="1"/>
  <c r="V493" i="165"/>
  <c r="W493" i="165" s="1"/>
  <c r="U494" i="165"/>
  <c r="X494" i="165" s="1"/>
  <c r="AJ494" i="165"/>
  <c r="AM494" i="165" s="1"/>
  <c r="AL494" i="165" s="1"/>
  <c r="AE494" i="165"/>
  <c r="AF494" i="165" s="1"/>
  <c r="AI494" i="165" s="1"/>
  <c r="AA493" i="165"/>
  <c r="AB493" i="165" s="1"/>
  <c r="AJ499" i="165"/>
  <c r="AM499" i="165" s="1"/>
  <c r="AL499" i="165" s="1"/>
  <c r="Z495" i="165"/>
  <c r="AC495" i="165" s="1"/>
  <c r="V494" i="165"/>
  <c r="W494" i="165" s="1"/>
  <c r="U495" i="165"/>
  <c r="X495" i="165" s="1"/>
  <c r="AJ495" i="165"/>
  <c r="AM495" i="165" s="1"/>
  <c r="AL495" i="165" s="1"/>
  <c r="AA494" i="165"/>
  <c r="AB494" i="165" s="1"/>
  <c r="AE495" i="165"/>
  <c r="AF495" i="165" s="1"/>
  <c r="AI495" i="165" s="1"/>
  <c r="L491" i="165"/>
  <c r="U492" i="165"/>
  <c r="X492" i="165" s="1"/>
  <c r="AA492" i="165"/>
  <c r="AB492" i="165" s="1"/>
  <c r="AJ493" i="165"/>
  <c r="AM493" i="165" s="1"/>
  <c r="AL493" i="165" s="1"/>
  <c r="AE511" i="165"/>
  <c r="AF511" i="165" s="1"/>
  <c r="AI511" i="165" s="1"/>
  <c r="AA510" i="165"/>
  <c r="AB510" i="165" s="1"/>
  <c r="Z511" i="165"/>
  <c r="AC511" i="165" s="1"/>
  <c r="V510" i="165"/>
  <c r="W510" i="165" s="1"/>
  <c r="U511" i="165"/>
  <c r="X511" i="165" s="1"/>
  <c r="AJ511" i="165"/>
  <c r="AM511" i="165" s="1"/>
  <c r="AL511" i="165" s="1"/>
  <c r="AE506" i="165"/>
  <c r="AF506" i="165" s="1"/>
  <c r="AI506" i="165" s="1"/>
  <c r="AA505" i="165"/>
  <c r="AB505" i="165" s="1"/>
  <c r="Z506" i="165"/>
  <c r="AC506" i="165" s="1"/>
  <c r="V505" i="165"/>
  <c r="W505" i="165" s="1"/>
  <c r="U506" i="165"/>
  <c r="X506" i="165" s="1"/>
  <c r="AJ506" i="165"/>
  <c r="AM506" i="165" s="1"/>
  <c r="AL506" i="165" s="1"/>
  <c r="T503" i="165"/>
  <c r="AQ502" i="165"/>
  <c r="S502" i="165"/>
  <c r="AO502" i="165"/>
  <c r="L501" i="165"/>
  <c r="N494" i="165"/>
  <c r="AN495" i="165" s="1"/>
  <c r="M495" i="165"/>
  <c r="AE510" i="165"/>
  <c r="AF510" i="165" s="1"/>
  <c r="AI510" i="165" s="1"/>
  <c r="AG510" i="165" s="1"/>
  <c r="AH510" i="165" s="1"/>
  <c r="AK510" i="165" s="1"/>
  <c r="AA509" i="165"/>
  <c r="AB509" i="165" s="1"/>
  <c r="Z510" i="165"/>
  <c r="AC510" i="165" s="1"/>
  <c r="V509" i="165"/>
  <c r="W509" i="165" s="1"/>
  <c r="U510" i="165"/>
  <c r="X510" i="165" s="1"/>
  <c r="AJ510" i="165"/>
  <c r="AM510" i="165" s="1"/>
  <c r="AL510" i="165" s="1"/>
  <c r="L504" i="165"/>
  <c r="L507" i="165"/>
  <c r="L505" i="165"/>
  <c r="T502" i="165"/>
  <c r="AQ501" i="165"/>
  <c r="S501" i="165"/>
  <c r="AO501" i="165"/>
  <c r="AJ500" i="165"/>
  <c r="AM500" i="165" s="1"/>
  <c r="AL500" i="165" s="1"/>
  <c r="AE500" i="165"/>
  <c r="AF500" i="165" s="1"/>
  <c r="AI500" i="165" s="1"/>
  <c r="Z500" i="165"/>
  <c r="AC500" i="165" s="1"/>
  <c r="V499" i="165"/>
  <c r="W499" i="165" s="1"/>
  <c r="U500" i="165"/>
  <c r="X500" i="165" s="1"/>
  <c r="AA499" i="165"/>
  <c r="AB499" i="165" s="1"/>
  <c r="AA498" i="165"/>
  <c r="AB498" i="165" s="1"/>
  <c r="U498" i="165"/>
  <c r="X498" i="165" s="1"/>
  <c r="AO496" i="165"/>
  <c r="T497" i="165"/>
  <c r="AN496" i="165"/>
  <c r="S496" i="165"/>
  <c r="AQ496" i="165"/>
  <c r="AO494" i="165"/>
  <c r="T495" i="165"/>
  <c r="AQ494" i="165"/>
  <c r="S494" i="165"/>
  <c r="T500" i="165"/>
  <c r="AQ499" i="165"/>
  <c r="AO499" i="165"/>
  <c r="S499" i="165"/>
  <c r="U499" i="165"/>
  <c r="X499" i="165" s="1"/>
  <c r="AE493" i="165"/>
  <c r="AF493" i="165" s="1"/>
  <c r="AI493" i="165" s="1"/>
  <c r="Z492" i="165"/>
  <c r="AC492" i="165" s="1"/>
  <c r="AO493" i="165"/>
  <c r="T494" i="165"/>
  <c r="S493" i="165"/>
  <c r="AQ493" i="165"/>
  <c r="Z496" i="165"/>
  <c r="AC496" i="165" s="1"/>
  <c r="V495" i="165"/>
  <c r="W495" i="165" s="1"/>
  <c r="U496" i="165"/>
  <c r="X496" i="165" s="1"/>
  <c r="AJ496" i="165"/>
  <c r="AM496" i="165" s="1"/>
  <c r="AL496" i="165" s="1"/>
  <c r="AA495" i="165"/>
  <c r="AB495" i="165" s="1"/>
  <c r="AE496" i="165"/>
  <c r="AF496" i="165" s="1"/>
  <c r="AI496" i="165" s="1"/>
  <c r="U493" i="165"/>
  <c r="X493" i="165" s="1"/>
  <c r="N469" i="165"/>
  <c r="N476" i="165"/>
  <c r="AN477" i="165" s="1"/>
  <c r="L483" i="165"/>
  <c r="AE485" i="165"/>
  <c r="AF485" i="165" s="1"/>
  <c r="AI485" i="165" s="1"/>
  <c r="AA484" i="165"/>
  <c r="AB484" i="165" s="1"/>
  <c r="Z485" i="165"/>
  <c r="AC485" i="165" s="1"/>
  <c r="V484" i="165"/>
  <c r="W484" i="165" s="1"/>
  <c r="AJ485" i="165"/>
  <c r="AM485" i="165" s="1"/>
  <c r="AL485" i="165" s="1"/>
  <c r="U485" i="165"/>
  <c r="X485" i="165" s="1"/>
  <c r="AQ486" i="165"/>
  <c r="S486" i="165"/>
  <c r="AO486" i="165"/>
  <c r="T487" i="165"/>
  <c r="AE475" i="165"/>
  <c r="AF475" i="165" s="1"/>
  <c r="AI475" i="165" s="1"/>
  <c r="AG467" i="165"/>
  <c r="AH467" i="165" s="1"/>
  <c r="AK467" i="165" s="1"/>
  <c r="T477" i="165"/>
  <c r="AO476" i="165"/>
  <c r="S476" i="165"/>
  <c r="AQ476" i="165"/>
  <c r="U483" i="165"/>
  <c r="X483" i="165" s="1"/>
  <c r="AA488" i="165"/>
  <c r="AB488" i="165" s="1"/>
  <c r="V488" i="165"/>
  <c r="W488" i="165" s="1"/>
  <c r="AE487" i="165"/>
  <c r="AF487" i="165" s="1"/>
  <c r="AI487" i="165" s="1"/>
  <c r="AG487" i="165" s="1"/>
  <c r="AH487" i="165" s="1"/>
  <c r="AK487" i="165" s="1"/>
  <c r="AA486" i="165"/>
  <c r="AB486" i="165" s="1"/>
  <c r="Z487" i="165"/>
  <c r="AC487" i="165" s="1"/>
  <c r="V486" i="165"/>
  <c r="W486" i="165" s="1"/>
  <c r="U487" i="165"/>
  <c r="X487" i="165" s="1"/>
  <c r="AJ487" i="165"/>
  <c r="AM487" i="165" s="1"/>
  <c r="AL487" i="165" s="1"/>
  <c r="L486" i="165"/>
  <c r="L482" i="165"/>
  <c r="AQ488" i="165"/>
  <c r="S488" i="165"/>
  <c r="AO488" i="165"/>
  <c r="AQ481" i="165"/>
  <c r="S481" i="165"/>
  <c r="T482" i="165"/>
  <c r="AO481" i="165"/>
  <c r="AE481" i="165"/>
  <c r="AF481" i="165" s="1"/>
  <c r="AI481" i="165" s="1"/>
  <c r="Z481" i="165"/>
  <c r="AC481" i="165" s="1"/>
  <c r="AJ481" i="165"/>
  <c r="AM481" i="165" s="1"/>
  <c r="AL481" i="165" s="1"/>
  <c r="AA480" i="165"/>
  <c r="AB480" i="165" s="1"/>
  <c r="U481" i="165"/>
  <c r="X481" i="165" s="1"/>
  <c r="V480" i="165"/>
  <c r="W480" i="165" s="1"/>
  <c r="L473" i="165"/>
  <c r="L485" i="165"/>
  <c r="V483" i="165"/>
  <c r="W483" i="165" s="1"/>
  <c r="L480" i="165"/>
  <c r="T469" i="165"/>
  <c r="AO468" i="165"/>
  <c r="S468" i="165"/>
  <c r="AQ468" i="165"/>
  <c r="N473" i="165"/>
  <c r="T473" i="165"/>
  <c r="AO472" i="165"/>
  <c r="S472" i="165"/>
  <c r="AQ472" i="165"/>
  <c r="T474" i="165"/>
  <c r="AP473" i="165"/>
  <c r="AO473" i="165"/>
  <c r="S473" i="165"/>
  <c r="AQ473" i="165"/>
  <c r="T470" i="165"/>
  <c r="AO469" i="165"/>
  <c r="S469" i="165"/>
  <c r="AQ469" i="165"/>
  <c r="T468" i="165"/>
  <c r="T467" i="165"/>
  <c r="T466" i="165"/>
  <c r="S466" i="165"/>
  <c r="AO467" i="165"/>
  <c r="S467" i="165"/>
  <c r="AQ467" i="165"/>
  <c r="L488" i="165"/>
  <c r="AJ471" i="165"/>
  <c r="AM471" i="165" s="1"/>
  <c r="AL471" i="165" s="1"/>
  <c r="U471" i="165"/>
  <c r="X471" i="165" s="1"/>
  <c r="AA470" i="165"/>
  <c r="AB470" i="165" s="1"/>
  <c r="V470" i="165"/>
  <c r="W470" i="165" s="1"/>
  <c r="AE471" i="165"/>
  <c r="AF471" i="165" s="1"/>
  <c r="AI471" i="165" s="1"/>
  <c r="AG471" i="165" s="1"/>
  <c r="AH471" i="165" s="1"/>
  <c r="AK471" i="165" s="1"/>
  <c r="Z471" i="165"/>
  <c r="AC471" i="165" s="1"/>
  <c r="AJ480" i="165"/>
  <c r="AM480" i="165" s="1"/>
  <c r="AL480" i="165" s="1"/>
  <c r="AE480" i="165"/>
  <c r="AF480" i="165" s="1"/>
  <c r="AI480" i="165" s="1"/>
  <c r="AG480" i="165" s="1"/>
  <c r="AH480" i="165" s="1"/>
  <c r="AK480" i="165" s="1"/>
  <c r="Z480" i="165"/>
  <c r="AC480" i="165" s="1"/>
  <c r="AA479" i="165"/>
  <c r="AB479" i="165" s="1"/>
  <c r="V479" i="165"/>
  <c r="W479" i="165" s="1"/>
  <c r="U480" i="165"/>
  <c r="X480" i="165" s="1"/>
  <c r="AQ482" i="165"/>
  <c r="S482" i="165"/>
  <c r="AO482" i="165"/>
  <c r="T483" i="165"/>
  <c r="L487" i="165"/>
  <c r="L477" i="165"/>
  <c r="N477" i="165" s="1"/>
  <c r="AJ484" i="165"/>
  <c r="AM484" i="165" s="1"/>
  <c r="AL484" i="165" s="1"/>
  <c r="Z484" i="165"/>
  <c r="AC484" i="165" s="1"/>
  <c r="AJ483" i="165"/>
  <c r="AM483" i="165" s="1"/>
  <c r="AL483" i="165" s="1"/>
  <c r="L479" i="165"/>
  <c r="AJ478" i="165"/>
  <c r="AM478" i="165" s="1"/>
  <c r="AL478" i="165" s="1"/>
  <c r="AE478" i="165"/>
  <c r="AF478" i="165" s="1"/>
  <c r="AI478" i="165" s="1"/>
  <c r="Z478" i="165"/>
  <c r="AC478" i="165" s="1"/>
  <c r="U478" i="165"/>
  <c r="X478" i="165" s="1"/>
  <c r="V477" i="165"/>
  <c r="W477" i="165" s="1"/>
  <c r="AA477" i="165"/>
  <c r="AB477" i="165" s="1"/>
  <c r="U469" i="165"/>
  <c r="X469" i="165" s="1"/>
  <c r="AE482" i="165"/>
  <c r="AF482" i="165" s="1"/>
  <c r="AI482" i="165" s="1"/>
  <c r="AA481" i="165"/>
  <c r="AB481" i="165" s="1"/>
  <c r="Z482" i="165"/>
  <c r="AC482" i="165" s="1"/>
  <c r="V481" i="165"/>
  <c r="W481" i="165" s="1"/>
  <c r="U482" i="165"/>
  <c r="X482" i="165" s="1"/>
  <c r="AJ482" i="165"/>
  <c r="AM482" i="165" s="1"/>
  <c r="AL482" i="165" s="1"/>
  <c r="T480" i="165"/>
  <c r="AQ479" i="165"/>
  <c r="AO479" i="165"/>
  <c r="S479" i="165"/>
  <c r="M466" i="165"/>
  <c r="T478" i="165"/>
  <c r="AP477" i="165"/>
  <c r="AO477" i="165"/>
  <c r="S477" i="165"/>
  <c r="AQ477" i="165"/>
  <c r="T472" i="165"/>
  <c r="S478" i="165"/>
  <c r="AJ479" i="165"/>
  <c r="AM479" i="165" s="1"/>
  <c r="AL479" i="165" s="1"/>
  <c r="AA478" i="165"/>
  <c r="AB478" i="165" s="1"/>
  <c r="V478" i="165"/>
  <c r="W478" i="165" s="1"/>
  <c r="Z479" i="165"/>
  <c r="AC479" i="165" s="1"/>
  <c r="AE479" i="165"/>
  <c r="AF479" i="165" s="1"/>
  <c r="AI479" i="165" s="1"/>
  <c r="AG479" i="165" s="1"/>
  <c r="AH479" i="165" s="1"/>
  <c r="AK479" i="165" s="1"/>
  <c r="U479" i="165"/>
  <c r="X479" i="165" s="1"/>
  <c r="L467" i="165"/>
  <c r="AQ485" i="165"/>
  <c r="S485" i="165"/>
  <c r="T486" i="165"/>
  <c r="AO485" i="165"/>
  <c r="Z483" i="165"/>
  <c r="AC483" i="165" s="1"/>
  <c r="S471" i="165"/>
  <c r="AQ487" i="165"/>
  <c r="S487" i="165"/>
  <c r="T488" i="165"/>
  <c r="AO487" i="165"/>
  <c r="AQ483" i="165"/>
  <c r="S483" i="165"/>
  <c r="T484" i="165"/>
  <c r="AO483" i="165"/>
  <c r="AJ477" i="165"/>
  <c r="AM477" i="165" s="1"/>
  <c r="AL477" i="165" s="1"/>
  <c r="AE477" i="165"/>
  <c r="AF477" i="165" s="1"/>
  <c r="AI477" i="165" s="1"/>
  <c r="Z477" i="165"/>
  <c r="AC477" i="165" s="1"/>
  <c r="U477" i="165"/>
  <c r="X477" i="165" s="1"/>
  <c r="AA476" i="165"/>
  <c r="AB476" i="165" s="1"/>
  <c r="V476" i="165"/>
  <c r="W476" i="165" s="1"/>
  <c r="AE484" i="165"/>
  <c r="AF484" i="165" s="1"/>
  <c r="AI484" i="165" s="1"/>
  <c r="L474" i="165"/>
  <c r="M474" i="165" s="1"/>
  <c r="Z475" i="165"/>
  <c r="AC475" i="165" s="1"/>
  <c r="AJ475" i="165"/>
  <c r="AM475" i="165" s="1"/>
  <c r="AL475" i="165" s="1"/>
  <c r="L470" i="165"/>
  <c r="N470" i="165" s="1"/>
  <c r="L478" i="165"/>
  <c r="AE483" i="165"/>
  <c r="AF483" i="165" s="1"/>
  <c r="AI483" i="165" s="1"/>
  <c r="AE488" i="165"/>
  <c r="AF488" i="165" s="1"/>
  <c r="AI488" i="165" s="1"/>
  <c r="AA487" i="165"/>
  <c r="AB487" i="165" s="1"/>
  <c r="Z488" i="165"/>
  <c r="AC488" i="165" s="1"/>
  <c r="V487" i="165"/>
  <c r="W487" i="165" s="1"/>
  <c r="U488" i="165"/>
  <c r="X488" i="165" s="1"/>
  <c r="AJ488" i="165"/>
  <c r="AM488" i="165" s="1"/>
  <c r="AL488" i="165" s="1"/>
  <c r="AE486" i="165"/>
  <c r="AF486" i="165" s="1"/>
  <c r="AI486" i="165" s="1"/>
  <c r="AA485" i="165"/>
  <c r="AB485" i="165" s="1"/>
  <c r="Z486" i="165"/>
  <c r="AC486" i="165" s="1"/>
  <c r="V485" i="165"/>
  <c r="W485" i="165" s="1"/>
  <c r="U486" i="165"/>
  <c r="X486" i="165" s="1"/>
  <c r="AJ486" i="165"/>
  <c r="AM486" i="165" s="1"/>
  <c r="AL486" i="165" s="1"/>
  <c r="L481" i="165"/>
  <c r="AQ484" i="165"/>
  <c r="S484" i="165"/>
  <c r="T485" i="165"/>
  <c r="AO484" i="165"/>
  <c r="AA483" i="165"/>
  <c r="AB483" i="165" s="1"/>
  <c r="T476" i="165"/>
  <c r="AQ475" i="165"/>
  <c r="AO475" i="165"/>
  <c r="S475" i="165"/>
  <c r="AJ473" i="165"/>
  <c r="AM473" i="165" s="1"/>
  <c r="AL473" i="165" s="1"/>
  <c r="AE473" i="165"/>
  <c r="AF473" i="165" s="1"/>
  <c r="AI473" i="165" s="1"/>
  <c r="Z473" i="165"/>
  <c r="AC473" i="165" s="1"/>
  <c r="U473" i="165"/>
  <c r="X473" i="165" s="1"/>
  <c r="V472" i="165"/>
  <c r="W472" i="165" s="1"/>
  <c r="AA472" i="165"/>
  <c r="AB472" i="165" s="1"/>
  <c r="T481" i="165"/>
  <c r="AQ480" i="165"/>
  <c r="S480" i="165"/>
  <c r="AO480" i="165"/>
  <c r="AJ472" i="165"/>
  <c r="AM472" i="165" s="1"/>
  <c r="AL472" i="165" s="1"/>
  <c r="AA471" i="165"/>
  <c r="AB471" i="165" s="1"/>
  <c r="V471" i="165"/>
  <c r="W471" i="165" s="1"/>
  <c r="AE472" i="165"/>
  <c r="AF472" i="165" s="1"/>
  <c r="AI472" i="165" s="1"/>
  <c r="U472" i="165"/>
  <c r="X472" i="165" s="1"/>
  <c r="Z472" i="165"/>
  <c r="AC472" i="165" s="1"/>
  <c r="T479" i="165"/>
  <c r="AJ476" i="165"/>
  <c r="AM476" i="165" s="1"/>
  <c r="AL476" i="165" s="1"/>
  <c r="AA475" i="165"/>
  <c r="AB475" i="165" s="1"/>
  <c r="V475" i="165"/>
  <c r="W475" i="165" s="1"/>
  <c r="AE476" i="165"/>
  <c r="AF476" i="165" s="1"/>
  <c r="AI476" i="165" s="1"/>
  <c r="Z476" i="165"/>
  <c r="AC476" i="165" s="1"/>
  <c r="U476" i="165"/>
  <c r="X476" i="165" s="1"/>
  <c r="AJ474" i="165"/>
  <c r="AM474" i="165" s="1"/>
  <c r="AL474" i="165" s="1"/>
  <c r="AE474" i="165"/>
  <c r="AF474" i="165" s="1"/>
  <c r="AI474" i="165" s="1"/>
  <c r="Z474" i="165"/>
  <c r="AC474" i="165" s="1"/>
  <c r="U474" i="165"/>
  <c r="X474" i="165" s="1"/>
  <c r="AA473" i="165"/>
  <c r="AB473" i="165" s="1"/>
  <c r="V473" i="165"/>
  <c r="W473" i="165" s="1"/>
  <c r="AJ470" i="165"/>
  <c r="AM470" i="165" s="1"/>
  <c r="AL470" i="165" s="1"/>
  <c r="V468" i="165"/>
  <c r="W468" i="165" s="1"/>
  <c r="AA469" i="165"/>
  <c r="AB469" i="165" s="1"/>
  <c r="AE468" i="165"/>
  <c r="AF468" i="165" s="1"/>
  <c r="AI468" i="165" s="1"/>
  <c r="AG468" i="165" s="1"/>
  <c r="AH468" i="165" s="1"/>
  <c r="AK468" i="165" s="1"/>
  <c r="Z468" i="165"/>
  <c r="AC468" i="165" s="1"/>
  <c r="U468" i="165"/>
  <c r="X468" i="165" s="1"/>
  <c r="AE470" i="165"/>
  <c r="AF470" i="165" s="1"/>
  <c r="AI470" i="165" s="1"/>
  <c r="Z470" i="165"/>
  <c r="AC470" i="165" s="1"/>
  <c r="U470" i="165"/>
  <c r="X470" i="165" s="1"/>
  <c r="AA468" i="165"/>
  <c r="AB468" i="165" s="1"/>
  <c r="V469" i="165"/>
  <c r="W469" i="165" s="1"/>
  <c r="L484" i="165"/>
  <c r="S474" i="165"/>
  <c r="T475" i="165"/>
  <c r="N455" i="165"/>
  <c r="AP456" i="165" s="1"/>
  <c r="M464" i="165"/>
  <c r="M462" i="165"/>
  <c r="N450" i="165"/>
  <c r="AP451" i="165" s="1"/>
  <c r="M465" i="165"/>
  <c r="AQ460" i="165"/>
  <c r="S460" i="165"/>
  <c r="T461" i="165"/>
  <c r="AO460" i="165"/>
  <c r="AE465" i="165"/>
  <c r="AF465" i="165" s="1"/>
  <c r="AI465" i="165" s="1"/>
  <c r="AA464" i="165"/>
  <c r="AB464" i="165" s="1"/>
  <c r="AJ465" i="165"/>
  <c r="AM465" i="165" s="1"/>
  <c r="AL465" i="165" s="1"/>
  <c r="Z465" i="165"/>
  <c r="AC465" i="165" s="1"/>
  <c r="U465" i="165"/>
  <c r="X465" i="165" s="1"/>
  <c r="V464" i="165"/>
  <c r="W464" i="165" s="1"/>
  <c r="AO457" i="165"/>
  <c r="T458" i="165"/>
  <c r="AQ457" i="165"/>
  <c r="S457" i="165"/>
  <c r="AE458" i="165"/>
  <c r="AF458" i="165" s="1"/>
  <c r="AI458" i="165" s="1"/>
  <c r="AJ458" i="165"/>
  <c r="AM458" i="165" s="1"/>
  <c r="AL458" i="165" s="1"/>
  <c r="Z458" i="165"/>
  <c r="AC458" i="165" s="1"/>
  <c r="V457" i="165"/>
  <c r="W457" i="165" s="1"/>
  <c r="AA457" i="165"/>
  <c r="AB457" i="165" s="1"/>
  <c r="U458" i="165"/>
  <c r="X458" i="165" s="1"/>
  <c r="AO449" i="165"/>
  <c r="AQ449" i="165"/>
  <c r="S449" i="165"/>
  <c r="T450" i="165"/>
  <c r="AO448" i="165"/>
  <c r="T449" i="165"/>
  <c r="S448" i="165"/>
  <c r="AQ448" i="165"/>
  <c r="AQ463" i="165"/>
  <c r="S463" i="165"/>
  <c r="T464" i="165"/>
  <c r="AO463" i="165"/>
  <c r="AQ459" i="165"/>
  <c r="S459" i="165"/>
  <c r="T460" i="165"/>
  <c r="AO459" i="165"/>
  <c r="AO455" i="165"/>
  <c r="T456" i="165"/>
  <c r="S455" i="165"/>
  <c r="AQ455" i="165"/>
  <c r="AO444" i="165"/>
  <c r="AQ444" i="165"/>
  <c r="S444" i="165"/>
  <c r="S443" i="165"/>
  <c r="T444" i="165"/>
  <c r="T443" i="165"/>
  <c r="T445" i="165"/>
  <c r="L445" i="165"/>
  <c r="Z455" i="165"/>
  <c r="AC455" i="165" s="1"/>
  <c r="AQ465" i="165"/>
  <c r="S465" i="165"/>
  <c r="AO465" i="165"/>
  <c r="AQ462" i="165"/>
  <c r="S462" i="165"/>
  <c r="T463" i="165"/>
  <c r="AO462" i="165"/>
  <c r="AA465" i="165"/>
  <c r="AB465" i="165" s="1"/>
  <c r="V465" i="165"/>
  <c r="W465" i="165" s="1"/>
  <c r="AE464" i="165"/>
  <c r="AF464" i="165" s="1"/>
  <c r="AI464" i="165" s="1"/>
  <c r="AA463" i="165"/>
  <c r="AB463" i="165" s="1"/>
  <c r="AJ464" i="165"/>
  <c r="AM464" i="165" s="1"/>
  <c r="AL464" i="165" s="1"/>
  <c r="Z464" i="165"/>
  <c r="AC464" i="165" s="1"/>
  <c r="U464" i="165"/>
  <c r="X464" i="165" s="1"/>
  <c r="V463" i="165"/>
  <c r="W463" i="165" s="1"/>
  <c r="AO452" i="165"/>
  <c r="T453" i="165"/>
  <c r="S452" i="165"/>
  <c r="AQ452" i="165"/>
  <c r="L453" i="165"/>
  <c r="Z451" i="165"/>
  <c r="AC451" i="165" s="1"/>
  <c r="Z450" i="165"/>
  <c r="AC450" i="165" s="1"/>
  <c r="L448" i="165"/>
  <c r="M449" i="165" s="1"/>
  <c r="L446" i="165"/>
  <c r="AA450" i="165"/>
  <c r="AB450" i="165" s="1"/>
  <c r="AO447" i="165"/>
  <c r="AQ447" i="165"/>
  <c r="S447" i="165"/>
  <c r="T448" i="165"/>
  <c r="AO450" i="165"/>
  <c r="AQ450" i="165"/>
  <c r="S450" i="165"/>
  <c r="T451" i="165"/>
  <c r="AP445" i="165"/>
  <c r="AO445" i="165"/>
  <c r="T446" i="165"/>
  <c r="AQ445" i="165"/>
  <c r="S445" i="165"/>
  <c r="AE461" i="165"/>
  <c r="AF461" i="165" s="1"/>
  <c r="AI461" i="165" s="1"/>
  <c r="AA460" i="165"/>
  <c r="AB460" i="165" s="1"/>
  <c r="AJ461" i="165"/>
  <c r="AM461" i="165" s="1"/>
  <c r="AL461" i="165" s="1"/>
  <c r="Z461" i="165"/>
  <c r="AC461" i="165" s="1"/>
  <c r="U461" i="165"/>
  <c r="X461" i="165" s="1"/>
  <c r="V460" i="165"/>
  <c r="W460" i="165" s="1"/>
  <c r="L452" i="165"/>
  <c r="N452" i="165" s="1"/>
  <c r="AN453" i="165" s="1"/>
  <c r="AA454" i="165"/>
  <c r="AB454" i="165" s="1"/>
  <c r="AQ464" i="165"/>
  <c r="S464" i="165"/>
  <c r="T465" i="165"/>
  <c r="AN464" i="165"/>
  <c r="AO464" i="165"/>
  <c r="AE463" i="165"/>
  <c r="AF463" i="165" s="1"/>
  <c r="AI463" i="165" s="1"/>
  <c r="AA462" i="165"/>
  <c r="AB462" i="165" s="1"/>
  <c r="AJ463" i="165"/>
  <c r="AM463" i="165" s="1"/>
  <c r="AL463" i="165" s="1"/>
  <c r="Z463" i="165"/>
  <c r="AC463" i="165" s="1"/>
  <c r="V462" i="165"/>
  <c r="W462" i="165" s="1"/>
  <c r="U463" i="165"/>
  <c r="X463" i="165" s="1"/>
  <c r="AO456" i="165"/>
  <c r="T457" i="165"/>
  <c r="AN456" i="165"/>
  <c r="AQ456" i="165"/>
  <c r="S456" i="165"/>
  <c r="U457" i="165"/>
  <c r="X457" i="165" s="1"/>
  <c r="AJ457" i="165"/>
  <c r="AM457" i="165" s="1"/>
  <c r="AL457" i="165" s="1"/>
  <c r="AE457" i="165"/>
  <c r="AF457" i="165" s="1"/>
  <c r="AI457" i="165" s="1"/>
  <c r="V456" i="165"/>
  <c r="W456" i="165" s="1"/>
  <c r="AA456" i="165"/>
  <c r="AB456" i="165" s="1"/>
  <c r="Z457" i="165"/>
  <c r="AC457" i="165" s="1"/>
  <c r="AO451" i="165"/>
  <c r="T452" i="165"/>
  <c r="S451" i="165"/>
  <c r="AQ451" i="165"/>
  <c r="N448" i="165"/>
  <c r="AP449" i="165" s="1"/>
  <c r="U453" i="165"/>
  <c r="X453" i="165" s="1"/>
  <c r="AJ453" i="165"/>
  <c r="AM453" i="165" s="1"/>
  <c r="AL453" i="165" s="1"/>
  <c r="Z453" i="165"/>
  <c r="AC453" i="165" s="1"/>
  <c r="AE453" i="165"/>
  <c r="AF453" i="165" s="1"/>
  <c r="AI453" i="165" s="1"/>
  <c r="V452" i="165"/>
  <c r="W452" i="165" s="1"/>
  <c r="AA452" i="165"/>
  <c r="AB452" i="165" s="1"/>
  <c r="AE462" i="165"/>
  <c r="AF462" i="165" s="1"/>
  <c r="AI462" i="165" s="1"/>
  <c r="AG462" i="165" s="1"/>
  <c r="AH462" i="165" s="1"/>
  <c r="AK462" i="165" s="1"/>
  <c r="AA461" i="165"/>
  <c r="AB461" i="165" s="1"/>
  <c r="AJ462" i="165"/>
  <c r="AM462" i="165" s="1"/>
  <c r="AL462" i="165" s="1"/>
  <c r="Z462" i="165"/>
  <c r="AC462" i="165" s="1"/>
  <c r="V461" i="165"/>
  <c r="W461" i="165" s="1"/>
  <c r="U462" i="165"/>
  <c r="X462" i="165" s="1"/>
  <c r="U456" i="165"/>
  <c r="X456" i="165" s="1"/>
  <c r="AJ456" i="165"/>
  <c r="AM456" i="165" s="1"/>
  <c r="AL456" i="165" s="1"/>
  <c r="Z456" i="165"/>
  <c r="AC456" i="165" s="1"/>
  <c r="V455" i="165"/>
  <c r="W455" i="165" s="1"/>
  <c r="AA455" i="165"/>
  <c r="AB455" i="165" s="1"/>
  <c r="AE456" i="165"/>
  <c r="AF456" i="165" s="1"/>
  <c r="AI456" i="165" s="1"/>
  <c r="AG456" i="165" s="1"/>
  <c r="AH456" i="165" s="1"/>
  <c r="AK456" i="165" s="1"/>
  <c r="U452" i="165"/>
  <c r="X452" i="165" s="1"/>
  <c r="AJ452" i="165"/>
  <c r="AM452" i="165" s="1"/>
  <c r="AL452" i="165" s="1"/>
  <c r="AE452" i="165"/>
  <c r="AF452" i="165" s="1"/>
  <c r="AI452" i="165" s="1"/>
  <c r="Z452" i="165"/>
  <c r="AC452" i="165" s="1"/>
  <c r="V451" i="165"/>
  <c r="W451" i="165" s="1"/>
  <c r="AA451" i="165"/>
  <c r="AB451" i="165" s="1"/>
  <c r="AE450" i="165"/>
  <c r="AF450" i="165" s="1"/>
  <c r="AI450" i="165" s="1"/>
  <c r="AE451" i="165"/>
  <c r="AF451" i="165" s="1"/>
  <c r="AI451" i="165" s="1"/>
  <c r="AQ458" i="165"/>
  <c r="S458" i="165"/>
  <c r="T459" i="165"/>
  <c r="AO458" i="165"/>
  <c r="AJ451" i="165"/>
  <c r="AM451" i="165" s="1"/>
  <c r="AL451" i="165" s="1"/>
  <c r="AJ450" i="165"/>
  <c r="AM450" i="165" s="1"/>
  <c r="AL450" i="165" s="1"/>
  <c r="AG446" i="165"/>
  <c r="AH446" i="165" s="1"/>
  <c r="AK446" i="165" s="1"/>
  <c r="V450" i="165"/>
  <c r="W450" i="165" s="1"/>
  <c r="AO446" i="165"/>
  <c r="T447" i="165"/>
  <c r="S446" i="165"/>
  <c r="AQ446" i="165"/>
  <c r="AQ461" i="165"/>
  <c r="S461" i="165"/>
  <c r="T462" i="165"/>
  <c r="AO461" i="165"/>
  <c r="L458" i="165"/>
  <c r="M459" i="165" s="1"/>
  <c r="AE459" i="165"/>
  <c r="AF459" i="165" s="1"/>
  <c r="AI459" i="165" s="1"/>
  <c r="AG459" i="165" s="1"/>
  <c r="AH459" i="165" s="1"/>
  <c r="AK459" i="165" s="1"/>
  <c r="AA458" i="165"/>
  <c r="AB458" i="165" s="1"/>
  <c r="AJ459" i="165"/>
  <c r="AM459" i="165" s="1"/>
  <c r="AL459" i="165" s="1"/>
  <c r="Z459" i="165"/>
  <c r="AC459" i="165" s="1"/>
  <c r="V458" i="165"/>
  <c r="W458" i="165" s="1"/>
  <c r="U459" i="165"/>
  <c r="X459" i="165" s="1"/>
  <c r="AO454" i="165"/>
  <c r="T455" i="165"/>
  <c r="AQ454" i="165"/>
  <c r="S454" i="165"/>
  <c r="AO453" i="165"/>
  <c r="T454" i="165"/>
  <c r="AQ453" i="165"/>
  <c r="S453" i="165"/>
  <c r="U451" i="165"/>
  <c r="X451" i="165" s="1"/>
  <c r="AE460" i="165"/>
  <c r="AF460" i="165" s="1"/>
  <c r="AI460" i="165" s="1"/>
  <c r="AG460" i="165" s="1"/>
  <c r="AH460" i="165" s="1"/>
  <c r="AK460" i="165" s="1"/>
  <c r="AA459" i="165"/>
  <c r="AB459" i="165" s="1"/>
  <c r="AJ460" i="165"/>
  <c r="AM460" i="165" s="1"/>
  <c r="AL460" i="165" s="1"/>
  <c r="Z460" i="165"/>
  <c r="AC460" i="165" s="1"/>
  <c r="U460" i="165"/>
  <c r="X460" i="165" s="1"/>
  <c r="V459" i="165"/>
  <c r="W459" i="165" s="1"/>
  <c r="U454" i="165"/>
  <c r="X454" i="165" s="1"/>
  <c r="AJ454" i="165"/>
  <c r="AM454" i="165" s="1"/>
  <c r="AL454" i="165" s="1"/>
  <c r="Z454" i="165"/>
  <c r="AC454" i="165" s="1"/>
  <c r="AE454" i="165"/>
  <c r="AF454" i="165" s="1"/>
  <c r="AI454" i="165" s="1"/>
  <c r="AA453" i="165"/>
  <c r="AB453" i="165" s="1"/>
  <c r="V453" i="165"/>
  <c r="W453" i="165" s="1"/>
  <c r="AE455" i="165"/>
  <c r="AF455" i="165" s="1"/>
  <c r="AI455" i="165" s="1"/>
  <c r="AG455" i="165" s="1"/>
  <c r="AH455" i="165" s="1"/>
  <c r="AK455" i="165" s="1"/>
  <c r="U455" i="165"/>
  <c r="X455" i="165" s="1"/>
  <c r="AE441" i="165"/>
  <c r="AF441" i="165" s="1"/>
  <c r="AI441" i="165" s="1"/>
  <c r="AA440" i="165"/>
  <c r="AB440" i="165" s="1"/>
  <c r="Z441" i="165"/>
  <c r="AC441" i="165" s="1"/>
  <c r="V440" i="165"/>
  <c r="W440" i="165" s="1"/>
  <c r="U441" i="165"/>
  <c r="X441" i="165" s="1"/>
  <c r="AJ441" i="165"/>
  <c r="AM441" i="165" s="1"/>
  <c r="AL441" i="165" s="1"/>
  <c r="L437" i="165"/>
  <c r="AQ437" i="165"/>
  <c r="S437" i="165"/>
  <c r="AO437" i="165"/>
  <c r="T438" i="165"/>
  <c r="AO434" i="165"/>
  <c r="T435" i="165"/>
  <c r="AQ434" i="165"/>
  <c r="S434" i="165"/>
  <c r="Z430" i="165"/>
  <c r="AC430" i="165" s="1"/>
  <c r="AE442" i="165"/>
  <c r="AF442" i="165" s="1"/>
  <c r="AI442" i="165" s="1"/>
  <c r="AA441" i="165"/>
  <c r="AB441" i="165" s="1"/>
  <c r="Z442" i="165"/>
  <c r="AC442" i="165" s="1"/>
  <c r="V441" i="165"/>
  <c r="W441" i="165" s="1"/>
  <c r="U442" i="165"/>
  <c r="X442" i="165" s="1"/>
  <c r="AJ442" i="165"/>
  <c r="AM442" i="165" s="1"/>
  <c r="AL442" i="165" s="1"/>
  <c r="AQ442" i="165"/>
  <c r="S442" i="165"/>
  <c r="AO442" i="165"/>
  <c r="L442" i="165"/>
  <c r="M444" i="165" s="1"/>
  <c r="AQ441" i="165"/>
  <c r="S441" i="165"/>
  <c r="AO441" i="165"/>
  <c r="T442" i="165"/>
  <c r="L436" i="165"/>
  <c r="L434" i="165"/>
  <c r="AO433" i="165"/>
  <c r="T434" i="165"/>
  <c r="AQ433" i="165"/>
  <c r="S433" i="165"/>
  <c r="AO432" i="165"/>
  <c r="T433" i="165"/>
  <c r="AQ432" i="165"/>
  <c r="S432" i="165"/>
  <c r="AE433" i="165"/>
  <c r="AF433" i="165" s="1"/>
  <c r="AI433" i="165" s="1"/>
  <c r="AG433" i="165" s="1"/>
  <c r="AH433" i="165" s="1"/>
  <c r="AK433" i="165" s="1"/>
  <c r="L425" i="165"/>
  <c r="L423" i="165"/>
  <c r="V424" i="165"/>
  <c r="W424" i="165" s="1"/>
  <c r="U425" i="165"/>
  <c r="X425" i="165" s="1"/>
  <c r="AJ435" i="165"/>
  <c r="AM435" i="165" s="1"/>
  <c r="AL435" i="165" s="1"/>
  <c r="T429" i="165"/>
  <c r="T422" i="165"/>
  <c r="AE439" i="165"/>
  <c r="AF439" i="165" s="1"/>
  <c r="AI439" i="165" s="1"/>
  <c r="AA438" i="165"/>
  <c r="AB438" i="165" s="1"/>
  <c r="Z439" i="165"/>
  <c r="AC439" i="165" s="1"/>
  <c r="V438" i="165"/>
  <c r="W438" i="165" s="1"/>
  <c r="U439" i="165"/>
  <c r="X439" i="165" s="1"/>
  <c r="AJ439" i="165"/>
  <c r="AM439" i="165" s="1"/>
  <c r="AL439" i="165" s="1"/>
  <c r="L435" i="165"/>
  <c r="AQ435" i="165"/>
  <c r="S435" i="165"/>
  <c r="AO435" i="165"/>
  <c r="T436" i="165"/>
  <c r="U431" i="165"/>
  <c r="X431" i="165" s="1"/>
  <c r="AE431" i="165"/>
  <c r="AF431" i="165" s="1"/>
  <c r="AI431" i="165" s="1"/>
  <c r="AA430" i="165"/>
  <c r="AB430" i="165" s="1"/>
  <c r="V430" i="165"/>
  <c r="W430" i="165" s="1"/>
  <c r="Z431" i="165"/>
  <c r="AC431" i="165" s="1"/>
  <c r="AJ431" i="165"/>
  <c r="AM431" i="165" s="1"/>
  <c r="AL431" i="165" s="1"/>
  <c r="AJ430" i="165"/>
  <c r="AM430" i="165" s="1"/>
  <c r="AL430" i="165" s="1"/>
  <c r="L426" i="165"/>
  <c r="L429" i="165"/>
  <c r="AE429" i="165"/>
  <c r="AF429" i="165" s="1"/>
  <c r="AI429" i="165" s="1"/>
  <c r="U430" i="165"/>
  <c r="X430" i="165" s="1"/>
  <c r="AA442" i="165"/>
  <c r="AB442" i="165" s="1"/>
  <c r="V442" i="165"/>
  <c r="W442" i="165" s="1"/>
  <c r="L441" i="165"/>
  <c r="AQ440" i="165"/>
  <c r="S440" i="165"/>
  <c r="AO440" i="165"/>
  <c r="T441" i="165"/>
  <c r="L440" i="165"/>
  <c r="AQ439" i="165"/>
  <c r="S439" i="165"/>
  <c r="AO439" i="165"/>
  <c r="T440" i="165"/>
  <c r="T437" i="165"/>
  <c r="AE438" i="165"/>
  <c r="AF438" i="165" s="1"/>
  <c r="AI438" i="165" s="1"/>
  <c r="AA437" i="165"/>
  <c r="AB437" i="165" s="1"/>
  <c r="Z438" i="165"/>
  <c r="AC438" i="165" s="1"/>
  <c r="V437" i="165"/>
  <c r="W437" i="165" s="1"/>
  <c r="U438" i="165"/>
  <c r="X438" i="165" s="1"/>
  <c r="AJ438" i="165"/>
  <c r="AM438" i="165" s="1"/>
  <c r="AL438" i="165" s="1"/>
  <c r="AE437" i="165"/>
  <c r="AF437" i="165" s="1"/>
  <c r="AI437" i="165" s="1"/>
  <c r="AA436" i="165"/>
  <c r="AB436" i="165" s="1"/>
  <c r="Z437" i="165"/>
  <c r="AC437" i="165" s="1"/>
  <c r="V436" i="165"/>
  <c r="W436" i="165" s="1"/>
  <c r="U437" i="165"/>
  <c r="X437" i="165" s="1"/>
  <c r="AJ437" i="165"/>
  <c r="AM437" i="165" s="1"/>
  <c r="AL437" i="165" s="1"/>
  <c r="U432" i="165"/>
  <c r="X432" i="165" s="1"/>
  <c r="AJ432" i="165"/>
  <c r="AM432" i="165" s="1"/>
  <c r="AL432" i="165" s="1"/>
  <c r="AE432" i="165"/>
  <c r="AF432" i="165" s="1"/>
  <c r="AI432" i="165" s="1"/>
  <c r="AA431" i="165"/>
  <c r="AB431" i="165" s="1"/>
  <c r="Z432" i="165"/>
  <c r="AC432" i="165" s="1"/>
  <c r="V431" i="165"/>
  <c r="W431" i="165" s="1"/>
  <c r="AO431" i="165"/>
  <c r="T432" i="165"/>
  <c r="AQ431" i="165"/>
  <c r="S431" i="165"/>
  <c r="V432" i="165"/>
  <c r="W432" i="165" s="1"/>
  <c r="L428" i="165"/>
  <c r="L424" i="165"/>
  <c r="S429" i="165"/>
  <c r="Z429" i="165"/>
  <c r="AC429" i="165" s="1"/>
  <c r="V434" i="165"/>
  <c r="W434" i="165" s="1"/>
  <c r="AA429" i="165"/>
  <c r="AB429" i="165" s="1"/>
  <c r="AE440" i="165"/>
  <c r="AF440" i="165" s="1"/>
  <c r="AI440" i="165" s="1"/>
  <c r="AA439" i="165"/>
  <c r="AB439" i="165" s="1"/>
  <c r="Z440" i="165"/>
  <c r="AC440" i="165" s="1"/>
  <c r="V439" i="165"/>
  <c r="W439" i="165" s="1"/>
  <c r="U440" i="165"/>
  <c r="X440" i="165" s="1"/>
  <c r="AJ440" i="165"/>
  <c r="AM440" i="165" s="1"/>
  <c r="AL440" i="165" s="1"/>
  <c r="L439" i="165"/>
  <c r="AQ438" i="165"/>
  <c r="S438" i="165"/>
  <c r="AO438" i="165"/>
  <c r="T439" i="165"/>
  <c r="L438" i="165"/>
  <c r="L433" i="165"/>
  <c r="L432" i="165"/>
  <c r="S436" i="165"/>
  <c r="AE436" i="165"/>
  <c r="AF436" i="165" s="1"/>
  <c r="AI436" i="165" s="1"/>
  <c r="AA435" i="165"/>
  <c r="AB435" i="165" s="1"/>
  <c r="Z436" i="165"/>
  <c r="AC436" i="165" s="1"/>
  <c r="U436" i="165"/>
  <c r="X436" i="165" s="1"/>
  <c r="AJ436" i="165"/>
  <c r="AM436" i="165" s="1"/>
  <c r="AL436" i="165" s="1"/>
  <c r="V435" i="165"/>
  <c r="W435" i="165" s="1"/>
  <c r="L431" i="165"/>
  <c r="L430" i="165"/>
  <c r="AO430" i="165"/>
  <c r="AQ430" i="165"/>
  <c r="S430" i="165"/>
  <c r="T431" i="165"/>
  <c r="U434" i="165"/>
  <c r="X434" i="165" s="1"/>
  <c r="AJ434" i="165"/>
  <c r="AM434" i="165" s="1"/>
  <c r="AL434" i="165" s="1"/>
  <c r="AE434" i="165"/>
  <c r="AF434" i="165" s="1"/>
  <c r="AI434" i="165" s="1"/>
  <c r="AA433" i="165"/>
  <c r="AB433" i="165" s="1"/>
  <c r="Z434" i="165"/>
  <c r="AC434" i="165" s="1"/>
  <c r="V433" i="165"/>
  <c r="W433" i="165" s="1"/>
  <c r="Z433" i="165"/>
  <c r="AC433" i="165" s="1"/>
  <c r="U433" i="165"/>
  <c r="X433" i="165" s="1"/>
  <c r="L427" i="165"/>
  <c r="U429" i="165"/>
  <c r="X429" i="165" s="1"/>
  <c r="T424" i="165"/>
  <c r="S423" i="165"/>
  <c r="T423" i="165"/>
  <c r="S422" i="165"/>
  <c r="V423" i="165"/>
  <c r="W423" i="165" s="1"/>
  <c r="U424" i="165"/>
  <c r="X424" i="165" s="1"/>
  <c r="Z435" i="165"/>
  <c r="AC435" i="165" s="1"/>
  <c r="AE435" i="165"/>
  <c r="AF435" i="165" s="1"/>
  <c r="AI435" i="165" s="1"/>
  <c r="AE430" i="165"/>
  <c r="AF430" i="165" s="1"/>
  <c r="AI430" i="165" s="1"/>
  <c r="AG430" i="165" s="1"/>
  <c r="AH430" i="165" s="1"/>
  <c r="AK430" i="165" s="1"/>
  <c r="L422" i="165"/>
  <c r="AJ429" i="165"/>
  <c r="AM429" i="165" s="1"/>
  <c r="AL429" i="165" s="1"/>
  <c r="F108" i="165"/>
  <c r="C107" i="165"/>
  <c r="Q116" i="165"/>
  <c r="Q125" i="165"/>
  <c r="K167" i="165"/>
  <c r="Y168" i="165" s="1"/>
  <c r="D189" i="165"/>
  <c r="E188" i="165"/>
  <c r="F209" i="165"/>
  <c r="G208" i="165"/>
  <c r="Q207" i="165"/>
  <c r="F208" i="165"/>
  <c r="K279" i="165"/>
  <c r="K301" i="165"/>
  <c r="Y302" i="165" s="1"/>
  <c r="Q300" i="165"/>
  <c r="C317" i="165"/>
  <c r="C352" i="165"/>
  <c r="O368" i="165"/>
  <c r="E369" i="165"/>
  <c r="C377" i="165"/>
  <c r="C102" i="165"/>
  <c r="Q105" i="165"/>
  <c r="K104" i="165"/>
  <c r="Y105" i="165" s="1"/>
  <c r="F110" i="165"/>
  <c r="F113" i="165"/>
  <c r="B116" i="165"/>
  <c r="O122" i="165"/>
  <c r="D128" i="165"/>
  <c r="G132" i="165"/>
  <c r="F133" i="165"/>
  <c r="P134" i="165"/>
  <c r="B140" i="165"/>
  <c r="F141" i="165"/>
  <c r="D149" i="165"/>
  <c r="K192" i="165"/>
  <c r="Y193" i="165" s="1"/>
  <c r="O198" i="165"/>
  <c r="E202" i="165"/>
  <c r="D206" i="165"/>
  <c r="F222" i="165"/>
  <c r="D223" i="165"/>
  <c r="P221" i="165"/>
  <c r="G229" i="165"/>
  <c r="C237" i="165"/>
  <c r="F237" i="165"/>
  <c r="F244" i="165"/>
  <c r="B245" i="165"/>
  <c r="P247" i="165"/>
  <c r="O248" i="165"/>
  <c r="G255" i="165"/>
  <c r="C259" i="165"/>
  <c r="F269" i="165"/>
  <c r="E274" i="165"/>
  <c r="O273" i="165"/>
  <c r="G279" i="165"/>
  <c r="E282" i="165"/>
  <c r="C292" i="165"/>
  <c r="O315" i="165"/>
  <c r="F318" i="165"/>
  <c r="G319" i="165"/>
  <c r="O321" i="165"/>
  <c r="C332" i="165"/>
  <c r="C337" i="165"/>
  <c r="O352" i="165"/>
  <c r="O355" i="165"/>
  <c r="F360" i="165"/>
  <c r="G360" i="165"/>
  <c r="B363" i="165"/>
  <c r="K363" i="165"/>
  <c r="Y364" i="165" s="1"/>
  <c r="R365" i="165"/>
  <c r="F372" i="165"/>
  <c r="P383" i="165"/>
  <c r="O383" i="165"/>
  <c r="P384" i="165"/>
  <c r="E385" i="165"/>
  <c r="C399" i="165"/>
  <c r="O400" i="165"/>
  <c r="B404" i="165"/>
  <c r="Q411" i="165"/>
  <c r="K413" i="165"/>
  <c r="Y414" i="165" s="1"/>
  <c r="Q376" i="165"/>
  <c r="G100" i="165"/>
  <c r="C104" i="165"/>
  <c r="K101" i="165"/>
  <c r="Y102" i="165" s="1"/>
  <c r="Q108" i="165"/>
  <c r="G109" i="165"/>
  <c r="K109" i="165"/>
  <c r="Y110" i="165" s="1"/>
  <c r="Q112" i="165"/>
  <c r="D114" i="165"/>
  <c r="E113" i="165"/>
  <c r="C131" i="165"/>
  <c r="B136" i="165"/>
  <c r="K139" i="165"/>
  <c r="Y140" i="165" s="1"/>
  <c r="Q156" i="165"/>
  <c r="K190" i="165"/>
  <c r="B208" i="165"/>
  <c r="K220" i="165"/>
  <c r="Y221" i="165" s="1"/>
  <c r="Q219" i="165"/>
  <c r="K218" i="165"/>
  <c r="Y219" i="165" s="1"/>
  <c r="C238" i="165"/>
  <c r="K242" i="165"/>
  <c r="Y243" i="165" s="1"/>
  <c r="B295" i="165"/>
  <c r="F355" i="165"/>
  <c r="G354" i="165"/>
  <c r="Q221" i="165"/>
  <c r="K237" i="165"/>
  <c r="Y238" i="165" s="1"/>
  <c r="C273" i="165"/>
  <c r="K302" i="165"/>
  <c r="C312" i="165"/>
  <c r="C318" i="165"/>
  <c r="G325" i="165"/>
  <c r="F326" i="165"/>
  <c r="C359" i="165"/>
  <c r="B410" i="165"/>
  <c r="K409" i="165"/>
  <c r="Y410" i="165" s="1"/>
  <c r="P100" i="165"/>
  <c r="K117" i="165"/>
  <c r="Y118" i="165" s="1"/>
  <c r="AS126" i="165"/>
  <c r="C154" i="165"/>
  <c r="E162" i="165"/>
  <c r="O161" i="165"/>
  <c r="E169" i="165"/>
  <c r="B183" i="165"/>
  <c r="Q261" i="165"/>
  <c r="E265" i="165"/>
  <c r="B300" i="165"/>
  <c r="B302" i="165"/>
  <c r="K309" i="165"/>
  <c r="E351" i="165"/>
  <c r="B375" i="165"/>
  <c r="G117" i="165"/>
  <c r="F132" i="165"/>
  <c r="G131" i="165"/>
  <c r="F147" i="165"/>
  <c r="D148" i="165"/>
  <c r="C149" i="165"/>
  <c r="F163" i="165"/>
  <c r="G162" i="165"/>
  <c r="B166" i="165"/>
  <c r="B178" i="165"/>
  <c r="R185" i="165"/>
  <c r="AO186" i="165" s="1"/>
  <c r="E186" i="165"/>
  <c r="Y191" i="165"/>
  <c r="C210" i="165"/>
  <c r="B207" i="165"/>
  <c r="F213" i="165"/>
  <c r="C224" i="165"/>
  <c r="B230" i="165"/>
  <c r="Q241" i="165"/>
  <c r="K249" i="165"/>
  <c r="Y250" i="165" s="1"/>
  <c r="P254" i="165"/>
  <c r="R259" i="165"/>
  <c r="O259" i="165"/>
  <c r="F262" i="165"/>
  <c r="Q272" i="165"/>
  <c r="B271" i="165"/>
  <c r="F279" i="165"/>
  <c r="K281" i="165"/>
  <c r="B299" i="165"/>
  <c r="D304" i="165"/>
  <c r="E323" i="165"/>
  <c r="O322" i="165"/>
  <c r="Q329" i="165"/>
  <c r="K346" i="165"/>
  <c r="Y347" i="165" s="1"/>
  <c r="G355" i="165"/>
  <c r="B371" i="165"/>
  <c r="B373" i="165"/>
  <c r="C374" i="165"/>
  <c r="O377" i="165"/>
  <c r="P377" i="165"/>
  <c r="G404" i="165"/>
  <c r="G405" i="165"/>
  <c r="E386" i="165"/>
  <c r="R389" i="165"/>
  <c r="C400" i="165"/>
  <c r="K406" i="165"/>
  <c r="Y407" i="165" s="1"/>
  <c r="F102" i="165"/>
  <c r="G101" i="165"/>
  <c r="B104" i="165"/>
  <c r="Q104" i="165"/>
  <c r="O112" i="165"/>
  <c r="Q114" i="165"/>
  <c r="F116" i="165"/>
  <c r="B124" i="165"/>
  <c r="AS127" i="165"/>
  <c r="B130" i="165"/>
  <c r="K140" i="165"/>
  <c r="Y141" i="165" s="1"/>
  <c r="D141" i="165"/>
  <c r="D143" i="165"/>
  <c r="C145" i="165"/>
  <c r="F153" i="165"/>
  <c r="P155" i="165"/>
  <c r="G161" i="165"/>
  <c r="F162" i="165"/>
  <c r="C167" i="165"/>
  <c r="K171" i="165"/>
  <c r="Y172" i="165" s="1"/>
  <c r="E173" i="165"/>
  <c r="F180" i="165"/>
  <c r="B198" i="165"/>
  <c r="P205" i="165"/>
  <c r="G207" i="165"/>
  <c r="B211" i="165"/>
  <c r="B223" i="165"/>
  <c r="F227" i="165"/>
  <c r="C231" i="165"/>
  <c r="P230" i="165"/>
  <c r="Q233" i="165"/>
  <c r="K235" i="165"/>
  <c r="Y236" i="165" s="1"/>
  <c r="R237" i="165"/>
  <c r="AQ238" i="165" s="1"/>
  <c r="D255" i="165"/>
  <c r="C262" i="165"/>
  <c r="E263" i="165"/>
  <c r="C266" i="165"/>
  <c r="D278" i="165"/>
  <c r="F283" i="165"/>
  <c r="C290" i="165"/>
  <c r="R291" i="165"/>
  <c r="E297" i="165"/>
  <c r="G306" i="165"/>
  <c r="B308" i="165"/>
  <c r="B314" i="165"/>
  <c r="F322" i="165"/>
  <c r="C325" i="165"/>
  <c r="E333" i="165"/>
  <c r="Q347" i="165"/>
  <c r="P349" i="165"/>
  <c r="B354" i="165"/>
  <c r="D358" i="165"/>
  <c r="G379" i="165"/>
  <c r="F384" i="165"/>
  <c r="C386" i="165"/>
  <c r="D398" i="165"/>
  <c r="B399" i="165"/>
  <c r="K399" i="165"/>
  <c r="Y400" i="165" s="1"/>
  <c r="P403" i="165"/>
  <c r="K404" i="165"/>
  <c r="O409" i="165"/>
  <c r="G388" i="165"/>
  <c r="P391" i="165"/>
  <c r="C398" i="165"/>
  <c r="E100" i="165"/>
  <c r="F109" i="165"/>
  <c r="E112" i="165"/>
  <c r="P113" i="165"/>
  <c r="G113" i="165"/>
  <c r="O115" i="165"/>
  <c r="AS119" i="165"/>
  <c r="K124" i="165"/>
  <c r="Y125" i="165" s="1"/>
  <c r="B123" i="165"/>
  <c r="AS123" i="165"/>
  <c r="E127" i="165"/>
  <c r="E130" i="165"/>
  <c r="P131" i="165"/>
  <c r="B134" i="165"/>
  <c r="G138" i="165"/>
  <c r="G142" i="165"/>
  <c r="E142" i="165"/>
  <c r="P144" i="165"/>
  <c r="B147" i="165"/>
  <c r="Q147" i="165"/>
  <c r="B152" i="165"/>
  <c r="G166" i="165"/>
  <c r="B167" i="165"/>
  <c r="V168" i="165" s="1"/>
  <c r="W168" i="165" s="1"/>
  <c r="E168" i="165"/>
  <c r="G171" i="165"/>
  <c r="D176" i="165"/>
  <c r="C176" i="165"/>
  <c r="F182" i="165"/>
  <c r="G182" i="165"/>
  <c r="K183" i="165"/>
  <c r="Y184" i="165" s="1"/>
  <c r="Q184" i="165"/>
  <c r="E187" i="165"/>
  <c r="C192" i="165"/>
  <c r="D194" i="165"/>
  <c r="C193" i="165"/>
  <c r="C198" i="165"/>
  <c r="P209" i="165"/>
  <c r="Q211" i="165"/>
  <c r="R212" i="165"/>
  <c r="AQ213" i="165" s="1"/>
  <c r="B217" i="165"/>
  <c r="K222" i="165"/>
  <c r="Y223" i="165" s="1"/>
  <c r="E225" i="165"/>
  <c r="G226" i="165"/>
  <c r="P229" i="165"/>
  <c r="Q232" i="165"/>
  <c r="R234" i="165"/>
  <c r="E235" i="165"/>
  <c r="Q239" i="165"/>
  <c r="O242" i="165"/>
  <c r="F246" i="165"/>
  <c r="K247" i="165"/>
  <c r="Y248" i="165" s="1"/>
  <c r="G248" i="165"/>
  <c r="C253" i="165"/>
  <c r="O251" i="165"/>
  <c r="G254" i="165"/>
  <c r="K255" i="165"/>
  <c r="Y256" i="165" s="1"/>
  <c r="F256" i="165"/>
  <c r="P257" i="165"/>
  <c r="G261" i="165"/>
  <c r="F264" i="165"/>
  <c r="C264" i="165"/>
  <c r="C268" i="165"/>
  <c r="B269" i="165"/>
  <c r="P270" i="165"/>
  <c r="O271" i="165"/>
  <c r="D273" i="165"/>
  <c r="B276" i="165"/>
  <c r="P279" i="165"/>
  <c r="B282" i="165"/>
  <c r="Q282" i="165"/>
  <c r="B285" i="165"/>
  <c r="F288" i="165"/>
  <c r="F300" i="165"/>
  <c r="G303" i="165"/>
  <c r="R306" i="165"/>
  <c r="P313" i="165"/>
  <c r="B317" i="165"/>
  <c r="D321" i="165"/>
  <c r="E320" i="165"/>
  <c r="B337" i="165"/>
  <c r="K337" i="165"/>
  <c r="Y338" i="165" s="1"/>
  <c r="P343" i="165"/>
  <c r="G346" i="165"/>
  <c r="B351" i="165"/>
  <c r="K359" i="165"/>
  <c r="Y360" i="165" s="1"/>
  <c r="G371" i="165"/>
  <c r="D373" i="165"/>
  <c r="B383" i="165"/>
  <c r="G383" i="165"/>
  <c r="Q385" i="165"/>
  <c r="Q387" i="165"/>
  <c r="D390" i="165"/>
  <c r="F389" i="165"/>
  <c r="B392" i="165"/>
  <c r="F405" i="165"/>
  <c r="D405" i="165"/>
  <c r="F411" i="165"/>
  <c r="K418" i="165"/>
  <c r="Y419" i="165" s="1"/>
  <c r="O416" i="165"/>
  <c r="B91" i="165"/>
  <c r="BA91" i="165"/>
  <c r="AZ91" i="165" s="1"/>
  <c r="F92" i="165"/>
  <c r="C91" i="165"/>
  <c r="AS98" i="165"/>
  <c r="D83" i="165"/>
  <c r="G84" i="165"/>
  <c r="E84" i="165"/>
  <c r="B94" i="165"/>
  <c r="E96" i="165"/>
  <c r="K79" i="165"/>
  <c r="F80" i="165"/>
  <c r="N100" i="168"/>
  <c r="N104" i="168"/>
  <c r="M169" i="168"/>
  <c r="N169" i="168"/>
  <c r="V421" i="168"/>
  <c r="W421" i="168" s="1"/>
  <c r="L407" i="168"/>
  <c r="U409" i="168"/>
  <c r="X409" i="168" s="1"/>
  <c r="T402" i="168"/>
  <c r="S402" i="168"/>
  <c r="S438" i="168"/>
  <c r="S440" i="168"/>
  <c r="T437" i="168"/>
  <c r="V422" i="168"/>
  <c r="W422" i="168" s="1"/>
  <c r="L425" i="168"/>
  <c r="AO432" i="168"/>
  <c r="V424" i="168"/>
  <c r="W424" i="168" s="1"/>
  <c r="AA445" i="168"/>
  <c r="AB445" i="168" s="1"/>
  <c r="Z447" i="168"/>
  <c r="AC447" i="168" s="1"/>
  <c r="U461" i="168"/>
  <c r="X461" i="168" s="1"/>
  <c r="AE461" i="168"/>
  <c r="AF461" i="168" s="1"/>
  <c r="AI461" i="168" s="1"/>
  <c r="Z446" i="168"/>
  <c r="AC446" i="168" s="1"/>
  <c r="U445" i="168"/>
  <c r="X445" i="168" s="1"/>
  <c r="AJ491" i="168"/>
  <c r="AM491" i="168" s="1"/>
  <c r="AL491" i="168" s="1"/>
  <c r="U491" i="168"/>
  <c r="X491" i="168" s="1"/>
  <c r="V490" i="168"/>
  <c r="W490" i="168" s="1"/>
  <c r="AA490" i="168"/>
  <c r="AB490" i="168" s="1"/>
  <c r="AE491" i="168"/>
  <c r="AF491" i="168" s="1"/>
  <c r="AI491" i="168" s="1"/>
  <c r="Z489" i="168"/>
  <c r="AC489" i="168" s="1"/>
  <c r="T481" i="168"/>
  <c r="U481" i="168"/>
  <c r="X481" i="168" s="1"/>
  <c r="U480" i="168"/>
  <c r="X480" i="168" s="1"/>
  <c r="U479" i="168"/>
  <c r="X479" i="168" s="1"/>
  <c r="AJ483" i="168"/>
  <c r="AM483" i="168" s="1"/>
  <c r="AL483" i="168" s="1"/>
  <c r="AE483" i="168"/>
  <c r="AF483" i="168" s="1"/>
  <c r="AI483" i="168" s="1"/>
  <c r="AJ471" i="168"/>
  <c r="AM471" i="168" s="1"/>
  <c r="AL471" i="168" s="1"/>
  <c r="V481" i="168"/>
  <c r="W481" i="168" s="1"/>
  <c r="U469" i="168"/>
  <c r="X469" i="168" s="1"/>
  <c r="Z470" i="168"/>
  <c r="AC470" i="168" s="1"/>
  <c r="AE469" i="168"/>
  <c r="AF469" i="168" s="1"/>
  <c r="AI469" i="168" s="1"/>
  <c r="Z468" i="168"/>
  <c r="AC468" i="168" s="1"/>
  <c r="V471" i="168"/>
  <c r="W471" i="168" s="1"/>
  <c r="U471" i="168"/>
  <c r="X471" i="168" s="1"/>
  <c r="AE471" i="168"/>
  <c r="AF471" i="168" s="1"/>
  <c r="AI471" i="168" s="1"/>
  <c r="AQ513" i="168"/>
  <c r="AO513" i="168"/>
  <c r="Z513" i="168"/>
  <c r="AC513" i="168" s="1"/>
  <c r="AA512" i="168"/>
  <c r="AB512" i="168" s="1"/>
  <c r="AE513" i="168"/>
  <c r="AF513" i="168" s="1"/>
  <c r="AI513" i="168" s="1"/>
  <c r="AG513" i="168" s="1"/>
  <c r="AH513" i="168" s="1"/>
  <c r="AK513" i="168" s="1"/>
  <c r="AJ513" i="168"/>
  <c r="AM513" i="168" s="1"/>
  <c r="AL513" i="168" s="1"/>
  <c r="U513" i="168"/>
  <c r="X513" i="168" s="1"/>
  <c r="AE481" i="168"/>
  <c r="AF481" i="168" s="1"/>
  <c r="AI481" i="168" s="1"/>
  <c r="AJ492" i="168"/>
  <c r="AM492" i="168" s="1"/>
  <c r="AL492" i="168" s="1"/>
  <c r="L145" i="168"/>
  <c r="L193" i="168"/>
  <c r="L215" i="168"/>
  <c r="AA122" i="168"/>
  <c r="AB122" i="168" s="1"/>
  <c r="V122" i="168"/>
  <c r="W122" i="168" s="1"/>
  <c r="U260" i="168"/>
  <c r="X260" i="168" s="1"/>
  <c r="AO184" i="168"/>
  <c r="Z192" i="168"/>
  <c r="AC192" i="168" s="1"/>
  <c r="S214" i="168"/>
  <c r="T482" i="168"/>
  <c r="AA513" i="168"/>
  <c r="AB513" i="168" s="1"/>
  <c r="V513" i="168"/>
  <c r="W513" i="168" s="1"/>
  <c r="T263" i="168"/>
  <c r="V405" i="168"/>
  <c r="W405" i="168" s="1"/>
  <c r="L260" i="168"/>
  <c r="L101" i="168"/>
  <c r="N101" i="168" s="1"/>
  <c r="V399" i="168"/>
  <c r="W399" i="168" s="1"/>
  <c r="AA214" i="168"/>
  <c r="AB214" i="168" s="1"/>
  <c r="V214" i="168"/>
  <c r="W214" i="168" s="1"/>
  <c r="U398" i="168"/>
  <c r="X398" i="168" s="1"/>
  <c r="Z214" i="168"/>
  <c r="AC214" i="168" s="1"/>
  <c r="AA213" i="168"/>
  <c r="AB213" i="168" s="1"/>
  <c r="U214" i="168"/>
  <c r="X214" i="168" s="1"/>
  <c r="N237" i="168"/>
  <c r="N214" i="168"/>
  <c r="T259" i="168"/>
  <c r="T260" i="168"/>
  <c r="AA237" i="168"/>
  <c r="AB237" i="168" s="1"/>
  <c r="Z238" i="168"/>
  <c r="AC238" i="168" s="1"/>
  <c r="V237" i="168"/>
  <c r="W237" i="168" s="1"/>
  <c r="AO138" i="168"/>
  <c r="BB138" i="168" s="1"/>
  <c r="BC138" i="168" s="1"/>
  <c r="V145" i="168"/>
  <c r="W145" i="168" s="1"/>
  <c r="AA145" i="168"/>
  <c r="AB145" i="168" s="1"/>
  <c r="AQ116" i="168"/>
  <c r="L202" i="168"/>
  <c r="N202" i="168" s="1"/>
  <c r="U400" i="168"/>
  <c r="X400" i="168" s="1"/>
  <c r="AO467" i="168"/>
  <c r="AQ467" i="168"/>
  <c r="U306" i="168"/>
  <c r="X306" i="168" s="1"/>
  <c r="U177" i="168"/>
  <c r="X177" i="168" s="1"/>
  <c r="AA121" i="168"/>
  <c r="AB121" i="168" s="1"/>
  <c r="U122" i="168"/>
  <c r="X122" i="168" s="1"/>
  <c r="Z122" i="168"/>
  <c r="AC122" i="168" s="1"/>
  <c r="AA167" i="168"/>
  <c r="AB167" i="168" s="1"/>
  <c r="Z168" i="168"/>
  <c r="AC168" i="168" s="1"/>
  <c r="U168" i="168"/>
  <c r="X168" i="168" s="1"/>
  <c r="Z121" i="168"/>
  <c r="AC121" i="168" s="1"/>
  <c r="Z239" i="168"/>
  <c r="AC239" i="168" s="1"/>
  <c r="AA191" i="168"/>
  <c r="AB191" i="168" s="1"/>
  <c r="V191" i="168"/>
  <c r="W191" i="168" s="1"/>
  <c r="U192" i="168"/>
  <c r="X192" i="168" s="1"/>
  <c r="AO120" i="168"/>
  <c r="Z145" i="168"/>
  <c r="AC145" i="168" s="1"/>
  <c r="AA144" i="168"/>
  <c r="AB144" i="168" s="1"/>
  <c r="U145" i="168"/>
  <c r="X145" i="168" s="1"/>
  <c r="M100" i="168"/>
  <c r="L117" i="168"/>
  <c r="N117" i="168" s="1"/>
  <c r="L111" i="168"/>
  <c r="N112" i="168" s="1"/>
  <c r="L109" i="168"/>
  <c r="N109" i="168" s="1"/>
  <c r="L143" i="168"/>
  <c r="L139" i="168"/>
  <c r="L136" i="168"/>
  <c r="M138" i="168" s="1"/>
  <c r="L132" i="168"/>
  <c r="M134" i="168" s="1"/>
  <c r="L123" i="168"/>
  <c r="L127" i="168"/>
  <c r="AA146" i="168"/>
  <c r="AB146" i="168" s="1"/>
  <c r="V146" i="168"/>
  <c r="W146" i="168" s="1"/>
  <c r="U162" i="168"/>
  <c r="X162" i="168" s="1"/>
  <c r="U146" i="168"/>
  <c r="X146" i="168" s="1"/>
  <c r="L165" i="168"/>
  <c r="N166" i="168" s="1"/>
  <c r="S190" i="168"/>
  <c r="T169" i="168"/>
  <c r="AA192" i="168"/>
  <c r="AB192" i="168" s="1"/>
  <c r="Z199" i="168"/>
  <c r="AC199" i="168" s="1"/>
  <c r="Z193" i="168"/>
  <c r="AC193" i="168" s="1"/>
  <c r="V192" i="168"/>
  <c r="W192" i="168" s="1"/>
  <c r="T231" i="168"/>
  <c r="T223" i="168"/>
  <c r="T214" i="168"/>
  <c r="L243" i="168"/>
  <c r="V256" i="168"/>
  <c r="W256" i="168" s="1"/>
  <c r="L256" i="168"/>
  <c r="S237" i="168"/>
  <c r="T264" i="168"/>
  <c r="L279" i="168"/>
  <c r="M280" i="168" s="1"/>
  <c r="T276" i="168"/>
  <c r="S262" i="168"/>
  <c r="L302" i="168"/>
  <c r="L299" i="168"/>
  <c r="L360" i="168"/>
  <c r="L375" i="168"/>
  <c r="U421" i="168"/>
  <c r="X421" i="168" s="1"/>
  <c r="T416" i="168"/>
  <c r="U404" i="168"/>
  <c r="X404" i="168" s="1"/>
  <c r="L437" i="168"/>
  <c r="L433" i="168"/>
  <c r="AO438" i="168"/>
  <c r="Z440" i="168"/>
  <c r="AC440" i="168" s="1"/>
  <c r="V440" i="168"/>
  <c r="W440" i="168" s="1"/>
  <c r="L432" i="168"/>
  <c r="N433" i="168" s="1"/>
  <c r="AN434" i="168" s="1"/>
  <c r="T432" i="168"/>
  <c r="L423" i="168"/>
  <c r="S425" i="168"/>
  <c r="U426" i="168"/>
  <c r="X426" i="168" s="1"/>
  <c r="T453" i="168"/>
  <c r="Z461" i="168"/>
  <c r="AC461" i="168" s="1"/>
  <c r="AA491" i="168"/>
  <c r="AB491" i="168" s="1"/>
  <c r="AE490" i="168"/>
  <c r="AF490" i="168" s="1"/>
  <c r="AI490" i="168" s="1"/>
  <c r="Z490" i="168"/>
  <c r="AC490" i="168" s="1"/>
  <c r="AA489" i="168"/>
  <c r="AB489" i="168" s="1"/>
  <c r="AJ490" i="168"/>
  <c r="AM490" i="168" s="1"/>
  <c r="AL490" i="168" s="1"/>
  <c r="U490" i="168"/>
  <c r="X490" i="168" s="1"/>
  <c r="U486" i="168"/>
  <c r="X486" i="168" s="1"/>
  <c r="AE486" i="168"/>
  <c r="AF486" i="168" s="1"/>
  <c r="AI486" i="168" s="1"/>
  <c r="AQ490" i="168"/>
  <c r="AO490" i="168"/>
  <c r="AE479" i="168"/>
  <c r="AF479" i="168" s="1"/>
  <c r="AI479" i="168" s="1"/>
  <c r="AG479" i="168" s="1"/>
  <c r="AH479" i="168" s="1"/>
  <c r="AK479" i="168" s="1"/>
  <c r="Z481" i="168"/>
  <c r="AC481" i="168" s="1"/>
  <c r="Z480" i="168"/>
  <c r="AC480" i="168" s="1"/>
  <c r="Z479" i="168"/>
  <c r="AC479" i="168" s="1"/>
  <c r="Z483" i="168"/>
  <c r="AC483" i="168" s="1"/>
  <c r="V468" i="168"/>
  <c r="W468" i="168" s="1"/>
  <c r="AJ468" i="168"/>
  <c r="AM468" i="168" s="1"/>
  <c r="AL468" i="168" s="1"/>
  <c r="V469" i="168"/>
  <c r="W469" i="168" s="1"/>
  <c r="AE468" i="168"/>
  <c r="AF468" i="168" s="1"/>
  <c r="AI468" i="168" s="1"/>
  <c r="AG468" i="168" s="1"/>
  <c r="AH468" i="168" s="1"/>
  <c r="AK468" i="168" s="1"/>
  <c r="S477" i="168"/>
  <c r="AJ470" i="168"/>
  <c r="AM470" i="168" s="1"/>
  <c r="AL470" i="168" s="1"/>
  <c r="AG470" i="168" s="1"/>
  <c r="AH470" i="168" s="1"/>
  <c r="AK470" i="168" s="1"/>
  <c r="AA471" i="168"/>
  <c r="AB471" i="168" s="1"/>
  <c r="Z471" i="168"/>
  <c r="AC471" i="168" s="1"/>
  <c r="L506" i="168"/>
  <c r="Z501" i="168"/>
  <c r="AC501" i="168" s="1"/>
  <c r="Z492" i="168"/>
  <c r="AC492" i="168" s="1"/>
  <c r="Z491" i="168"/>
  <c r="AC491" i="168" s="1"/>
  <c r="AE501" i="168"/>
  <c r="AF501" i="168" s="1"/>
  <c r="AI501" i="168" s="1"/>
  <c r="AA493" i="168"/>
  <c r="AB493" i="168" s="1"/>
  <c r="S479" i="168"/>
  <c r="AA478" i="168"/>
  <c r="AB478" i="168" s="1"/>
  <c r="Z443" i="168"/>
  <c r="AC443" i="168" s="1"/>
  <c r="T262" i="168"/>
  <c r="S261" i="168"/>
  <c r="L398" i="168"/>
  <c r="AE466" i="168"/>
  <c r="AF466" i="168" s="1"/>
  <c r="AI466" i="168" s="1"/>
  <c r="AJ466" i="168"/>
  <c r="AM466" i="168" s="1"/>
  <c r="AL466" i="168" s="1"/>
  <c r="Z466" i="168"/>
  <c r="AC466" i="168" s="1"/>
  <c r="S236" i="168"/>
  <c r="L195" i="168"/>
  <c r="Z467" i="168"/>
  <c r="AC467" i="168" s="1"/>
  <c r="AA466" i="168"/>
  <c r="AB466" i="168" s="1"/>
  <c r="AJ467" i="168"/>
  <c r="AM467" i="168" s="1"/>
  <c r="AL467" i="168" s="1"/>
  <c r="U467" i="168"/>
  <c r="X467" i="168" s="1"/>
  <c r="AE467" i="168"/>
  <c r="AF467" i="168" s="1"/>
  <c r="AI467" i="168" s="1"/>
  <c r="U408" i="168"/>
  <c r="X408" i="168" s="1"/>
  <c r="V407" i="168"/>
  <c r="W407" i="168" s="1"/>
  <c r="T403" i="168"/>
  <c r="L218" i="168"/>
  <c r="N219" i="168" s="1"/>
  <c r="S216" i="168"/>
  <c r="L170" i="168"/>
  <c r="M170" i="168" s="1"/>
  <c r="V306" i="168"/>
  <c r="W306" i="168" s="1"/>
  <c r="Z237" i="168"/>
  <c r="AC237" i="168" s="1"/>
  <c r="AA236" i="168"/>
  <c r="AB236" i="168" s="1"/>
  <c r="U237" i="168"/>
  <c r="X237" i="168" s="1"/>
  <c r="Z236" i="168"/>
  <c r="AC236" i="168" s="1"/>
  <c r="V168" i="168"/>
  <c r="W168" i="168" s="1"/>
  <c r="AA168" i="168"/>
  <c r="AB168" i="168" s="1"/>
  <c r="Z213" i="168"/>
  <c r="AC213" i="168" s="1"/>
  <c r="L129" i="168"/>
  <c r="N130" i="168" s="1"/>
  <c r="Z146" i="168"/>
  <c r="AC146" i="168" s="1"/>
  <c r="L211" i="168"/>
  <c r="T215" i="168"/>
  <c r="S260" i="168"/>
  <c r="T261" i="168"/>
  <c r="L269" i="168"/>
  <c r="M271" i="168" s="1"/>
  <c r="S301" i="168"/>
  <c r="U399" i="168"/>
  <c r="X399" i="168" s="1"/>
  <c r="V398" i="168"/>
  <c r="W398" i="168" s="1"/>
  <c r="V260" i="168"/>
  <c r="W260" i="168" s="1"/>
  <c r="Z222" i="168"/>
  <c r="AC222" i="168" s="1"/>
  <c r="AO146" i="168"/>
  <c r="AQ175" i="168"/>
  <c r="AO134" i="168"/>
  <c r="Z191" i="168"/>
  <c r="AC191" i="168" s="1"/>
  <c r="AA190" i="168"/>
  <c r="AB190" i="168" s="1"/>
  <c r="U191" i="168"/>
  <c r="X191" i="168" s="1"/>
  <c r="V282" i="168"/>
  <c r="W282" i="168" s="1"/>
  <c r="V283" i="168"/>
  <c r="W283" i="168" s="1"/>
  <c r="AU127" i="168"/>
  <c r="Z144" i="168"/>
  <c r="AC144" i="168" s="1"/>
  <c r="S121" i="168"/>
  <c r="L142" i="168"/>
  <c r="L138" i="168"/>
  <c r="L135" i="168"/>
  <c r="M136" i="168" s="1"/>
  <c r="L131" i="168"/>
  <c r="U136" i="168"/>
  <c r="X136" i="168" s="1"/>
  <c r="T122" i="168"/>
  <c r="L164" i="168"/>
  <c r="M165" i="168" s="1"/>
  <c r="L151" i="168"/>
  <c r="L212" i="168"/>
  <c r="L201" i="168"/>
  <c r="L203" i="168"/>
  <c r="N203" i="168" s="1"/>
  <c r="L233" i="168"/>
  <c r="M235" i="168" s="1"/>
  <c r="L225" i="168"/>
  <c r="L221" i="168"/>
  <c r="L258" i="168"/>
  <c r="L257" i="168"/>
  <c r="M257" i="168" s="1"/>
  <c r="L253" i="168"/>
  <c r="T247" i="168"/>
  <c r="S245" i="168"/>
  <c r="L252" i="168"/>
  <c r="L242" i="168"/>
  <c r="L240" i="168"/>
  <c r="L267" i="168"/>
  <c r="L272" i="168"/>
  <c r="T298" i="168"/>
  <c r="L291" i="168"/>
  <c r="L287" i="168"/>
  <c r="L314" i="168"/>
  <c r="L350" i="168"/>
  <c r="L340" i="168"/>
  <c r="L335" i="168"/>
  <c r="L372" i="168"/>
  <c r="L391" i="168"/>
  <c r="N392" i="168" s="1"/>
  <c r="AN393" i="168" s="1"/>
  <c r="L331" i="168"/>
  <c r="L406" i="168"/>
  <c r="S403" i="168"/>
  <c r="U405" i="168"/>
  <c r="X405" i="168" s="1"/>
  <c r="V404" i="168"/>
  <c r="W404" i="168" s="1"/>
  <c r="U440" i="168"/>
  <c r="X440" i="168" s="1"/>
  <c r="AE436" i="168"/>
  <c r="AF436" i="168" s="1"/>
  <c r="AI436" i="168" s="1"/>
  <c r="T439" i="168"/>
  <c r="AQ444" i="168"/>
  <c r="AO444" i="168"/>
  <c r="AA439" i="168"/>
  <c r="AB439" i="168" s="1"/>
  <c r="Z441" i="168"/>
  <c r="AC441" i="168" s="1"/>
  <c r="AA427" i="168"/>
  <c r="AB427" i="168" s="1"/>
  <c r="U424" i="168"/>
  <c r="X424" i="168" s="1"/>
  <c r="U423" i="168"/>
  <c r="X423" i="168" s="1"/>
  <c r="U422" i="168"/>
  <c r="X422" i="168" s="1"/>
  <c r="L426" i="168"/>
  <c r="L422" i="168"/>
  <c r="M424" i="168" s="1"/>
  <c r="L448" i="168"/>
  <c r="N448" i="168" s="1"/>
  <c r="AP449" i="168" s="1"/>
  <c r="AJ461" i="168"/>
  <c r="AM461" i="168" s="1"/>
  <c r="AL461" i="168" s="1"/>
  <c r="AJ481" i="168"/>
  <c r="AM481" i="168" s="1"/>
  <c r="AL481" i="168" s="1"/>
  <c r="AJ480" i="168"/>
  <c r="AM480" i="168" s="1"/>
  <c r="AL480" i="168" s="1"/>
  <c r="V482" i="168"/>
  <c r="W482" i="168" s="1"/>
  <c r="AA482" i="168"/>
  <c r="AB482" i="168" s="1"/>
  <c r="U468" i="168"/>
  <c r="X468" i="168" s="1"/>
  <c r="Z469" i="168"/>
  <c r="AC469" i="168" s="1"/>
  <c r="AA469" i="168"/>
  <c r="AB469" i="168" s="1"/>
  <c r="U472" i="168"/>
  <c r="X472" i="168" s="1"/>
  <c r="Z512" i="168"/>
  <c r="AC512" i="168" s="1"/>
  <c r="L510" i="168"/>
  <c r="L508" i="168"/>
  <c r="Z493" i="168"/>
  <c r="AC493" i="168" s="1"/>
  <c r="V492" i="168"/>
  <c r="W492" i="168" s="1"/>
  <c r="V493" i="168"/>
  <c r="W493" i="168" s="1"/>
  <c r="AE480" i="168"/>
  <c r="AF480" i="168" s="1"/>
  <c r="AI480" i="168" s="1"/>
  <c r="AA481" i="168"/>
  <c r="AB481" i="168" s="1"/>
  <c r="T405" i="168"/>
  <c r="AA444" i="168"/>
  <c r="AB444" i="168" s="1"/>
  <c r="V444" i="168"/>
  <c r="W444" i="168" s="1"/>
  <c r="AJ444" i="168"/>
  <c r="AM444" i="168" s="1"/>
  <c r="AL444" i="168" s="1"/>
  <c r="AA443" i="168"/>
  <c r="AB443" i="168" s="1"/>
  <c r="Z444" i="168"/>
  <c r="AC444" i="168" s="1"/>
  <c r="AE444" i="168"/>
  <c r="AF444" i="168" s="1"/>
  <c r="AI444" i="168" s="1"/>
  <c r="U444" i="168"/>
  <c r="X444" i="168" s="1"/>
  <c r="L194" i="168"/>
  <c r="L122" i="168"/>
  <c r="M122" i="168" s="1"/>
  <c r="T168" i="168"/>
  <c r="L192" i="168"/>
  <c r="M193" i="168" s="1"/>
  <c r="T98" i="168"/>
  <c r="Z98" i="167"/>
  <c r="AA97" i="167"/>
  <c r="Z97" i="167"/>
  <c r="AA96" i="167"/>
  <c r="AQ89" i="167"/>
  <c r="AE87" i="167"/>
  <c r="AF87" i="167" s="1"/>
  <c r="AI87" i="167" s="1"/>
  <c r="AG87" i="167" s="1"/>
  <c r="AH87" i="167" s="1"/>
  <c r="AK87" i="167" s="1"/>
  <c r="T85" i="167"/>
  <c r="AA98" i="167"/>
  <c r="Z95" i="167"/>
  <c r="AA94" i="167"/>
  <c r="AQ84" i="167"/>
  <c r="BB84" i="167" s="1"/>
  <c r="BC84" i="167" s="1"/>
  <c r="AE96" i="167"/>
  <c r="AF96" i="167" s="1"/>
  <c r="AI96" i="167" s="1"/>
  <c r="AE94" i="167"/>
  <c r="AF94" i="167" s="1"/>
  <c r="AI94" i="167" s="1"/>
  <c r="L90" i="167"/>
  <c r="Z87" i="167"/>
  <c r="Z94" i="167"/>
  <c r="AA93" i="167"/>
  <c r="AJ96" i="167"/>
  <c r="AM96" i="167" s="1"/>
  <c r="AL96" i="167" s="1"/>
  <c r="Z96" i="167"/>
  <c r="AA95" i="167"/>
  <c r="X96" i="167"/>
  <c r="F79" i="165"/>
  <c r="D80" i="165"/>
  <c r="Y80" i="165"/>
  <c r="B80" i="165"/>
  <c r="Q91" i="165"/>
  <c r="G91" i="165"/>
  <c r="G93" i="165"/>
  <c r="K93" i="165"/>
  <c r="Y94" i="165" s="1"/>
  <c r="E97" i="165"/>
  <c r="G79" i="165"/>
  <c r="P92" i="165"/>
  <c r="P94" i="165"/>
  <c r="F97" i="165"/>
  <c r="D98" i="165"/>
  <c r="C81" i="165"/>
  <c r="E81" i="165"/>
  <c r="D89" i="165"/>
  <c r="G90" i="165"/>
  <c r="D92" i="165"/>
  <c r="F96" i="165"/>
  <c r="G95" i="165"/>
  <c r="K95" i="165"/>
  <c r="Y96" i="165" s="1"/>
  <c r="C96" i="165"/>
  <c r="N99" i="168"/>
  <c r="L97" i="168"/>
  <c r="M99" i="168" s="1"/>
  <c r="V99" i="168"/>
  <c r="W99" i="168" s="1"/>
  <c r="AA99" i="168"/>
  <c r="AB99" i="168" s="1"/>
  <c r="L96" i="168"/>
  <c r="Z99" i="168"/>
  <c r="AC99" i="168" s="1"/>
  <c r="U99" i="168"/>
  <c r="X99" i="168" s="1"/>
  <c r="L94" i="168"/>
  <c r="T94" i="168"/>
  <c r="AJ96" i="168"/>
  <c r="AM96" i="168" s="1"/>
  <c r="AL96" i="168" s="1"/>
  <c r="AG96" i="168" s="1"/>
  <c r="AH96" i="168" s="1"/>
  <c r="AK96" i="168" s="1"/>
  <c r="L93" i="168"/>
  <c r="M95" i="168" s="1"/>
  <c r="AO91" i="168"/>
  <c r="L90" i="168"/>
  <c r="T90" i="168"/>
  <c r="AQ91" i="168"/>
  <c r="BB91" i="168" s="1"/>
  <c r="BC91" i="168" s="1"/>
  <c r="AC86" i="167"/>
  <c r="AB86" i="167"/>
  <c r="AA62" i="167"/>
  <c r="Z63" i="167"/>
  <c r="AE89" i="167"/>
  <c r="AF89" i="167" s="1"/>
  <c r="AI89" i="167" s="1"/>
  <c r="Z90" i="167"/>
  <c r="AA89" i="167"/>
  <c r="Z81" i="167"/>
  <c r="AA80" i="167"/>
  <c r="Z62" i="167"/>
  <c r="AA61" i="167"/>
  <c r="Z70" i="167"/>
  <c r="AA69" i="167"/>
  <c r="AE59" i="167"/>
  <c r="AF59" i="167" s="1"/>
  <c r="AI59" i="167" s="1"/>
  <c r="Z60" i="167"/>
  <c r="AA59" i="167"/>
  <c r="Z91" i="167"/>
  <c r="AA90" i="167"/>
  <c r="Z74" i="167"/>
  <c r="AA73" i="167"/>
  <c r="AA66" i="167"/>
  <c r="Z67" i="167"/>
  <c r="U66" i="167"/>
  <c r="Z85" i="167"/>
  <c r="AA84" i="167"/>
  <c r="AE64" i="167"/>
  <c r="AF64" i="167" s="1"/>
  <c r="AI64" i="167" s="1"/>
  <c r="Z64" i="167"/>
  <c r="AA63" i="167"/>
  <c r="AA67" i="167"/>
  <c r="Z68" i="167"/>
  <c r="Z77" i="167"/>
  <c r="AA76" i="167"/>
  <c r="T83" i="167"/>
  <c r="AQ82" i="167"/>
  <c r="AA70" i="167"/>
  <c r="Z71" i="167"/>
  <c r="V63" i="167"/>
  <c r="L80" i="167"/>
  <c r="N81" i="167" s="1"/>
  <c r="AE75" i="167"/>
  <c r="AF75" i="167" s="1"/>
  <c r="AI75" i="167" s="1"/>
  <c r="AJ65" i="167"/>
  <c r="AM65" i="167" s="1"/>
  <c r="AL65" i="167" s="1"/>
  <c r="Z93" i="167"/>
  <c r="AA92" i="167"/>
  <c r="Z79" i="167"/>
  <c r="AA78" i="167"/>
  <c r="Z72" i="167"/>
  <c r="AA71" i="167"/>
  <c r="U75" i="167"/>
  <c r="AA75" i="167"/>
  <c r="Z76" i="167"/>
  <c r="W72" i="167"/>
  <c r="X64" i="167"/>
  <c r="Z59" i="167"/>
  <c r="Z78" i="167"/>
  <c r="AA77" i="167"/>
  <c r="AA58" i="167"/>
  <c r="Z89" i="167"/>
  <c r="Z69" i="167"/>
  <c r="AA68" i="167"/>
  <c r="Z82" i="167"/>
  <c r="AA81" i="167"/>
  <c r="Z61" i="167"/>
  <c r="AA60" i="167"/>
  <c r="AE65" i="167"/>
  <c r="AF65" i="167" s="1"/>
  <c r="AI65" i="167" s="1"/>
  <c r="U73" i="167"/>
  <c r="AA91" i="167"/>
  <c r="Z92" i="167"/>
  <c r="AA87" i="167"/>
  <c r="Z88" i="167"/>
  <c r="Z86" i="167"/>
  <c r="AA85" i="167"/>
  <c r="AJ66" i="167"/>
  <c r="AM66" i="167" s="1"/>
  <c r="AL66" i="167" s="1"/>
  <c r="Z83" i="167"/>
  <c r="AA82" i="167"/>
  <c r="Z73" i="167"/>
  <c r="AA72" i="167"/>
  <c r="X58" i="167"/>
  <c r="AA83" i="167"/>
  <c r="Z84" i="167"/>
  <c r="AU66" i="167"/>
  <c r="S82" i="167"/>
  <c r="AE66" i="167"/>
  <c r="AF66" i="167" s="1"/>
  <c r="AI66" i="167" s="1"/>
  <c r="U64" i="167"/>
  <c r="AA79" i="167"/>
  <c r="Z80" i="167"/>
  <c r="Z58" i="167"/>
  <c r="AA57" i="167"/>
  <c r="V74" i="167"/>
  <c r="U87" i="167"/>
  <c r="AB88" i="167"/>
  <c r="Z66" i="167"/>
  <c r="AA65" i="167"/>
  <c r="AA74" i="167"/>
  <c r="Z75" i="167"/>
  <c r="AJ64" i="167"/>
  <c r="AM64" i="167" s="1"/>
  <c r="AL64" i="167" s="1"/>
  <c r="AG64" i="167" s="1"/>
  <c r="AH64" i="167" s="1"/>
  <c r="AK64" i="167" s="1"/>
  <c r="Z65" i="167"/>
  <c r="AA64" i="167"/>
  <c r="AA56" i="167"/>
  <c r="Z57" i="167"/>
  <c r="BA63" i="165"/>
  <c r="AZ63" i="165" s="1"/>
  <c r="C76" i="165"/>
  <c r="B76" i="165"/>
  <c r="C79" i="165"/>
  <c r="AS86" i="165"/>
  <c r="G88" i="165"/>
  <c r="B90" i="165"/>
  <c r="K90" i="165"/>
  <c r="Y91" i="165" s="1"/>
  <c r="AS64" i="165"/>
  <c r="BA71" i="165"/>
  <c r="AZ71" i="165" s="1"/>
  <c r="F74" i="165"/>
  <c r="P79" i="165"/>
  <c r="C85" i="165"/>
  <c r="P87" i="165"/>
  <c r="P89" i="165"/>
  <c r="AS55" i="165"/>
  <c r="P77" i="165"/>
  <c r="AS57" i="165"/>
  <c r="Q62" i="165"/>
  <c r="B73" i="165"/>
  <c r="O83" i="165"/>
  <c r="E88" i="165"/>
  <c r="L89" i="168"/>
  <c r="L88" i="168"/>
  <c r="T87" i="168"/>
  <c r="L86" i="168"/>
  <c r="N87" i="168" s="1"/>
  <c r="S86" i="168"/>
  <c r="T86" i="168"/>
  <c r="L83" i="168"/>
  <c r="M85" i="168" s="1"/>
  <c r="T82" i="168"/>
  <c r="U83" i="168"/>
  <c r="X83" i="168" s="1"/>
  <c r="L80" i="168"/>
  <c r="T80" i="168"/>
  <c r="S79" i="168"/>
  <c r="N76" i="168"/>
  <c r="L74" i="168"/>
  <c r="M76" i="168" s="1"/>
  <c r="AA76" i="168"/>
  <c r="AB76" i="168" s="1"/>
  <c r="V76" i="168"/>
  <c r="W76" i="168" s="1"/>
  <c r="N35" i="167"/>
  <c r="AN36" i="167" s="1"/>
  <c r="AR35" i="167" s="1"/>
  <c r="M48" i="167"/>
  <c r="N47" i="167"/>
  <c r="AP48" i="167" s="1"/>
  <c r="M49" i="167"/>
  <c r="N48" i="167"/>
  <c r="AP49" i="167" s="1"/>
  <c r="N50" i="167"/>
  <c r="AP51" i="167" s="1"/>
  <c r="AR50" i="167" s="1"/>
  <c r="N27" i="167"/>
  <c r="N39" i="167"/>
  <c r="AN40" i="167" s="1"/>
  <c r="M13" i="167"/>
  <c r="N12" i="167"/>
  <c r="AN13" i="167" s="1"/>
  <c r="AR12" i="167" s="1"/>
  <c r="M15" i="167"/>
  <c r="N13" i="167"/>
  <c r="AP14" i="167" s="1"/>
  <c r="AR13" i="167" s="1"/>
  <c r="AQ95" i="167"/>
  <c r="S95" i="167"/>
  <c r="AO95" i="167"/>
  <c r="T96" i="167"/>
  <c r="S90" i="167"/>
  <c r="T91" i="167"/>
  <c r="AO90" i="167"/>
  <c r="AQ90" i="167"/>
  <c r="BB90" i="167" s="1"/>
  <c r="BC90" i="167" s="1"/>
  <c r="U34" i="167"/>
  <c r="V33" i="167"/>
  <c r="AJ34" i="167"/>
  <c r="AM34" i="167" s="1"/>
  <c r="AL34" i="167" s="1"/>
  <c r="AE34" i="167"/>
  <c r="AF34" i="167" s="1"/>
  <c r="AI34" i="167" s="1"/>
  <c r="AG34" i="167" s="1"/>
  <c r="AH34" i="167" s="1"/>
  <c r="AK34" i="167" s="1"/>
  <c r="AQ79" i="167"/>
  <c r="S79" i="167"/>
  <c r="T80" i="167"/>
  <c r="AO79" i="167"/>
  <c r="AT79" i="167" s="1"/>
  <c r="AU79" i="167" s="1"/>
  <c r="AQ70" i="167"/>
  <c r="S70" i="167"/>
  <c r="T71" i="167"/>
  <c r="AO70" i="167"/>
  <c r="AT70" i="167" s="1"/>
  <c r="AU70" i="167" s="1"/>
  <c r="U61" i="167"/>
  <c r="V60" i="167"/>
  <c r="AJ61" i="167"/>
  <c r="AM61" i="167" s="1"/>
  <c r="AL61" i="167" s="1"/>
  <c r="AE61" i="167"/>
  <c r="AF61" i="167" s="1"/>
  <c r="AI61" i="167" s="1"/>
  <c r="U10" i="167"/>
  <c r="AA9" i="167"/>
  <c r="AJ10" i="167"/>
  <c r="AM10" i="167" s="1"/>
  <c r="AL10" i="167" s="1"/>
  <c r="V9" i="167"/>
  <c r="Z10" i="167"/>
  <c r="AE10" i="167"/>
  <c r="AF10" i="167" s="1"/>
  <c r="AI10" i="167" s="1"/>
  <c r="U62" i="167"/>
  <c r="V61" i="167"/>
  <c r="AJ62" i="167"/>
  <c r="AM62" i="167" s="1"/>
  <c r="AL62" i="167" s="1"/>
  <c r="AE62" i="167"/>
  <c r="AF62" i="167" s="1"/>
  <c r="AI62" i="167" s="1"/>
  <c r="L51" i="167"/>
  <c r="M52" i="167" s="1"/>
  <c r="N38" i="167"/>
  <c r="AN39" i="167" s="1"/>
  <c r="AR38" i="167" s="1"/>
  <c r="L33" i="167"/>
  <c r="M34" i="167" s="1"/>
  <c r="L28" i="167"/>
  <c r="M29" i="167" s="1"/>
  <c r="AJ86" i="167"/>
  <c r="AM86" i="167" s="1"/>
  <c r="AL86" i="167" s="1"/>
  <c r="V85" i="167"/>
  <c r="AE86" i="167"/>
  <c r="AF86" i="167" s="1"/>
  <c r="AI86" i="167" s="1"/>
  <c r="U86" i="167"/>
  <c r="AE85" i="167"/>
  <c r="AF85" i="167" s="1"/>
  <c r="AI85" i="167" s="1"/>
  <c r="V84" i="167"/>
  <c r="L74" i="167"/>
  <c r="T52" i="167"/>
  <c r="AQ51" i="167"/>
  <c r="AT51" i="167" s="1"/>
  <c r="S51" i="167"/>
  <c r="AO51" i="167"/>
  <c r="AO38" i="167"/>
  <c r="AT38" i="167" s="1"/>
  <c r="AU38" i="167" s="1"/>
  <c r="AQ38" i="167"/>
  <c r="BB38" i="167" s="1"/>
  <c r="BC38" i="167" s="1"/>
  <c r="S38" i="167"/>
  <c r="T39" i="167"/>
  <c r="Z18" i="167"/>
  <c r="V17" i="167"/>
  <c r="U18" i="167"/>
  <c r="AJ18" i="167"/>
  <c r="AM18" i="167" s="1"/>
  <c r="AL18" i="167" s="1"/>
  <c r="AE18" i="167"/>
  <c r="AF18" i="167" s="1"/>
  <c r="AI18" i="167" s="1"/>
  <c r="AG18" i="167" s="1"/>
  <c r="AH18" i="167" s="1"/>
  <c r="AK18" i="167" s="1"/>
  <c r="AA17" i="167"/>
  <c r="T13" i="167"/>
  <c r="AO12" i="167"/>
  <c r="AT12" i="167" s="1"/>
  <c r="S12" i="167"/>
  <c r="AQ12" i="167"/>
  <c r="T7" i="167"/>
  <c r="S6" i="167"/>
  <c r="T93" i="167"/>
  <c r="AQ92" i="167"/>
  <c r="AO92" i="167"/>
  <c r="S92" i="167"/>
  <c r="U26" i="167"/>
  <c r="AA25" i="167"/>
  <c r="AJ26" i="167"/>
  <c r="AM26" i="167" s="1"/>
  <c r="AL26" i="167" s="1"/>
  <c r="V25" i="167"/>
  <c r="Z26" i="167"/>
  <c r="AE26" i="167"/>
  <c r="AF26" i="167" s="1"/>
  <c r="AI26" i="167" s="1"/>
  <c r="AJ27" i="167"/>
  <c r="AM27" i="167" s="1"/>
  <c r="AL27" i="167" s="1"/>
  <c r="L89" i="167"/>
  <c r="L84" i="167"/>
  <c r="L36" i="167"/>
  <c r="M36" i="167" s="1"/>
  <c r="L16" i="167"/>
  <c r="S94" i="167"/>
  <c r="T90" i="167"/>
  <c r="AO65" i="167"/>
  <c r="AQ65" i="167"/>
  <c r="S65" i="167"/>
  <c r="T66" i="167"/>
  <c r="T62" i="167"/>
  <c r="AO61" i="167"/>
  <c r="AQ61" i="167"/>
  <c r="S61" i="167"/>
  <c r="T49" i="167"/>
  <c r="AO48" i="167"/>
  <c r="AQ48" i="167"/>
  <c r="S48" i="167"/>
  <c r="AN48" i="167"/>
  <c r="AQ39" i="167"/>
  <c r="S39" i="167"/>
  <c r="T40" i="167"/>
  <c r="AO39" i="167"/>
  <c r="AE27" i="167"/>
  <c r="AF27" i="167" s="1"/>
  <c r="AI27" i="167" s="1"/>
  <c r="L14" i="167"/>
  <c r="M14" i="167" s="1"/>
  <c r="AQ14" i="167"/>
  <c r="AT14" i="167" s="1"/>
  <c r="AU14" i="167" s="1"/>
  <c r="S14" i="167"/>
  <c r="T15" i="167"/>
  <c r="AO14" i="167"/>
  <c r="T8" i="167"/>
  <c r="AQ7" i="167"/>
  <c r="S7" i="167"/>
  <c r="AO7" i="167"/>
  <c r="AJ89" i="167"/>
  <c r="AM89" i="167" s="1"/>
  <c r="AL89" i="167" s="1"/>
  <c r="AG89" i="167" s="1"/>
  <c r="AH89" i="167" s="1"/>
  <c r="AK89" i="167" s="1"/>
  <c r="V80" i="167"/>
  <c r="U81" i="167"/>
  <c r="AJ81" i="167"/>
  <c r="AM81" i="167" s="1"/>
  <c r="AL81" i="167" s="1"/>
  <c r="AE81" i="167"/>
  <c r="AF81" i="167" s="1"/>
  <c r="AI81" i="167" s="1"/>
  <c r="AG81" i="167" s="1"/>
  <c r="AH81" i="167" s="1"/>
  <c r="AK81" i="167" s="1"/>
  <c r="L75" i="167"/>
  <c r="T35" i="167"/>
  <c r="AO34" i="167"/>
  <c r="T34" i="167"/>
  <c r="AQ34" i="167"/>
  <c r="S34" i="167"/>
  <c r="U80" i="167"/>
  <c r="AJ80" i="167"/>
  <c r="AM80" i="167" s="1"/>
  <c r="AL80" i="167" s="1"/>
  <c r="AE80" i="167"/>
  <c r="AF80" i="167" s="1"/>
  <c r="AI80" i="167" s="1"/>
  <c r="V79" i="167"/>
  <c r="AO58" i="167"/>
  <c r="AT58" i="167" s="1"/>
  <c r="AU58" i="167" s="1"/>
  <c r="T59" i="167"/>
  <c r="AQ58" i="167"/>
  <c r="S58" i="167"/>
  <c r="T84" i="167"/>
  <c r="AO83" i="167"/>
  <c r="AQ83" i="167"/>
  <c r="S83" i="167"/>
  <c r="T76" i="167"/>
  <c r="AO75" i="167"/>
  <c r="AQ75" i="167"/>
  <c r="S75" i="167"/>
  <c r="AJ70" i="167"/>
  <c r="AM70" i="167" s="1"/>
  <c r="AL70" i="167" s="1"/>
  <c r="AE70" i="167"/>
  <c r="AF70" i="167" s="1"/>
  <c r="AI70" i="167" s="1"/>
  <c r="AG70" i="167" s="1"/>
  <c r="AH70" i="167" s="1"/>
  <c r="AK70" i="167" s="1"/>
  <c r="U70" i="167"/>
  <c r="V69" i="167"/>
  <c r="AO37" i="167"/>
  <c r="T38" i="167"/>
  <c r="AQ37" i="167"/>
  <c r="S37" i="167"/>
  <c r="U38" i="167"/>
  <c r="AJ38" i="167"/>
  <c r="AM38" i="167" s="1"/>
  <c r="AL38" i="167" s="1"/>
  <c r="AE38" i="167"/>
  <c r="AF38" i="167" s="1"/>
  <c r="AI38" i="167" s="1"/>
  <c r="AE37" i="167"/>
  <c r="AF37" i="167" s="1"/>
  <c r="AI37" i="167" s="1"/>
  <c r="V37" i="167"/>
  <c r="V36" i="167"/>
  <c r="M12" i="167"/>
  <c r="N11" i="167"/>
  <c r="AN12" i="167" s="1"/>
  <c r="AR11" i="167" s="1"/>
  <c r="AQ45" i="167"/>
  <c r="AT45" i="167" s="1"/>
  <c r="AU45" i="167" s="1"/>
  <c r="S45" i="167"/>
  <c r="T46" i="167"/>
  <c r="AO45" i="167"/>
  <c r="U16" i="167"/>
  <c r="U83" i="167"/>
  <c r="AJ83" i="167"/>
  <c r="AM83" i="167" s="1"/>
  <c r="AL83" i="167" s="1"/>
  <c r="AE83" i="167"/>
  <c r="AF83" i="167" s="1"/>
  <c r="AI83" i="167" s="1"/>
  <c r="V82" i="167"/>
  <c r="AQ31" i="167"/>
  <c r="S31" i="167"/>
  <c r="AO31" i="167"/>
  <c r="AT31" i="167" s="1"/>
  <c r="AU31" i="167" s="1"/>
  <c r="T32" i="167"/>
  <c r="AJ97" i="167"/>
  <c r="AM97" i="167" s="1"/>
  <c r="AL97" i="167" s="1"/>
  <c r="AQ97" i="167"/>
  <c r="S97" i="167"/>
  <c r="AO97" i="167"/>
  <c r="T98" i="167"/>
  <c r="AJ69" i="167"/>
  <c r="AM69" i="167" s="1"/>
  <c r="AL69" i="167" s="1"/>
  <c r="V68" i="167"/>
  <c r="AE69" i="167"/>
  <c r="AF69" i="167" s="1"/>
  <c r="AI69" i="167" s="1"/>
  <c r="AG69" i="167" s="1"/>
  <c r="AH69" i="167" s="1"/>
  <c r="AK69" i="167" s="1"/>
  <c r="AE68" i="167"/>
  <c r="AF68" i="167" s="1"/>
  <c r="AI68" i="167" s="1"/>
  <c r="U69" i="167"/>
  <c r="V67" i="167"/>
  <c r="AJ68" i="167"/>
  <c r="AM68" i="167" s="1"/>
  <c r="AL68" i="167" s="1"/>
  <c r="AO98" i="167"/>
  <c r="AQ98" i="167"/>
  <c r="S98" i="167"/>
  <c r="AO91" i="167"/>
  <c r="AQ91" i="167"/>
  <c r="S91" i="167"/>
  <c r="T92" i="167"/>
  <c r="L82" i="167"/>
  <c r="AJ77" i="167"/>
  <c r="AM77" i="167" s="1"/>
  <c r="AL77" i="167" s="1"/>
  <c r="AE77" i="167"/>
  <c r="AF77" i="167" s="1"/>
  <c r="AI77" i="167" s="1"/>
  <c r="U77" i="167"/>
  <c r="V76" i="167"/>
  <c r="L72" i="167"/>
  <c r="L70" i="167"/>
  <c r="U68" i="167"/>
  <c r="L54" i="167"/>
  <c r="U43" i="167"/>
  <c r="AJ43" i="167"/>
  <c r="AM43" i="167" s="1"/>
  <c r="AL43" i="167" s="1"/>
  <c r="V42" i="167"/>
  <c r="AE43" i="167"/>
  <c r="AF43" i="167" s="1"/>
  <c r="AI43" i="167" s="1"/>
  <c r="AG43" i="167" s="1"/>
  <c r="AH43" i="167" s="1"/>
  <c r="AK43" i="167" s="1"/>
  <c r="AJ37" i="167"/>
  <c r="AM37" i="167" s="1"/>
  <c r="AL37" i="167" s="1"/>
  <c r="L19" i="167"/>
  <c r="AE9" i="167"/>
  <c r="AF9" i="167" s="1"/>
  <c r="AI9" i="167" s="1"/>
  <c r="U8" i="167"/>
  <c r="AJ7" i="167"/>
  <c r="AM7" i="167" s="1"/>
  <c r="AL7" i="167" s="1"/>
  <c r="Z9" i="167"/>
  <c r="AJ8" i="167"/>
  <c r="AM8" i="167" s="1"/>
  <c r="AL8" i="167" s="1"/>
  <c r="AE7" i="167"/>
  <c r="AF7" i="167" s="1"/>
  <c r="AI7" i="167" s="1"/>
  <c r="AA7" i="167"/>
  <c r="Z8" i="167"/>
  <c r="U9" i="167"/>
  <c r="AE8" i="167"/>
  <c r="AF8" i="167" s="1"/>
  <c r="AI8" i="167" s="1"/>
  <c r="AG8" i="167" s="1"/>
  <c r="AH8" i="167" s="1"/>
  <c r="AK8" i="167" s="1"/>
  <c r="V7" i="167"/>
  <c r="AJ9" i="167"/>
  <c r="AM9" i="167" s="1"/>
  <c r="AL9" i="167" s="1"/>
  <c r="V8" i="167"/>
  <c r="U7" i="167"/>
  <c r="AA8" i="167"/>
  <c r="Z7" i="167"/>
  <c r="AE97" i="167"/>
  <c r="AF97" i="167" s="1"/>
  <c r="AI97" i="167" s="1"/>
  <c r="AU94" i="167"/>
  <c r="T87" i="167"/>
  <c r="AQ86" i="167"/>
  <c r="S86" i="167"/>
  <c r="AO86" i="167"/>
  <c r="AJ82" i="167"/>
  <c r="AM82" i="167" s="1"/>
  <c r="AL82" i="167" s="1"/>
  <c r="V81" i="167"/>
  <c r="AE82" i="167"/>
  <c r="AF82" i="167" s="1"/>
  <c r="AI82" i="167" s="1"/>
  <c r="U82" i="167"/>
  <c r="T69" i="167"/>
  <c r="AO68" i="167"/>
  <c r="AQ68" i="167"/>
  <c r="S68" i="167"/>
  <c r="T68" i="167"/>
  <c r="AQ60" i="167"/>
  <c r="AT60" i="167" s="1"/>
  <c r="AU60" i="167" s="1"/>
  <c r="S60" i="167"/>
  <c r="AO60" i="167"/>
  <c r="T61" i="167"/>
  <c r="T57" i="167"/>
  <c r="AO50" i="167"/>
  <c r="AQ50" i="167"/>
  <c r="S50" i="167"/>
  <c r="T51" i="167"/>
  <c r="AO49" i="167"/>
  <c r="S49" i="167"/>
  <c r="T50" i="167"/>
  <c r="AQ49" i="167"/>
  <c r="AE51" i="167"/>
  <c r="AF51" i="167" s="1"/>
  <c r="AI51" i="167" s="1"/>
  <c r="V50" i="167"/>
  <c r="U51" i="167"/>
  <c r="AJ51" i="167"/>
  <c r="AM51" i="167" s="1"/>
  <c r="AL51" i="167" s="1"/>
  <c r="T45" i="167"/>
  <c r="AQ44" i="167"/>
  <c r="AT44" i="167" s="1"/>
  <c r="S44" i="167"/>
  <c r="AO44" i="167"/>
  <c r="AE42" i="167"/>
  <c r="AF42" i="167" s="1"/>
  <c r="AI42" i="167" s="1"/>
  <c r="V41" i="167"/>
  <c r="U42" i="167"/>
  <c r="AJ42" i="167"/>
  <c r="AM42" i="167" s="1"/>
  <c r="AL42" i="167" s="1"/>
  <c r="T36" i="167"/>
  <c r="AO35" i="167"/>
  <c r="AQ35" i="167"/>
  <c r="S35" i="167"/>
  <c r="U22" i="167"/>
  <c r="AA21" i="167"/>
  <c r="AJ22" i="167"/>
  <c r="AM22" i="167" s="1"/>
  <c r="AL22" i="167" s="1"/>
  <c r="V21" i="167"/>
  <c r="AE22" i="167"/>
  <c r="AF22" i="167" s="1"/>
  <c r="AI22" i="167" s="1"/>
  <c r="Z22" i="167"/>
  <c r="Z17" i="167"/>
  <c r="U17" i="167"/>
  <c r="AA16" i="167"/>
  <c r="AJ17" i="167"/>
  <c r="AM17" i="167" s="1"/>
  <c r="AL17" i="167" s="1"/>
  <c r="AE17" i="167"/>
  <c r="AF17" i="167" s="1"/>
  <c r="AI17" i="167" s="1"/>
  <c r="V16" i="167"/>
  <c r="Z16" i="167"/>
  <c r="AQ9" i="167"/>
  <c r="AT9" i="167" s="1"/>
  <c r="AU9" i="167" s="1"/>
  <c r="S9" i="167"/>
  <c r="T10" i="167"/>
  <c r="AO9" i="167"/>
  <c r="T72" i="167"/>
  <c r="AO71" i="167"/>
  <c r="AQ71" i="167"/>
  <c r="S71" i="167"/>
  <c r="AO47" i="167"/>
  <c r="T48" i="167"/>
  <c r="AQ47" i="167"/>
  <c r="BB47" i="167" s="1"/>
  <c r="BC47" i="167" s="1"/>
  <c r="S47" i="167"/>
  <c r="U40" i="167"/>
  <c r="AA15" i="167"/>
  <c r="AJ16" i="167"/>
  <c r="AM16" i="167" s="1"/>
  <c r="AL16" i="167" s="1"/>
  <c r="AO80" i="167"/>
  <c r="T81" i="167"/>
  <c r="AQ80" i="167"/>
  <c r="AT80" i="167" s="1"/>
  <c r="AU80" i="167" s="1"/>
  <c r="S80" i="167"/>
  <c r="AJ75" i="167"/>
  <c r="AM75" i="167" s="1"/>
  <c r="AL75" i="167" s="1"/>
  <c r="AG75" i="167" s="1"/>
  <c r="AH75" i="167" s="1"/>
  <c r="AK75" i="167" s="1"/>
  <c r="S74" i="167"/>
  <c r="T70" i="167"/>
  <c r="AQ69" i="167"/>
  <c r="S69" i="167"/>
  <c r="AO69" i="167"/>
  <c r="T67" i="167"/>
  <c r="AO66" i="167"/>
  <c r="AQ66" i="167"/>
  <c r="S66" i="167"/>
  <c r="L57" i="167"/>
  <c r="V40" i="167"/>
  <c r="AE33" i="167"/>
  <c r="AF33" i="167" s="1"/>
  <c r="AI33" i="167" s="1"/>
  <c r="AG33" i="167" s="1"/>
  <c r="AH33" i="167" s="1"/>
  <c r="AK33" i="167" s="1"/>
  <c r="V32" i="167"/>
  <c r="U33" i="167"/>
  <c r="AJ33" i="167"/>
  <c r="AM33" i="167" s="1"/>
  <c r="AL33" i="167" s="1"/>
  <c r="V97" i="167"/>
  <c r="T88" i="167"/>
  <c r="AQ87" i="167"/>
  <c r="S87" i="167"/>
  <c r="AO87" i="167"/>
  <c r="AT87" i="167" s="1"/>
  <c r="AU87" i="167" s="1"/>
  <c r="AJ79" i="167"/>
  <c r="AM79" i="167" s="1"/>
  <c r="AL79" i="167" s="1"/>
  <c r="AE79" i="167"/>
  <c r="AF79" i="167" s="1"/>
  <c r="AI79" i="167" s="1"/>
  <c r="V78" i="167"/>
  <c r="U78" i="167"/>
  <c r="V77" i="167"/>
  <c r="AJ78" i="167"/>
  <c r="AM78" i="167" s="1"/>
  <c r="AL78" i="167" s="1"/>
  <c r="U79" i="167"/>
  <c r="U58" i="167"/>
  <c r="AJ58" i="167"/>
  <c r="AM58" i="167" s="1"/>
  <c r="AL58" i="167" s="1"/>
  <c r="V57" i="167"/>
  <c r="V56" i="167"/>
  <c r="AE58" i="167"/>
  <c r="AF58" i="167" s="1"/>
  <c r="AI58" i="167" s="1"/>
  <c r="U57" i="167"/>
  <c r="L53" i="167"/>
  <c r="AQ42" i="167"/>
  <c r="S42" i="167"/>
  <c r="T43" i="167"/>
  <c r="AO42" i="167"/>
  <c r="S33" i="167"/>
  <c r="U32" i="167"/>
  <c r="V31" i="167"/>
  <c r="AE32" i="167"/>
  <c r="AF32" i="167" s="1"/>
  <c r="AI32" i="167" s="1"/>
  <c r="AJ32" i="167"/>
  <c r="AM32" i="167" s="1"/>
  <c r="AL32" i="167" s="1"/>
  <c r="AQ28" i="167"/>
  <c r="S28" i="167"/>
  <c r="T29" i="167"/>
  <c r="AP28" i="167"/>
  <c r="AN28" i="167"/>
  <c r="AO28" i="167"/>
  <c r="BB28" i="167" s="1"/>
  <c r="BC28" i="167" s="1"/>
  <c r="AE30" i="167"/>
  <c r="AF30" i="167" s="1"/>
  <c r="AI30" i="167" s="1"/>
  <c r="U30" i="167"/>
  <c r="AJ30" i="167"/>
  <c r="AM30" i="167" s="1"/>
  <c r="AL30" i="167" s="1"/>
  <c r="V29" i="167"/>
  <c r="X29" i="167" s="1"/>
  <c r="AA29" i="167"/>
  <c r="AC29" i="167" s="1"/>
  <c r="AO26" i="167"/>
  <c r="AT26" i="167" s="1"/>
  <c r="AU26" i="167" s="1"/>
  <c r="AQ26" i="167"/>
  <c r="S26" i="167"/>
  <c r="T27" i="167"/>
  <c r="L18" i="167"/>
  <c r="M19" i="167" s="1"/>
  <c r="L9" i="167"/>
  <c r="M10" i="167" s="1"/>
  <c r="L91" i="167"/>
  <c r="U91" i="167"/>
  <c r="V90" i="167"/>
  <c r="AJ91" i="167"/>
  <c r="AM91" i="167" s="1"/>
  <c r="AL91" i="167" s="1"/>
  <c r="AE91" i="167"/>
  <c r="AF91" i="167" s="1"/>
  <c r="AI91" i="167" s="1"/>
  <c r="L73" i="167"/>
  <c r="L71" i="167"/>
  <c r="AE74" i="167"/>
  <c r="AF74" i="167" s="1"/>
  <c r="AI74" i="167" s="1"/>
  <c r="V73" i="167"/>
  <c r="U74" i="167"/>
  <c r="AJ74" i="167"/>
  <c r="AM74" i="167" s="1"/>
  <c r="AL74" i="167" s="1"/>
  <c r="L68" i="167"/>
  <c r="AJ67" i="167"/>
  <c r="AM67" i="167" s="1"/>
  <c r="AL67" i="167" s="1"/>
  <c r="V66" i="167"/>
  <c r="AE67" i="167"/>
  <c r="AF67" i="167" s="1"/>
  <c r="AI67" i="167" s="1"/>
  <c r="U67" i="167"/>
  <c r="L44" i="167"/>
  <c r="M45" i="167" s="1"/>
  <c r="AO43" i="167"/>
  <c r="BB43" i="167" s="1"/>
  <c r="BC43" i="167" s="1"/>
  <c r="T44" i="167"/>
  <c r="AQ43" i="167"/>
  <c r="S43" i="167"/>
  <c r="AU72" i="167"/>
  <c r="V65" i="167"/>
  <c r="L30" i="167"/>
  <c r="T5" i="167"/>
  <c r="AE73" i="167"/>
  <c r="AF73" i="167" s="1"/>
  <c r="AI73" i="167" s="1"/>
  <c r="T6" i="167"/>
  <c r="V98" i="167"/>
  <c r="X98" i="167" s="1"/>
  <c r="U97" i="167"/>
  <c r="AO93" i="167"/>
  <c r="AT93" i="167" s="1"/>
  <c r="AU93" i="167" s="1"/>
  <c r="AQ93" i="167"/>
  <c r="T94" i="167"/>
  <c r="S93" i="167"/>
  <c r="AJ84" i="167"/>
  <c r="AM84" i="167" s="1"/>
  <c r="AL84" i="167" s="1"/>
  <c r="V83" i="167"/>
  <c r="AE84" i="167"/>
  <c r="AF84" i="167" s="1"/>
  <c r="AI84" i="167" s="1"/>
  <c r="U84" i="167"/>
  <c r="L69" i="167"/>
  <c r="L56" i="167"/>
  <c r="L45" i="167"/>
  <c r="AE31" i="167"/>
  <c r="AF31" i="167" s="1"/>
  <c r="AI31" i="167" s="1"/>
  <c r="V30" i="167"/>
  <c r="U31" i="167"/>
  <c r="AJ31" i="167"/>
  <c r="AM31" i="167" s="1"/>
  <c r="AL31" i="167" s="1"/>
  <c r="AE90" i="167"/>
  <c r="AF90" i="167" s="1"/>
  <c r="AI90" i="167" s="1"/>
  <c r="V89" i="167"/>
  <c r="U90" i="167"/>
  <c r="V88" i="167"/>
  <c r="AJ90" i="167"/>
  <c r="AM90" i="167" s="1"/>
  <c r="AL90" i="167" s="1"/>
  <c r="L60" i="167"/>
  <c r="U49" i="167"/>
  <c r="V48" i="167"/>
  <c r="AJ49" i="167"/>
  <c r="AM49" i="167" s="1"/>
  <c r="AL49" i="167" s="1"/>
  <c r="AE49" i="167"/>
  <c r="AF49" i="167" s="1"/>
  <c r="AI49" i="167" s="1"/>
  <c r="AE28" i="167"/>
  <c r="AF28" i="167" s="1"/>
  <c r="AI28" i="167" s="1"/>
  <c r="V27" i="167"/>
  <c r="Z28" i="167"/>
  <c r="AJ28" i="167"/>
  <c r="AM28" i="167" s="1"/>
  <c r="AL28" i="167" s="1"/>
  <c r="AA27" i="167"/>
  <c r="U28" i="167"/>
  <c r="V26" i="167"/>
  <c r="T16" i="167"/>
  <c r="AO15" i="167"/>
  <c r="AQ15" i="167"/>
  <c r="S15" i="167"/>
  <c r="AO11" i="167"/>
  <c r="AT11" i="167" s="1"/>
  <c r="AQ11" i="167"/>
  <c r="S11" i="167"/>
  <c r="T12" i="167"/>
  <c r="AQ64" i="167"/>
  <c r="S64" i="167"/>
  <c r="T65" i="167"/>
  <c r="AO64" i="167"/>
  <c r="L40" i="167"/>
  <c r="AO22" i="167"/>
  <c r="T23" i="167"/>
  <c r="AQ22" i="167"/>
  <c r="S22" i="167"/>
  <c r="L92" i="167"/>
  <c r="T77" i="167"/>
  <c r="AO76" i="167"/>
  <c r="AQ76" i="167"/>
  <c r="BB76" i="167" s="1"/>
  <c r="BC76" i="167" s="1"/>
  <c r="S76" i="167"/>
  <c r="T63" i="167"/>
  <c r="AO62" i="167"/>
  <c r="BB62" i="167" s="1"/>
  <c r="BC62" i="167" s="1"/>
  <c r="AQ62" i="167"/>
  <c r="S62" i="167"/>
  <c r="AO17" i="167"/>
  <c r="T18" i="167"/>
  <c r="S17" i="167"/>
  <c r="AQ17" i="167"/>
  <c r="AT17" i="167" s="1"/>
  <c r="AU17" i="167" s="1"/>
  <c r="AE98" i="167"/>
  <c r="AF98" i="167" s="1"/>
  <c r="AI98" i="167" s="1"/>
  <c r="T86" i="167"/>
  <c r="AO85" i="167"/>
  <c r="AQ85" i="167"/>
  <c r="S85" i="167"/>
  <c r="N44" i="167"/>
  <c r="AP45" i="167" s="1"/>
  <c r="AR44" i="167" s="1"/>
  <c r="AO10" i="167"/>
  <c r="T11" i="167"/>
  <c r="AQ10" i="167"/>
  <c r="AT10" i="167" s="1"/>
  <c r="AU10" i="167" s="1"/>
  <c r="S10" i="167"/>
  <c r="AQ59" i="167"/>
  <c r="AT59" i="167" s="1"/>
  <c r="S59" i="167"/>
  <c r="T60" i="167"/>
  <c r="AO59" i="167"/>
  <c r="L23" i="167"/>
  <c r="T37" i="167"/>
  <c r="AQ36" i="167"/>
  <c r="S36" i="167"/>
  <c r="AO36" i="167"/>
  <c r="AT36" i="167" s="1"/>
  <c r="AU36" i="167" s="1"/>
  <c r="L86" i="167"/>
  <c r="L77" i="167"/>
  <c r="AJ63" i="167"/>
  <c r="AM63" i="167" s="1"/>
  <c r="AL63" i="167" s="1"/>
  <c r="AE63" i="167"/>
  <c r="AF63" i="167" s="1"/>
  <c r="AI63" i="167" s="1"/>
  <c r="U63" i="167"/>
  <c r="V62" i="167"/>
  <c r="U24" i="167"/>
  <c r="AA23" i="167"/>
  <c r="AJ24" i="167"/>
  <c r="AM24" i="167" s="1"/>
  <c r="AL24" i="167" s="1"/>
  <c r="V23" i="167"/>
  <c r="Z24" i="167"/>
  <c r="AE24" i="167"/>
  <c r="AF24" i="167" s="1"/>
  <c r="AI24" i="167" s="1"/>
  <c r="T95" i="167"/>
  <c r="L78" i="167"/>
  <c r="U71" i="167"/>
  <c r="V70" i="167"/>
  <c r="AJ71" i="167"/>
  <c r="AM71" i="167" s="1"/>
  <c r="AL71" i="167" s="1"/>
  <c r="AE71" i="167"/>
  <c r="AF71" i="167" s="1"/>
  <c r="AI71" i="167" s="1"/>
  <c r="AJ59" i="167"/>
  <c r="AM59" i="167" s="1"/>
  <c r="AL59" i="167" s="1"/>
  <c r="AG59" i="167" s="1"/>
  <c r="AH59" i="167" s="1"/>
  <c r="AK59" i="167" s="1"/>
  <c r="M50" i="167"/>
  <c r="N49" i="167"/>
  <c r="AP50" i="167" s="1"/>
  <c r="AR49" i="167" s="1"/>
  <c r="AQ40" i="167"/>
  <c r="S40" i="167"/>
  <c r="T41" i="167"/>
  <c r="AO40" i="167"/>
  <c r="BB40" i="167" s="1"/>
  <c r="BC40" i="167" s="1"/>
  <c r="T79" i="167"/>
  <c r="AQ78" i="167"/>
  <c r="S78" i="167"/>
  <c r="AO78" i="167"/>
  <c r="AT78" i="167" s="1"/>
  <c r="AU78" i="167" s="1"/>
  <c r="AO73" i="167"/>
  <c r="AQ73" i="167"/>
  <c r="S73" i="167"/>
  <c r="T74" i="167"/>
  <c r="L65" i="167"/>
  <c r="AO32" i="167"/>
  <c r="T33" i="167"/>
  <c r="AQ32" i="167"/>
  <c r="S32" i="167"/>
  <c r="L21" i="167"/>
  <c r="AE16" i="167"/>
  <c r="AF16" i="167" s="1"/>
  <c r="AI16" i="167" s="1"/>
  <c r="U11" i="167"/>
  <c r="AJ11" i="167"/>
  <c r="AM11" i="167" s="1"/>
  <c r="AL11" i="167" s="1"/>
  <c r="Z11" i="167"/>
  <c r="AE11" i="167"/>
  <c r="AF11" i="167" s="1"/>
  <c r="AI11" i="167" s="1"/>
  <c r="V10" i="167"/>
  <c r="AA10" i="167"/>
  <c r="Z29" i="167"/>
  <c r="AQ16" i="167"/>
  <c r="S16" i="167"/>
  <c r="AO16" i="167"/>
  <c r="T17" i="167"/>
  <c r="AO8" i="167"/>
  <c r="AT8" i="167" s="1"/>
  <c r="AU8" i="167" s="1"/>
  <c r="S8" i="167"/>
  <c r="T9" i="167"/>
  <c r="AQ8" i="167"/>
  <c r="AJ98" i="167"/>
  <c r="AM98" i="167" s="1"/>
  <c r="AL98" i="167" s="1"/>
  <c r="V91" i="167"/>
  <c r="AJ92" i="167"/>
  <c r="AM92" i="167" s="1"/>
  <c r="AL92" i="167" s="1"/>
  <c r="U92" i="167"/>
  <c r="AE92" i="167"/>
  <c r="AF92" i="167" s="1"/>
  <c r="AI92" i="167" s="1"/>
  <c r="U93" i="167"/>
  <c r="V92" i="167"/>
  <c r="AJ93" i="167"/>
  <c r="AM93" i="167" s="1"/>
  <c r="AL93" i="167" s="1"/>
  <c r="AE93" i="167"/>
  <c r="AF93" i="167" s="1"/>
  <c r="AI93" i="167" s="1"/>
  <c r="AQ63" i="167"/>
  <c r="BB63" i="167" s="1"/>
  <c r="BC63" i="167" s="1"/>
  <c r="S63" i="167"/>
  <c r="T64" i="167"/>
  <c r="AO63" i="167"/>
  <c r="L55" i="167"/>
  <c r="U48" i="167"/>
  <c r="AJ48" i="167"/>
  <c r="AM48" i="167" s="1"/>
  <c r="AL48" i="167" s="1"/>
  <c r="V47" i="167"/>
  <c r="AE48" i="167"/>
  <c r="AF48" i="167" s="1"/>
  <c r="AI48" i="167" s="1"/>
  <c r="AG48" i="167" s="1"/>
  <c r="AH48" i="167" s="1"/>
  <c r="AK48" i="167" s="1"/>
  <c r="U15" i="167"/>
  <c r="AA14" i="167"/>
  <c r="AJ15" i="167"/>
  <c r="AM15" i="167" s="1"/>
  <c r="AL15" i="167" s="1"/>
  <c r="V14" i="167"/>
  <c r="AE15" i="167"/>
  <c r="AF15" i="167" s="1"/>
  <c r="AI15" i="167" s="1"/>
  <c r="Z15" i="167"/>
  <c r="AD1" i="167"/>
  <c r="O1" i="167" s="1"/>
  <c r="L5" i="167"/>
  <c r="L98" i="167"/>
  <c r="U85" i="167"/>
  <c r="L20" i="167"/>
  <c r="S72" i="167"/>
  <c r="L96" i="167"/>
  <c r="AE21" i="167"/>
  <c r="AF21" i="167" s="1"/>
  <c r="AI21" i="167" s="1"/>
  <c r="AA20" i="167"/>
  <c r="Z21" i="167"/>
  <c r="V20" i="167"/>
  <c r="U21" i="167"/>
  <c r="AJ21" i="167"/>
  <c r="AM21" i="167" s="1"/>
  <c r="AL21" i="167" s="1"/>
  <c r="L97" i="167"/>
  <c r="AE95" i="167"/>
  <c r="AF95" i="167" s="1"/>
  <c r="AI95" i="167" s="1"/>
  <c r="U95" i="167"/>
  <c r="AJ95" i="167"/>
  <c r="AM95" i="167" s="1"/>
  <c r="AL95" i="167" s="1"/>
  <c r="V94" i="167"/>
  <c r="L87" i="167"/>
  <c r="L79" i="167"/>
  <c r="L67" i="167"/>
  <c r="N67" i="167" s="1"/>
  <c r="L63" i="167"/>
  <c r="L52" i="167"/>
  <c r="AJ54" i="167"/>
  <c r="AM54" i="167" s="1"/>
  <c r="AL54" i="167" s="1"/>
  <c r="V53" i="167"/>
  <c r="AE54" i="167"/>
  <c r="AF54" i="167" s="1"/>
  <c r="AI54" i="167" s="1"/>
  <c r="U54" i="167"/>
  <c r="AJ36" i="167"/>
  <c r="AM36" i="167" s="1"/>
  <c r="AL36" i="167" s="1"/>
  <c r="AE36" i="167"/>
  <c r="AF36" i="167" s="1"/>
  <c r="AI36" i="167" s="1"/>
  <c r="AG36" i="167" s="1"/>
  <c r="AH36" i="167" s="1"/>
  <c r="AK36" i="167" s="1"/>
  <c r="U36" i="167"/>
  <c r="AE35" i="167"/>
  <c r="AF35" i="167" s="1"/>
  <c r="AI35" i="167" s="1"/>
  <c r="AG35" i="167" s="1"/>
  <c r="AH35" i="167" s="1"/>
  <c r="AK35" i="167" s="1"/>
  <c r="V35" i="167"/>
  <c r="L7" i="167"/>
  <c r="M8" i="167" s="1"/>
  <c r="AQ96" i="167"/>
  <c r="S96" i="167"/>
  <c r="T97" i="167"/>
  <c r="AO96" i="167"/>
  <c r="AT96" i="167" s="1"/>
  <c r="AU96" i="167" s="1"/>
  <c r="L95" i="167"/>
  <c r="N95" i="167" s="1"/>
  <c r="AP96" i="167" s="1"/>
  <c r="AJ94" i="167"/>
  <c r="AM94" i="167" s="1"/>
  <c r="AL94" i="167" s="1"/>
  <c r="S89" i="167"/>
  <c r="AJ85" i="167"/>
  <c r="AM85" i="167" s="1"/>
  <c r="AL85" i="167" s="1"/>
  <c r="S84" i="167"/>
  <c r="T82" i="167"/>
  <c r="AO81" i="167"/>
  <c r="AQ81" i="167"/>
  <c r="S81" i="167"/>
  <c r="L64" i="167"/>
  <c r="L59" i="167"/>
  <c r="U52" i="167"/>
  <c r="AG50" i="167"/>
  <c r="AH50" i="167" s="1"/>
  <c r="AK50" i="167" s="1"/>
  <c r="U53" i="167"/>
  <c r="V52" i="167"/>
  <c r="X52" i="167" s="1"/>
  <c r="AE53" i="167"/>
  <c r="AF53" i="167" s="1"/>
  <c r="AI53" i="167" s="1"/>
  <c r="AJ53" i="167"/>
  <c r="AM53" i="167" s="1"/>
  <c r="AL53" i="167" s="1"/>
  <c r="T47" i="167"/>
  <c r="AO46" i="167"/>
  <c r="AQ46" i="167"/>
  <c r="BB46" i="167" s="1"/>
  <c r="BC46" i="167" s="1"/>
  <c r="S46" i="167"/>
  <c r="U47" i="167"/>
  <c r="V46" i="167"/>
  <c r="AJ47" i="167"/>
  <c r="AM47" i="167" s="1"/>
  <c r="AL47" i="167" s="1"/>
  <c r="AE47" i="167"/>
  <c r="AF47" i="167" s="1"/>
  <c r="AI47" i="167" s="1"/>
  <c r="L39" i="167"/>
  <c r="AE29" i="167"/>
  <c r="AF29" i="167" s="1"/>
  <c r="AI29" i="167" s="1"/>
  <c r="AQ25" i="167"/>
  <c r="S25" i="167"/>
  <c r="T26" i="167"/>
  <c r="AO25" i="167"/>
  <c r="AT25" i="167" s="1"/>
  <c r="AJ19" i="167"/>
  <c r="AM19" i="167" s="1"/>
  <c r="AL19" i="167" s="1"/>
  <c r="V18" i="167"/>
  <c r="AE19" i="167"/>
  <c r="AF19" i="167" s="1"/>
  <c r="AI19" i="167" s="1"/>
  <c r="U19" i="167"/>
  <c r="Z19" i="167"/>
  <c r="AA18" i="167"/>
  <c r="AE14" i="167"/>
  <c r="AF14" i="167" s="1"/>
  <c r="AI14" i="167" s="1"/>
  <c r="Z14" i="167"/>
  <c r="U14" i="167"/>
  <c r="AA13" i="167"/>
  <c r="AJ14" i="167"/>
  <c r="AM14" i="167" s="1"/>
  <c r="AL14" i="167" s="1"/>
  <c r="V13" i="167"/>
  <c r="AA12" i="167"/>
  <c r="Z12" i="167"/>
  <c r="U12" i="167"/>
  <c r="AA11" i="167"/>
  <c r="AJ12" i="167"/>
  <c r="AM12" i="167" s="1"/>
  <c r="AL12" i="167" s="1"/>
  <c r="V11" i="167"/>
  <c r="AE12" i="167"/>
  <c r="AF12" i="167" s="1"/>
  <c r="AI12" i="167" s="1"/>
  <c r="AQ52" i="167"/>
  <c r="AT52" i="167" s="1"/>
  <c r="AU52" i="167" s="1"/>
  <c r="S52" i="167"/>
  <c r="AO52" i="167"/>
  <c r="T53" i="167"/>
  <c r="U50" i="167"/>
  <c r="AO41" i="167"/>
  <c r="AQ41" i="167"/>
  <c r="S41" i="167"/>
  <c r="T42" i="167"/>
  <c r="AE39" i="167"/>
  <c r="AF39" i="167" s="1"/>
  <c r="AI39" i="167" s="1"/>
  <c r="U39" i="167"/>
  <c r="V38" i="167"/>
  <c r="AJ39" i="167"/>
  <c r="AM39" i="167" s="1"/>
  <c r="AL39" i="167" s="1"/>
  <c r="L31" i="167"/>
  <c r="Z27" i="167"/>
  <c r="T19" i="167"/>
  <c r="AO18" i="167"/>
  <c r="S18" i="167"/>
  <c r="AQ18" i="167"/>
  <c r="AT18" i="167" s="1"/>
  <c r="AU18" i="167" s="1"/>
  <c r="AO13" i="167"/>
  <c r="AT13" i="167" s="1"/>
  <c r="AQ13" i="167"/>
  <c r="T14" i="167"/>
  <c r="S13" i="167"/>
  <c r="V12" i="167"/>
  <c r="T89" i="167"/>
  <c r="AO88" i="167"/>
  <c r="S88" i="167"/>
  <c r="AQ88" i="167"/>
  <c r="AQ77" i="167"/>
  <c r="S77" i="167"/>
  <c r="AO77" i="167"/>
  <c r="T78" i="167"/>
  <c r="T75" i="167"/>
  <c r="AJ40" i="167"/>
  <c r="AM40" i="167" s="1"/>
  <c r="AL40" i="167" s="1"/>
  <c r="AJ41" i="167"/>
  <c r="AM41" i="167" s="1"/>
  <c r="AL41" i="167" s="1"/>
  <c r="AG41" i="167" s="1"/>
  <c r="AH41" i="167" s="1"/>
  <c r="AK41" i="167" s="1"/>
  <c r="AO29" i="167"/>
  <c r="S29" i="167"/>
  <c r="AQ29" i="167"/>
  <c r="T30" i="167"/>
  <c r="AJ29" i="167"/>
  <c r="AM29" i="167" s="1"/>
  <c r="AL29" i="167" s="1"/>
  <c r="AQ23" i="167"/>
  <c r="S23" i="167"/>
  <c r="T24" i="167"/>
  <c r="AO23" i="167"/>
  <c r="AQ20" i="167"/>
  <c r="BB20" i="167" s="1"/>
  <c r="BC20" i="167" s="1"/>
  <c r="S20" i="167"/>
  <c r="AO20" i="167"/>
  <c r="T21" i="167"/>
  <c r="T20" i="167"/>
  <c r="S5" i="167"/>
  <c r="U98" i="167"/>
  <c r="L93" i="167"/>
  <c r="AJ88" i="167"/>
  <c r="AM88" i="167" s="1"/>
  <c r="AL88" i="167" s="1"/>
  <c r="AE88" i="167"/>
  <c r="AF88" i="167" s="1"/>
  <c r="AI88" i="167" s="1"/>
  <c r="U88" i="167"/>
  <c r="V86" i="167"/>
  <c r="V87" i="167"/>
  <c r="AJ72" i="167"/>
  <c r="AM72" i="167" s="1"/>
  <c r="AL72" i="167" s="1"/>
  <c r="V71" i="167"/>
  <c r="AE72" i="167"/>
  <c r="AF72" i="167" s="1"/>
  <c r="AI72" i="167" s="1"/>
  <c r="U72" i="167"/>
  <c r="AQ57" i="167"/>
  <c r="S57" i="167"/>
  <c r="T58" i="167"/>
  <c r="AO57" i="167"/>
  <c r="AT57" i="167" s="1"/>
  <c r="AU57" i="167" s="1"/>
  <c r="AE60" i="167"/>
  <c r="AF60" i="167" s="1"/>
  <c r="AI60" i="167" s="1"/>
  <c r="V59" i="167"/>
  <c r="U60" i="167"/>
  <c r="U59" i="167"/>
  <c r="AJ60" i="167"/>
  <c r="AM60" i="167" s="1"/>
  <c r="AL60" i="167" s="1"/>
  <c r="T56" i="167"/>
  <c r="AO55" i="167"/>
  <c r="S55" i="167"/>
  <c r="AQ55" i="167"/>
  <c r="T54" i="167"/>
  <c r="AO53" i="167"/>
  <c r="BB53" i="167" s="1"/>
  <c r="BC53" i="167" s="1"/>
  <c r="S53" i="167"/>
  <c r="AQ53" i="167"/>
  <c r="AJ56" i="167"/>
  <c r="AM56" i="167" s="1"/>
  <c r="AL56" i="167" s="1"/>
  <c r="V55" i="167"/>
  <c r="AE56" i="167"/>
  <c r="AF56" i="167" s="1"/>
  <c r="AI56" i="167" s="1"/>
  <c r="U56" i="167"/>
  <c r="V54" i="167"/>
  <c r="AJ45" i="167"/>
  <c r="AM45" i="167" s="1"/>
  <c r="AL45" i="167" s="1"/>
  <c r="AE45" i="167"/>
  <c r="AF45" i="167" s="1"/>
  <c r="AI45" i="167" s="1"/>
  <c r="V44" i="167"/>
  <c r="U45" i="167"/>
  <c r="AU33" i="167"/>
  <c r="AO27" i="167"/>
  <c r="T28" i="167"/>
  <c r="AQ27" i="167"/>
  <c r="S27" i="167"/>
  <c r="L25" i="167"/>
  <c r="AE25" i="167"/>
  <c r="AF25" i="167" s="1"/>
  <c r="AI25" i="167" s="1"/>
  <c r="Z25" i="167"/>
  <c r="U25" i="167"/>
  <c r="AJ25" i="167"/>
  <c r="AM25" i="167" s="1"/>
  <c r="AL25" i="167" s="1"/>
  <c r="V24" i="167"/>
  <c r="AA24" i="167"/>
  <c r="U76" i="167"/>
  <c r="V75" i="167"/>
  <c r="X75" i="167" s="1"/>
  <c r="AJ76" i="167"/>
  <c r="AM76" i="167" s="1"/>
  <c r="AL76" i="167" s="1"/>
  <c r="AE76" i="167"/>
  <c r="AF76" i="167" s="1"/>
  <c r="AI76" i="167" s="1"/>
  <c r="L61" i="167"/>
  <c r="AJ55" i="167"/>
  <c r="AM55" i="167" s="1"/>
  <c r="AL55" i="167" s="1"/>
  <c r="AE57" i="167"/>
  <c r="AF57" i="167" s="1"/>
  <c r="AI57" i="167" s="1"/>
  <c r="AG57" i="167" s="1"/>
  <c r="AH57" i="167" s="1"/>
  <c r="AK57" i="167" s="1"/>
  <c r="AJ52" i="167"/>
  <c r="AM52" i="167" s="1"/>
  <c r="AL52" i="167" s="1"/>
  <c r="AG52" i="167" s="1"/>
  <c r="AH52" i="167" s="1"/>
  <c r="AK52" i="167" s="1"/>
  <c r="L42" i="167"/>
  <c r="N42" i="167" s="1"/>
  <c r="AO24" i="167"/>
  <c r="AT24" i="167" s="1"/>
  <c r="S24" i="167"/>
  <c r="T25" i="167"/>
  <c r="AQ24" i="167"/>
  <c r="AQ21" i="167"/>
  <c r="BB21" i="167" s="1"/>
  <c r="BC21" i="167" s="1"/>
  <c r="S21" i="167"/>
  <c r="T22" i="167"/>
  <c r="AO21" i="167"/>
  <c r="AE78" i="167"/>
  <c r="AF78" i="167" s="1"/>
  <c r="AI78" i="167" s="1"/>
  <c r="AE44" i="167"/>
  <c r="AF44" i="167" s="1"/>
  <c r="AI44" i="167" s="1"/>
  <c r="AG44" i="167" s="1"/>
  <c r="AH44" i="167" s="1"/>
  <c r="AK44" i="167" s="1"/>
  <c r="AE40" i="167"/>
  <c r="AF40" i="167" s="1"/>
  <c r="AI40" i="167" s="1"/>
  <c r="AQ30" i="167"/>
  <c r="S30" i="167"/>
  <c r="AO30" i="167"/>
  <c r="T31" i="167"/>
  <c r="AE23" i="167"/>
  <c r="AF23" i="167" s="1"/>
  <c r="AI23" i="167" s="1"/>
  <c r="Z23" i="167"/>
  <c r="U23" i="167"/>
  <c r="V22" i="167"/>
  <c r="AJ23" i="167"/>
  <c r="AM23" i="167" s="1"/>
  <c r="AL23" i="167" s="1"/>
  <c r="AA22" i="167"/>
  <c r="AE20" i="167"/>
  <c r="AF20" i="167" s="1"/>
  <c r="AI20" i="167" s="1"/>
  <c r="Z20" i="167"/>
  <c r="AA19" i="167"/>
  <c r="V19" i="167"/>
  <c r="U20" i="167"/>
  <c r="AJ20" i="167"/>
  <c r="AM20" i="167" s="1"/>
  <c r="AL20" i="167" s="1"/>
  <c r="U89" i="167"/>
  <c r="Q73" i="165"/>
  <c r="P59" i="165"/>
  <c r="D64" i="165"/>
  <c r="G66" i="165"/>
  <c r="P66" i="165"/>
  <c r="G70" i="165"/>
  <c r="O70" i="165"/>
  <c r="G71" i="165"/>
  <c r="F66" i="165"/>
  <c r="B68" i="165"/>
  <c r="G69" i="165"/>
  <c r="E70" i="165"/>
  <c r="E72" i="165"/>
  <c r="G63" i="165"/>
  <c r="O63" i="165"/>
  <c r="G67" i="165"/>
  <c r="O67" i="165"/>
  <c r="C69" i="165"/>
  <c r="F71" i="165"/>
  <c r="C72" i="165"/>
  <c r="K68" i="165"/>
  <c r="Y69" i="165" s="1"/>
  <c r="G68" i="165"/>
  <c r="U76" i="168"/>
  <c r="X76" i="168" s="1"/>
  <c r="Z76" i="168"/>
  <c r="AC76" i="168" s="1"/>
  <c r="L71" i="168"/>
  <c r="M73" i="168" s="1"/>
  <c r="AE74" i="168"/>
  <c r="AF74" i="168" s="1"/>
  <c r="AI74" i="168" s="1"/>
  <c r="AE72" i="168"/>
  <c r="AF72" i="168" s="1"/>
  <c r="AI72" i="168" s="1"/>
  <c r="AE73" i="168"/>
  <c r="AF73" i="168" s="1"/>
  <c r="AI73" i="168" s="1"/>
  <c r="L68" i="168"/>
  <c r="M68" i="168" s="1"/>
  <c r="AJ67" i="168"/>
  <c r="AM67" i="168" s="1"/>
  <c r="AL67" i="168" s="1"/>
  <c r="T66" i="168"/>
  <c r="S513" i="168"/>
  <c r="T513" i="168"/>
  <c r="L513" i="168"/>
  <c r="N509" i="168"/>
  <c r="AP510" i="168" s="1"/>
  <c r="N510" i="168"/>
  <c r="AN511" i="168" s="1"/>
  <c r="AG482" i="168"/>
  <c r="AH482" i="168" s="1"/>
  <c r="AK482" i="168" s="1"/>
  <c r="AE508" i="168"/>
  <c r="AF508" i="168" s="1"/>
  <c r="AI508" i="168" s="1"/>
  <c r="AA507" i="168"/>
  <c r="AB507" i="168" s="1"/>
  <c r="Z508" i="168"/>
  <c r="AC508" i="168" s="1"/>
  <c r="V507" i="168"/>
  <c r="W507" i="168" s="1"/>
  <c r="U508" i="168"/>
  <c r="X508" i="168" s="1"/>
  <c r="AJ508" i="168"/>
  <c r="AM508" i="168" s="1"/>
  <c r="AL508" i="168" s="1"/>
  <c r="AE506" i="168"/>
  <c r="AF506" i="168" s="1"/>
  <c r="AI506" i="168" s="1"/>
  <c r="AA505" i="168"/>
  <c r="AB505" i="168" s="1"/>
  <c r="Z506" i="168"/>
  <c r="AC506" i="168" s="1"/>
  <c r="V505" i="168"/>
  <c r="W505" i="168" s="1"/>
  <c r="U506" i="168"/>
  <c r="X506" i="168" s="1"/>
  <c r="AJ506" i="168"/>
  <c r="AM506" i="168" s="1"/>
  <c r="AL506" i="168" s="1"/>
  <c r="AQ506" i="168"/>
  <c r="S506" i="168"/>
  <c r="AO506" i="168"/>
  <c r="T507" i="168"/>
  <c r="L504" i="168"/>
  <c r="L498" i="168"/>
  <c r="L501" i="168"/>
  <c r="AQ491" i="168"/>
  <c r="S491" i="168"/>
  <c r="S490" i="168"/>
  <c r="AO491" i="168"/>
  <c r="T490" i="168"/>
  <c r="T492" i="168"/>
  <c r="T491" i="168"/>
  <c r="L495" i="168"/>
  <c r="AQ494" i="168"/>
  <c r="S494" i="168"/>
  <c r="AO494" i="168"/>
  <c r="T495" i="168"/>
  <c r="L492" i="168"/>
  <c r="L491" i="168"/>
  <c r="L503" i="168"/>
  <c r="AQ500" i="168"/>
  <c r="S500" i="168"/>
  <c r="AO500" i="168"/>
  <c r="T501" i="168"/>
  <c r="L496" i="168"/>
  <c r="L494" i="168"/>
  <c r="AQ512" i="168"/>
  <c r="S512" i="168"/>
  <c r="AO512" i="168"/>
  <c r="AQ511" i="168"/>
  <c r="S511" i="168"/>
  <c r="AO511" i="168"/>
  <c r="T512" i="168"/>
  <c r="AQ510" i="168"/>
  <c r="S510" i="168"/>
  <c r="AO510" i="168"/>
  <c r="T511" i="168"/>
  <c r="AQ509" i="168"/>
  <c r="S509" i="168"/>
  <c r="AO509" i="168"/>
  <c r="T510" i="168"/>
  <c r="AQ508" i="168"/>
  <c r="S508" i="168"/>
  <c r="AO508" i="168"/>
  <c r="T509" i="168"/>
  <c r="AQ507" i="168"/>
  <c r="S507" i="168"/>
  <c r="AO507" i="168"/>
  <c r="T508" i="168"/>
  <c r="AE503" i="168"/>
  <c r="AF503" i="168" s="1"/>
  <c r="AI503" i="168" s="1"/>
  <c r="AA502" i="168"/>
  <c r="AB502" i="168" s="1"/>
  <c r="Z503" i="168"/>
  <c r="AC503" i="168" s="1"/>
  <c r="V502" i="168"/>
  <c r="W502" i="168" s="1"/>
  <c r="U503" i="168"/>
  <c r="X503" i="168" s="1"/>
  <c r="AJ503" i="168"/>
  <c r="AM503" i="168" s="1"/>
  <c r="AL503" i="168" s="1"/>
  <c r="L505" i="168"/>
  <c r="AE499" i="168"/>
  <c r="AF499" i="168" s="1"/>
  <c r="AI499" i="168" s="1"/>
  <c r="AA498" i="168"/>
  <c r="AB498" i="168" s="1"/>
  <c r="Z499" i="168"/>
  <c r="AC499" i="168" s="1"/>
  <c r="U499" i="168"/>
  <c r="X499" i="168" s="1"/>
  <c r="AJ499" i="168"/>
  <c r="AM499" i="168" s="1"/>
  <c r="AL499" i="168" s="1"/>
  <c r="V498" i="168"/>
  <c r="W498" i="168" s="1"/>
  <c r="AE498" i="168"/>
  <c r="AF498" i="168" s="1"/>
  <c r="AI498" i="168" s="1"/>
  <c r="AA497" i="168"/>
  <c r="AB497" i="168" s="1"/>
  <c r="U498" i="168"/>
  <c r="X498" i="168" s="1"/>
  <c r="AJ498" i="168"/>
  <c r="AM498" i="168" s="1"/>
  <c r="AL498" i="168" s="1"/>
  <c r="Z498" i="168"/>
  <c r="AC498" i="168" s="1"/>
  <c r="V497" i="168"/>
  <c r="W497" i="168" s="1"/>
  <c r="AE496" i="168"/>
  <c r="AF496" i="168" s="1"/>
  <c r="AI496" i="168" s="1"/>
  <c r="U496" i="168"/>
  <c r="X496" i="168" s="1"/>
  <c r="Z496" i="168"/>
  <c r="AC496" i="168" s="1"/>
  <c r="AA495" i="168"/>
  <c r="AB495" i="168" s="1"/>
  <c r="V495" i="168"/>
  <c r="W495" i="168" s="1"/>
  <c r="AJ496" i="168"/>
  <c r="AM496" i="168" s="1"/>
  <c r="AL496" i="168" s="1"/>
  <c r="AE495" i="168"/>
  <c r="AF495" i="168" s="1"/>
  <c r="AI495" i="168" s="1"/>
  <c r="AA494" i="168"/>
  <c r="AB494" i="168" s="1"/>
  <c r="Z495" i="168"/>
  <c r="AC495" i="168" s="1"/>
  <c r="V494" i="168"/>
  <c r="W494" i="168" s="1"/>
  <c r="U495" i="168"/>
  <c r="X495" i="168" s="1"/>
  <c r="AJ495" i="168"/>
  <c r="AM495" i="168" s="1"/>
  <c r="AL495" i="168" s="1"/>
  <c r="U493" i="168"/>
  <c r="X493" i="168" s="1"/>
  <c r="AJ493" i="168"/>
  <c r="AM493" i="168" s="1"/>
  <c r="AL493" i="168" s="1"/>
  <c r="L490" i="168"/>
  <c r="V500" i="168"/>
  <c r="W500" i="168" s="1"/>
  <c r="L493" i="168"/>
  <c r="L499" i="168"/>
  <c r="Z494" i="168"/>
  <c r="AC494" i="168" s="1"/>
  <c r="AE494" i="168"/>
  <c r="AF494" i="168" s="1"/>
  <c r="AI494" i="168" s="1"/>
  <c r="AQ497" i="168"/>
  <c r="S497" i="168"/>
  <c r="AO497" i="168"/>
  <c r="T498" i="168"/>
  <c r="AG471" i="168"/>
  <c r="AH471" i="168" s="1"/>
  <c r="AK471" i="168" s="1"/>
  <c r="AE509" i="168"/>
  <c r="AF509" i="168" s="1"/>
  <c r="AI509" i="168" s="1"/>
  <c r="AA508" i="168"/>
  <c r="AB508" i="168" s="1"/>
  <c r="Z509" i="168"/>
  <c r="AC509" i="168" s="1"/>
  <c r="V508" i="168"/>
  <c r="W508" i="168" s="1"/>
  <c r="U509" i="168"/>
  <c r="X509" i="168" s="1"/>
  <c r="AJ509" i="168"/>
  <c r="AM509" i="168" s="1"/>
  <c r="AL509" i="168" s="1"/>
  <c r="AE507" i="168"/>
  <c r="AF507" i="168" s="1"/>
  <c r="AI507" i="168" s="1"/>
  <c r="AA506" i="168"/>
  <c r="AB506" i="168" s="1"/>
  <c r="Z507" i="168"/>
  <c r="AC507" i="168" s="1"/>
  <c r="V506" i="168"/>
  <c r="W506" i="168" s="1"/>
  <c r="U507" i="168"/>
  <c r="X507" i="168" s="1"/>
  <c r="AJ507" i="168"/>
  <c r="AM507" i="168" s="1"/>
  <c r="AL507" i="168" s="1"/>
  <c r="AE504" i="168"/>
  <c r="AF504" i="168" s="1"/>
  <c r="AI504" i="168" s="1"/>
  <c r="AA503" i="168"/>
  <c r="AB503" i="168" s="1"/>
  <c r="Z504" i="168"/>
  <c r="AC504" i="168" s="1"/>
  <c r="V503" i="168"/>
  <c r="W503" i="168" s="1"/>
  <c r="U504" i="168"/>
  <c r="X504" i="168" s="1"/>
  <c r="AJ504" i="168"/>
  <c r="AM504" i="168" s="1"/>
  <c r="AL504" i="168" s="1"/>
  <c r="AQ499" i="168"/>
  <c r="S499" i="168"/>
  <c r="AO499" i="168"/>
  <c r="T500" i="168"/>
  <c r="AQ503" i="168"/>
  <c r="S503" i="168"/>
  <c r="AO503" i="168"/>
  <c r="T504" i="168"/>
  <c r="AQ501" i="168"/>
  <c r="S501" i="168"/>
  <c r="AO501" i="168"/>
  <c r="T502" i="168"/>
  <c r="AE500" i="168"/>
  <c r="AF500" i="168" s="1"/>
  <c r="AI500" i="168" s="1"/>
  <c r="AA499" i="168"/>
  <c r="AB499" i="168" s="1"/>
  <c r="Z500" i="168"/>
  <c r="AC500" i="168" s="1"/>
  <c r="V499" i="168"/>
  <c r="W499" i="168" s="1"/>
  <c r="U500" i="168"/>
  <c r="X500" i="168" s="1"/>
  <c r="AJ500" i="168"/>
  <c r="AM500" i="168" s="1"/>
  <c r="AL500" i="168" s="1"/>
  <c r="AE497" i="168"/>
  <c r="AF497" i="168" s="1"/>
  <c r="AI497" i="168" s="1"/>
  <c r="AA496" i="168"/>
  <c r="AB496" i="168" s="1"/>
  <c r="U497" i="168"/>
  <c r="X497" i="168" s="1"/>
  <c r="Z497" i="168"/>
  <c r="AC497" i="168" s="1"/>
  <c r="V496" i="168"/>
  <c r="W496" i="168" s="1"/>
  <c r="AJ497" i="168"/>
  <c r="AM497" i="168" s="1"/>
  <c r="AL497" i="168" s="1"/>
  <c r="AE493" i="168"/>
  <c r="AF493" i="168" s="1"/>
  <c r="AI493" i="168" s="1"/>
  <c r="AJ494" i="168"/>
  <c r="AM494" i="168" s="1"/>
  <c r="AL494" i="168" s="1"/>
  <c r="V512" i="168"/>
  <c r="AE512" i="168"/>
  <c r="AF512" i="168" s="1"/>
  <c r="AI512" i="168" s="1"/>
  <c r="AA511" i="168"/>
  <c r="AB511" i="168" s="1"/>
  <c r="V511" i="168"/>
  <c r="W511" i="168" s="1"/>
  <c r="U512" i="168"/>
  <c r="X512" i="168" s="1"/>
  <c r="AJ512" i="168"/>
  <c r="AM512" i="168" s="1"/>
  <c r="AL512" i="168" s="1"/>
  <c r="AE511" i="168"/>
  <c r="AF511" i="168" s="1"/>
  <c r="AI511" i="168" s="1"/>
  <c r="AA510" i="168"/>
  <c r="AB510" i="168" s="1"/>
  <c r="Z511" i="168"/>
  <c r="AC511" i="168" s="1"/>
  <c r="V510" i="168"/>
  <c r="W510" i="168" s="1"/>
  <c r="U511" i="168"/>
  <c r="X511" i="168" s="1"/>
  <c r="AJ511" i="168"/>
  <c r="AM511" i="168" s="1"/>
  <c r="AL511" i="168" s="1"/>
  <c r="AE510" i="168"/>
  <c r="AF510" i="168" s="1"/>
  <c r="AI510" i="168" s="1"/>
  <c r="AA509" i="168"/>
  <c r="AB509" i="168" s="1"/>
  <c r="Z510" i="168"/>
  <c r="AC510" i="168" s="1"/>
  <c r="V509" i="168"/>
  <c r="W509" i="168" s="1"/>
  <c r="U510" i="168"/>
  <c r="X510" i="168" s="1"/>
  <c r="AJ510" i="168"/>
  <c r="AM510" i="168" s="1"/>
  <c r="AL510" i="168" s="1"/>
  <c r="AE505" i="168"/>
  <c r="AF505" i="168" s="1"/>
  <c r="AI505" i="168" s="1"/>
  <c r="Z505" i="168"/>
  <c r="AC505" i="168" s="1"/>
  <c r="U505" i="168"/>
  <c r="X505" i="168" s="1"/>
  <c r="AJ505" i="168"/>
  <c r="AM505" i="168" s="1"/>
  <c r="AL505" i="168" s="1"/>
  <c r="AA504" i="168"/>
  <c r="AB504" i="168" s="1"/>
  <c r="V504" i="168"/>
  <c r="W504" i="168" s="1"/>
  <c r="AE502" i="168"/>
  <c r="AF502" i="168" s="1"/>
  <c r="AI502" i="168" s="1"/>
  <c r="AA501" i="168"/>
  <c r="AB501" i="168" s="1"/>
  <c r="Z502" i="168"/>
  <c r="AC502" i="168" s="1"/>
  <c r="V501" i="168"/>
  <c r="W501" i="168" s="1"/>
  <c r="U502" i="168"/>
  <c r="X502" i="168" s="1"/>
  <c r="AJ502" i="168"/>
  <c r="AM502" i="168" s="1"/>
  <c r="AL502" i="168" s="1"/>
  <c r="AQ498" i="168"/>
  <c r="S498" i="168"/>
  <c r="AO498" i="168"/>
  <c r="T499" i="168"/>
  <c r="AQ505" i="168"/>
  <c r="S505" i="168"/>
  <c r="AO505" i="168"/>
  <c r="T506" i="168"/>
  <c r="L502" i="168"/>
  <c r="L500" i="168"/>
  <c r="L497" i="168"/>
  <c r="AQ502" i="168"/>
  <c r="S502" i="168"/>
  <c r="AO502" i="168"/>
  <c r="T503" i="168"/>
  <c r="AJ501" i="168"/>
  <c r="AM501" i="168" s="1"/>
  <c r="AL501" i="168" s="1"/>
  <c r="AA500" i="168"/>
  <c r="AB500" i="168" s="1"/>
  <c r="AQ496" i="168"/>
  <c r="S496" i="168"/>
  <c r="AO496" i="168"/>
  <c r="T497" i="168"/>
  <c r="AQ493" i="168"/>
  <c r="S493" i="168"/>
  <c r="AO493" i="168"/>
  <c r="T494" i="168"/>
  <c r="AQ492" i="168"/>
  <c r="S492" i="168"/>
  <c r="AO492" i="168"/>
  <c r="T493" i="168"/>
  <c r="T505" i="168"/>
  <c r="AQ504" i="168"/>
  <c r="S504" i="168"/>
  <c r="AO504" i="168"/>
  <c r="U494" i="168"/>
  <c r="X494" i="168" s="1"/>
  <c r="AQ495" i="168"/>
  <c r="S495" i="168"/>
  <c r="AO495" i="168"/>
  <c r="T496" i="168"/>
  <c r="V489" i="168"/>
  <c r="AE489" i="168"/>
  <c r="AF489" i="168" s="1"/>
  <c r="AI489" i="168" s="1"/>
  <c r="AA488" i="168"/>
  <c r="AB488" i="168" s="1"/>
  <c r="V488" i="168"/>
  <c r="W488" i="168" s="1"/>
  <c r="U489" i="168"/>
  <c r="X489" i="168" s="1"/>
  <c r="AJ489" i="168"/>
  <c r="AM489" i="168" s="1"/>
  <c r="AL489" i="168" s="1"/>
  <c r="AE488" i="168"/>
  <c r="AF488" i="168" s="1"/>
  <c r="AI488" i="168" s="1"/>
  <c r="AA487" i="168"/>
  <c r="AB487" i="168" s="1"/>
  <c r="Z488" i="168"/>
  <c r="AC488" i="168" s="1"/>
  <c r="V487" i="168"/>
  <c r="W487" i="168" s="1"/>
  <c r="U488" i="168"/>
  <c r="X488" i="168" s="1"/>
  <c r="AJ488" i="168"/>
  <c r="AM488" i="168" s="1"/>
  <c r="AL488" i="168" s="1"/>
  <c r="AE487" i="168"/>
  <c r="AF487" i="168" s="1"/>
  <c r="AI487" i="168" s="1"/>
  <c r="AA486" i="168"/>
  <c r="AB486" i="168" s="1"/>
  <c r="Z487" i="168"/>
  <c r="AC487" i="168" s="1"/>
  <c r="V486" i="168"/>
  <c r="W486" i="168" s="1"/>
  <c r="U487" i="168"/>
  <c r="X487" i="168" s="1"/>
  <c r="AJ487" i="168"/>
  <c r="AM487" i="168" s="1"/>
  <c r="AL487" i="168" s="1"/>
  <c r="AJ486" i="168"/>
  <c r="AM486" i="168" s="1"/>
  <c r="AL486" i="168" s="1"/>
  <c r="AG486" i="168" s="1"/>
  <c r="AH486" i="168" s="1"/>
  <c r="AK486" i="168" s="1"/>
  <c r="AQ489" i="168"/>
  <c r="S489" i="168"/>
  <c r="AO489" i="168"/>
  <c r="L488" i="168"/>
  <c r="AQ487" i="168"/>
  <c r="S487" i="168"/>
  <c r="AO487" i="168"/>
  <c r="T488" i="168"/>
  <c r="L486" i="168"/>
  <c r="AQ485" i="168"/>
  <c r="S485" i="168"/>
  <c r="AO485" i="168"/>
  <c r="T486" i="168"/>
  <c r="L484" i="168"/>
  <c r="AE485" i="168"/>
  <c r="AF485" i="168" s="1"/>
  <c r="AI485" i="168" s="1"/>
  <c r="AA484" i="168"/>
  <c r="AB484" i="168" s="1"/>
  <c r="Z485" i="168"/>
  <c r="AC485" i="168" s="1"/>
  <c r="V484" i="168"/>
  <c r="W484" i="168" s="1"/>
  <c r="U485" i="168"/>
  <c r="X485" i="168" s="1"/>
  <c r="AJ485" i="168"/>
  <c r="AM485" i="168" s="1"/>
  <c r="AL485" i="168" s="1"/>
  <c r="AQ482" i="168"/>
  <c r="S482" i="168"/>
  <c r="AO482" i="168"/>
  <c r="T483" i="168"/>
  <c r="AE484" i="168"/>
  <c r="AF484" i="168" s="1"/>
  <c r="AI484" i="168" s="1"/>
  <c r="AA483" i="168"/>
  <c r="AB483" i="168" s="1"/>
  <c r="Z484" i="168"/>
  <c r="AC484" i="168" s="1"/>
  <c r="V483" i="168"/>
  <c r="W483" i="168" s="1"/>
  <c r="U484" i="168"/>
  <c r="X484" i="168" s="1"/>
  <c r="AJ484" i="168"/>
  <c r="AM484" i="168" s="1"/>
  <c r="AL484" i="168" s="1"/>
  <c r="Z482" i="168"/>
  <c r="AC482" i="168" s="1"/>
  <c r="AQ483" i="168"/>
  <c r="S483" i="168"/>
  <c r="AO483" i="168"/>
  <c r="T484" i="168"/>
  <c r="L489" i="168"/>
  <c r="AQ488" i="168"/>
  <c r="S488" i="168"/>
  <c r="AO488" i="168"/>
  <c r="T489" i="168"/>
  <c r="L487" i="168"/>
  <c r="AQ486" i="168"/>
  <c r="S486" i="168"/>
  <c r="AO486" i="168"/>
  <c r="T487" i="168"/>
  <c r="L485" i="168"/>
  <c r="AQ484" i="168"/>
  <c r="S484" i="168"/>
  <c r="AO484" i="168"/>
  <c r="T485" i="168"/>
  <c r="L483" i="168"/>
  <c r="L482" i="168"/>
  <c r="N480" i="168"/>
  <c r="N479" i="168"/>
  <c r="L477" i="168"/>
  <c r="Z478" i="168"/>
  <c r="AC478" i="168" s="1"/>
  <c r="V477" i="168"/>
  <c r="W477" i="168" s="1"/>
  <c r="U478" i="168"/>
  <c r="X478" i="168" s="1"/>
  <c r="AJ478" i="168"/>
  <c r="AM478" i="168" s="1"/>
  <c r="AL478" i="168" s="1"/>
  <c r="AE478" i="168"/>
  <c r="AF478" i="168" s="1"/>
  <c r="AI478" i="168" s="1"/>
  <c r="AA477" i="168"/>
  <c r="AB477" i="168" s="1"/>
  <c r="Z477" i="168"/>
  <c r="AC477" i="168" s="1"/>
  <c r="V476" i="168"/>
  <c r="W476" i="168" s="1"/>
  <c r="AJ477" i="168"/>
  <c r="AM477" i="168" s="1"/>
  <c r="AL477" i="168" s="1"/>
  <c r="AA476" i="168"/>
  <c r="AB476" i="168" s="1"/>
  <c r="AE477" i="168"/>
  <c r="AF477" i="168" s="1"/>
  <c r="AI477" i="168" s="1"/>
  <c r="U477" i="168"/>
  <c r="X477" i="168" s="1"/>
  <c r="Z476" i="168"/>
  <c r="AC476" i="168" s="1"/>
  <c r="V475" i="168"/>
  <c r="W475" i="168" s="1"/>
  <c r="AJ476" i="168"/>
  <c r="AM476" i="168" s="1"/>
  <c r="AL476" i="168" s="1"/>
  <c r="AA475" i="168"/>
  <c r="AB475" i="168" s="1"/>
  <c r="AE476" i="168"/>
  <c r="AF476" i="168" s="1"/>
  <c r="AI476" i="168" s="1"/>
  <c r="U476" i="168"/>
  <c r="X476" i="168" s="1"/>
  <c r="Z475" i="168"/>
  <c r="AC475" i="168" s="1"/>
  <c r="AJ475" i="168"/>
  <c r="AM475" i="168" s="1"/>
  <c r="AL475" i="168" s="1"/>
  <c r="U475" i="168"/>
  <c r="X475" i="168" s="1"/>
  <c r="AA474" i="168"/>
  <c r="AB474" i="168" s="1"/>
  <c r="V474" i="168"/>
  <c r="W474" i="168" s="1"/>
  <c r="AE475" i="168"/>
  <c r="AF475" i="168" s="1"/>
  <c r="AI475" i="168" s="1"/>
  <c r="AG475" i="168" s="1"/>
  <c r="AH475" i="168" s="1"/>
  <c r="AK475" i="168" s="1"/>
  <c r="AE474" i="168"/>
  <c r="AF474" i="168" s="1"/>
  <c r="AI474" i="168" s="1"/>
  <c r="AA473" i="168"/>
  <c r="AB473" i="168" s="1"/>
  <c r="Z474" i="168"/>
  <c r="AC474" i="168" s="1"/>
  <c r="V473" i="168"/>
  <c r="W473" i="168" s="1"/>
  <c r="U474" i="168"/>
  <c r="X474" i="168" s="1"/>
  <c r="AJ474" i="168"/>
  <c r="AM474" i="168" s="1"/>
  <c r="AL474" i="168" s="1"/>
  <c r="AO478" i="168"/>
  <c r="T479" i="168"/>
  <c r="S478" i="168"/>
  <c r="AQ478" i="168"/>
  <c r="L476" i="168"/>
  <c r="T476" i="168"/>
  <c r="AQ475" i="168"/>
  <c r="AO475" i="168"/>
  <c r="S475" i="168"/>
  <c r="L474" i="168"/>
  <c r="AQ471" i="168"/>
  <c r="S471" i="168"/>
  <c r="AO471" i="168"/>
  <c r="T472" i="168"/>
  <c r="L470" i="168"/>
  <c r="AQ470" i="168"/>
  <c r="S470" i="168"/>
  <c r="AO470" i="168"/>
  <c r="T471" i="168"/>
  <c r="L469" i="168"/>
  <c r="L468" i="168"/>
  <c r="AQ468" i="168"/>
  <c r="S468" i="168"/>
  <c r="S467" i="168"/>
  <c r="AO468" i="168"/>
  <c r="T468" i="168"/>
  <c r="T469" i="168"/>
  <c r="T467" i="168"/>
  <c r="L475" i="168"/>
  <c r="T477" i="168"/>
  <c r="AQ476" i="168"/>
  <c r="S476" i="168"/>
  <c r="AO476" i="168"/>
  <c r="AQ472" i="168"/>
  <c r="S472" i="168"/>
  <c r="AO472" i="168"/>
  <c r="T473" i="168"/>
  <c r="L471" i="168"/>
  <c r="AQ473" i="168"/>
  <c r="S473" i="168"/>
  <c r="AO473" i="168"/>
  <c r="T474" i="168"/>
  <c r="L472" i="168"/>
  <c r="AE473" i="168"/>
  <c r="AF473" i="168" s="1"/>
  <c r="AI473" i="168" s="1"/>
  <c r="AA472" i="168"/>
  <c r="AB472" i="168" s="1"/>
  <c r="Z473" i="168"/>
  <c r="AC473" i="168" s="1"/>
  <c r="V472" i="168"/>
  <c r="W472" i="168" s="1"/>
  <c r="U473" i="168"/>
  <c r="X473" i="168" s="1"/>
  <c r="AJ473" i="168"/>
  <c r="AM473" i="168" s="1"/>
  <c r="AL473" i="168" s="1"/>
  <c r="AQ469" i="168"/>
  <c r="S469" i="168"/>
  <c r="AO469" i="168"/>
  <c r="T470" i="168"/>
  <c r="L467" i="168"/>
  <c r="AQ474" i="168"/>
  <c r="S474" i="168"/>
  <c r="T475" i="168"/>
  <c r="AO474" i="168"/>
  <c r="L473" i="168"/>
  <c r="L463" i="168"/>
  <c r="U456" i="168"/>
  <c r="X456" i="168" s="1"/>
  <c r="AJ456" i="168"/>
  <c r="AM456" i="168" s="1"/>
  <c r="AL456" i="168" s="1"/>
  <c r="AE456" i="168"/>
  <c r="AF456" i="168" s="1"/>
  <c r="AI456" i="168" s="1"/>
  <c r="AA455" i="168"/>
  <c r="AB455" i="168" s="1"/>
  <c r="V455" i="168"/>
  <c r="W455" i="168" s="1"/>
  <c r="Z456" i="168"/>
  <c r="AC456" i="168" s="1"/>
  <c r="V454" i="168"/>
  <c r="W454" i="168" s="1"/>
  <c r="AO449" i="168"/>
  <c r="AQ449" i="168"/>
  <c r="T450" i="168"/>
  <c r="S449" i="168"/>
  <c r="AA454" i="168"/>
  <c r="AB454" i="168" s="1"/>
  <c r="AE465" i="168"/>
  <c r="AF465" i="168" s="1"/>
  <c r="AI465" i="168" s="1"/>
  <c r="AA464" i="168"/>
  <c r="AB464" i="168" s="1"/>
  <c r="Z465" i="168"/>
  <c r="AC465" i="168" s="1"/>
  <c r="V464" i="168"/>
  <c r="W464" i="168" s="1"/>
  <c r="U465" i="168"/>
  <c r="X465" i="168" s="1"/>
  <c r="AJ465" i="168"/>
  <c r="AM465" i="168" s="1"/>
  <c r="AL465" i="168" s="1"/>
  <c r="AQ465" i="168"/>
  <c r="S465" i="168"/>
  <c r="AO465" i="168"/>
  <c r="T466" i="168"/>
  <c r="AE464" i="168"/>
  <c r="AF464" i="168" s="1"/>
  <c r="AI464" i="168" s="1"/>
  <c r="AA463" i="168"/>
  <c r="AB463" i="168" s="1"/>
  <c r="Z464" i="168"/>
  <c r="AC464" i="168" s="1"/>
  <c r="V463" i="168"/>
  <c r="W463" i="168" s="1"/>
  <c r="U464" i="168"/>
  <c r="X464" i="168" s="1"/>
  <c r="AJ464" i="168"/>
  <c r="AM464" i="168" s="1"/>
  <c r="AL464" i="168" s="1"/>
  <c r="AQ460" i="168"/>
  <c r="S460" i="168"/>
  <c r="AO460" i="168"/>
  <c r="T461" i="168"/>
  <c r="AQ458" i="168"/>
  <c r="S458" i="168"/>
  <c r="AO458" i="168"/>
  <c r="T459" i="168"/>
  <c r="L455" i="168"/>
  <c r="L451" i="168"/>
  <c r="U462" i="168"/>
  <c r="X462" i="168" s="1"/>
  <c r="AE462" i="168"/>
  <c r="AF462" i="168" s="1"/>
  <c r="AI462" i="168" s="1"/>
  <c r="AG462" i="168" s="1"/>
  <c r="AH462" i="168" s="1"/>
  <c r="AK462" i="168" s="1"/>
  <c r="AO451" i="168"/>
  <c r="T452" i="168"/>
  <c r="AQ451" i="168"/>
  <c r="S451" i="168"/>
  <c r="U448" i="168"/>
  <c r="X448" i="168" s="1"/>
  <c r="AJ448" i="168"/>
  <c r="AM448" i="168" s="1"/>
  <c r="AL448" i="168" s="1"/>
  <c r="AE448" i="168"/>
  <c r="AF448" i="168" s="1"/>
  <c r="AI448" i="168" s="1"/>
  <c r="Z448" i="168"/>
  <c r="AC448" i="168" s="1"/>
  <c r="AA447" i="168"/>
  <c r="AB447" i="168" s="1"/>
  <c r="V447" i="168"/>
  <c r="W447" i="168" s="1"/>
  <c r="U451" i="168"/>
  <c r="X451" i="168" s="1"/>
  <c r="AJ451" i="168"/>
  <c r="AM451" i="168" s="1"/>
  <c r="AL451" i="168" s="1"/>
  <c r="AE451" i="168"/>
  <c r="AF451" i="168" s="1"/>
  <c r="AI451" i="168" s="1"/>
  <c r="AA450" i="168"/>
  <c r="AB450" i="168" s="1"/>
  <c r="V450" i="168"/>
  <c r="W450" i="168" s="1"/>
  <c r="Z451" i="168"/>
  <c r="AC451" i="168" s="1"/>
  <c r="AO445" i="168"/>
  <c r="AQ445" i="168"/>
  <c r="T445" i="168"/>
  <c r="T444" i="168"/>
  <c r="T446" i="168"/>
  <c r="S445" i="168"/>
  <c r="S444" i="168"/>
  <c r="AO448" i="168"/>
  <c r="T449" i="168"/>
  <c r="S448" i="168"/>
  <c r="AQ448" i="168"/>
  <c r="V446" i="168"/>
  <c r="W446" i="168" s="1"/>
  <c r="AJ463" i="168"/>
  <c r="AM463" i="168" s="1"/>
  <c r="AL463" i="168" s="1"/>
  <c r="AA462" i="168"/>
  <c r="AB462" i="168" s="1"/>
  <c r="U458" i="168"/>
  <c r="X458" i="168" s="1"/>
  <c r="AO454" i="168"/>
  <c r="T455" i="168"/>
  <c r="AQ454" i="168"/>
  <c r="S454" i="168"/>
  <c r="U454" i="168"/>
  <c r="X454" i="168" s="1"/>
  <c r="AJ454" i="168"/>
  <c r="AM454" i="168" s="1"/>
  <c r="AL454" i="168" s="1"/>
  <c r="AE454" i="168"/>
  <c r="AF454" i="168" s="1"/>
  <c r="AI454" i="168" s="1"/>
  <c r="AA453" i="168"/>
  <c r="AB453" i="168" s="1"/>
  <c r="Z454" i="168"/>
  <c r="AC454" i="168" s="1"/>
  <c r="V453" i="168"/>
  <c r="W453" i="168" s="1"/>
  <c r="L446" i="168"/>
  <c r="AE455" i="168"/>
  <c r="AF455" i="168" s="1"/>
  <c r="AI455" i="168" s="1"/>
  <c r="U446" i="168"/>
  <c r="X446" i="168" s="1"/>
  <c r="Z457" i="168"/>
  <c r="AC457" i="168" s="1"/>
  <c r="L460" i="168"/>
  <c r="L458" i="168"/>
  <c r="L452" i="168"/>
  <c r="U452" i="168"/>
  <c r="X452" i="168" s="1"/>
  <c r="AJ452" i="168"/>
  <c r="AM452" i="168" s="1"/>
  <c r="AL452" i="168" s="1"/>
  <c r="AE452" i="168"/>
  <c r="AF452" i="168" s="1"/>
  <c r="AI452" i="168" s="1"/>
  <c r="AA451" i="168"/>
  <c r="AB451" i="168" s="1"/>
  <c r="V451" i="168"/>
  <c r="W451" i="168" s="1"/>
  <c r="Z452" i="168"/>
  <c r="AC452" i="168" s="1"/>
  <c r="AO447" i="168"/>
  <c r="T448" i="168"/>
  <c r="S447" i="168"/>
  <c r="AQ447" i="168"/>
  <c r="L445" i="168"/>
  <c r="L444" i="168"/>
  <c r="AQ466" i="168"/>
  <c r="S466" i="168"/>
  <c r="AO466" i="168"/>
  <c r="L464" i="168"/>
  <c r="L459" i="168"/>
  <c r="L457" i="168"/>
  <c r="L454" i="168"/>
  <c r="T457" i="168"/>
  <c r="AE447" i="168"/>
  <c r="AF447" i="168" s="1"/>
  <c r="AI447" i="168" s="1"/>
  <c r="U463" i="168"/>
  <c r="X463" i="168" s="1"/>
  <c r="AE463" i="168"/>
  <c r="AF463" i="168" s="1"/>
  <c r="AI463" i="168" s="1"/>
  <c r="Z458" i="168"/>
  <c r="AC458" i="168" s="1"/>
  <c r="AA457" i="168"/>
  <c r="AB457" i="168" s="1"/>
  <c r="AJ446" i="168"/>
  <c r="AM446" i="168" s="1"/>
  <c r="AL446" i="168" s="1"/>
  <c r="AQ462" i="168"/>
  <c r="S462" i="168"/>
  <c r="AO462" i="168"/>
  <c r="T463" i="168"/>
  <c r="AJ455" i="168"/>
  <c r="AM455" i="168" s="1"/>
  <c r="AL455" i="168" s="1"/>
  <c r="S446" i="168"/>
  <c r="U447" i="168"/>
  <c r="X447" i="168" s="1"/>
  <c r="T454" i="168"/>
  <c r="L466" i="168"/>
  <c r="AE459" i="168"/>
  <c r="AF459" i="168" s="1"/>
  <c r="AI459" i="168" s="1"/>
  <c r="AA458" i="168"/>
  <c r="AB458" i="168" s="1"/>
  <c r="U459" i="168"/>
  <c r="X459" i="168" s="1"/>
  <c r="V458" i="168"/>
  <c r="W458" i="168" s="1"/>
  <c r="AJ459" i="168"/>
  <c r="AM459" i="168" s="1"/>
  <c r="AL459" i="168" s="1"/>
  <c r="Z459" i="168"/>
  <c r="AC459" i="168" s="1"/>
  <c r="L449" i="168"/>
  <c r="U449" i="168"/>
  <c r="X449" i="168" s="1"/>
  <c r="AJ449" i="168"/>
  <c r="AM449" i="168" s="1"/>
  <c r="AL449" i="168" s="1"/>
  <c r="AE449" i="168"/>
  <c r="AF449" i="168" s="1"/>
  <c r="AI449" i="168" s="1"/>
  <c r="Z449" i="168"/>
  <c r="AC449" i="168" s="1"/>
  <c r="AA448" i="168"/>
  <c r="AB448" i="168" s="1"/>
  <c r="V448" i="168"/>
  <c r="W448" i="168" s="1"/>
  <c r="L462" i="168"/>
  <c r="V457" i="168"/>
  <c r="W457" i="168" s="1"/>
  <c r="U450" i="168"/>
  <c r="X450" i="168" s="1"/>
  <c r="AJ450" i="168"/>
  <c r="AM450" i="168" s="1"/>
  <c r="AL450" i="168" s="1"/>
  <c r="AA449" i="168"/>
  <c r="AB449" i="168" s="1"/>
  <c r="V449" i="168"/>
  <c r="W449" i="168" s="1"/>
  <c r="AE450" i="168"/>
  <c r="AF450" i="168" s="1"/>
  <c r="AI450" i="168" s="1"/>
  <c r="Z450" i="168"/>
  <c r="AC450" i="168" s="1"/>
  <c r="AE457" i="168"/>
  <c r="AF457" i="168" s="1"/>
  <c r="AI457" i="168" s="1"/>
  <c r="W466" i="168"/>
  <c r="L465" i="168"/>
  <c r="N466" i="168" s="1"/>
  <c r="AP467" i="168" s="1"/>
  <c r="AQ461" i="168"/>
  <c r="S461" i="168"/>
  <c r="AO461" i="168"/>
  <c r="T462" i="168"/>
  <c r="AQ464" i="168"/>
  <c r="S464" i="168"/>
  <c r="AO464" i="168"/>
  <c r="T465" i="168"/>
  <c r="AQ459" i="168"/>
  <c r="S459" i="168"/>
  <c r="AO459" i="168"/>
  <c r="T460" i="168"/>
  <c r="L456" i="168"/>
  <c r="L453" i="168"/>
  <c r="Z462" i="168"/>
  <c r="AC462" i="168" s="1"/>
  <c r="T447" i="168"/>
  <c r="AQ457" i="168"/>
  <c r="S457" i="168"/>
  <c r="AO457" i="168"/>
  <c r="T458" i="168"/>
  <c r="U453" i="168"/>
  <c r="X453" i="168" s="1"/>
  <c r="AJ453" i="168"/>
  <c r="AM453" i="168" s="1"/>
  <c r="AL453" i="168" s="1"/>
  <c r="AE453" i="168"/>
  <c r="AF453" i="168" s="1"/>
  <c r="AI453" i="168" s="1"/>
  <c r="AA452" i="168"/>
  <c r="AB452" i="168" s="1"/>
  <c r="Z453" i="168"/>
  <c r="AC453" i="168" s="1"/>
  <c r="V452" i="168"/>
  <c r="W452" i="168" s="1"/>
  <c r="AE460" i="168"/>
  <c r="AF460" i="168" s="1"/>
  <c r="AI460" i="168" s="1"/>
  <c r="AA459" i="168"/>
  <c r="AB459" i="168" s="1"/>
  <c r="Z460" i="168"/>
  <c r="AC460" i="168" s="1"/>
  <c r="U460" i="168"/>
  <c r="X460" i="168" s="1"/>
  <c r="V459" i="168"/>
  <c r="W459" i="168" s="1"/>
  <c r="AJ460" i="168"/>
  <c r="AM460" i="168" s="1"/>
  <c r="AL460" i="168" s="1"/>
  <c r="AO450" i="168"/>
  <c r="T451" i="168"/>
  <c r="AQ450" i="168"/>
  <c r="S450" i="168"/>
  <c r="AQ463" i="168"/>
  <c r="S463" i="168"/>
  <c r="AO463" i="168"/>
  <c r="T464" i="168"/>
  <c r="V462" i="168"/>
  <c r="W462" i="168" s="1"/>
  <c r="Z455" i="168"/>
  <c r="AC455" i="168" s="1"/>
  <c r="AJ458" i="168"/>
  <c r="AM458" i="168" s="1"/>
  <c r="AL458" i="168" s="1"/>
  <c r="AE458" i="168"/>
  <c r="AF458" i="168" s="1"/>
  <c r="AI458" i="168" s="1"/>
  <c r="L450" i="168"/>
  <c r="AE446" i="168"/>
  <c r="AF446" i="168" s="1"/>
  <c r="AI446" i="168" s="1"/>
  <c r="L461" i="168"/>
  <c r="U455" i="168"/>
  <c r="X455" i="168" s="1"/>
  <c r="AJ447" i="168"/>
  <c r="AM447" i="168" s="1"/>
  <c r="AL447" i="168" s="1"/>
  <c r="U457" i="168"/>
  <c r="X457" i="168" s="1"/>
  <c r="S453" i="168"/>
  <c r="AQ442" i="168"/>
  <c r="S442" i="168"/>
  <c r="AO442" i="168"/>
  <c r="T443" i="168"/>
  <c r="AQ435" i="168"/>
  <c r="T436" i="168"/>
  <c r="S435" i="168"/>
  <c r="AO435" i="168"/>
  <c r="AQ443" i="168"/>
  <c r="S443" i="168"/>
  <c r="AO443" i="168"/>
  <c r="L434" i="168"/>
  <c r="U437" i="168"/>
  <c r="X437" i="168" s="1"/>
  <c r="L440" i="168"/>
  <c r="N440" i="168" s="1"/>
  <c r="L436" i="168"/>
  <c r="AQ428" i="168"/>
  <c r="S428" i="168"/>
  <c r="T429" i="168"/>
  <c r="AO428" i="168"/>
  <c r="AO430" i="168"/>
  <c r="AQ430" i="168"/>
  <c r="S430" i="168"/>
  <c r="T431" i="168"/>
  <c r="L421" i="168"/>
  <c r="S432" i="168"/>
  <c r="Z434" i="168"/>
  <c r="AC434" i="168" s="1"/>
  <c r="V433" i="168"/>
  <c r="W433" i="168" s="1"/>
  <c r="AJ434" i="168"/>
  <c r="AM434" i="168" s="1"/>
  <c r="AL434" i="168" s="1"/>
  <c r="AE434" i="168"/>
  <c r="AF434" i="168" s="1"/>
  <c r="AI434" i="168" s="1"/>
  <c r="AA433" i="168"/>
  <c r="AB433" i="168" s="1"/>
  <c r="U434" i="168"/>
  <c r="X434" i="168" s="1"/>
  <c r="L428" i="168"/>
  <c r="AJ431" i="168"/>
  <c r="AM431" i="168" s="1"/>
  <c r="AL431" i="168" s="1"/>
  <c r="AE431" i="168"/>
  <c r="AF431" i="168" s="1"/>
  <c r="AI431" i="168" s="1"/>
  <c r="Z428" i="168"/>
  <c r="AC428" i="168" s="1"/>
  <c r="Z427" i="168"/>
  <c r="AC427" i="168" s="1"/>
  <c r="L441" i="168"/>
  <c r="AE439" i="168"/>
  <c r="AF439" i="168" s="1"/>
  <c r="AI439" i="168" s="1"/>
  <c r="Z439" i="168"/>
  <c r="AC439" i="168" s="1"/>
  <c r="V438" i="168"/>
  <c r="W438" i="168" s="1"/>
  <c r="AJ439" i="168"/>
  <c r="AM439" i="168" s="1"/>
  <c r="AL439" i="168" s="1"/>
  <c r="AA438" i="168"/>
  <c r="AB438" i="168" s="1"/>
  <c r="U439" i="168"/>
  <c r="X439" i="168" s="1"/>
  <c r="L442" i="168"/>
  <c r="L435" i="168"/>
  <c r="V436" i="168"/>
  <c r="W436" i="168" s="1"/>
  <c r="T435" i="168"/>
  <c r="AQ434" i="168"/>
  <c r="S434" i="168"/>
  <c r="AO434" i="168"/>
  <c r="AJ437" i="168"/>
  <c r="AM437" i="168" s="1"/>
  <c r="AL437" i="168" s="1"/>
  <c r="L427" i="168"/>
  <c r="AG443" i="168"/>
  <c r="AH443" i="168" s="1"/>
  <c r="AK443" i="168" s="1"/>
  <c r="L430" i="168"/>
  <c r="L429" i="168"/>
  <c r="Z433" i="168"/>
  <c r="AC433" i="168" s="1"/>
  <c r="V432" i="168"/>
  <c r="W432" i="168" s="1"/>
  <c r="AJ433" i="168"/>
  <c r="AM433" i="168" s="1"/>
  <c r="AL433" i="168" s="1"/>
  <c r="AA432" i="168"/>
  <c r="AB432" i="168" s="1"/>
  <c r="U433" i="168"/>
  <c r="X433" i="168" s="1"/>
  <c r="AE433" i="168"/>
  <c r="AF433" i="168" s="1"/>
  <c r="AI433" i="168" s="1"/>
  <c r="S427" i="168"/>
  <c r="AJ428" i="168"/>
  <c r="AM428" i="168" s="1"/>
  <c r="AL428" i="168" s="1"/>
  <c r="Z438" i="168"/>
  <c r="AC438" i="168" s="1"/>
  <c r="V437" i="168"/>
  <c r="W437" i="168" s="1"/>
  <c r="AA437" i="168"/>
  <c r="AB437" i="168" s="1"/>
  <c r="U438" i="168"/>
  <c r="X438" i="168" s="1"/>
  <c r="AJ438" i="168"/>
  <c r="AM438" i="168" s="1"/>
  <c r="AL438" i="168" s="1"/>
  <c r="AE438" i="168"/>
  <c r="AF438" i="168" s="1"/>
  <c r="AI438" i="168" s="1"/>
  <c r="L443" i="168"/>
  <c r="W443" i="168"/>
  <c r="AG440" i="168"/>
  <c r="AH440" i="168" s="1"/>
  <c r="AK440" i="168" s="1"/>
  <c r="Z437" i="168"/>
  <c r="AC437" i="168" s="1"/>
  <c r="U430" i="168"/>
  <c r="X430" i="168" s="1"/>
  <c r="AE430" i="168"/>
  <c r="AF430" i="168" s="1"/>
  <c r="AI430" i="168" s="1"/>
  <c r="AA429" i="168"/>
  <c r="AB429" i="168" s="1"/>
  <c r="AJ430" i="168"/>
  <c r="AM430" i="168" s="1"/>
  <c r="AL430" i="168" s="1"/>
  <c r="V429" i="168"/>
  <c r="W429" i="168" s="1"/>
  <c r="Z430" i="168"/>
  <c r="AC430" i="168" s="1"/>
  <c r="AE429" i="168"/>
  <c r="AF429" i="168" s="1"/>
  <c r="AI429" i="168" s="1"/>
  <c r="AA428" i="168"/>
  <c r="AB428" i="168" s="1"/>
  <c r="Z429" i="168"/>
  <c r="AC429" i="168" s="1"/>
  <c r="U429" i="168"/>
  <c r="X429" i="168" s="1"/>
  <c r="V428" i="168"/>
  <c r="W428" i="168" s="1"/>
  <c r="AJ429" i="168"/>
  <c r="AM429" i="168" s="1"/>
  <c r="AL429" i="168" s="1"/>
  <c r="AQ439" i="168"/>
  <c r="S439" i="168"/>
  <c r="AO439" i="168"/>
  <c r="T440" i="168"/>
  <c r="Z432" i="168"/>
  <c r="AC432" i="168" s="1"/>
  <c r="AJ432" i="168"/>
  <c r="AM432" i="168" s="1"/>
  <c r="AL432" i="168" s="1"/>
  <c r="U432" i="168"/>
  <c r="X432" i="168" s="1"/>
  <c r="AE432" i="168"/>
  <c r="AF432" i="168" s="1"/>
  <c r="AI432" i="168" s="1"/>
  <c r="AA431" i="168"/>
  <c r="AB431" i="168" s="1"/>
  <c r="V431" i="168"/>
  <c r="W431" i="168" s="1"/>
  <c r="AJ436" i="168"/>
  <c r="AM436" i="168" s="1"/>
  <c r="AL436" i="168" s="1"/>
  <c r="Z436" i="168"/>
  <c r="AC436" i="168" s="1"/>
  <c r="Z435" i="168"/>
  <c r="AC435" i="168" s="1"/>
  <c r="V434" i="168"/>
  <c r="W434" i="168" s="1"/>
  <c r="AJ435" i="168"/>
  <c r="AM435" i="168" s="1"/>
  <c r="AL435" i="168" s="1"/>
  <c r="AA434" i="168"/>
  <c r="AB434" i="168" s="1"/>
  <c r="U435" i="168"/>
  <c r="X435" i="168" s="1"/>
  <c r="AE435" i="168"/>
  <c r="AF435" i="168" s="1"/>
  <c r="AI435" i="168" s="1"/>
  <c r="U431" i="168"/>
  <c r="X431" i="168" s="1"/>
  <c r="V427" i="168"/>
  <c r="W427" i="168" s="1"/>
  <c r="AE428" i="168"/>
  <c r="AF428" i="168" s="1"/>
  <c r="AI428" i="168" s="1"/>
  <c r="AE427" i="168"/>
  <c r="AF427" i="168" s="1"/>
  <c r="AI427" i="168" s="1"/>
  <c r="AG441" i="168"/>
  <c r="AH441" i="168" s="1"/>
  <c r="AK441" i="168" s="1"/>
  <c r="AA436" i="168"/>
  <c r="AB436" i="168" s="1"/>
  <c r="AQ441" i="168"/>
  <c r="S441" i="168"/>
  <c r="AO441" i="168"/>
  <c r="T442" i="168"/>
  <c r="AE437" i="168"/>
  <c r="AF437" i="168" s="1"/>
  <c r="AI437" i="168" s="1"/>
  <c r="AG437" i="168" s="1"/>
  <c r="AH437" i="168" s="1"/>
  <c r="AK437" i="168" s="1"/>
  <c r="AQ437" i="168"/>
  <c r="S437" i="168"/>
  <c r="T438" i="168"/>
  <c r="AO437" i="168"/>
  <c r="T434" i="168"/>
  <c r="AO433" i="168"/>
  <c r="AQ433" i="168"/>
  <c r="S433" i="168"/>
  <c r="L438" i="168"/>
  <c r="N438" i="168" s="1"/>
  <c r="L431" i="168"/>
  <c r="Z431" i="168"/>
  <c r="AC431" i="168" s="1"/>
  <c r="T428" i="168"/>
  <c r="T433" i="168"/>
  <c r="T423" i="168"/>
  <c r="T422" i="168"/>
  <c r="T421" i="168"/>
  <c r="S422" i="168"/>
  <c r="S421" i="168"/>
  <c r="U436" i="168"/>
  <c r="X436" i="168" s="1"/>
  <c r="AQ429" i="168"/>
  <c r="S429" i="168"/>
  <c r="AO429" i="168"/>
  <c r="T430" i="168"/>
  <c r="V430" i="168"/>
  <c r="W430" i="168" s="1"/>
  <c r="AJ427" i="168"/>
  <c r="AM427" i="168" s="1"/>
  <c r="AL427" i="168" s="1"/>
  <c r="U428" i="168"/>
  <c r="X428" i="168" s="1"/>
  <c r="U427" i="168"/>
  <c r="X427" i="168" s="1"/>
  <c r="T427" i="168"/>
  <c r="T414" i="168"/>
  <c r="S411" i="168"/>
  <c r="S412" i="168"/>
  <c r="S410" i="168"/>
  <c r="S409" i="168"/>
  <c r="U412" i="168"/>
  <c r="X412" i="168" s="1"/>
  <c r="L408" i="168"/>
  <c r="N408" i="168" s="1"/>
  <c r="AP409" i="168" s="1"/>
  <c r="L420" i="168"/>
  <c r="U413" i="168"/>
  <c r="X413" i="168" s="1"/>
  <c r="U410" i="168"/>
  <c r="X410" i="168" s="1"/>
  <c r="L405" i="168"/>
  <c r="L417" i="168"/>
  <c r="L414" i="168"/>
  <c r="L403" i="168"/>
  <c r="V412" i="168"/>
  <c r="W412" i="168" s="1"/>
  <c r="S407" i="168"/>
  <c r="T408" i="168"/>
  <c r="T410" i="168"/>
  <c r="L404" i="168"/>
  <c r="V420" i="168"/>
  <c r="V419" i="168"/>
  <c r="W419" i="168" s="1"/>
  <c r="U420" i="168"/>
  <c r="X420" i="168" s="1"/>
  <c r="V418" i="168"/>
  <c r="W418" i="168" s="1"/>
  <c r="U419" i="168"/>
  <c r="X419" i="168" s="1"/>
  <c r="V417" i="168"/>
  <c r="W417" i="168" s="1"/>
  <c r="U418" i="168"/>
  <c r="X418" i="168" s="1"/>
  <c r="V416" i="168"/>
  <c r="W416" i="168" s="1"/>
  <c r="U417" i="168"/>
  <c r="X417" i="168" s="1"/>
  <c r="S419" i="168"/>
  <c r="T420" i="168"/>
  <c r="L418" i="168"/>
  <c r="S417" i="168"/>
  <c r="T418" i="168"/>
  <c r="L416" i="168"/>
  <c r="S420" i="168"/>
  <c r="L419" i="168"/>
  <c r="N420" i="168" s="1"/>
  <c r="AP421" i="168" s="1"/>
  <c r="T415" i="168"/>
  <c r="S414" i="168"/>
  <c r="V415" i="168"/>
  <c r="W415" i="168" s="1"/>
  <c r="U416" i="168"/>
  <c r="X416" i="168" s="1"/>
  <c r="V414" i="168"/>
  <c r="W414" i="168" s="1"/>
  <c r="U415" i="168"/>
  <c r="X415" i="168" s="1"/>
  <c r="V413" i="168"/>
  <c r="W413" i="168" s="1"/>
  <c r="U414" i="168"/>
  <c r="X414" i="168" s="1"/>
  <c r="S418" i="168"/>
  <c r="T419" i="168"/>
  <c r="S416" i="168"/>
  <c r="T417" i="168"/>
  <c r="L415" i="168"/>
  <c r="S413" i="168"/>
  <c r="T412" i="168"/>
  <c r="S408" i="168"/>
  <c r="T409" i="168"/>
  <c r="S415" i="168"/>
  <c r="T413" i="168"/>
  <c r="T411" i="168"/>
  <c r="N413" i="168"/>
  <c r="AP414" i="168" s="1"/>
  <c r="N411" i="168"/>
  <c r="AN412" i="168" s="1"/>
  <c r="V410" i="168"/>
  <c r="W410" i="168" s="1"/>
  <c r="U411" i="168"/>
  <c r="X411" i="168" s="1"/>
  <c r="L378" i="168"/>
  <c r="S391" i="168"/>
  <c r="L396" i="168"/>
  <c r="L377" i="168"/>
  <c r="N378" i="168" s="1"/>
  <c r="AN379" i="168" s="1"/>
  <c r="L385" i="168"/>
  <c r="L374" i="168"/>
  <c r="L368" i="168"/>
  <c r="N369" i="168" s="1"/>
  <c r="AP370" i="168" s="1"/>
  <c r="L366" i="168"/>
  <c r="L362" i="168"/>
  <c r="M363" i="168" s="1"/>
  <c r="S374" i="168"/>
  <c r="V363" i="168"/>
  <c r="W363" i="168" s="1"/>
  <c r="L373" i="168"/>
  <c r="N373" i="168" s="1"/>
  <c r="AN374" i="168" s="1"/>
  <c r="L367" i="168"/>
  <c r="L351" i="168"/>
  <c r="L349" i="168"/>
  <c r="L345" i="168"/>
  <c r="T350" i="168"/>
  <c r="T342" i="168"/>
  <c r="L334" i="168"/>
  <c r="L311" i="168"/>
  <c r="L317" i="168"/>
  <c r="L322" i="168"/>
  <c r="L315" i="168"/>
  <c r="L320" i="168"/>
  <c r="L308" i="168"/>
  <c r="L323" i="168"/>
  <c r="L310" i="168"/>
  <c r="L327" i="168"/>
  <c r="L319" i="168"/>
  <c r="L312" i="168"/>
  <c r="L309" i="168"/>
  <c r="L307" i="168"/>
  <c r="N307" i="168" s="1"/>
  <c r="AP308" i="168" s="1"/>
  <c r="S328" i="168"/>
  <c r="L321" i="168"/>
  <c r="L313" i="168"/>
  <c r="L328" i="168"/>
  <c r="L326" i="168"/>
  <c r="L324" i="168"/>
  <c r="L316" i="168"/>
  <c r="U335" i="168"/>
  <c r="X335" i="168" s="1"/>
  <c r="T348" i="168"/>
  <c r="T340" i="168"/>
  <c r="L344" i="168"/>
  <c r="L341" i="168"/>
  <c r="L338" i="168"/>
  <c r="S349" i="168"/>
  <c r="L348" i="168"/>
  <c r="S353" i="168"/>
  <c r="T352" i="168"/>
  <c r="L371" i="168"/>
  <c r="L352" i="168"/>
  <c r="L355" i="168"/>
  <c r="L354" i="168"/>
  <c r="L356" i="168"/>
  <c r="L384" i="168"/>
  <c r="L382" i="168"/>
  <c r="L387" i="168"/>
  <c r="L397" i="168"/>
  <c r="L376" i="168"/>
  <c r="L379" i="168"/>
  <c r="L388" i="168"/>
  <c r="L381" i="168"/>
  <c r="L395" i="168"/>
  <c r="L393" i="168"/>
  <c r="L389" i="168"/>
  <c r="L380" i="168"/>
  <c r="V381" i="168"/>
  <c r="W381" i="168" s="1"/>
  <c r="T396" i="168"/>
  <c r="L394" i="168"/>
  <c r="L390" i="168"/>
  <c r="L357" i="168"/>
  <c r="U375" i="168"/>
  <c r="X375" i="168" s="1"/>
  <c r="L359" i="168"/>
  <c r="L353" i="168"/>
  <c r="T354" i="168"/>
  <c r="V375" i="168"/>
  <c r="W375" i="168" s="1"/>
  <c r="L365" i="168"/>
  <c r="L358" i="168"/>
  <c r="L364" i="168"/>
  <c r="U352" i="168"/>
  <c r="X352" i="168" s="1"/>
  <c r="S352" i="168"/>
  <c r="V352" i="168"/>
  <c r="W352" i="168" s="1"/>
  <c r="L342" i="168"/>
  <c r="M344" i="168" s="1"/>
  <c r="V333" i="168"/>
  <c r="W333" i="168" s="1"/>
  <c r="L343" i="168"/>
  <c r="U334" i="168"/>
  <c r="X334" i="168" s="1"/>
  <c r="T353" i="168"/>
  <c r="S351" i="168"/>
  <c r="S341" i="168"/>
  <c r="L333" i="168"/>
  <c r="V329" i="168"/>
  <c r="W329" i="168" s="1"/>
  <c r="L325" i="168"/>
  <c r="L329" i="168"/>
  <c r="U329" i="168"/>
  <c r="X329" i="168" s="1"/>
  <c r="U324" i="168"/>
  <c r="X324" i="168" s="1"/>
  <c r="L318" i="168"/>
  <c r="N387" i="168"/>
  <c r="AP388" i="168" s="1"/>
  <c r="U387" i="168"/>
  <c r="X387" i="168" s="1"/>
  <c r="V386" i="168"/>
  <c r="W386" i="168" s="1"/>
  <c r="U392" i="168"/>
  <c r="X392" i="168" s="1"/>
  <c r="V391" i="168"/>
  <c r="W391" i="168" s="1"/>
  <c r="U397" i="168"/>
  <c r="X397" i="168" s="1"/>
  <c r="V396" i="168"/>
  <c r="W396" i="168" s="1"/>
  <c r="U383" i="168"/>
  <c r="X383" i="168" s="1"/>
  <c r="V382" i="168"/>
  <c r="W382" i="168" s="1"/>
  <c r="T391" i="168"/>
  <c r="S390" i="168"/>
  <c r="T383" i="168"/>
  <c r="S382" i="168"/>
  <c r="S377" i="168"/>
  <c r="T378" i="168"/>
  <c r="T384" i="168"/>
  <c r="S383" i="168"/>
  <c r="U382" i="168"/>
  <c r="T390" i="168"/>
  <c r="S389" i="168"/>
  <c r="T392" i="168"/>
  <c r="U396" i="168"/>
  <c r="X396" i="168" s="1"/>
  <c r="V395" i="168"/>
  <c r="W395" i="168" s="1"/>
  <c r="U393" i="168"/>
  <c r="X393" i="168" s="1"/>
  <c r="V392" i="168"/>
  <c r="W392" i="168" s="1"/>
  <c r="U391" i="168"/>
  <c r="X391" i="168" s="1"/>
  <c r="V390" i="168"/>
  <c r="W390" i="168" s="1"/>
  <c r="U386" i="168"/>
  <c r="X386" i="168" s="1"/>
  <c r="V385" i="168"/>
  <c r="W385" i="168" s="1"/>
  <c r="V377" i="168"/>
  <c r="W377" i="168" s="1"/>
  <c r="V376" i="168"/>
  <c r="W376" i="168" s="1"/>
  <c r="U378" i="168"/>
  <c r="X378" i="168" s="1"/>
  <c r="U377" i="168"/>
  <c r="X377" i="168" s="1"/>
  <c r="U376" i="168"/>
  <c r="X376" i="168" s="1"/>
  <c r="V379" i="168"/>
  <c r="W379" i="168" s="1"/>
  <c r="U380" i="168"/>
  <c r="X380" i="168" s="1"/>
  <c r="U390" i="168"/>
  <c r="X390" i="168" s="1"/>
  <c r="V389" i="168"/>
  <c r="W389" i="168" s="1"/>
  <c r="U388" i="168"/>
  <c r="X388" i="168" s="1"/>
  <c r="V387" i="168"/>
  <c r="W387" i="168" s="1"/>
  <c r="V397" i="168"/>
  <c r="T393" i="168"/>
  <c r="S392" i="168"/>
  <c r="T385" i="168"/>
  <c r="S384" i="168"/>
  <c r="S376" i="168"/>
  <c r="S375" i="168"/>
  <c r="T377" i="168"/>
  <c r="T376" i="168"/>
  <c r="T375" i="168"/>
  <c r="T386" i="168"/>
  <c r="S385" i="168"/>
  <c r="U395" i="168"/>
  <c r="X395" i="168" s="1"/>
  <c r="V394" i="168"/>
  <c r="W394" i="168" s="1"/>
  <c r="U381" i="168"/>
  <c r="X381" i="168" s="1"/>
  <c r="V380" i="168"/>
  <c r="W380" i="168" s="1"/>
  <c r="T397" i="168"/>
  <c r="S396" i="168"/>
  <c r="T389" i="168"/>
  <c r="S388" i="168"/>
  <c r="T382" i="168"/>
  <c r="S381" i="168"/>
  <c r="S378" i="168"/>
  <c r="T379" i="168"/>
  <c r="T394" i="168"/>
  <c r="S393" i="168"/>
  <c r="S395" i="168"/>
  <c r="U389" i="168"/>
  <c r="X389" i="168" s="1"/>
  <c r="V388" i="168"/>
  <c r="W388" i="168" s="1"/>
  <c r="U394" i="168"/>
  <c r="X394" i="168" s="1"/>
  <c r="V393" i="168"/>
  <c r="W393" i="168" s="1"/>
  <c r="U385" i="168"/>
  <c r="X385" i="168" s="1"/>
  <c r="V384" i="168"/>
  <c r="W384" i="168" s="1"/>
  <c r="V378" i="168"/>
  <c r="W378" i="168" s="1"/>
  <c r="U379" i="168"/>
  <c r="X379" i="168" s="1"/>
  <c r="U384" i="168"/>
  <c r="X384" i="168" s="1"/>
  <c r="V383" i="168"/>
  <c r="W383" i="168" s="1"/>
  <c r="T395" i="168"/>
  <c r="S394" i="168"/>
  <c r="T387" i="168"/>
  <c r="S386" i="168"/>
  <c r="T381" i="168"/>
  <c r="S380" i="168"/>
  <c r="S379" i="168"/>
  <c r="T380" i="168"/>
  <c r="S397" i="168"/>
  <c r="T388" i="168"/>
  <c r="N370" i="168"/>
  <c r="AN371" i="168" s="1"/>
  <c r="N362" i="168"/>
  <c r="AP363" i="168" s="1"/>
  <c r="U355" i="168"/>
  <c r="X355" i="168" s="1"/>
  <c r="U354" i="168"/>
  <c r="X354" i="168" s="1"/>
  <c r="U353" i="168"/>
  <c r="X353" i="168" s="1"/>
  <c r="V353" i="168"/>
  <c r="W353" i="168" s="1"/>
  <c r="V354" i="168"/>
  <c r="W354" i="168" s="1"/>
  <c r="U371" i="168"/>
  <c r="X371" i="168" s="1"/>
  <c r="V370" i="168"/>
  <c r="W370" i="168" s="1"/>
  <c r="U368" i="168"/>
  <c r="X368" i="168" s="1"/>
  <c r="V367" i="168"/>
  <c r="W367" i="168" s="1"/>
  <c r="T374" i="168"/>
  <c r="S373" i="168"/>
  <c r="T362" i="168"/>
  <c r="S361" i="168"/>
  <c r="U370" i="168"/>
  <c r="X370" i="168" s="1"/>
  <c r="T358" i="168"/>
  <c r="S357" i="168"/>
  <c r="V374" i="168"/>
  <c r="U367" i="168"/>
  <c r="X367" i="168" s="1"/>
  <c r="V366" i="168"/>
  <c r="W366" i="168" s="1"/>
  <c r="U363" i="168"/>
  <c r="X363" i="168" s="1"/>
  <c r="V362" i="168"/>
  <c r="W362" i="168" s="1"/>
  <c r="U366" i="168"/>
  <c r="X366" i="168" s="1"/>
  <c r="V365" i="168"/>
  <c r="W365" i="168" s="1"/>
  <c r="U362" i="168"/>
  <c r="X362" i="168" s="1"/>
  <c r="V361" i="168"/>
  <c r="W361" i="168" s="1"/>
  <c r="U359" i="168"/>
  <c r="X359" i="168" s="1"/>
  <c r="V358" i="168"/>
  <c r="W358" i="168" s="1"/>
  <c r="T371" i="168"/>
  <c r="S370" i="168"/>
  <c r="T367" i="168"/>
  <c r="S366" i="168"/>
  <c r="S362" i="168"/>
  <c r="T363" i="168"/>
  <c r="U369" i="168"/>
  <c r="X369" i="168" s="1"/>
  <c r="T356" i="168"/>
  <c r="S355" i="168"/>
  <c r="T357" i="168"/>
  <c r="S356" i="168"/>
  <c r="T355" i="168"/>
  <c r="S354" i="168"/>
  <c r="T366" i="168"/>
  <c r="S365" i="168"/>
  <c r="U357" i="168"/>
  <c r="X357" i="168" s="1"/>
  <c r="V356" i="168"/>
  <c r="W356" i="168" s="1"/>
  <c r="U360" i="168"/>
  <c r="X360" i="168" s="1"/>
  <c r="V359" i="168"/>
  <c r="W359" i="168" s="1"/>
  <c r="U365" i="168"/>
  <c r="X365" i="168" s="1"/>
  <c r="V364" i="168"/>
  <c r="W364" i="168" s="1"/>
  <c r="U372" i="168"/>
  <c r="X372" i="168" s="1"/>
  <c r="V371" i="168"/>
  <c r="W371" i="168" s="1"/>
  <c r="U358" i="168"/>
  <c r="X358" i="168" s="1"/>
  <c r="V357" i="168"/>
  <c r="W357" i="168" s="1"/>
  <c r="T373" i="168"/>
  <c r="S372" i="168"/>
  <c r="T369" i="168"/>
  <c r="S368" i="168"/>
  <c r="T365" i="168"/>
  <c r="S364" i="168"/>
  <c r="T361" i="168"/>
  <c r="S360" i="168"/>
  <c r="N363" i="168"/>
  <c r="AN364" i="168" s="1"/>
  <c r="T370" i="168"/>
  <c r="S369" i="168"/>
  <c r="T360" i="168"/>
  <c r="S359" i="168"/>
  <c r="U356" i="168"/>
  <c r="X356" i="168" s="1"/>
  <c r="V355" i="168"/>
  <c r="W355" i="168" s="1"/>
  <c r="U373" i="168"/>
  <c r="X373" i="168" s="1"/>
  <c r="V372" i="168"/>
  <c r="W372" i="168" s="1"/>
  <c r="U361" i="168"/>
  <c r="X361" i="168" s="1"/>
  <c r="V360" i="168"/>
  <c r="W360" i="168" s="1"/>
  <c r="S371" i="168"/>
  <c r="T372" i="168"/>
  <c r="T368" i="168"/>
  <c r="S367" i="168"/>
  <c r="S363" i="168"/>
  <c r="T364" i="168"/>
  <c r="V369" i="168"/>
  <c r="W369" i="168" s="1"/>
  <c r="U374" i="168"/>
  <c r="X374" i="168" s="1"/>
  <c r="T359" i="168"/>
  <c r="S358" i="168"/>
  <c r="U364" i="168"/>
  <c r="X364" i="168" s="1"/>
  <c r="T337" i="168"/>
  <c r="S336" i="168"/>
  <c r="T336" i="168"/>
  <c r="S335" i="168"/>
  <c r="S333" i="168"/>
  <c r="T334" i="168"/>
  <c r="U341" i="168"/>
  <c r="X341" i="168" s="1"/>
  <c r="V340" i="168"/>
  <c r="W340" i="168" s="1"/>
  <c r="U345" i="168"/>
  <c r="X345" i="168" s="1"/>
  <c r="V344" i="168"/>
  <c r="W344" i="168" s="1"/>
  <c r="U343" i="168"/>
  <c r="X343" i="168" s="1"/>
  <c r="V342" i="168"/>
  <c r="W342" i="168" s="1"/>
  <c r="U339" i="168"/>
  <c r="X339" i="168" s="1"/>
  <c r="V338" i="168"/>
  <c r="W338" i="168" s="1"/>
  <c r="T347" i="168"/>
  <c r="S346" i="168"/>
  <c r="T339" i="168"/>
  <c r="S338" i="168"/>
  <c r="S332" i="168"/>
  <c r="T333" i="168"/>
  <c r="S345" i="168"/>
  <c r="U336" i="168"/>
  <c r="X336" i="168" s="1"/>
  <c r="V335" i="168"/>
  <c r="W335" i="168" s="1"/>
  <c r="U351" i="168"/>
  <c r="X351" i="168" s="1"/>
  <c r="V350" i="168"/>
  <c r="W350" i="168" s="1"/>
  <c r="V331" i="168"/>
  <c r="W331" i="168" s="1"/>
  <c r="V330" i="168"/>
  <c r="W330" i="168" s="1"/>
  <c r="U332" i="168"/>
  <c r="X332" i="168" s="1"/>
  <c r="U331" i="168"/>
  <c r="X331" i="168" s="1"/>
  <c r="U330" i="168"/>
  <c r="X330" i="168" s="1"/>
  <c r="U337" i="168"/>
  <c r="X337" i="168" s="1"/>
  <c r="V336" i="168"/>
  <c r="W336" i="168" s="1"/>
  <c r="T349" i="168"/>
  <c r="S348" i="168"/>
  <c r="T341" i="168"/>
  <c r="S340" i="168"/>
  <c r="S331" i="168"/>
  <c r="T332" i="168"/>
  <c r="V334" i="168"/>
  <c r="W334" i="168" s="1"/>
  <c r="T346" i="168"/>
  <c r="S337" i="168"/>
  <c r="U342" i="168"/>
  <c r="X342" i="168" s="1"/>
  <c r="V341" i="168"/>
  <c r="W341" i="168" s="1"/>
  <c r="U340" i="168"/>
  <c r="X340" i="168" s="1"/>
  <c r="V339" i="168"/>
  <c r="W339" i="168" s="1"/>
  <c r="T345" i="168"/>
  <c r="S344" i="168"/>
  <c r="T335" i="168"/>
  <c r="S334" i="168"/>
  <c r="U344" i="168"/>
  <c r="X344" i="168" s="1"/>
  <c r="V343" i="168"/>
  <c r="W343" i="168" s="1"/>
  <c r="T344" i="168"/>
  <c r="U349" i="168"/>
  <c r="X349" i="168" s="1"/>
  <c r="V348" i="168"/>
  <c r="W348" i="168" s="1"/>
  <c r="U347" i="168"/>
  <c r="X347" i="168" s="1"/>
  <c r="V346" i="168"/>
  <c r="W346" i="168" s="1"/>
  <c r="U346" i="168"/>
  <c r="X346" i="168" s="1"/>
  <c r="V345" i="168"/>
  <c r="W345" i="168" s="1"/>
  <c r="U350" i="168"/>
  <c r="X350" i="168" s="1"/>
  <c r="V349" i="168"/>
  <c r="W349" i="168" s="1"/>
  <c r="U338" i="168"/>
  <c r="X338" i="168" s="1"/>
  <c r="V337" i="168"/>
  <c r="W337" i="168" s="1"/>
  <c r="V332" i="168"/>
  <c r="W332" i="168" s="1"/>
  <c r="U333" i="168"/>
  <c r="X333" i="168" s="1"/>
  <c r="U348" i="168"/>
  <c r="X348" i="168" s="1"/>
  <c r="V347" i="168"/>
  <c r="W347" i="168" s="1"/>
  <c r="V351" i="168"/>
  <c r="T351" i="168"/>
  <c r="S350" i="168"/>
  <c r="T343" i="168"/>
  <c r="S342" i="168"/>
  <c r="S330" i="168"/>
  <c r="S329" i="168"/>
  <c r="T331" i="168"/>
  <c r="T330" i="168"/>
  <c r="T329" i="168"/>
  <c r="S347" i="168"/>
  <c r="S343" i="168"/>
  <c r="S339" i="168"/>
  <c r="T338" i="168"/>
  <c r="U314" i="168"/>
  <c r="X314" i="168" s="1"/>
  <c r="V313" i="168"/>
  <c r="W313" i="168" s="1"/>
  <c r="U312" i="168"/>
  <c r="X312" i="168" s="1"/>
  <c r="V311" i="168"/>
  <c r="W311" i="168" s="1"/>
  <c r="T328" i="168"/>
  <c r="S327" i="168"/>
  <c r="T326" i="168"/>
  <c r="S325" i="168"/>
  <c r="T324" i="168"/>
  <c r="S323" i="168"/>
  <c r="T316" i="168"/>
  <c r="S315" i="168"/>
  <c r="S307" i="168"/>
  <c r="S306" i="168"/>
  <c r="T308" i="168"/>
  <c r="T307" i="168"/>
  <c r="T306" i="168"/>
  <c r="U328" i="168"/>
  <c r="X328" i="168" s="1"/>
  <c r="V327" i="168"/>
  <c r="W327" i="168" s="1"/>
  <c r="V328" i="168"/>
  <c r="T320" i="168"/>
  <c r="S319" i="168"/>
  <c r="T313" i="168"/>
  <c r="S312" i="168"/>
  <c r="S309" i="168"/>
  <c r="T310" i="168"/>
  <c r="T323" i="168"/>
  <c r="S322" i="168"/>
  <c r="T315" i="168"/>
  <c r="S314" i="168"/>
  <c r="U317" i="168"/>
  <c r="X317" i="168" s="1"/>
  <c r="V316" i="168"/>
  <c r="W316" i="168" s="1"/>
  <c r="V308" i="168"/>
  <c r="W308" i="168" s="1"/>
  <c r="V307" i="168"/>
  <c r="W307" i="168" s="1"/>
  <c r="U309" i="168"/>
  <c r="X309" i="168" s="1"/>
  <c r="U307" i="168"/>
  <c r="X307" i="168" s="1"/>
  <c r="U308" i="168"/>
  <c r="X308" i="168" s="1"/>
  <c r="T327" i="168"/>
  <c r="S326" i="168"/>
  <c r="T319" i="168"/>
  <c r="S318" i="168"/>
  <c r="U327" i="168"/>
  <c r="X327" i="168" s="1"/>
  <c r="V326" i="168"/>
  <c r="W326" i="168" s="1"/>
  <c r="U323" i="168"/>
  <c r="X323" i="168" s="1"/>
  <c r="V322" i="168"/>
  <c r="W322" i="168" s="1"/>
  <c r="U310" i="168"/>
  <c r="X310" i="168" s="1"/>
  <c r="V309" i="168"/>
  <c r="W309" i="168" s="1"/>
  <c r="U319" i="168"/>
  <c r="X319" i="168" s="1"/>
  <c r="V318" i="168"/>
  <c r="W318" i="168" s="1"/>
  <c r="V310" i="168"/>
  <c r="W310" i="168" s="1"/>
  <c r="U311" i="168"/>
  <c r="X311" i="168" s="1"/>
  <c r="T318" i="168"/>
  <c r="S317" i="168"/>
  <c r="T312" i="168"/>
  <c r="S311" i="168"/>
  <c r="S310" i="168"/>
  <c r="T311" i="168"/>
  <c r="T321" i="168"/>
  <c r="S320" i="168"/>
  <c r="U316" i="168"/>
  <c r="X316" i="168" s="1"/>
  <c r="U326" i="168"/>
  <c r="X326" i="168" s="1"/>
  <c r="U325" i="168"/>
  <c r="X325" i="168" s="1"/>
  <c r="V324" i="168"/>
  <c r="W324" i="168" s="1"/>
  <c r="U315" i="168"/>
  <c r="X315" i="168" s="1"/>
  <c r="V314" i="168"/>
  <c r="W314" i="168" s="1"/>
  <c r="U322" i="168"/>
  <c r="X322" i="168" s="1"/>
  <c r="V321" i="168"/>
  <c r="W321" i="168" s="1"/>
  <c r="U321" i="168"/>
  <c r="X321" i="168" s="1"/>
  <c r="V320" i="168"/>
  <c r="W320" i="168" s="1"/>
  <c r="U318" i="168"/>
  <c r="X318" i="168" s="1"/>
  <c r="V317" i="168"/>
  <c r="W317" i="168" s="1"/>
  <c r="U320" i="168"/>
  <c r="X320" i="168" s="1"/>
  <c r="V319" i="168"/>
  <c r="W319" i="168" s="1"/>
  <c r="U313" i="168"/>
  <c r="X313" i="168" s="1"/>
  <c r="V312" i="168"/>
  <c r="W312" i="168" s="1"/>
  <c r="V323" i="168"/>
  <c r="W323" i="168" s="1"/>
  <c r="T322" i="168"/>
  <c r="S321" i="168"/>
  <c r="T314" i="168"/>
  <c r="S313" i="168"/>
  <c r="S308" i="168"/>
  <c r="T309" i="168"/>
  <c r="T325" i="168"/>
  <c r="S324" i="168"/>
  <c r="T317" i="168"/>
  <c r="S316" i="168"/>
  <c r="V315" i="168"/>
  <c r="W315" i="168" s="1"/>
  <c r="V325" i="168"/>
  <c r="W325" i="168" s="1"/>
  <c r="N302" i="168"/>
  <c r="AP303" i="168" s="1"/>
  <c r="U299" i="168"/>
  <c r="X299" i="168" s="1"/>
  <c r="V298" i="168"/>
  <c r="W298" i="168" s="1"/>
  <c r="U303" i="168"/>
  <c r="X303" i="168" s="1"/>
  <c r="V302" i="168"/>
  <c r="W302" i="168" s="1"/>
  <c r="U294" i="168"/>
  <c r="X294" i="168" s="1"/>
  <c r="V293" i="168"/>
  <c r="W293" i="168" s="1"/>
  <c r="U289" i="168"/>
  <c r="X289" i="168" s="1"/>
  <c r="V288" i="168"/>
  <c r="W288" i="168" s="1"/>
  <c r="U292" i="168"/>
  <c r="X292" i="168" s="1"/>
  <c r="V291" i="168"/>
  <c r="W291" i="168" s="1"/>
  <c r="U305" i="168"/>
  <c r="X305" i="168" s="1"/>
  <c r="V304" i="168"/>
  <c r="W304" i="168" s="1"/>
  <c r="V305" i="168"/>
  <c r="U285" i="168"/>
  <c r="X285" i="168" s="1"/>
  <c r="V285" i="168"/>
  <c r="W285" i="168" s="1"/>
  <c r="U284" i="168"/>
  <c r="X284" i="168" s="1"/>
  <c r="U286" i="168"/>
  <c r="X286" i="168" s="1"/>
  <c r="V284" i="168"/>
  <c r="W284" i="168" s="1"/>
  <c r="L304" i="168"/>
  <c r="L300" i="168"/>
  <c r="L296" i="168"/>
  <c r="L292" i="168"/>
  <c r="V294" i="168"/>
  <c r="W294" i="168" s="1"/>
  <c r="T285" i="168"/>
  <c r="T284" i="168"/>
  <c r="T283" i="168"/>
  <c r="S284" i="168"/>
  <c r="S283" i="168"/>
  <c r="T288" i="168"/>
  <c r="S287" i="168"/>
  <c r="U302" i="168"/>
  <c r="X302" i="168" s="1"/>
  <c r="V301" i="168"/>
  <c r="W301" i="168" s="1"/>
  <c r="U288" i="168"/>
  <c r="X288" i="168" s="1"/>
  <c r="U297" i="168"/>
  <c r="X297" i="168" s="1"/>
  <c r="V296" i="168"/>
  <c r="W296" i="168" s="1"/>
  <c r="U296" i="168"/>
  <c r="X296" i="168" s="1"/>
  <c r="V295" i="168"/>
  <c r="W295" i="168" s="1"/>
  <c r="U301" i="168"/>
  <c r="X301" i="168" s="1"/>
  <c r="V300" i="168"/>
  <c r="W300" i="168" s="1"/>
  <c r="U295" i="168"/>
  <c r="X295" i="168" s="1"/>
  <c r="T304" i="168"/>
  <c r="S303" i="168"/>
  <c r="T296" i="168"/>
  <c r="S295" i="168"/>
  <c r="U293" i="168"/>
  <c r="X293" i="168" s="1"/>
  <c r="V292" i="168"/>
  <c r="W292" i="168" s="1"/>
  <c r="T302" i="168"/>
  <c r="U298" i="168"/>
  <c r="X298" i="168" s="1"/>
  <c r="V297" i="168"/>
  <c r="W297" i="168" s="1"/>
  <c r="V286" i="168"/>
  <c r="W286" i="168" s="1"/>
  <c r="U287" i="168"/>
  <c r="X287" i="168" s="1"/>
  <c r="T295" i="168"/>
  <c r="S294" i="168"/>
  <c r="U290" i="168"/>
  <c r="X290" i="168" s="1"/>
  <c r="V289" i="168"/>
  <c r="W289" i="168" s="1"/>
  <c r="T291" i="168"/>
  <c r="S290" i="168"/>
  <c r="T290" i="168"/>
  <c r="S289" i="168"/>
  <c r="T300" i="168"/>
  <c r="S299" i="168"/>
  <c r="T292" i="168"/>
  <c r="S291" i="168"/>
  <c r="U300" i="168"/>
  <c r="X300" i="168" s="1"/>
  <c r="V299" i="168"/>
  <c r="W299" i="168" s="1"/>
  <c r="U304" i="168"/>
  <c r="X304" i="168" s="1"/>
  <c r="V303" i="168"/>
  <c r="W303" i="168" s="1"/>
  <c r="U291" i="168"/>
  <c r="X291" i="168" s="1"/>
  <c r="V290" i="168"/>
  <c r="W290" i="168" s="1"/>
  <c r="T303" i="168"/>
  <c r="S302" i="168"/>
  <c r="L303" i="168"/>
  <c r="L295" i="168"/>
  <c r="N295" i="168" s="1"/>
  <c r="AN296" i="168" s="1"/>
  <c r="T299" i="168"/>
  <c r="S298" i="168"/>
  <c r="T294" i="168"/>
  <c r="S286" i="168"/>
  <c r="T305" i="168"/>
  <c r="N270" i="168"/>
  <c r="AN271" i="168" s="1"/>
  <c r="M270" i="168"/>
  <c r="U278" i="168"/>
  <c r="X278" i="168" s="1"/>
  <c r="V277" i="168"/>
  <c r="W277" i="168" s="1"/>
  <c r="T280" i="168"/>
  <c r="S279" i="168"/>
  <c r="S282" i="168"/>
  <c r="U280" i="168"/>
  <c r="X280" i="168" s="1"/>
  <c r="V279" i="168"/>
  <c r="W279" i="168" s="1"/>
  <c r="V278" i="168"/>
  <c r="W278" i="168" s="1"/>
  <c r="U276" i="168"/>
  <c r="X276" i="168" s="1"/>
  <c r="V275" i="168"/>
  <c r="W275" i="168" s="1"/>
  <c r="V264" i="168"/>
  <c r="W264" i="168" s="1"/>
  <c r="U265" i="168"/>
  <c r="X265" i="168" s="1"/>
  <c r="U273" i="168"/>
  <c r="X273" i="168" s="1"/>
  <c r="V272" i="168"/>
  <c r="W272" i="168" s="1"/>
  <c r="U281" i="168"/>
  <c r="X281" i="168" s="1"/>
  <c r="V280" i="168"/>
  <c r="W280" i="168" s="1"/>
  <c r="U279" i="168"/>
  <c r="X279" i="168" s="1"/>
  <c r="T282" i="168"/>
  <c r="S281" i="168"/>
  <c r="T281" i="168"/>
  <c r="S280" i="168"/>
  <c r="T274" i="168"/>
  <c r="S273" i="168"/>
  <c r="T275" i="168"/>
  <c r="S274" i="168"/>
  <c r="S272" i="168"/>
  <c r="T271" i="168"/>
  <c r="S270" i="168"/>
  <c r="T272" i="168"/>
  <c r="U270" i="168"/>
  <c r="X270" i="168" s="1"/>
  <c r="V269" i="168"/>
  <c r="W269" i="168" s="1"/>
  <c r="U275" i="168"/>
  <c r="X275" i="168" s="1"/>
  <c r="V274" i="168"/>
  <c r="W274" i="168" s="1"/>
  <c r="V265" i="168"/>
  <c r="W265" i="168" s="1"/>
  <c r="T279" i="168"/>
  <c r="S278" i="168"/>
  <c r="T270" i="168"/>
  <c r="S269" i="168"/>
  <c r="N271" i="168"/>
  <c r="AP272" i="168" s="1"/>
  <c r="S268" i="168"/>
  <c r="U269" i="168"/>
  <c r="X269" i="168" s="1"/>
  <c r="V268" i="168"/>
  <c r="W268" i="168" s="1"/>
  <c r="U277" i="168"/>
  <c r="X277" i="168" s="1"/>
  <c r="V276" i="168"/>
  <c r="W276" i="168" s="1"/>
  <c r="U282" i="168"/>
  <c r="X282" i="168" s="1"/>
  <c r="V281" i="168"/>
  <c r="W281" i="168" s="1"/>
  <c r="U272" i="168"/>
  <c r="X272" i="168" s="1"/>
  <c r="V271" i="168"/>
  <c r="W271" i="168" s="1"/>
  <c r="U268" i="168"/>
  <c r="X268" i="168" s="1"/>
  <c r="V267" i="168"/>
  <c r="W267" i="168" s="1"/>
  <c r="U267" i="168"/>
  <c r="X267" i="168" s="1"/>
  <c r="V266" i="168"/>
  <c r="W266" i="168" s="1"/>
  <c r="V263" i="168"/>
  <c r="W263" i="168" s="1"/>
  <c r="U264" i="168"/>
  <c r="X264" i="168" s="1"/>
  <c r="U274" i="168"/>
  <c r="X274" i="168" s="1"/>
  <c r="V273" i="168"/>
  <c r="W273" i="168" s="1"/>
  <c r="V262" i="168"/>
  <c r="W262" i="168" s="1"/>
  <c r="V261" i="168"/>
  <c r="W261" i="168" s="1"/>
  <c r="U263" i="168"/>
  <c r="X263" i="168" s="1"/>
  <c r="U262" i="168"/>
  <c r="X262" i="168" s="1"/>
  <c r="U261" i="168"/>
  <c r="X261" i="168" s="1"/>
  <c r="T267" i="168"/>
  <c r="S266" i="168"/>
  <c r="T266" i="168"/>
  <c r="S265" i="168"/>
  <c r="T278" i="168"/>
  <c r="S277" i="168"/>
  <c r="N263" i="168"/>
  <c r="AN264" i="168" s="1"/>
  <c r="U271" i="168"/>
  <c r="X271" i="168" s="1"/>
  <c r="V270" i="168"/>
  <c r="W270" i="168" s="1"/>
  <c r="S264" i="168"/>
  <c r="T277" i="168"/>
  <c r="T269" i="168"/>
  <c r="T265" i="168"/>
  <c r="T273" i="168"/>
  <c r="U252" i="168"/>
  <c r="X252" i="168" s="1"/>
  <c r="Z252" i="168"/>
  <c r="AC252" i="168" s="1"/>
  <c r="AA251" i="168"/>
  <c r="AB251" i="168" s="1"/>
  <c r="V251" i="168"/>
  <c r="W251" i="168" s="1"/>
  <c r="U251" i="168"/>
  <c r="X251" i="168" s="1"/>
  <c r="AA250" i="168"/>
  <c r="AB250" i="168" s="1"/>
  <c r="V250" i="168"/>
  <c r="W250" i="168" s="1"/>
  <c r="Z251" i="168"/>
  <c r="AC251" i="168" s="1"/>
  <c r="U248" i="168"/>
  <c r="X248" i="168" s="1"/>
  <c r="Z248" i="168"/>
  <c r="AC248" i="168" s="1"/>
  <c r="V247" i="168"/>
  <c r="W247" i="168" s="1"/>
  <c r="AA247" i="168"/>
  <c r="AB247" i="168" s="1"/>
  <c r="U246" i="168"/>
  <c r="X246" i="168" s="1"/>
  <c r="AA245" i="168"/>
  <c r="AB245" i="168" s="1"/>
  <c r="V245" i="168"/>
  <c r="W245" i="168" s="1"/>
  <c r="Z246" i="168"/>
  <c r="AC246" i="168" s="1"/>
  <c r="T257" i="168"/>
  <c r="S256" i="168"/>
  <c r="T241" i="168"/>
  <c r="S240" i="168"/>
  <c r="V259" i="168"/>
  <c r="U250" i="168"/>
  <c r="X250" i="168" s="1"/>
  <c r="AA249" i="168"/>
  <c r="AB249" i="168" s="1"/>
  <c r="V249" i="168"/>
  <c r="W249" i="168" s="1"/>
  <c r="Z250" i="168"/>
  <c r="AC250" i="168" s="1"/>
  <c r="U242" i="168"/>
  <c r="X242" i="168" s="1"/>
  <c r="Z242" i="168"/>
  <c r="AC242" i="168" s="1"/>
  <c r="V241" i="168"/>
  <c r="W241" i="168" s="1"/>
  <c r="AA241" i="168"/>
  <c r="AB241" i="168" s="1"/>
  <c r="U253" i="168"/>
  <c r="X253" i="168" s="1"/>
  <c r="Z253" i="168"/>
  <c r="AC253" i="168" s="1"/>
  <c r="V252" i="168"/>
  <c r="W252" i="168" s="1"/>
  <c r="AA252" i="168"/>
  <c r="AB252" i="168" s="1"/>
  <c r="U243" i="168"/>
  <c r="X243" i="168" s="1"/>
  <c r="AA242" i="168"/>
  <c r="AB242" i="168" s="1"/>
  <c r="Z243" i="168"/>
  <c r="AC243" i="168" s="1"/>
  <c r="V242" i="168"/>
  <c r="W242" i="168" s="1"/>
  <c r="L249" i="168"/>
  <c r="U256" i="168"/>
  <c r="X256" i="168" s="1"/>
  <c r="T256" i="168"/>
  <c r="S255" i="168"/>
  <c r="AA256" i="168"/>
  <c r="AB256" i="168" s="1"/>
  <c r="T240" i="168"/>
  <c r="S239" i="168"/>
  <c r="S258" i="168"/>
  <c r="T245" i="168"/>
  <c r="S244" i="168"/>
  <c r="S242" i="168"/>
  <c r="T243" i="168"/>
  <c r="T238" i="168"/>
  <c r="T244" i="168"/>
  <c r="U255" i="168"/>
  <c r="X255" i="168" s="1"/>
  <c r="AA254" i="168"/>
  <c r="AB254" i="168" s="1"/>
  <c r="V254" i="168"/>
  <c r="W254" i="168" s="1"/>
  <c r="Z255" i="168"/>
  <c r="AC255" i="168" s="1"/>
  <c r="U241" i="168"/>
  <c r="X241" i="168" s="1"/>
  <c r="AA240" i="168"/>
  <c r="AB240" i="168" s="1"/>
  <c r="Z240" i="168"/>
  <c r="AC240" i="168" s="1"/>
  <c r="V239" i="168"/>
  <c r="W239" i="168" s="1"/>
  <c r="AA239" i="168"/>
  <c r="AB239" i="168" s="1"/>
  <c r="Z241" i="168"/>
  <c r="AC241" i="168" s="1"/>
  <c r="V240" i="168"/>
  <c r="W240" i="168" s="1"/>
  <c r="T249" i="168"/>
  <c r="S248" i="168"/>
  <c r="T251" i="168"/>
  <c r="U249" i="168"/>
  <c r="X249" i="168" s="1"/>
  <c r="Z249" i="168"/>
  <c r="AC249" i="168" s="1"/>
  <c r="V248" i="168"/>
  <c r="W248" i="168" s="1"/>
  <c r="AA248" i="168"/>
  <c r="AB248" i="168" s="1"/>
  <c r="U259" i="168"/>
  <c r="AA258" i="168"/>
  <c r="AB258" i="168" s="1"/>
  <c r="V258" i="168"/>
  <c r="W258" i="168" s="1"/>
  <c r="AJ246" i="168"/>
  <c r="AM246" i="168" s="1"/>
  <c r="AL246" i="168" s="1"/>
  <c r="U247" i="168"/>
  <c r="X247" i="168" s="1"/>
  <c r="AA246" i="168"/>
  <c r="AB246" i="168" s="1"/>
  <c r="V246" i="168"/>
  <c r="W246" i="168" s="1"/>
  <c r="Z247" i="168"/>
  <c r="AC247" i="168" s="1"/>
  <c r="T253" i="168"/>
  <c r="S252" i="168"/>
  <c r="U239" i="168"/>
  <c r="X239" i="168" s="1"/>
  <c r="S259" i="168"/>
  <c r="T258" i="168"/>
  <c r="U245" i="168"/>
  <c r="X245" i="168" s="1"/>
  <c r="Z245" i="168"/>
  <c r="AC245" i="168" s="1"/>
  <c r="AA244" i="168"/>
  <c r="AB244" i="168" s="1"/>
  <c r="V244" i="168"/>
  <c r="W244" i="168" s="1"/>
  <c r="T252" i="168"/>
  <c r="S251" i="168"/>
  <c r="T250" i="168"/>
  <c r="T239" i="168"/>
  <c r="U254" i="168"/>
  <c r="X254" i="168" s="1"/>
  <c r="AA253" i="168"/>
  <c r="AB253" i="168" s="1"/>
  <c r="V253" i="168"/>
  <c r="W253" i="168" s="1"/>
  <c r="Z254" i="168"/>
  <c r="AC254" i="168" s="1"/>
  <c r="U244" i="168"/>
  <c r="X244" i="168" s="1"/>
  <c r="Z244" i="168"/>
  <c r="AC244" i="168" s="1"/>
  <c r="AA243" i="168"/>
  <c r="AB243" i="168" s="1"/>
  <c r="V243" i="168"/>
  <c r="W243" i="168" s="1"/>
  <c r="AE257" i="168"/>
  <c r="AF257" i="168" s="1"/>
  <c r="AI257" i="168" s="1"/>
  <c r="U258" i="168"/>
  <c r="X258" i="168" s="1"/>
  <c r="AA257" i="168"/>
  <c r="AB257" i="168" s="1"/>
  <c r="V257" i="168"/>
  <c r="W257" i="168" s="1"/>
  <c r="Z258" i="168"/>
  <c r="AC258" i="168" s="1"/>
  <c r="AJ257" i="168"/>
  <c r="AM257" i="168" s="1"/>
  <c r="AL257" i="168" s="1"/>
  <c r="Z256" i="168"/>
  <c r="AC256" i="168" s="1"/>
  <c r="L245" i="168"/>
  <c r="T248" i="168"/>
  <c r="S247" i="168"/>
  <c r="L248" i="168"/>
  <c r="L244" i="168"/>
  <c r="U240" i="168"/>
  <c r="X240" i="168" s="1"/>
  <c r="T242" i="168"/>
  <c r="S241" i="168"/>
  <c r="Z257" i="168"/>
  <c r="AC257" i="168" s="1"/>
  <c r="S243" i="168"/>
  <c r="S246" i="168"/>
  <c r="T255" i="168"/>
  <c r="N228" i="168"/>
  <c r="U229" i="168"/>
  <c r="X229" i="168" s="1"/>
  <c r="AA228" i="168"/>
  <c r="AB228" i="168" s="1"/>
  <c r="Z229" i="168"/>
  <c r="AC229" i="168" s="1"/>
  <c r="V228" i="168"/>
  <c r="W228" i="168" s="1"/>
  <c r="U236" i="168"/>
  <c r="X236" i="168" s="1"/>
  <c r="AA235" i="168"/>
  <c r="AB235" i="168" s="1"/>
  <c r="V235" i="168"/>
  <c r="W235" i="168" s="1"/>
  <c r="T226" i="168"/>
  <c r="S225" i="168"/>
  <c r="T233" i="168"/>
  <c r="S232" i="168"/>
  <c r="U233" i="168"/>
  <c r="X233" i="168" s="1"/>
  <c r="AA232" i="168"/>
  <c r="AB232" i="168" s="1"/>
  <c r="Z233" i="168"/>
  <c r="AC233" i="168" s="1"/>
  <c r="V232" i="168"/>
  <c r="W232" i="168" s="1"/>
  <c r="U232" i="168"/>
  <c r="X232" i="168" s="1"/>
  <c r="AA231" i="168"/>
  <c r="AB231" i="168" s="1"/>
  <c r="Z232" i="168"/>
  <c r="AC232" i="168" s="1"/>
  <c r="V231" i="168"/>
  <c r="W231" i="168" s="1"/>
  <c r="U228" i="168"/>
  <c r="X228" i="168" s="1"/>
  <c r="AA227" i="168"/>
  <c r="AB227" i="168" s="1"/>
  <c r="Z228" i="168"/>
  <c r="AC228" i="168" s="1"/>
  <c r="V227" i="168"/>
  <c r="W227" i="168" s="1"/>
  <c r="AE222" i="168"/>
  <c r="AF222" i="168" s="1"/>
  <c r="AI222" i="168" s="1"/>
  <c r="U224" i="168"/>
  <c r="X224" i="168" s="1"/>
  <c r="AA223" i="168"/>
  <c r="AB223" i="168" s="1"/>
  <c r="Z224" i="168"/>
  <c r="AC224" i="168" s="1"/>
  <c r="V223" i="168"/>
  <c r="W223" i="168" s="1"/>
  <c r="U220" i="168"/>
  <c r="X220" i="168" s="1"/>
  <c r="AA219" i="168"/>
  <c r="AB219" i="168" s="1"/>
  <c r="Z220" i="168"/>
  <c r="AC220" i="168" s="1"/>
  <c r="V219" i="168"/>
  <c r="W219" i="168" s="1"/>
  <c r="U235" i="168"/>
  <c r="X235" i="168" s="1"/>
  <c r="AA234" i="168"/>
  <c r="AB234" i="168" s="1"/>
  <c r="Z235" i="168"/>
  <c r="AC235" i="168" s="1"/>
  <c r="V234" i="168"/>
  <c r="W234" i="168" s="1"/>
  <c r="AA217" i="168"/>
  <c r="AB217" i="168" s="1"/>
  <c r="Z218" i="168"/>
  <c r="AC218" i="168" s="1"/>
  <c r="V217" i="168"/>
  <c r="W217" i="168" s="1"/>
  <c r="U218" i="168"/>
  <c r="X218" i="168" s="1"/>
  <c r="T228" i="168"/>
  <c r="S227" i="168"/>
  <c r="T220" i="168"/>
  <c r="S219" i="168"/>
  <c r="AA218" i="168"/>
  <c r="AB218" i="168" s="1"/>
  <c r="U219" i="168"/>
  <c r="X219" i="168" s="1"/>
  <c r="Z219" i="168"/>
  <c r="AC219" i="168" s="1"/>
  <c r="V218" i="168"/>
  <c r="W218" i="168" s="1"/>
  <c r="U221" i="168"/>
  <c r="X221" i="168" s="1"/>
  <c r="AA220" i="168"/>
  <c r="AB220" i="168" s="1"/>
  <c r="Z221" i="168"/>
  <c r="AC221" i="168" s="1"/>
  <c r="V220" i="168"/>
  <c r="W220" i="168" s="1"/>
  <c r="U226" i="168"/>
  <c r="X226" i="168" s="1"/>
  <c r="AA225" i="168"/>
  <c r="AB225" i="168" s="1"/>
  <c r="Z226" i="168"/>
  <c r="AC226" i="168" s="1"/>
  <c r="V225" i="168"/>
  <c r="W225" i="168" s="1"/>
  <c r="U222" i="168"/>
  <c r="X222" i="168" s="1"/>
  <c r="T230" i="168"/>
  <c r="S229" i="168"/>
  <c r="V221" i="168"/>
  <c r="W221" i="168" s="1"/>
  <c r="T221" i="168"/>
  <c r="S220" i="168"/>
  <c r="T219" i="168"/>
  <c r="U225" i="168"/>
  <c r="X225" i="168" s="1"/>
  <c r="AA224" i="168"/>
  <c r="AB224" i="168" s="1"/>
  <c r="Z225" i="168"/>
  <c r="AC225" i="168" s="1"/>
  <c r="V224" i="168"/>
  <c r="W224" i="168" s="1"/>
  <c r="U227" i="168"/>
  <c r="X227" i="168" s="1"/>
  <c r="AA226" i="168"/>
  <c r="AB226" i="168" s="1"/>
  <c r="Z227" i="168"/>
  <c r="AC227" i="168" s="1"/>
  <c r="V226" i="168"/>
  <c r="W226" i="168" s="1"/>
  <c r="N232" i="168"/>
  <c r="N221" i="168"/>
  <c r="T234" i="168"/>
  <c r="S233" i="168"/>
  <c r="N229" i="168"/>
  <c r="AA216" i="168"/>
  <c r="AB216" i="168" s="1"/>
  <c r="AA215" i="168"/>
  <c r="AB215" i="168" s="1"/>
  <c r="U217" i="168"/>
  <c r="X217" i="168" s="1"/>
  <c r="Z217" i="168"/>
  <c r="AC217" i="168" s="1"/>
  <c r="Z216" i="168"/>
  <c r="AC216" i="168" s="1"/>
  <c r="V216" i="168"/>
  <c r="W216" i="168" s="1"/>
  <c r="Z215" i="168"/>
  <c r="AC215" i="168" s="1"/>
  <c r="V215" i="168"/>
  <c r="W215" i="168" s="1"/>
  <c r="U216" i="168"/>
  <c r="X216" i="168" s="1"/>
  <c r="U215" i="168"/>
  <c r="X215" i="168" s="1"/>
  <c r="U231" i="168"/>
  <c r="X231" i="168" s="1"/>
  <c r="AA230" i="168"/>
  <c r="AB230" i="168" s="1"/>
  <c r="V230" i="168"/>
  <c r="W230" i="168" s="1"/>
  <c r="Z231" i="168"/>
  <c r="AC231" i="168" s="1"/>
  <c r="U234" i="168"/>
  <c r="X234" i="168" s="1"/>
  <c r="AA233" i="168"/>
  <c r="AB233" i="168" s="1"/>
  <c r="Z234" i="168"/>
  <c r="AC234" i="168" s="1"/>
  <c r="V233" i="168"/>
  <c r="W233" i="168" s="1"/>
  <c r="M231" i="168"/>
  <c r="N230" i="168"/>
  <c r="T236" i="168"/>
  <c r="S235" i="168"/>
  <c r="N227" i="168"/>
  <c r="T225" i="168"/>
  <c r="S224" i="168"/>
  <c r="U230" i="168"/>
  <c r="X230" i="168" s="1"/>
  <c r="AA229" i="168"/>
  <c r="AB229" i="168" s="1"/>
  <c r="Z230" i="168"/>
  <c r="AC230" i="168" s="1"/>
  <c r="V229" i="168"/>
  <c r="W229" i="168" s="1"/>
  <c r="V236" i="168"/>
  <c r="U223" i="168"/>
  <c r="X223" i="168" s="1"/>
  <c r="AA222" i="168"/>
  <c r="AB222" i="168" s="1"/>
  <c r="AA221" i="168"/>
  <c r="AB221" i="168" s="1"/>
  <c r="Z223" i="168"/>
  <c r="AC223" i="168" s="1"/>
  <c r="V222" i="168"/>
  <c r="W222" i="168" s="1"/>
  <c r="AO235" i="168"/>
  <c r="AQ219" i="168"/>
  <c r="T232" i="168"/>
  <c r="S231" i="168"/>
  <c r="T224" i="168"/>
  <c r="S223" i="168"/>
  <c r="T222" i="168"/>
  <c r="S221" i="168"/>
  <c r="M232" i="168"/>
  <c r="N231" i="168"/>
  <c r="T218" i="168"/>
  <c r="S234" i="168"/>
  <c r="S226" i="168"/>
  <c r="N205" i="168"/>
  <c r="N210" i="168"/>
  <c r="U211" i="168"/>
  <c r="X211" i="168" s="1"/>
  <c r="Z211" i="168"/>
  <c r="AC211" i="168" s="1"/>
  <c r="V210" i="168"/>
  <c r="W210" i="168" s="1"/>
  <c r="AA210" i="168"/>
  <c r="AB210" i="168" s="1"/>
  <c r="U198" i="168"/>
  <c r="X198" i="168" s="1"/>
  <c r="AA197" i="168"/>
  <c r="AB197" i="168" s="1"/>
  <c r="Z198" i="168"/>
  <c r="AC198" i="168" s="1"/>
  <c r="V197" i="168"/>
  <c r="W197" i="168" s="1"/>
  <c r="U208" i="168"/>
  <c r="X208" i="168" s="1"/>
  <c r="AA207" i="168"/>
  <c r="AB207" i="168" s="1"/>
  <c r="Z208" i="168"/>
  <c r="AC208" i="168" s="1"/>
  <c r="V207" i="168"/>
  <c r="W207" i="168" s="1"/>
  <c r="U202" i="168"/>
  <c r="X202" i="168" s="1"/>
  <c r="AA201" i="168"/>
  <c r="AB201" i="168" s="1"/>
  <c r="Z202" i="168"/>
  <c r="AC202" i="168" s="1"/>
  <c r="V201" i="168"/>
  <c r="W201" i="168" s="1"/>
  <c r="U210" i="168"/>
  <c r="X210" i="168" s="1"/>
  <c r="AA209" i="168"/>
  <c r="AB209" i="168" s="1"/>
  <c r="Z210" i="168"/>
  <c r="AC210" i="168" s="1"/>
  <c r="V209" i="168"/>
  <c r="W209" i="168" s="1"/>
  <c r="U204" i="168"/>
  <c r="X204" i="168" s="1"/>
  <c r="AA203" i="168"/>
  <c r="AB203" i="168" s="1"/>
  <c r="Z204" i="168"/>
  <c r="AC204" i="168" s="1"/>
  <c r="V203" i="168"/>
  <c r="W203" i="168" s="1"/>
  <c r="N199" i="168"/>
  <c r="N208" i="168"/>
  <c r="T207" i="168"/>
  <c r="S206" i="168"/>
  <c r="U212" i="168"/>
  <c r="X212" i="168" s="1"/>
  <c r="AA211" i="168"/>
  <c r="AB211" i="168" s="1"/>
  <c r="Z212" i="168"/>
  <c r="AC212" i="168" s="1"/>
  <c r="V211" i="168"/>
  <c r="W211" i="168" s="1"/>
  <c r="T212" i="168"/>
  <c r="S211" i="168"/>
  <c r="T206" i="168"/>
  <c r="U207" i="168"/>
  <c r="X207" i="168" s="1"/>
  <c r="Z207" i="168"/>
  <c r="AC207" i="168" s="1"/>
  <c r="V206" i="168"/>
  <c r="W206" i="168" s="1"/>
  <c r="AA206" i="168"/>
  <c r="AB206" i="168" s="1"/>
  <c r="U203" i="168"/>
  <c r="X203" i="168" s="1"/>
  <c r="Z203" i="168"/>
  <c r="AC203" i="168" s="1"/>
  <c r="V202" i="168"/>
  <c r="W202" i="168" s="1"/>
  <c r="AA202" i="168"/>
  <c r="AB202" i="168" s="1"/>
  <c r="U209" i="168"/>
  <c r="X209" i="168" s="1"/>
  <c r="Z209" i="168"/>
  <c r="AC209" i="168" s="1"/>
  <c r="V208" i="168"/>
  <c r="W208" i="168" s="1"/>
  <c r="AA208" i="168"/>
  <c r="AB208" i="168" s="1"/>
  <c r="M210" i="168"/>
  <c r="N206" i="168"/>
  <c r="M199" i="168"/>
  <c r="N198" i="168"/>
  <c r="T209" i="168"/>
  <c r="S208" i="168"/>
  <c r="T198" i="168"/>
  <c r="S197" i="168"/>
  <c r="T197" i="168"/>
  <c r="S196" i="168"/>
  <c r="S193" i="168"/>
  <c r="T194" i="168"/>
  <c r="T208" i="168"/>
  <c r="S207" i="168"/>
  <c r="U205" i="168"/>
  <c r="X205" i="168" s="1"/>
  <c r="Z205" i="168"/>
  <c r="AC205" i="168" s="1"/>
  <c r="V204" i="168"/>
  <c r="W204" i="168" s="1"/>
  <c r="AA204" i="168"/>
  <c r="AB204" i="168" s="1"/>
  <c r="U200" i="168"/>
  <c r="X200" i="168" s="1"/>
  <c r="AA199" i="168"/>
  <c r="AB199" i="168" s="1"/>
  <c r="AA198" i="168"/>
  <c r="AB198" i="168" s="1"/>
  <c r="Z200" i="168"/>
  <c r="AC200" i="168" s="1"/>
  <c r="V199" i="168"/>
  <c r="W199" i="168" s="1"/>
  <c r="AA195" i="168"/>
  <c r="AB195" i="168" s="1"/>
  <c r="Z196" i="168"/>
  <c r="AC196" i="168" s="1"/>
  <c r="V195" i="168"/>
  <c r="W195" i="168" s="1"/>
  <c r="U196" i="168"/>
  <c r="X196" i="168" s="1"/>
  <c r="U195" i="168"/>
  <c r="X195" i="168" s="1"/>
  <c r="U194" i="168"/>
  <c r="X194" i="168" s="1"/>
  <c r="U213" i="168"/>
  <c r="X213" i="168" s="1"/>
  <c r="V212" i="168"/>
  <c r="W212" i="168" s="1"/>
  <c r="AA212" i="168"/>
  <c r="AB212" i="168" s="1"/>
  <c r="U206" i="168"/>
  <c r="X206" i="168" s="1"/>
  <c r="AA205" i="168"/>
  <c r="AB205" i="168" s="1"/>
  <c r="Z206" i="168"/>
  <c r="AC206" i="168" s="1"/>
  <c r="V205" i="168"/>
  <c r="W205" i="168" s="1"/>
  <c r="T211" i="168"/>
  <c r="S210" i="168"/>
  <c r="T203" i="168"/>
  <c r="S202" i="168"/>
  <c r="T201" i="168"/>
  <c r="S200" i="168"/>
  <c r="T199" i="168"/>
  <c r="S198" i="168"/>
  <c r="V194" i="168"/>
  <c r="W194" i="168" s="1"/>
  <c r="S194" i="168"/>
  <c r="T195" i="168"/>
  <c r="S192" i="168"/>
  <c r="S191" i="168"/>
  <c r="T191" i="168"/>
  <c r="T193" i="168"/>
  <c r="T192" i="168"/>
  <c r="U201" i="168"/>
  <c r="X201" i="168" s="1"/>
  <c r="Z201" i="168"/>
  <c r="AC201" i="168" s="1"/>
  <c r="V200" i="168"/>
  <c r="W200" i="168" s="1"/>
  <c r="AA200" i="168"/>
  <c r="AB200" i="168" s="1"/>
  <c r="T204" i="168"/>
  <c r="S203" i="168"/>
  <c r="N197" i="168"/>
  <c r="T210" i="168"/>
  <c r="T202" i="168"/>
  <c r="AQ200" i="168"/>
  <c r="U197" i="168"/>
  <c r="X197" i="168" s="1"/>
  <c r="AA196" i="168"/>
  <c r="AB196" i="168" s="1"/>
  <c r="Z197" i="168"/>
  <c r="AC197" i="168" s="1"/>
  <c r="V196" i="168"/>
  <c r="W196" i="168" s="1"/>
  <c r="T213" i="168"/>
  <c r="S212" i="168"/>
  <c r="T205" i="168"/>
  <c r="S204" i="168"/>
  <c r="S195" i="168"/>
  <c r="T196" i="168"/>
  <c r="U199" i="168"/>
  <c r="X199" i="168" s="1"/>
  <c r="AA194" i="168"/>
  <c r="AB194" i="168" s="1"/>
  <c r="T200" i="168"/>
  <c r="S199" i="168"/>
  <c r="V213" i="168"/>
  <c r="M198" i="168"/>
  <c r="S205" i="168"/>
  <c r="M188" i="168"/>
  <c r="N187" i="168"/>
  <c r="M184" i="168"/>
  <c r="N183" i="168"/>
  <c r="M187" i="168"/>
  <c r="N186" i="168"/>
  <c r="M183" i="168"/>
  <c r="N182" i="168"/>
  <c r="M179" i="168"/>
  <c r="N178" i="168"/>
  <c r="Z173" i="168"/>
  <c r="AC173" i="168" s="1"/>
  <c r="V172" i="168"/>
  <c r="W172" i="168" s="1"/>
  <c r="U173" i="168"/>
  <c r="X173" i="168" s="1"/>
  <c r="AA172" i="168"/>
  <c r="AB172" i="168" s="1"/>
  <c r="U189" i="168"/>
  <c r="X189" i="168" s="1"/>
  <c r="Z189" i="168"/>
  <c r="AC189" i="168" s="1"/>
  <c r="V188" i="168"/>
  <c r="W188" i="168" s="1"/>
  <c r="AA188" i="168"/>
  <c r="AB188" i="168" s="1"/>
  <c r="T187" i="168"/>
  <c r="S186" i="168"/>
  <c r="T175" i="168"/>
  <c r="S174" i="168"/>
  <c r="S171" i="168"/>
  <c r="T172" i="168"/>
  <c r="S170" i="168"/>
  <c r="U185" i="168"/>
  <c r="X185" i="168" s="1"/>
  <c r="Z185" i="168"/>
  <c r="AC185" i="168" s="1"/>
  <c r="V184" i="168"/>
  <c r="W184" i="168" s="1"/>
  <c r="AA184" i="168"/>
  <c r="AB184" i="168" s="1"/>
  <c r="U179" i="168"/>
  <c r="X179" i="168" s="1"/>
  <c r="Z179" i="168"/>
  <c r="AC179" i="168" s="1"/>
  <c r="V178" i="168"/>
  <c r="W178" i="168" s="1"/>
  <c r="AA178" i="168"/>
  <c r="AB178" i="168" s="1"/>
  <c r="AO174" i="168"/>
  <c r="U182" i="168"/>
  <c r="X182" i="168" s="1"/>
  <c r="Z182" i="168"/>
  <c r="AC182" i="168" s="1"/>
  <c r="V181" i="168"/>
  <c r="W181" i="168" s="1"/>
  <c r="AA181" i="168"/>
  <c r="AB181" i="168" s="1"/>
  <c r="AQ171" i="168"/>
  <c r="U190" i="168"/>
  <c r="X190" i="168" s="1"/>
  <c r="V189" i="168"/>
  <c r="W189" i="168" s="1"/>
  <c r="AA189" i="168"/>
  <c r="AB189" i="168" s="1"/>
  <c r="U174" i="168"/>
  <c r="X174" i="168" s="1"/>
  <c r="Z174" i="168"/>
  <c r="AC174" i="168" s="1"/>
  <c r="V173" i="168"/>
  <c r="W173" i="168" s="1"/>
  <c r="AA173" i="168"/>
  <c r="AB173" i="168" s="1"/>
  <c r="M190" i="168"/>
  <c r="N189" i="168"/>
  <c r="M186" i="168"/>
  <c r="N185" i="168"/>
  <c r="M182" i="168"/>
  <c r="M178" i="168"/>
  <c r="N177" i="168"/>
  <c r="T188" i="168"/>
  <c r="S187" i="168"/>
  <c r="S183" i="168"/>
  <c r="T184" i="168"/>
  <c r="S179" i="168"/>
  <c r="T180" i="168"/>
  <c r="T176" i="168"/>
  <c r="S175" i="168"/>
  <c r="S172" i="168"/>
  <c r="T173" i="168"/>
  <c r="U176" i="168"/>
  <c r="X176" i="168" s="1"/>
  <c r="Z176" i="168"/>
  <c r="AC176" i="168" s="1"/>
  <c r="V175" i="168"/>
  <c r="W175" i="168" s="1"/>
  <c r="AA175" i="168"/>
  <c r="AB175" i="168" s="1"/>
  <c r="AE177" i="168"/>
  <c r="AF177" i="168" s="1"/>
  <c r="AI177" i="168" s="1"/>
  <c r="U178" i="168"/>
  <c r="X178" i="168" s="1"/>
  <c r="Z178" i="168"/>
  <c r="AC178" i="168" s="1"/>
  <c r="V177" i="168"/>
  <c r="W177" i="168" s="1"/>
  <c r="AA177" i="168"/>
  <c r="AB177" i="168" s="1"/>
  <c r="T183" i="168"/>
  <c r="S182" i="168"/>
  <c r="N190" i="168"/>
  <c r="U184" i="168"/>
  <c r="X184" i="168" s="1"/>
  <c r="Z184" i="168"/>
  <c r="AC184" i="168" s="1"/>
  <c r="V183" i="168"/>
  <c r="W183" i="168" s="1"/>
  <c r="AA183" i="168"/>
  <c r="AB183" i="168" s="1"/>
  <c r="AQ186" i="168"/>
  <c r="AQ174" i="168"/>
  <c r="Z172" i="168"/>
  <c r="AC172" i="168" s="1"/>
  <c r="V171" i="168"/>
  <c r="W171" i="168" s="1"/>
  <c r="U172" i="168"/>
  <c r="X172" i="168" s="1"/>
  <c r="AA171" i="168"/>
  <c r="AB171" i="168" s="1"/>
  <c r="U181" i="168"/>
  <c r="X181" i="168" s="1"/>
  <c r="Z181" i="168"/>
  <c r="AC181" i="168" s="1"/>
  <c r="V180" i="168"/>
  <c r="W180" i="168" s="1"/>
  <c r="AA180" i="168"/>
  <c r="AB180" i="168" s="1"/>
  <c r="AA179" i="168"/>
  <c r="AB179" i="168" s="1"/>
  <c r="U175" i="168"/>
  <c r="X175" i="168" s="1"/>
  <c r="Z175" i="168"/>
  <c r="AC175" i="168" s="1"/>
  <c r="V174" i="168"/>
  <c r="W174" i="168" s="1"/>
  <c r="AA174" i="168"/>
  <c r="AB174" i="168" s="1"/>
  <c r="M189" i="168"/>
  <c r="N188" i="168"/>
  <c r="M185" i="168"/>
  <c r="N184" i="168"/>
  <c r="M177" i="168"/>
  <c r="N176" i="168"/>
  <c r="AN177" i="168" s="1"/>
  <c r="T190" i="168"/>
  <c r="S189" i="168"/>
  <c r="T186" i="168"/>
  <c r="S185" i="168"/>
  <c r="T182" i="168"/>
  <c r="S181" i="168"/>
  <c r="T178" i="168"/>
  <c r="S177" i="168"/>
  <c r="T174" i="168"/>
  <c r="S173" i="168"/>
  <c r="V176" i="168"/>
  <c r="W176" i="168" s="1"/>
  <c r="M175" i="168"/>
  <c r="N174" i="168"/>
  <c r="T170" i="168"/>
  <c r="M176" i="168"/>
  <c r="N175" i="168"/>
  <c r="Z180" i="168"/>
  <c r="AC180" i="168" s="1"/>
  <c r="N179" i="168"/>
  <c r="AA176" i="168"/>
  <c r="AB176" i="168" s="1"/>
  <c r="M173" i="168"/>
  <c r="T179" i="168"/>
  <c r="S178" i="168"/>
  <c r="Z171" i="168"/>
  <c r="AC171" i="168" s="1"/>
  <c r="Z170" i="168"/>
  <c r="AC170" i="168" s="1"/>
  <c r="V170" i="168"/>
  <c r="W170" i="168" s="1"/>
  <c r="Z169" i="168"/>
  <c r="AC169" i="168" s="1"/>
  <c r="V169" i="168"/>
  <c r="W169" i="168" s="1"/>
  <c r="AA170" i="168"/>
  <c r="AB170" i="168" s="1"/>
  <c r="AA169" i="168"/>
  <c r="AB169" i="168" s="1"/>
  <c r="U171" i="168"/>
  <c r="X171" i="168" s="1"/>
  <c r="U170" i="168"/>
  <c r="X170" i="168" s="1"/>
  <c r="U169" i="168"/>
  <c r="X169" i="168" s="1"/>
  <c r="U186" i="168"/>
  <c r="X186" i="168" s="1"/>
  <c r="Z186" i="168"/>
  <c r="AC186" i="168" s="1"/>
  <c r="V185" i="168"/>
  <c r="W185" i="168" s="1"/>
  <c r="AA185" i="168"/>
  <c r="AB185" i="168" s="1"/>
  <c r="U183" i="168"/>
  <c r="X183" i="168" s="1"/>
  <c r="Z183" i="168"/>
  <c r="AC183" i="168" s="1"/>
  <c r="V182" i="168"/>
  <c r="W182" i="168" s="1"/>
  <c r="AA182" i="168"/>
  <c r="AB182" i="168" s="1"/>
  <c r="U188" i="168"/>
  <c r="X188" i="168" s="1"/>
  <c r="Z188" i="168"/>
  <c r="AC188" i="168" s="1"/>
  <c r="V187" i="168"/>
  <c r="W187" i="168" s="1"/>
  <c r="AA187" i="168"/>
  <c r="AB187" i="168" s="1"/>
  <c r="AO171" i="168"/>
  <c r="U187" i="168"/>
  <c r="X187" i="168" s="1"/>
  <c r="Z187" i="168"/>
  <c r="AC187" i="168" s="1"/>
  <c r="V186" i="168"/>
  <c r="W186" i="168" s="1"/>
  <c r="AA186" i="168"/>
  <c r="AB186" i="168" s="1"/>
  <c r="V190" i="168"/>
  <c r="AO186" i="168"/>
  <c r="T189" i="168"/>
  <c r="S188" i="168"/>
  <c r="T185" i="168"/>
  <c r="S184" i="168"/>
  <c r="T181" i="168"/>
  <c r="S180" i="168"/>
  <c r="T177" i="168"/>
  <c r="S176" i="168"/>
  <c r="Z177" i="168"/>
  <c r="AC177" i="168" s="1"/>
  <c r="T171" i="168"/>
  <c r="U180" i="168"/>
  <c r="X180" i="168" s="1"/>
  <c r="M163" i="168"/>
  <c r="N154" i="168"/>
  <c r="M156" i="168"/>
  <c r="M158" i="168"/>
  <c r="M164" i="168"/>
  <c r="S167" i="168"/>
  <c r="T156" i="168"/>
  <c r="S155" i="168"/>
  <c r="U167" i="168"/>
  <c r="X167" i="168" s="1"/>
  <c r="V166" i="168"/>
  <c r="W166" i="168" s="1"/>
  <c r="AA166" i="168"/>
  <c r="AB166" i="168" s="1"/>
  <c r="U156" i="168"/>
  <c r="X156" i="168" s="1"/>
  <c r="AA155" i="168"/>
  <c r="AB155" i="168" s="1"/>
  <c r="Z156" i="168"/>
  <c r="AC156" i="168" s="1"/>
  <c r="V155" i="168"/>
  <c r="W155" i="168" s="1"/>
  <c r="AA148" i="168"/>
  <c r="AB148" i="168" s="1"/>
  <c r="Z149" i="168"/>
  <c r="AC149" i="168" s="1"/>
  <c r="V148" i="168"/>
  <c r="W148" i="168" s="1"/>
  <c r="U149" i="168"/>
  <c r="X149" i="168" s="1"/>
  <c r="U165" i="168"/>
  <c r="X165" i="168" s="1"/>
  <c r="Z165" i="168"/>
  <c r="AC165" i="168" s="1"/>
  <c r="V164" i="168"/>
  <c r="W164" i="168" s="1"/>
  <c r="AA164" i="168"/>
  <c r="AB164" i="168" s="1"/>
  <c r="V167" i="168"/>
  <c r="U166" i="168"/>
  <c r="X166" i="168" s="1"/>
  <c r="AA165" i="168"/>
  <c r="AB165" i="168" s="1"/>
  <c r="Z166" i="168"/>
  <c r="AC166" i="168" s="1"/>
  <c r="V165" i="168"/>
  <c r="W165" i="168" s="1"/>
  <c r="U159" i="168"/>
  <c r="X159" i="168" s="1"/>
  <c r="Z159" i="168"/>
  <c r="AC159" i="168" s="1"/>
  <c r="V158" i="168"/>
  <c r="W158" i="168" s="1"/>
  <c r="AA158" i="168"/>
  <c r="AB158" i="168" s="1"/>
  <c r="AA149" i="168"/>
  <c r="AB149" i="168" s="1"/>
  <c r="Z150" i="168"/>
  <c r="AC150" i="168" s="1"/>
  <c r="V149" i="168"/>
  <c r="W149" i="168" s="1"/>
  <c r="U150" i="168"/>
  <c r="X150" i="168" s="1"/>
  <c r="M160" i="168"/>
  <c r="N159" i="168"/>
  <c r="U152" i="168"/>
  <c r="X152" i="168" s="1"/>
  <c r="T163" i="168"/>
  <c r="S162" i="168"/>
  <c r="T155" i="168"/>
  <c r="S154" i="168"/>
  <c r="T153" i="168"/>
  <c r="S152" i="168"/>
  <c r="T152" i="168"/>
  <c r="S151" i="168"/>
  <c r="S149" i="168"/>
  <c r="T150" i="168"/>
  <c r="M159" i="168"/>
  <c r="U148" i="168"/>
  <c r="X148" i="168" s="1"/>
  <c r="U147" i="168"/>
  <c r="X147" i="168" s="1"/>
  <c r="U151" i="168"/>
  <c r="X151" i="168" s="1"/>
  <c r="T164" i="168"/>
  <c r="S163" i="168"/>
  <c r="T162" i="168"/>
  <c r="S161" i="168"/>
  <c r="T154" i="168"/>
  <c r="S153" i="168"/>
  <c r="U155" i="168"/>
  <c r="X155" i="168" s="1"/>
  <c r="Z155" i="168"/>
  <c r="AC155" i="168" s="1"/>
  <c r="V154" i="168"/>
  <c r="W154" i="168" s="1"/>
  <c r="AA154" i="168"/>
  <c r="AB154" i="168" s="1"/>
  <c r="T165" i="168"/>
  <c r="S164" i="168"/>
  <c r="T157" i="168"/>
  <c r="S156" i="168"/>
  <c r="N156" i="168"/>
  <c r="N147" i="168"/>
  <c r="M148" i="168"/>
  <c r="U161" i="168"/>
  <c r="X161" i="168" s="1"/>
  <c r="Z161" i="168"/>
  <c r="AC161" i="168" s="1"/>
  <c r="V160" i="168"/>
  <c r="W160" i="168" s="1"/>
  <c r="AA160" i="168"/>
  <c r="AB160" i="168" s="1"/>
  <c r="U164" i="168"/>
  <c r="X164" i="168" s="1"/>
  <c r="AA163" i="168"/>
  <c r="AB163" i="168" s="1"/>
  <c r="Z164" i="168"/>
  <c r="AC164" i="168" s="1"/>
  <c r="V163" i="168"/>
  <c r="W163" i="168" s="1"/>
  <c r="AA151" i="168"/>
  <c r="AB151" i="168" s="1"/>
  <c r="T167" i="168"/>
  <c r="S166" i="168"/>
  <c r="T159" i="168"/>
  <c r="S158" i="168"/>
  <c r="V147" i="168"/>
  <c r="W147" i="168" s="1"/>
  <c r="S147" i="168"/>
  <c r="T148" i="168"/>
  <c r="M146" i="168"/>
  <c r="T158" i="168"/>
  <c r="S157" i="168"/>
  <c r="L150" i="168"/>
  <c r="U157" i="168"/>
  <c r="X157" i="168" s="1"/>
  <c r="Z157" i="168"/>
  <c r="AC157" i="168" s="1"/>
  <c r="V156" i="168"/>
  <c r="W156" i="168" s="1"/>
  <c r="AA156" i="168"/>
  <c r="AB156" i="168" s="1"/>
  <c r="U154" i="168"/>
  <c r="X154" i="168" s="1"/>
  <c r="AA153" i="168"/>
  <c r="AB153" i="168" s="1"/>
  <c r="Z154" i="168"/>
  <c r="AC154" i="168" s="1"/>
  <c r="V153" i="168"/>
  <c r="W153" i="168" s="1"/>
  <c r="N161" i="168"/>
  <c r="N148" i="168"/>
  <c r="T166" i="168"/>
  <c r="S165" i="168"/>
  <c r="U163" i="168"/>
  <c r="X163" i="168" s="1"/>
  <c r="Z163" i="168"/>
  <c r="AC163" i="168" s="1"/>
  <c r="V162" i="168"/>
  <c r="W162" i="168" s="1"/>
  <c r="AA162" i="168"/>
  <c r="AB162" i="168" s="1"/>
  <c r="U160" i="168"/>
  <c r="X160" i="168" s="1"/>
  <c r="AA159" i="168"/>
  <c r="AB159" i="168" s="1"/>
  <c r="Z160" i="168"/>
  <c r="AC160" i="168" s="1"/>
  <c r="V159" i="168"/>
  <c r="W159" i="168" s="1"/>
  <c r="U158" i="168"/>
  <c r="X158" i="168" s="1"/>
  <c r="AA157" i="168"/>
  <c r="AB157" i="168" s="1"/>
  <c r="Z158" i="168"/>
  <c r="AC158" i="168" s="1"/>
  <c r="V157" i="168"/>
  <c r="W157" i="168" s="1"/>
  <c r="U153" i="168"/>
  <c r="X153" i="168" s="1"/>
  <c r="Z153" i="168"/>
  <c r="AC153" i="168" s="1"/>
  <c r="V152" i="168"/>
  <c r="W152" i="168" s="1"/>
  <c r="AA152" i="168"/>
  <c r="AB152" i="168" s="1"/>
  <c r="T161" i="168"/>
  <c r="S160" i="168"/>
  <c r="Z151" i="168"/>
  <c r="AC151" i="168" s="1"/>
  <c r="T151" i="168"/>
  <c r="S150" i="168"/>
  <c r="Z148" i="168"/>
  <c r="AC148" i="168" s="1"/>
  <c r="S148" i="168"/>
  <c r="T149" i="168"/>
  <c r="S146" i="168"/>
  <c r="S145" i="168"/>
  <c r="T147" i="168"/>
  <c r="T146" i="168"/>
  <c r="T145" i="168"/>
  <c r="M161" i="168"/>
  <c r="N160" i="168"/>
  <c r="V161" i="168"/>
  <c r="W161" i="168" s="1"/>
  <c r="T160" i="168"/>
  <c r="S159" i="168"/>
  <c r="V151" i="168"/>
  <c r="W151" i="168" s="1"/>
  <c r="Z162" i="168"/>
  <c r="AC162" i="168" s="1"/>
  <c r="AA147" i="168"/>
  <c r="AB147" i="168" s="1"/>
  <c r="N137" i="168"/>
  <c r="N139" i="168"/>
  <c r="N127" i="168"/>
  <c r="N141" i="168"/>
  <c r="N133" i="168"/>
  <c r="N126" i="168"/>
  <c r="U129" i="168"/>
  <c r="X129" i="168" s="1"/>
  <c r="Z129" i="168"/>
  <c r="AC129" i="168" s="1"/>
  <c r="V128" i="168"/>
  <c r="W128" i="168" s="1"/>
  <c r="AA128" i="168"/>
  <c r="AB128" i="168" s="1"/>
  <c r="T142" i="168"/>
  <c r="S141" i="168"/>
  <c r="T138" i="168"/>
  <c r="S137" i="168"/>
  <c r="T134" i="168"/>
  <c r="S133" i="168"/>
  <c r="T130" i="168"/>
  <c r="S129" i="168"/>
  <c r="S126" i="168"/>
  <c r="T127" i="168"/>
  <c r="AA126" i="168"/>
  <c r="AB126" i="168" s="1"/>
  <c r="Z127" i="168"/>
  <c r="AC127" i="168" s="1"/>
  <c r="V126" i="168"/>
  <c r="W126" i="168" s="1"/>
  <c r="U127" i="168"/>
  <c r="X127" i="168" s="1"/>
  <c r="T125" i="168"/>
  <c r="S125" i="168"/>
  <c r="U142" i="168"/>
  <c r="X142" i="168" s="1"/>
  <c r="Z142" i="168"/>
  <c r="AC142" i="168" s="1"/>
  <c r="V141" i="168"/>
  <c r="W141" i="168" s="1"/>
  <c r="AA141" i="168"/>
  <c r="AB141" i="168" s="1"/>
  <c r="AJ140" i="168"/>
  <c r="AM140" i="168" s="1"/>
  <c r="AL140" i="168" s="1"/>
  <c r="U135" i="168"/>
  <c r="X135" i="168" s="1"/>
  <c r="Z135" i="168"/>
  <c r="AC135" i="168" s="1"/>
  <c r="V134" i="168"/>
  <c r="W134" i="168" s="1"/>
  <c r="AA134" i="168"/>
  <c r="AB134" i="168" s="1"/>
  <c r="U133" i="168"/>
  <c r="X133" i="168" s="1"/>
  <c r="Z133" i="168"/>
  <c r="AC133" i="168" s="1"/>
  <c r="V132" i="168"/>
  <c r="W132" i="168" s="1"/>
  <c r="AA132" i="168"/>
  <c r="AB132" i="168" s="1"/>
  <c r="U144" i="168"/>
  <c r="X144" i="168" s="1"/>
  <c r="V143" i="168"/>
  <c r="W143" i="168" s="1"/>
  <c r="AA143" i="168"/>
  <c r="AB143" i="168" s="1"/>
  <c r="AU125" i="168"/>
  <c r="T141" i="168"/>
  <c r="S140" i="168"/>
  <c r="T137" i="168"/>
  <c r="S136" i="168"/>
  <c r="T133" i="168"/>
  <c r="S132" i="168"/>
  <c r="N138" i="168"/>
  <c r="AN139" i="168" s="1"/>
  <c r="N134" i="168"/>
  <c r="U143" i="168"/>
  <c r="X143" i="168" s="1"/>
  <c r="U131" i="168"/>
  <c r="X131" i="168" s="1"/>
  <c r="U140" i="168"/>
  <c r="X140" i="168" s="1"/>
  <c r="AE130" i="168"/>
  <c r="AF130" i="168" s="1"/>
  <c r="AI130" i="168" s="1"/>
  <c r="U132" i="168"/>
  <c r="X132" i="168" s="1"/>
  <c r="Z132" i="168"/>
  <c r="AC132" i="168" s="1"/>
  <c r="V131" i="168"/>
  <c r="W131" i="168" s="1"/>
  <c r="AA131" i="168"/>
  <c r="AB131" i="168" s="1"/>
  <c r="AA125" i="168"/>
  <c r="AB125" i="168" s="1"/>
  <c r="Z126" i="168"/>
  <c r="AC126" i="168" s="1"/>
  <c r="U126" i="168"/>
  <c r="X126" i="168" s="1"/>
  <c r="V125" i="168"/>
  <c r="W125" i="168" s="1"/>
  <c r="AE141" i="168"/>
  <c r="AF141" i="168" s="1"/>
  <c r="AI141" i="168" s="1"/>
  <c r="AJ129" i="168"/>
  <c r="AM129" i="168" s="1"/>
  <c r="AL129" i="168" s="1"/>
  <c r="AG129" i="168" s="1"/>
  <c r="AH129" i="168" s="1"/>
  <c r="AK129" i="168" s="1"/>
  <c r="U134" i="168"/>
  <c r="X134" i="168" s="1"/>
  <c r="Z134" i="168"/>
  <c r="AC134" i="168" s="1"/>
  <c r="V133" i="168"/>
  <c r="W133" i="168" s="1"/>
  <c r="AA133" i="168"/>
  <c r="AB133" i="168" s="1"/>
  <c r="U128" i="168"/>
  <c r="X128" i="168" s="1"/>
  <c r="Z128" i="168"/>
  <c r="AC128" i="168" s="1"/>
  <c r="AA127" i="168"/>
  <c r="AB127" i="168" s="1"/>
  <c r="V127" i="168"/>
  <c r="W127" i="168" s="1"/>
  <c r="AA124" i="168"/>
  <c r="AB124" i="168" s="1"/>
  <c r="AA123" i="168"/>
  <c r="AB123" i="168" s="1"/>
  <c r="Z125" i="168"/>
  <c r="AC125" i="168" s="1"/>
  <c r="V123" i="168"/>
  <c r="W123" i="168" s="1"/>
  <c r="U125" i="168"/>
  <c r="X125" i="168" s="1"/>
  <c r="Z124" i="168"/>
  <c r="AC124" i="168" s="1"/>
  <c r="V124" i="168"/>
  <c r="W124" i="168" s="1"/>
  <c r="U123" i="168"/>
  <c r="X123" i="168" s="1"/>
  <c r="U124" i="168"/>
  <c r="X124" i="168" s="1"/>
  <c r="Z123" i="168"/>
  <c r="AC123" i="168" s="1"/>
  <c r="U138" i="168"/>
  <c r="X138" i="168" s="1"/>
  <c r="Z138" i="168"/>
  <c r="AC138" i="168" s="1"/>
  <c r="V137" i="168"/>
  <c r="W137" i="168" s="1"/>
  <c r="AA137" i="168"/>
  <c r="AB137" i="168" s="1"/>
  <c r="T143" i="168"/>
  <c r="S142" i="168"/>
  <c r="T139" i="168"/>
  <c r="S138" i="168"/>
  <c r="T135" i="168"/>
  <c r="S134" i="168"/>
  <c r="T131" i="168"/>
  <c r="S130" i="168"/>
  <c r="T129" i="168"/>
  <c r="S128" i="168"/>
  <c r="V142" i="168"/>
  <c r="W142" i="168" s="1"/>
  <c r="V130" i="168"/>
  <c r="W130" i="168" s="1"/>
  <c r="T128" i="168"/>
  <c r="S127" i="168"/>
  <c r="T126" i="168"/>
  <c r="U137" i="168"/>
  <c r="X137" i="168" s="1"/>
  <c r="Z137" i="168"/>
  <c r="AC137" i="168" s="1"/>
  <c r="V136" i="168"/>
  <c r="W136" i="168" s="1"/>
  <c r="AA136" i="168"/>
  <c r="AB136" i="168" s="1"/>
  <c r="AA135" i="168"/>
  <c r="AB135" i="168" s="1"/>
  <c r="U139" i="168"/>
  <c r="X139" i="168" s="1"/>
  <c r="Z139" i="168"/>
  <c r="AC139" i="168" s="1"/>
  <c r="V138" i="168"/>
  <c r="W138" i="168" s="1"/>
  <c r="AA138" i="168"/>
  <c r="AB138" i="168" s="1"/>
  <c r="V144" i="168"/>
  <c r="U141" i="168"/>
  <c r="X141" i="168" s="1"/>
  <c r="Z141" i="168"/>
  <c r="AC141" i="168" s="1"/>
  <c r="V140" i="168"/>
  <c r="W140" i="168" s="1"/>
  <c r="AA140" i="168"/>
  <c r="AB140" i="168" s="1"/>
  <c r="T144" i="168"/>
  <c r="S143" i="168"/>
  <c r="T140" i="168"/>
  <c r="S139" i="168"/>
  <c r="T136" i="168"/>
  <c r="S135" i="168"/>
  <c r="T132" i="168"/>
  <c r="S131" i="168"/>
  <c r="V135" i="168"/>
  <c r="W135" i="168" s="1"/>
  <c r="AA139" i="168"/>
  <c r="AB139" i="168" s="1"/>
  <c r="AA142" i="168"/>
  <c r="AB142" i="168" s="1"/>
  <c r="AA130" i="168"/>
  <c r="AB130" i="168" s="1"/>
  <c r="U130" i="168"/>
  <c r="X130" i="168" s="1"/>
  <c r="Z130" i="168"/>
  <c r="AC130" i="168" s="1"/>
  <c r="V129" i="168"/>
  <c r="W129" i="168" s="1"/>
  <c r="AA129" i="168"/>
  <c r="AB129" i="168" s="1"/>
  <c r="N114" i="168"/>
  <c r="U109" i="168"/>
  <c r="X109" i="168" s="1"/>
  <c r="Z109" i="168"/>
  <c r="AC109" i="168" s="1"/>
  <c r="V108" i="168"/>
  <c r="W108" i="168" s="1"/>
  <c r="AA108" i="168"/>
  <c r="AB108" i="168" s="1"/>
  <c r="S110" i="168"/>
  <c r="T111" i="168"/>
  <c r="N107" i="168"/>
  <c r="U117" i="168"/>
  <c r="X117" i="168" s="1"/>
  <c r="Z117" i="168"/>
  <c r="AC117" i="168" s="1"/>
  <c r="V116" i="168"/>
  <c r="W116" i="168" s="1"/>
  <c r="AA116" i="168"/>
  <c r="AB116" i="168" s="1"/>
  <c r="AA101" i="168"/>
  <c r="AB101" i="168" s="1"/>
  <c r="AA100" i="168"/>
  <c r="AB100" i="168" s="1"/>
  <c r="U101" i="168"/>
  <c r="X101" i="168" s="1"/>
  <c r="U100" i="168"/>
  <c r="X100" i="168" s="1"/>
  <c r="Z102" i="168"/>
  <c r="AC102" i="168" s="1"/>
  <c r="Z101" i="168"/>
  <c r="AC101" i="168" s="1"/>
  <c r="V101" i="168"/>
  <c r="W101" i="168" s="1"/>
  <c r="Z100" i="168"/>
  <c r="AC100" i="168" s="1"/>
  <c r="V100" i="168"/>
  <c r="W100" i="168" s="1"/>
  <c r="U102" i="168"/>
  <c r="X102" i="168" s="1"/>
  <c r="U116" i="168"/>
  <c r="X116" i="168" s="1"/>
  <c r="Z116" i="168"/>
  <c r="AC116" i="168" s="1"/>
  <c r="V115" i="168"/>
  <c r="W115" i="168" s="1"/>
  <c r="AA115" i="168"/>
  <c r="AB115" i="168" s="1"/>
  <c r="Z103" i="168"/>
  <c r="AC103" i="168" s="1"/>
  <c r="AA102" i="168"/>
  <c r="AB102" i="168" s="1"/>
  <c r="U103" i="168"/>
  <c r="X103" i="168" s="1"/>
  <c r="V102" i="168"/>
  <c r="W102" i="168" s="1"/>
  <c r="U118" i="168"/>
  <c r="X118" i="168" s="1"/>
  <c r="Z118" i="168"/>
  <c r="AC118" i="168" s="1"/>
  <c r="V117" i="168"/>
  <c r="W117" i="168" s="1"/>
  <c r="AA117" i="168"/>
  <c r="AB117" i="168" s="1"/>
  <c r="T118" i="168"/>
  <c r="S117" i="168"/>
  <c r="T114" i="168"/>
  <c r="S113" i="168"/>
  <c r="T110" i="168"/>
  <c r="S109" i="168"/>
  <c r="T106" i="168"/>
  <c r="S105" i="168"/>
  <c r="S100" i="168"/>
  <c r="S99" i="168"/>
  <c r="T101" i="168"/>
  <c r="T100" i="168"/>
  <c r="T99" i="168"/>
  <c r="V121" i="168"/>
  <c r="U119" i="168"/>
  <c r="X119" i="168" s="1"/>
  <c r="Z119" i="168"/>
  <c r="AC119" i="168" s="1"/>
  <c r="V118" i="168"/>
  <c r="W118" i="168" s="1"/>
  <c r="AA118" i="168"/>
  <c r="AB118" i="168" s="1"/>
  <c r="U108" i="168"/>
  <c r="X108" i="168" s="1"/>
  <c r="Z108" i="168"/>
  <c r="AC108" i="168" s="1"/>
  <c r="V107" i="168"/>
  <c r="W107" i="168" s="1"/>
  <c r="AA107" i="168"/>
  <c r="AB107" i="168" s="1"/>
  <c r="U115" i="168"/>
  <c r="X115" i="168" s="1"/>
  <c r="Z115" i="168"/>
  <c r="AC115" i="168" s="1"/>
  <c r="V114" i="168"/>
  <c r="W114" i="168" s="1"/>
  <c r="AA114" i="168"/>
  <c r="AB114" i="168" s="1"/>
  <c r="Z104" i="168"/>
  <c r="AC104" i="168" s="1"/>
  <c r="U104" i="168"/>
  <c r="X104" i="168" s="1"/>
  <c r="AA103" i="168"/>
  <c r="AB103" i="168" s="1"/>
  <c r="V103" i="168"/>
  <c r="W103" i="168" s="1"/>
  <c r="S119" i="168"/>
  <c r="T120" i="168"/>
  <c r="S115" i="168"/>
  <c r="T116" i="168"/>
  <c r="T112" i="168"/>
  <c r="S111" i="168"/>
  <c r="T108" i="168"/>
  <c r="S107" i="168"/>
  <c r="S102" i="168"/>
  <c r="T103" i="168"/>
  <c r="U112" i="168"/>
  <c r="X112" i="168" s="1"/>
  <c r="Z112" i="168"/>
  <c r="AC112" i="168" s="1"/>
  <c r="V111" i="168"/>
  <c r="W111" i="168" s="1"/>
  <c r="AA111" i="168"/>
  <c r="AB111" i="168" s="1"/>
  <c r="U114" i="168"/>
  <c r="X114" i="168" s="1"/>
  <c r="Z114" i="168"/>
  <c r="AC114" i="168" s="1"/>
  <c r="V113" i="168"/>
  <c r="W113" i="168" s="1"/>
  <c r="AA113" i="168"/>
  <c r="AB113" i="168" s="1"/>
  <c r="U110" i="168"/>
  <c r="X110" i="168" s="1"/>
  <c r="Z110" i="168"/>
  <c r="AC110" i="168" s="1"/>
  <c r="V109" i="168"/>
  <c r="W109" i="168" s="1"/>
  <c r="AA109" i="168"/>
  <c r="AB109" i="168" s="1"/>
  <c r="U107" i="168"/>
  <c r="X107" i="168" s="1"/>
  <c r="Z107" i="168"/>
  <c r="AC107" i="168" s="1"/>
  <c r="V106" i="168"/>
  <c r="W106" i="168" s="1"/>
  <c r="AA106" i="168"/>
  <c r="AB106" i="168" s="1"/>
  <c r="U105" i="168"/>
  <c r="X105" i="168" s="1"/>
  <c r="Z105" i="168"/>
  <c r="AC105" i="168" s="1"/>
  <c r="V104" i="168"/>
  <c r="W104" i="168" s="1"/>
  <c r="AA104" i="168"/>
  <c r="AB104" i="168" s="1"/>
  <c r="U121" i="168"/>
  <c r="X121" i="168" s="1"/>
  <c r="V120" i="168"/>
  <c r="W120" i="168" s="1"/>
  <c r="AA120" i="168"/>
  <c r="AB120" i="168" s="1"/>
  <c r="U113" i="168"/>
  <c r="X113" i="168" s="1"/>
  <c r="Z113" i="168"/>
  <c r="AC113" i="168" s="1"/>
  <c r="V112" i="168"/>
  <c r="W112" i="168" s="1"/>
  <c r="AA112" i="168"/>
  <c r="AB112" i="168" s="1"/>
  <c r="M113" i="168"/>
  <c r="N108" i="168"/>
  <c r="T119" i="168"/>
  <c r="S118" i="168"/>
  <c r="S114" i="168"/>
  <c r="T115" i="168"/>
  <c r="T107" i="168"/>
  <c r="S106" i="168"/>
  <c r="T105" i="168"/>
  <c r="S104" i="168"/>
  <c r="S101" i="168"/>
  <c r="T102" i="168"/>
  <c r="U111" i="168"/>
  <c r="X111" i="168" s="1"/>
  <c r="Z111" i="168"/>
  <c r="AC111" i="168" s="1"/>
  <c r="V110" i="168"/>
  <c r="W110" i="168" s="1"/>
  <c r="AA110" i="168"/>
  <c r="AB110" i="168" s="1"/>
  <c r="AQ118" i="168"/>
  <c r="U106" i="168"/>
  <c r="X106" i="168" s="1"/>
  <c r="Z106" i="168"/>
  <c r="AC106" i="168" s="1"/>
  <c r="V105" i="168"/>
  <c r="W105" i="168" s="1"/>
  <c r="AA105" i="168"/>
  <c r="AB105" i="168" s="1"/>
  <c r="U120" i="168"/>
  <c r="X120" i="168" s="1"/>
  <c r="Z120" i="168"/>
  <c r="AC120" i="168" s="1"/>
  <c r="V119" i="168"/>
  <c r="W119" i="168" s="1"/>
  <c r="AA119" i="168"/>
  <c r="AB119" i="168" s="1"/>
  <c r="N121" i="168"/>
  <c r="AP122" i="168" s="1"/>
  <c r="AR121" i="168" s="1"/>
  <c r="M118" i="168"/>
  <c r="M114" i="168"/>
  <c r="T121" i="168"/>
  <c r="S120" i="168"/>
  <c r="T117" i="168"/>
  <c r="S116" i="168"/>
  <c r="T113" i="168"/>
  <c r="S112" i="168"/>
  <c r="T109" i="168"/>
  <c r="S108" i="168"/>
  <c r="S103" i="168"/>
  <c r="T104" i="168"/>
  <c r="N91" i="168"/>
  <c r="M92" i="168"/>
  <c r="N96" i="168"/>
  <c r="AN97" i="168" s="1"/>
  <c r="M91" i="168"/>
  <c r="N90" i="168"/>
  <c r="N95" i="168"/>
  <c r="M96" i="168"/>
  <c r="N92" i="168"/>
  <c r="N84" i="168"/>
  <c r="AA80" i="168"/>
  <c r="AB80" i="168" s="1"/>
  <c r="Z81" i="168"/>
  <c r="AC81" i="168" s="1"/>
  <c r="V80" i="168"/>
  <c r="W80" i="168" s="1"/>
  <c r="U81" i="168"/>
  <c r="X81" i="168" s="1"/>
  <c r="AA86" i="168"/>
  <c r="AB86" i="168" s="1"/>
  <c r="V86" i="168"/>
  <c r="W86" i="168" s="1"/>
  <c r="U87" i="168"/>
  <c r="X87" i="168" s="1"/>
  <c r="Z87" i="168"/>
  <c r="AC87" i="168" s="1"/>
  <c r="AA79" i="168"/>
  <c r="AB79" i="168" s="1"/>
  <c r="V79" i="168"/>
  <c r="W79" i="168" s="1"/>
  <c r="U80" i="168"/>
  <c r="X80" i="168" s="1"/>
  <c r="Z80" i="168"/>
  <c r="AC80" i="168" s="1"/>
  <c r="M90" i="168"/>
  <c r="N89" i="168"/>
  <c r="T96" i="168"/>
  <c r="S95" i="168"/>
  <c r="S81" i="168"/>
  <c r="M82" i="168"/>
  <c r="S94" i="168"/>
  <c r="AJ89" i="168"/>
  <c r="AM89" i="168" s="1"/>
  <c r="AL89" i="168" s="1"/>
  <c r="AA89" i="168"/>
  <c r="AB89" i="168" s="1"/>
  <c r="V89" i="168"/>
  <c r="W89" i="168" s="1"/>
  <c r="Z90" i="168"/>
  <c r="AC90" i="168" s="1"/>
  <c r="U90" i="168"/>
  <c r="X90" i="168" s="1"/>
  <c r="AJ97" i="168"/>
  <c r="AM97" i="168" s="1"/>
  <c r="AL97" i="168" s="1"/>
  <c r="AA98" i="168"/>
  <c r="V98" i="168"/>
  <c r="AA78" i="168"/>
  <c r="AB78" i="168" s="1"/>
  <c r="AA77" i="168"/>
  <c r="AB77" i="168" s="1"/>
  <c r="U78" i="168"/>
  <c r="X78" i="168" s="1"/>
  <c r="Z77" i="168"/>
  <c r="AC77" i="168" s="1"/>
  <c r="Z79" i="168"/>
  <c r="AC79" i="168" s="1"/>
  <c r="U79" i="168"/>
  <c r="X79" i="168" s="1"/>
  <c r="Z78" i="168"/>
  <c r="AC78" i="168" s="1"/>
  <c r="V77" i="168"/>
  <c r="W77" i="168" s="1"/>
  <c r="V78" i="168"/>
  <c r="W78" i="168" s="1"/>
  <c r="U77" i="168"/>
  <c r="X77" i="168" s="1"/>
  <c r="AE91" i="168"/>
  <c r="AF91" i="168" s="1"/>
  <c r="AI91" i="168" s="1"/>
  <c r="Z89" i="168"/>
  <c r="AC89" i="168" s="1"/>
  <c r="U89" i="168"/>
  <c r="X89" i="168" s="1"/>
  <c r="V88" i="168"/>
  <c r="W88" i="168" s="1"/>
  <c r="AA88" i="168"/>
  <c r="AB88" i="168" s="1"/>
  <c r="Z96" i="168"/>
  <c r="AC96" i="168" s="1"/>
  <c r="U96" i="168"/>
  <c r="X96" i="168" s="1"/>
  <c r="V95" i="168"/>
  <c r="W95" i="168" s="1"/>
  <c r="AA95" i="168"/>
  <c r="AB95" i="168" s="1"/>
  <c r="T79" i="168"/>
  <c r="S78" i="168"/>
  <c r="T92" i="168"/>
  <c r="S91" i="168"/>
  <c r="T93" i="168"/>
  <c r="S92" i="168"/>
  <c r="T85" i="168"/>
  <c r="S84" i="168"/>
  <c r="L77" i="168"/>
  <c r="T95" i="168"/>
  <c r="AA93" i="168"/>
  <c r="AB93" i="168" s="1"/>
  <c r="V93" i="168"/>
  <c r="W93" i="168" s="1"/>
  <c r="U94" i="168"/>
  <c r="X94" i="168" s="1"/>
  <c r="Z94" i="168"/>
  <c r="AC94" i="168" s="1"/>
  <c r="AA85" i="168"/>
  <c r="AB85" i="168" s="1"/>
  <c r="V85" i="168"/>
  <c r="W85" i="168" s="1"/>
  <c r="U86" i="168"/>
  <c r="X86" i="168" s="1"/>
  <c r="Z86" i="168"/>
  <c r="AC86" i="168" s="1"/>
  <c r="Z85" i="168"/>
  <c r="AC85" i="168" s="1"/>
  <c r="U85" i="168"/>
  <c r="X85" i="168" s="1"/>
  <c r="AA84" i="168"/>
  <c r="AB84" i="168" s="1"/>
  <c r="V84" i="168"/>
  <c r="W84" i="168" s="1"/>
  <c r="AA81" i="168"/>
  <c r="AB81" i="168" s="1"/>
  <c r="Z82" i="168"/>
  <c r="AC82" i="168" s="1"/>
  <c r="U82" i="168"/>
  <c r="X82" i="168" s="1"/>
  <c r="V81" i="168"/>
  <c r="W81" i="168" s="1"/>
  <c r="AA97" i="168"/>
  <c r="AB97" i="168" s="1"/>
  <c r="V97" i="168"/>
  <c r="W97" i="168" s="1"/>
  <c r="Z98" i="168"/>
  <c r="AC98" i="168" s="1"/>
  <c r="U98" i="168"/>
  <c r="X98" i="168" s="1"/>
  <c r="N85" i="168"/>
  <c r="T83" i="168"/>
  <c r="S82" i="168"/>
  <c r="N82" i="168"/>
  <c r="AP83" i="168" s="1"/>
  <c r="Z93" i="168"/>
  <c r="AC93" i="168" s="1"/>
  <c r="U93" i="168"/>
  <c r="X93" i="168" s="1"/>
  <c r="AA92" i="168"/>
  <c r="AB92" i="168" s="1"/>
  <c r="V92" i="168"/>
  <c r="W92" i="168" s="1"/>
  <c r="N79" i="168"/>
  <c r="N88" i="168"/>
  <c r="M89" i="168"/>
  <c r="Z92" i="168"/>
  <c r="AC92" i="168" s="1"/>
  <c r="U92" i="168"/>
  <c r="X92" i="168" s="1"/>
  <c r="AA91" i="168"/>
  <c r="AB91" i="168" s="1"/>
  <c r="V91" i="168"/>
  <c r="W91" i="168" s="1"/>
  <c r="U91" i="168"/>
  <c r="X91" i="168" s="1"/>
  <c r="Z97" i="168"/>
  <c r="AC97" i="168" s="1"/>
  <c r="U97" i="168"/>
  <c r="X97" i="168" s="1"/>
  <c r="V96" i="168"/>
  <c r="W96" i="168" s="1"/>
  <c r="AA96" i="168"/>
  <c r="AB96" i="168" s="1"/>
  <c r="T84" i="168"/>
  <c r="S83" i="168"/>
  <c r="Z83" i="168"/>
  <c r="AC83" i="168" s="1"/>
  <c r="AA94" i="168"/>
  <c r="AB94" i="168" s="1"/>
  <c r="V94" i="168"/>
  <c r="W94" i="168" s="1"/>
  <c r="Z95" i="168"/>
  <c r="AC95" i="168" s="1"/>
  <c r="U95" i="168"/>
  <c r="X95" i="168" s="1"/>
  <c r="Z84" i="168"/>
  <c r="AC84" i="168" s="1"/>
  <c r="U84" i="168"/>
  <c r="X84" i="168" s="1"/>
  <c r="AA83" i="168"/>
  <c r="AB83" i="168" s="1"/>
  <c r="V83" i="168"/>
  <c r="W83" i="168" s="1"/>
  <c r="AQ95" i="168"/>
  <c r="Z88" i="168"/>
  <c r="AC88" i="168" s="1"/>
  <c r="U88" i="168"/>
  <c r="X88" i="168" s="1"/>
  <c r="V87" i="168"/>
  <c r="W87" i="168" s="1"/>
  <c r="AA87" i="168"/>
  <c r="AB87" i="168" s="1"/>
  <c r="T88" i="168"/>
  <c r="S87" i="168"/>
  <c r="N83" i="168"/>
  <c r="T78" i="168"/>
  <c r="T77" i="168"/>
  <c r="S77" i="168"/>
  <c r="S76" i="168"/>
  <c r="T76" i="168"/>
  <c r="M81" i="168"/>
  <c r="T97" i="168"/>
  <c r="S96" i="168"/>
  <c r="Z91" i="168"/>
  <c r="AC91" i="168" s="1"/>
  <c r="T89" i="168"/>
  <c r="S88" i="168"/>
  <c r="AA90" i="168"/>
  <c r="AB90" i="168" s="1"/>
  <c r="T81" i="168"/>
  <c r="S80" i="168"/>
  <c r="S90" i="168"/>
  <c r="AA82" i="168"/>
  <c r="AB82" i="168" s="1"/>
  <c r="N67" i="168"/>
  <c r="AP68" i="168" s="1"/>
  <c r="N63" i="168"/>
  <c r="M75" i="168"/>
  <c r="N74" i="168"/>
  <c r="AP75" i="168" s="1"/>
  <c r="M72" i="168"/>
  <c r="N71" i="168"/>
  <c r="AN72" i="168" s="1"/>
  <c r="M61" i="168"/>
  <c r="N60" i="168"/>
  <c r="AP61" i="168" s="1"/>
  <c r="M60" i="168"/>
  <c r="N59" i="168"/>
  <c r="M59" i="168"/>
  <c r="N68" i="168"/>
  <c r="N75" i="168"/>
  <c r="AA75" i="168"/>
  <c r="V75" i="168"/>
  <c r="U65" i="168"/>
  <c r="X65" i="168" s="1"/>
  <c r="Z65" i="168"/>
  <c r="AC65" i="168" s="1"/>
  <c r="V64" i="168"/>
  <c r="W64" i="168" s="1"/>
  <c r="AA64" i="168"/>
  <c r="AB64" i="168" s="1"/>
  <c r="M62" i="168"/>
  <c r="N61" i="168"/>
  <c r="AN62" i="168" s="1"/>
  <c r="T69" i="168"/>
  <c r="S68" i="168"/>
  <c r="T61" i="168"/>
  <c r="S60" i="168"/>
  <c r="S55" i="168"/>
  <c r="T56" i="168"/>
  <c r="T74" i="168"/>
  <c r="S73" i="168"/>
  <c r="AA55" i="168"/>
  <c r="AB55" i="168" s="1"/>
  <c r="AA54" i="168"/>
  <c r="AB54" i="168" s="1"/>
  <c r="Z56" i="168"/>
  <c r="AC56" i="168" s="1"/>
  <c r="Z55" i="168"/>
  <c r="AC55" i="168" s="1"/>
  <c r="V55" i="168"/>
  <c r="W55" i="168" s="1"/>
  <c r="Z54" i="168"/>
  <c r="AC54" i="168" s="1"/>
  <c r="V54" i="168"/>
  <c r="W54" i="168" s="1"/>
  <c r="U56" i="168"/>
  <c r="X56" i="168" s="1"/>
  <c r="U55" i="168"/>
  <c r="X55" i="168" s="1"/>
  <c r="U54" i="168"/>
  <c r="X54" i="168" s="1"/>
  <c r="T63" i="168"/>
  <c r="S62" i="168"/>
  <c r="T70" i="168"/>
  <c r="S69" i="168"/>
  <c r="T72" i="168"/>
  <c r="U70" i="168"/>
  <c r="X70" i="168" s="1"/>
  <c r="AA69" i="168"/>
  <c r="AB69" i="168" s="1"/>
  <c r="Z70" i="168"/>
  <c r="AC70" i="168" s="1"/>
  <c r="V69" i="168"/>
  <c r="W69" i="168" s="1"/>
  <c r="U59" i="168"/>
  <c r="X59" i="168" s="1"/>
  <c r="AA58" i="168"/>
  <c r="AB58" i="168" s="1"/>
  <c r="Z59" i="168"/>
  <c r="AC59" i="168" s="1"/>
  <c r="V58" i="168"/>
  <c r="W58" i="168" s="1"/>
  <c r="AJ77" i="168"/>
  <c r="AM77" i="168" s="1"/>
  <c r="AL77" i="168" s="1"/>
  <c r="AG77" i="168" s="1"/>
  <c r="AH77" i="168" s="1"/>
  <c r="AK77" i="168" s="1"/>
  <c r="AA56" i="168"/>
  <c r="AB56" i="168" s="1"/>
  <c r="Z57" i="168"/>
  <c r="AC57" i="168" s="1"/>
  <c r="V56" i="168"/>
  <c r="W56" i="168" s="1"/>
  <c r="U57" i="168"/>
  <c r="X57" i="168" s="1"/>
  <c r="U68" i="168"/>
  <c r="X68" i="168" s="1"/>
  <c r="AA67" i="168"/>
  <c r="AB67" i="168" s="1"/>
  <c r="Z68" i="168"/>
  <c r="AC68" i="168" s="1"/>
  <c r="V67" i="168"/>
  <c r="W67" i="168" s="1"/>
  <c r="T73" i="168"/>
  <c r="S72" i="168"/>
  <c r="T65" i="168"/>
  <c r="S64" i="168"/>
  <c r="T59" i="168"/>
  <c r="S58" i="168"/>
  <c r="S57" i="168"/>
  <c r="T58" i="168"/>
  <c r="U72" i="168"/>
  <c r="X72" i="168" s="1"/>
  <c r="AA71" i="168"/>
  <c r="AB71" i="168" s="1"/>
  <c r="Z72" i="168"/>
  <c r="AC72" i="168" s="1"/>
  <c r="V71" i="168"/>
  <c r="W71" i="168" s="1"/>
  <c r="T62" i="168"/>
  <c r="T68" i="168"/>
  <c r="S67" i="168"/>
  <c r="U69" i="168"/>
  <c r="X69" i="168" s="1"/>
  <c r="AA68" i="168"/>
  <c r="AB68" i="168" s="1"/>
  <c r="Z69" i="168"/>
  <c r="AC69" i="168" s="1"/>
  <c r="V68" i="168"/>
  <c r="W68" i="168" s="1"/>
  <c r="U63" i="168"/>
  <c r="X63" i="168" s="1"/>
  <c r="AA62" i="168"/>
  <c r="AB62" i="168" s="1"/>
  <c r="Z63" i="168"/>
  <c r="AC63" i="168" s="1"/>
  <c r="V62" i="168"/>
  <c r="W62" i="168" s="1"/>
  <c r="U60" i="168"/>
  <c r="X60" i="168" s="1"/>
  <c r="AA59" i="168"/>
  <c r="AB59" i="168" s="1"/>
  <c r="V59" i="168"/>
  <c r="W59" i="168" s="1"/>
  <c r="Z60" i="168"/>
  <c r="AC60" i="168" s="1"/>
  <c r="U73" i="168"/>
  <c r="X73" i="168" s="1"/>
  <c r="AA72" i="168"/>
  <c r="AB72" i="168" s="1"/>
  <c r="Z73" i="168"/>
  <c r="AC73" i="168" s="1"/>
  <c r="V72" i="168"/>
  <c r="W72" i="168" s="1"/>
  <c r="U66" i="168"/>
  <c r="X66" i="168" s="1"/>
  <c r="AA65" i="168"/>
  <c r="AB65" i="168" s="1"/>
  <c r="Z66" i="168"/>
  <c r="AC66" i="168" s="1"/>
  <c r="V65" i="168"/>
  <c r="W65" i="168" s="1"/>
  <c r="U71" i="168"/>
  <c r="X71" i="168" s="1"/>
  <c r="AA70" i="168"/>
  <c r="AB70" i="168" s="1"/>
  <c r="Z71" i="168"/>
  <c r="AC71" i="168" s="1"/>
  <c r="V70" i="168"/>
  <c r="W70" i="168" s="1"/>
  <c r="U75" i="168"/>
  <c r="X75" i="168" s="1"/>
  <c r="Z75" i="168"/>
  <c r="AC75" i="168" s="1"/>
  <c r="V74" i="168"/>
  <c r="W74" i="168" s="1"/>
  <c r="AA74" i="168"/>
  <c r="AB74" i="168" s="1"/>
  <c r="M74" i="168"/>
  <c r="N73" i="168"/>
  <c r="M63" i="168"/>
  <c r="N62" i="168"/>
  <c r="T71" i="168"/>
  <c r="S70" i="168"/>
  <c r="S54" i="168"/>
  <c r="S53" i="168"/>
  <c r="T55" i="168"/>
  <c r="T54" i="168"/>
  <c r="T53" i="168"/>
  <c r="U67" i="168"/>
  <c r="X67" i="168" s="1"/>
  <c r="AA66" i="168"/>
  <c r="AB66" i="168" s="1"/>
  <c r="Z67" i="168"/>
  <c r="AC67" i="168" s="1"/>
  <c r="V66" i="168"/>
  <c r="W66" i="168" s="1"/>
  <c r="S61" i="168"/>
  <c r="U64" i="168"/>
  <c r="X64" i="168" s="1"/>
  <c r="AA63" i="168"/>
  <c r="AB63" i="168" s="1"/>
  <c r="Z64" i="168"/>
  <c r="AC64" i="168" s="1"/>
  <c r="V63" i="168"/>
  <c r="W63" i="168" s="1"/>
  <c r="U62" i="168"/>
  <c r="X62" i="168" s="1"/>
  <c r="AA61" i="168"/>
  <c r="AB61" i="168" s="1"/>
  <c r="Z62" i="168"/>
  <c r="AC62" i="168" s="1"/>
  <c r="V61" i="168"/>
  <c r="W61" i="168" s="1"/>
  <c r="U61" i="168"/>
  <c r="X61" i="168" s="1"/>
  <c r="Z61" i="168"/>
  <c r="AC61" i="168" s="1"/>
  <c r="V60" i="168"/>
  <c r="W60" i="168" s="1"/>
  <c r="AA60" i="168"/>
  <c r="AB60" i="168" s="1"/>
  <c r="AA57" i="168"/>
  <c r="AB57" i="168" s="1"/>
  <c r="Z58" i="168"/>
  <c r="AC58" i="168" s="1"/>
  <c r="V57" i="168"/>
  <c r="W57" i="168" s="1"/>
  <c r="U58" i="168"/>
  <c r="X58" i="168" s="1"/>
  <c r="AQ69" i="168"/>
  <c r="AJ73" i="168"/>
  <c r="AM73" i="168" s="1"/>
  <c r="AL73" i="168" s="1"/>
  <c r="AJ72" i="168"/>
  <c r="AM72" i="168" s="1"/>
  <c r="AL72" i="168" s="1"/>
  <c r="U74" i="168"/>
  <c r="X74" i="168" s="1"/>
  <c r="AA73" i="168"/>
  <c r="AB73" i="168" s="1"/>
  <c r="Z74" i="168"/>
  <c r="AC74" i="168" s="1"/>
  <c r="V73" i="168"/>
  <c r="W73" i="168" s="1"/>
  <c r="T75" i="168"/>
  <c r="S74" i="168"/>
  <c r="T67" i="168"/>
  <c r="S66" i="168"/>
  <c r="T60" i="168"/>
  <c r="S59" i="168"/>
  <c r="S56" i="168"/>
  <c r="T57" i="168"/>
  <c r="S75" i="168"/>
  <c r="S63" i="168"/>
  <c r="W21" i="168"/>
  <c r="AQ86" i="168"/>
  <c r="AJ256" i="168"/>
  <c r="AM256" i="168" s="1"/>
  <c r="AL256" i="168" s="1"/>
  <c r="AJ204" i="168"/>
  <c r="AM204" i="168" s="1"/>
  <c r="AL204" i="168" s="1"/>
  <c r="AE136" i="168"/>
  <c r="AF136" i="168" s="1"/>
  <c r="AI136" i="168" s="1"/>
  <c r="AJ222" i="168"/>
  <c r="AM222" i="168" s="1"/>
  <c r="AL222" i="168" s="1"/>
  <c r="AO205" i="168"/>
  <c r="L48" i="168"/>
  <c r="AO253" i="168"/>
  <c r="AO167" i="168"/>
  <c r="AO157" i="168"/>
  <c r="AQ148" i="168"/>
  <c r="Z45" i="168"/>
  <c r="AC45" i="168" s="1"/>
  <c r="AG37" i="168"/>
  <c r="AH37" i="168" s="1"/>
  <c r="AK37" i="168" s="1"/>
  <c r="AU36" i="168"/>
  <c r="AE144" i="168"/>
  <c r="AF144" i="168" s="1"/>
  <c r="AI144" i="168" s="1"/>
  <c r="AO125" i="168"/>
  <c r="AE78" i="168"/>
  <c r="AF78" i="168" s="1"/>
  <c r="AI78" i="168" s="1"/>
  <c r="AO148" i="168"/>
  <c r="AE22" i="168"/>
  <c r="AF22" i="168" s="1"/>
  <c r="AI22" i="168" s="1"/>
  <c r="AG22" i="168" s="1"/>
  <c r="AH22" i="168" s="1"/>
  <c r="AK22" i="168" s="1"/>
  <c r="AE240" i="168"/>
  <c r="AF240" i="168" s="1"/>
  <c r="AI240" i="168" s="1"/>
  <c r="AO86" i="168"/>
  <c r="AE45" i="168"/>
  <c r="AF45" i="168" s="1"/>
  <c r="AI45" i="168" s="1"/>
  <c r="AQ49" i="168"/>
  <c r="AE40" i="168"/>
  <c r="AF40" i="168" s="1"/>
  <c r="AI40" i="168" s="1"/>
  <c r="AJ180" i="168"/>
  <c r="AM180" i="168" s="1"/>
  <c r="AL180" i="168" s="1"/>
  <c r="AE77" i="168"/>
  <c r="AF77" i="168" s="1"/>
  <c r="AI77" i="168" s="1"/>
  <c r="Z49" i="168"/>
  <c r="AC49" i="168" s="1"/>
  <c r="U51" i="168"/>
  <c r="X51" i="168" s="1"/>
  <c r="AO14" i="168"/>
  <c r="AA29" i="168"/>
  <c r="S39" i="168"/>
  <c r="AO87" i="168"/>
  <c r="AT87" i="168" s="1"/>
  <c r="AU87" i="168" s="1"/>
  <c r="AQ87" i="168"/>
  <c r="L38" i="168"/>
  <c r="AQ167" i="168"/>
  <c r="BB167" i="168" s="1"/>
  <c r="BC167" i="168" s="1"/>
  <c r="AQ165" i="168"/>
  <c r="AE143" i="168"/>
  <c r="AF143" i="168" s="1"/>
  <c r="AI143" i="168" s="1"/>
  <c r="AO66" i="168"/>
  <c r="AE131" i="168"/>
  <c r="AF131" i="168" s="1"/>
  <c r="AI131" i="168" s="1"/>
  <c r="T48" i="168"/>
  <c r="AJ143" i="168"/>
  <c r="AM143" i="168" s="1"/>
  <c r="AL143" i="168" s="1"/>
  <c r="W44" i="168"/>
  <c r="L32" i="168"/>
  <c r="V50" i="168"/>
  <c r="W50" i="168" s="1"/>
  <c r="AJ118" i="168"/>
  <c r="AM118" i="168" s="1"/>
  <c r="AL118" i="168" s="1"/>
  <c r="AJ45" i="168"/>
  <c r="AM45" i="168" s="1"/>
  <c r="AL45" i="168" s="1"/>
  <c r="AE256" i="168"/>
  <c r="AF256" i="168" s="1"/>
  <c r="AI256" i="168" s="1"/>
  <c r="L42" i="168"/>
  <c r="S49" i="168"/>
  <c r="AA44" i="168"/>
  <c r="AJ199" i="168"/>
  <c r="AM199" i="168" s="1"/>
  <c r="AL199" i="168" s="1"/>
  <c r="AE152" i="168"/>
  <c r="AF152" i="168" s="1"/>
  <c r="AI152" i="168" s="1"/>
  <c r="L39" i="168"/>
  <c r="L31" i="168"/>
  <c r="AJ93" i="168"/>
  <c r="AM93" i="168" s="1"/>
  <c r="AL93" i="168" s="1"/>
  <c r="U49" i="168"/>
  <c r="X49" i="168" s="1"/>
  <c r="AE49" i="168"/>
  <c r="AF49" i="168" s="1"/>
  <c r="AI49" i="168" s="1"/>
  <c r="AJ30" i="168"/>
  <c r="AM30" i="168" s="1"/>
  <c r="AL30" i="168" s="1"/>
  <c r="AJ130" i="168"/>
  <c r="AM130" i="168" s="1"/>
  <c r="AL130" i="168" s="1"/>
  <c r="AO49" i="168"/>
  <c r="S38" i="168"/>
  <c r="AJ145" i="168"/>
  <c r="AM145" i="168" s="1"/>
  <c r="AL145" i="168" s="1"/>
  <c r="AO20" i="168"/>
  <c r="AQ20" i="168"/>
  <c r="BB20" i="168" s="1"/>
  <c r="BC20" i="168" s="1"/>
  <c r="N40" i="168"/>
  <c r="AO243" i="168"/>
  <c r="AQ243" i="168"/>
  <c r="AO218" i="168"/>
  <c r="AQ218" i="168"/>
  <c r="AQ213" i="168"/>
  <c r="AO213" i="168"/>
  <c r="AO63" i="168"/>
  <c r="AQ63" i="168"/>
  <c r="BB63" i="168" s="1"/>
  <c r="BC63" i="168" s="1"/>
  <c r="AJ62" i="168"/>
  <c r="AM62" i="168" s="1"/>
  <c r="AL62" i="168" s="1"/>
  <c r="AE62" i="168"/>
  <c r="AF62" i="168" s="1"/>
  <c r="AI62" i="168" s="1"/>
  <c r="AJ60" i="168"/>
  <c r="AM60" i="168" s="1"/>
  <c r="AL60" i="168" s="1"/>
  <c r="AO130" i="168"/>
  <c r="AQ130" i="168"/>
  <c r="AJ244" i="168"/>
  <c r="AM244" i="168" s="1"/>
  <c r="AL244" i="168" s="1"/>
  <c r="AE244" i="168"/>
  <c r="AF244" i="168" s="1"/>
  <c r="AI244" i="168" s="1"/>
  <c r="AE243" i="168"/>
  <c r="AF243" i="168" s="1"/>
  <c r="AI243" i="168" s="1"/>
  <c r="AJ243" i="168"/>
  <c r="AM243" i="168" s="1"/>
  <c r="AL243" i="168" s="1"/>
  <c r="AQ237" i="168"/>
  <c r="AO237" i="168"/>
  <c r="AQ221" i="168"/>
  <c r="AO221" i="168"/>
  <c r="AJ230" i="168"/>
  <c r="AM230" i="168" s="1"/>
  <c r="AL230" i="168" s="1"/>
  <c r="AE230" i="168"/>
  <c r="AF230" i="168" s="1"/>
  <c r="AI230" i="168" s="1"/>
  <c r="AQ197" i="168"/>
  <c r="AO197" i="168"/>
  <c r="AO179" i="168"/>
  <c r="AQ179" i="168"/>
  <c r="AO132" i="168"/>
  <c r="AQ132" i="168"/>
  <c r="AQ210" i="168"/>
  <c r="AO210" i="168"/>
  <c r="AJ209" i="168"/>
  <c r="AM209" i="168" s="1"/>
  <c r="AL209" i="168" s="1"/>
  <c r="AE209" i="168"/>
  <c r="AF209" i="168" s="1"/>
  <c r="AI209" i="168" s="1"/>
  <c r="AQ139" i="168"/>
  <c r="BB139" i="168" s="1"/>
  <c r="BC139" i="168" s="1"/>
  <c r="AO139" i="168"/>
  <c r="AE126" i="168"/>
  <c r="AF126" i="168" s="1"/>
  <c r="AI126" i="168" s="1"/>
  <c r="AJ126" i="168"/>
  <c r="AM126" i="168" s="1"/>
  <c r="AL126" i="168" s="1"/>
  <c r="AJ168" i="168"/>
  <c r="AM168" i="168" s="1"/>
  <c r="AL168" i="168" s="1"/>
  <c r="AE168" i="168"/>
  <c r="AF168" i="168" s="1"/>
  <c r="AI168" i="168" s="1"/>
  <c r="AO97" i="168"/>
  <c r="AQ97" i="168"/>
  <c r="AJ85" i="168"/>
  <c r="AM85" i="168" s="1"/>
  <c r="AL85" i="168" s="1"/>
  <c r="AE85" i="168"/>
  <c r="AF85" i="168" s="1"/>
  <c r="AI85" i="168" s="1"/>
  <c r="Z43" i="168"/>
  <c r="AC43" i="168" s="1"/>
  <c r="U43" i="168"/>
  <c r="X43" i="168" s="1"/>
  <c r="AJ43" i="168"/>
  <c r="AM43" i="168" s="1"/>
  <c r="AL43" i="168" s="1"/>
  <c r="AA42" i="168"/>
  <c r="AB42" i="168" s="1"/>
  <c r="V42" i="168"/>
  <c r="W42" i="168" s="1"/>
  <c r="AE43" i="168"/>
  <c r="AF43" i="168" s="1"/>
  <c r="AI43" i="168" s="1"/>
  <c r="L24" i="168"/>
  <c r="AG150" i="168"/>
  <c r="AH150" i="168" s="1"/>
  <c r="AK150" i="168" s="1"/>
  <c r="N22" i="168"/>
  <c r="AO256" i="168"/>
  <c r="AQ256" i="168"/>
  <c r="AQ230" i="168"/>
  <c r="AO230" i="168"/>
  <c r="AJ211" i="168"/>
  <c r="AM211" i="168" s="1"/>
  <c r="AL211" i="168" s="1"/>
  <c r="AE211" i="168"/>
  <c r="AF211" i="168" s="1"/>
  <c r="AI211" i="168" s="1"/>
  <c r="AO255" i="168"/>
  <c r="AQ255" i="168"/>
  <c r="AQ188" i="168"/>
  <c r="AO188" i="168"/>
  <c r="BB188" i="168" s="1"/>
  <c r="BC188" i="168" s="1"/>
  <c r="AJ173" i="168"/>
  <c r="AM173" i="168" s="1"/>
  <c r="AL173" i="168" s="1"/>
  <c r="AE173" i="168"/>
  <c r="AF173" i="168" s="1"/>
  <c r="AI173" i="168" s="1"/>
  <c r="AQ163" i="168"/>
  <c r="AO163" i="168"/>
  <c r="AQ178" i="168"/>
  <c r="AO178" i="168"/>
  <c r="AE203" i="168"/>
  <c r="AF203" i="168" s="1"/>
  <c r="AI203" i="168" s="1"/>
  <c r="AJ203" i="168"/>
  <c r="AM203" i="168" s="1"/>
  <c r="AL203" i="168" s="1"/>
  <c r="AQ128" i="168"/>
  <c r="AO128" i="168"/>
  <c r="AT128" i="168" s="1"/>
  <c r="AU128" i="168" s="1"/>
  <c r="AN74" i="168"/>
  <c r="AQ72" i="168"/>
  <c r="AT72" i="168" s="1"/>
  <c r="AU72" i="168" s="1"/>
  <c r="AO72" i="168"/>
  <c r="AB44" i="168"/>
  <c r="AO32" i="168"/>
  <c r="T33" i="168"/>
  <c r="AQ32" i="168"/>
  <c r="S32" i="168"/>
  <c r="Z33" i="168"/>
  <c r="AC33" i="168" s="1"/>
  <c r="U33" i="168"/>
  <c r="X33" i="168" s="1"/>
  <c r="AJ33" i="168"/>
  <c r="AM33" i="168" s="1"/>
  <c r="AL33" i="168" s="1"/>
  <c r="AE33" i="168"/>
  <c r="AF33" i="168" s="1"/>
  <c r="AI33" i="168" s="1"/>
  <c r="AA32" i="168"/>
  <c r="V32" i="168"/>
  <c r="AG29" i="168"/>
  <c r="AH29" i="168" s="1"/>
  <c r="AK29" i="168" s="1"/>
  <c r="AE27" i="168"/>
  <c r="AF27" i="168" s="1"/>
  <c r="AI27" i="168" s="1"/>
  <c r="Z27" i="168"/>
  <c r="AC27" i="168" s="1"/>
  <c r="U27" i="168"/>
  <c r="X27" i="168" s="1"/>
  <c r="AJ27" i="168"/>
  <c r="AM27" i="168" s="1"/>
  <c r="AL27" i="168" s="1"/>
  <c r="AA26" i="168"/>
  <c r="AB26" i="168" s="1"/>
  <c r="V26" i="168"/>
  <c r="W26" i="168" s="1"/>
  <c r="AE154" i="168"/>
  <c r="AF154" i="168" s="1"/>
  <c r="AI154" i="168" s="1"/>
  <c r="AJ154" i="168"/>
  <c r="AM154" i="168" s="1"/>
  <c r="AL154" i="168" s="1"/>
  <c r="AO106" i="168"/>
  <c r="AQ106" i="168"/>
  <c r="AJ86" i="168"/>
  <c r="AM86" i="168" s="1"/>
  <c r="AL86" i="168" s="1"/>
  <c r="AE86" i="168"/>
  <c r="AF86" i="168" s="1"/>
  <c r="AI86" i="168" s="1"/>
  <c r="L36" i="168"/>
  <c r="AE253" i="168"/>
  <c r="AF253" i="168" s="1"/>
  <c r="AI253" i="168" s="1"/>
  <c r="AJ253" i="168"/>
  <c r="AM253" i="168" s="1"/>
  <c r="AL253" i="168" s="1"/>
  <c r="AO194" i="168"/>
  <c r="AQ194" i="168"/>
  <c r="AQ140" i="168"/>
  <c r="AT140" i="168" s="1"/>
  <c r="AU140" i="168" s="1"/>
  <c r="AO140" i="168"/>
  <c r="AE137" i="168"/>
  <c r="AF137" i="168" s="1"/>
  <c r="AI137" i="168" s="1"/>
  <c r="AJ137" i="168"/>
  <c r="AM137" i="168" s="1"/>
  <c r="AL137" i="168" s="1"/>
  <c r="AJ136" i="168"/>
  <c r="AM136" i="168" s="1"/>
  <c r="AL136" i="168" s="1"/>
  <c r="AE238" i="168"/>
  <c r="AF238" i="168" s="1"/>
  <c r="AI238" i="168" s="1"/>
  <c r="AJ238" i="168"/>
  <c r="AM238" i="168" s="1"/>
  <c r="AL238" i="168" s="1"/>
  <c r="AQ208" i="168"/>
  <c r="AO208" i="168"/>
  <c r="AO206" i="168"/>
  <c r="AQ206" i="168"/>
  <c r="AQ227" i="168"/>
  <c r="AO227" i="168"/>
  <c r="N8" i="168"/>
  <c r="AJ160" i="168"/>
  <c r="AM160" i="168" s="1"/>
  <c r="AL160" i="168" s="1"/>
  <c r="AE160" i="168"/>
  <c r="AF160" i="168" s="1"/>
  <c r="AI160" i="168" s="1"/>
  <c r="AE159" i="168"/>
  <c r="AF159" i="168" s="1"/>
  <c r="AI159" i="168" s="1"/>
  <c r="AJ159" i="168"/>
  <c r="AM159" i="168" s="1"/>
  <c r="AL159" i="168" s="1"/>
  <c r="AQ111" i="168"/>
  <c r="AO111" i="168"/>
  <c r="AT111" i="168" s="1"/>
  <c r="AU111" i="168" s="1"/>
  <c r="AJ84" i="168"/>
  <c r="AM84" i="168" s="1"/>
  <c r="AL84" i="168" s="1"/>
  <c r="AE84" i="168"/>
  <c r="AF84" i="168" s="1"/>
  <c r="AI84" i="168" s="1"/>
  <c r="AE83" i="168"/>
  <c r="AF83" i="168" s="1"/>
  <c r="AI83" i="168" s="1"/>
  <c r="AJ83" i="168"/>
  <c r="AM83" i="168" s="1"/>
  <c r="AL83" i="168" s="1"/>
  <c r="L47" i="168"/>
  <c r="N47" i="168" s="1"/>
  <c r="AO15" i="168"/>
  <c r="T16" i="168"/>
  <c r="AQ15" i="168"/>
  <c r="S15" i="168"/>
  <c r="T15" i="168"/>
  <c r="S14" i="168"/>
  <c r="N32" i="168"/>
  <c r="M33" i="168"/>
  <c r="AO234" i="168"/>
  <c r="BB234" i="168" s="1"/>
  <c r="BC234" i="168" s="1"/>
  <c r="AQ234" i="168"/>
  <c r="AQ229" i="168"/>
  <c r="AO229" i="168"/>
  <c r="AJ217" i="168"/>
  <c r="AM217" i="168" s="1"/>
  <c r="AL217" i="168" s="1"/>
  <c r="AE217" i="168"/>
  <c r="AF217" i="168" s="1"/>
  <c r="AI217" i="168" s="1"/>
  <c r="AJ198" i="168"/>
  <c r="AM198" i="168" s="1"/>
  <c r="AL198" i="168" s="1"/>
  <c r="AE198" i="168"/>
  <c r="AF198" i="168" s="1"/>
  <c r="AI198" i="168" s="1"/>
  <c r="AJ197" i="168"/>
  <c r="AM197" i="168" s="1"/>
  <c r="AL197" i="168" s="1"/>
  <c r="AE197" i="168"/>
  <c r="AF197" i="168" s="1"/>
  <c r="AI197" i="168" s="1"/>
  <c r="AO183" i="168"/>
  <c r="AQ183" i="168"/>
  <c r="AQ144" i="168"/>
  <c r="AO144" i="168"/>
  <c r="AQ202" i="168"/>
  <c r="BB202" i="168" s="1"/>
  <c r="BC202" i="168" s="1"/>
  <c r="AO202" i="168"/>
  <c r="AJ186" i="168"/>
  <c r="AM186" i="168" s="1"/>
  <c r="AL186" i="168" s="1"/>
  <c r="AE186" i="168"/>
  <c r="AF186" i="168" s="1"/>
  <c r="AI186" i="168" s="1"/>
  <c r="AQ126" i="168"/>
  <c r="AO126" i="168"/>
  <c r="AQ182" i="168"/>
  <c r="AO182" i="168"/>
  <c r="AQ73" i="168"/>
  <c r="AO73" i="168"/>
  <c r="L41" i="168"/>
  <c r="N41" i="168" s="1"/>
  <c r="N19" i="168"/>
  <c r="AO115" i="168"/>
  <c r="AQ115" i="168"/>
  <c r="AT115" i="168" s="1"/>
  <c r="AU115" i="168" s="1"/>
  <c r="AE100" i="168"/>
  <c r="AF100" i="168" s="1"/>
  <c r="AI100" i="168" s="1"/>
  <c r="AJ100" i="168"/>
  <c r="AM100" i="168" s="1"/>
  <c r="AL100" i="168" s="1"/>
  <c r="N33" i="168"/>
  <c r="AP34" i="168" s="1"/>
  <c r="L11" i="168"/>
  <c r="AO239" i="168"/>
  <c r="AQ239" i="168"/>
  <c r="AJ135" i="168"/>
  <c r="AM135" i="168" s="1"/>
  <c r="AL135" i="168" s="1"/>
  <c r="AE135" i="168"/>
  <c r="AF135" i="168" s="1"/>
  <c r="AI135" i="168" s="1"/>
  <c r="AO110" i="168"/>
  <c r="AQ110" i="168"/>
  <c r="AJ236" i="168"/>
  <c r="AM236" i="168" s="1"/>
  <c r="AL236" i="168" s="1"/>
  <c r="AE236" i="168"/>
  <c r="AF236" i="168" s="1"/>
  <c r="AI236" i="168" s="1"/>
  <c r="AE227" i="168"/>
  <c r="AF227" i="168" s="1"/>
  <c r="AI227" i="168" s="1"/>
  <c r="AJ227" i="168"/>
  <c r="AM227" i="168" s="1"/>
  <c r="AL227" i="168" s="1"/>
  <c r="AQ161" i="168"/>
  <c r="AO161" i="168"/>
  <c r="AJ128" i="168"/>
  <c r="AM128" i="168" s="1"/>
  <c r="AL128" i="168" s="1"/>
  <c r="AE128" i="168"/>
  <c r="AF128" i="168" s="1"/>
  <c r="AI128" i="168" s="1"/>
  <c r="AO60" i="168"/>
  <c r="AQ60" i="168"/>
  <c r="AT60" i="168" s="1"/>
  <c r="AU60" i="168" s="1"/>
  <c r="T32" i="168"/>
  <c r="AQ31" i="168"/>
  <c r="AO31" i="168"/>
  <c r="AT31" i="168" s="1"/>
  <c r="AU31" i="168" s="1"/>
  <c r="S31" i="168"/>
  <c r="U11" i="168"/>
  <c r="X11" i="168" s="1"/>
  <c r="AJ11" i="168"/>
  <c r="AM11" i="168" s="1"/>
  <c r="AL11" i="168" s="1"/>
  <c r="AE11" i="168"/>
  <c r="AF11" i="168" s="1"/>
  <c r="AI11" i="168" s="1"/>
  <c r="Z11" i="168"/>
  <c r="AC11" i="168" s="1"/>
  <c r="AA10" i="168"/>
  <c r="V10" i="168"/>
  <c r="Z25" i="168"/>
  <c r="AC25" i="168" s="1"/>
  <c r="AJ25" i="168"/>
  <c r="AM25" i="168" s="1"/>
  <c r="AL25" i="168" s="1"/>
  <c r="AE25" i="168"/>
  <c r="AF25" i="168" s="1"/>
  <c r="AI25" i="168" s="1"/>
  <c r="AA24" i="168"/>
  <c r="AB24" i="168" s="1"/>
  <c r="V24" i="168"/>
  <c r="W24" i="168" s="1"/>
  <c r="U25" i="168"/>
  <c r="X25" i="168" s="1"/>
  <c r="AE153" i="168"/>
  <c r="AF153" i="168" s="1"/>
  <c r="AI153" i="168" s="1"/>
  <c r="AJ153" i="168"/>
  <c r="AM153" i="168" s="1"/>
  <c r="AL153" i="168" s="1"/>
  <c r="AJ42" i="168"/>
  <c r="AM42" i="168" s="1"/>
  <c r="AL42" i="168" s="1"/>
  <c r="V41" i="168"/>
  <c r="W41" i="168" s="1"/>
  <c r="AE42" i="168"/>
  <c r="AF42" i="168" s="1"/>
  <c r="AI42" i="168" s="1"/>
  <c r="Z42" i="168"/>
  <c r="AC42" i="168" s="1"/>
  <c r="U42" i="168"/>
  <c r="X42" i="168" s="1"/>
  <c r="AA41" i="168"/>
  <c r="AB41" i="168" s="1"/>
  <c r="AO251" i="168"/>
  <c r="AQ251" i="168"/>
  <c r="AO249" i="168"/>
  <c r="AQ249" i="168"/>
  <c r="AQ254" i="168"/>
  <c r="AO254" i="168"/>
  <c r="AO246" i="168"/>
  <c r="AQ246" i="168"/>
  <c r="AO258" i="168"/>
  <c r="AQ258" i="168"/>
  <c r="AE255" i="168"/>
  <c r="AF255" i="168" s="1"/>
  <c r="AI255" i="168" s="1"/>
  <c r="AJ255" i="168"/>
  <c r="AM255" i="168" s="1"/>
  <c r="AL255" i="168" s="1"/>
  <c r="AE254" i="168"/>
  <c r="AF254" i="168" s="1"/>
  <c r="AI254" i="168" s="1"/>
  <c r="AJ254" i="168"/>
  <c r="AM254" i="168" s="1"/>
  <c r="AL254" i="168" s="1"/>
  <c r="AJ252" i="168"/>
  <c r="AM252" i="168" s="1"/>
  <c r="AL252" i="168" s="1"/>
  <c r="AE252" i="168"/>
  <c r="AF252" i="168" s="1"/>
  <c r="AI252" i="168" s="1"/>
  <c r="AJ245" i="168"/>
  <c r="AM245" i="168" s="1"/>
  <c r="AL245" i="168" s="1"/>
  <c r="AE245" i="168"/>
  <c r="AF245" i="168" s="1"/>
  <c r="AI245" i="168" s="1"/>
  <c r="AQ241" i="168"/>
  <c r="AO241" i="168"/>
  <c r="AJ247" i="168"/>
  <c r="AM247" i="168" s="1"/>
  <c r="AL247" i="168" s="1"/>
  <c r="AE247" i="168"/>
  <c r="AF247" i="168" s="1"/>
  <c r="AI247" i="168" s="1"/>
  <c r="AE219" i="168"/>
  <c r="AF219" i="168" s="1"/>
  <c r="AI219" i="168" s="1"/>
  <c r="AJ219" i="168"/>
  <c r="AM219" i="168" s="1"/>
  <c r="AL219" i="168" s="1"/>
  <c r="AJ218" i="168"/>
  <c r="AM218" i="168" s="1"/>
  <c r="AL218" i="168" s="1"/>
  <c r="AE218" i="168"/>
  <c r="AF218" i="168" s="1"/>
  <c r="AI218" i="168" s="1"/>
  <c r="AE234" i="168"/>
  <c r="AF234" i="168" s="1"/>
  <c r="AI234" i="168" s="1"/>
  <c r="AQ231" i="168"/>
  <c r="AO231" i="168"/>
  <c r="AJ232" i="168"/>
  <c r="AM232" i="168" s="1"/>
  <c r="AL232" i="168" s="1"/>
  <c r="AE232" i="168"/>
  <c r="AF232" i="168" s="1"/>
  <c r="AI232" i="168" s="1"/>
  <c r="AQ223" i="168"/>
  <c r="AO223" i="168"/>
  <c r="AO198" i="168"/>
  <c r="AQ198" i="168"/>
  <c r="AQ195" i="168"/>
  <c r="AO195" i="168"/>
  <c r="AJ196" i="168"/>
  <c r="AM196" i="168" s="1"/>
  <c r="AL196" i="168" s="1"/>
  <c r="AE196" i="168"/>
  <c r="AF196" i="168" s="1"/>
  <c r="AI196" i="168" s="1"/>
  <c r="AO192" i="168"/>
  <c r="AQ192" i="168"/>
  <c r="AO185" i="168"/>
  <c r="AQ185" i="168"/>
  <c r="AJ167" i="168"/>
  <c r="AM167" i="168" s="1"/>
  <c r="AL167" i="168" s="1"/>
  <c r="AE167" i="168"/>
  <c r="AF167" i="168" s="1"/>
  <c r="AI167" i="168" s="1"/>
  <c r="AQ162" i="168"/>
  <c r="AO162" i="168"/>
  <c r="AQ156" i="168"/>
  <c r="AO156" i="168"/>
  <c r="AE237" i="168"/>
  <c r="AF237" i="168" s="1"/>
  <c r="AI237" i="168" s="1"/>
  <c r="AJ237" i="168"/>
  <c r="AM237" i="168" s="1"/>
  <c r="AL237" i="168" s="1"/>
  <c r="AO214" i="168"/>
  <c r="AQ214" i="168"/>
  <c r="AE215" i="168"/>
  <c r="AF215" i="168" s="1"/>
  <c r="AI215" i="168" s="1"/>
  <c r="AJ215" i="168"/>
  <c r="AM215" i="168" s="1"/>
  <c r="AL215" i="168" s="1"/>
  <c r="AO190" i="168"/>
  <c r="AQ190" i="168"/>
  <c r="BB190" i="168" s="1"/>
  <c r="BC190" i="168" s="1"/>
  <c r="AQ176" i="168"/>
  <c r="AO176" i="168"/>
  <c r="AO172" i="168"/>
  <c r="AQ172" i="168"/>
  <c r="AO164" i="168"/>
  <c r="AQ164" i="168"/>
  <c r="BB164" i="168" s="1"/>
  <c r="BC164" i="168" s="1"/>
  <c r="AO154" i="168"/>
  <c r="AQ154" i="168"/>
  <c r="AJ214" i="168"/>
  <c r="AM214" i="168" s="1"/>
  <c r="AL214" i="168" s="1"/>
  <c r="AO159" i="168"/>
  <c r="AQ159" i="168"/>
  <c r="AE139" i="168"/>
  <c r="AF139" i="168" s="1"/>
  <c r="AI139" i="168" s="1"/>
  <c r="AJ139" i="168"/>
  <c r="AM139" i="168" s="1"/>
  <c r="AL139" i="168" s="1"/>
  <c r="AJ138" i="168"/>
  <c r="AM138" i="168" s="1"/>
  <c r="AL138" i="168" s="1"/>
  <c r="AE122" i="168"/>
  <c r="AF122" i="168" s="1"/>
  <c r="AI122" i="168" s="1"/>
  <c r="AJ122" i="168"/>
  <c r="AM122" i="168" s="1"/>
  <c r="AL122" i="168" s="1"/>
  <c r="AJ119" i="168"/>
  <c r="AM119" i="168" s="1"/>
  <c r="AL119" i="168" s="1"/>
  <c r="AE119" i="168"/>
  <c r="AF119" i="168" s="1"/>
  <c r="AI119" i="168" s="1"/>
  <c r="AQ112" i="168"/>
  <c r="AO112" i="168"/>
  <c r="AO103" i="168"/>
  <c r="AQ103" i="168"/>
  <c r="AJ90" i="168"/>
  <c r="AM90" i="168" s="1"/>
  <c r="AL90" i="168" s="1"/>
  <c r="AE90" i="168"/>
  <c r="AF90" i="168" s="1"/>
  <c r="AI90" i="168" s="1"/>
  <c r="AJ88" i="168"/>
  <c r="AM88" i="168" s="1"/>
  <c r="AL88" i="168" s="1"/>
  <c r="AE76" i="168"/>
  <c r="AF76" i="168" s="1"/>
  <c r="AI76" i="168" s="1"/>
  <c r="AJ76" i="168"/>
  <c r="AM76" i="168" s="1"/>
  <c r="AL76" i="168" s="1"/>
  <c r="U32" i="168"/>
  <c r="X32" i="168" s="1"/>
  <c r="V31" i="168"/>
  <c r="AJ32" i="168"/>
  <c r="AM32" i="168" s="1"/>
  <c r="AL32" i="168" s="1"/>
  <c r="AE32" i="168"/>
  <c r="AF32" i="168" s="1"/>
  <c r="AI32" i="168" s="1"/>
  <c r="Z32" i="168"/>
  <c r="AC32" i="168" s="1"/>
  <c r="AA31" i="168"/>
  <c r="AE207" i="168"/>
  <c r="AF207" i="168" s="1"/>
  <c r="AI207" i="168" s="1"/>
  <c r="AJ207" i="168"/>
  <c r="AM207" i="168" s="1"/>
  <c r="AL207" i="168" s="1"/>
  <c r="AE202" i="168"/>
  <c r="AF202" i="168" s="1"/>
  <c r="AI202" i="168" s="1"/>
  <c r="AJ202" i="168"/>
  <c r="AM202" i="168" s="1"/>
  <c r="AL202" i="168" s="1"/>
  <c r="AJ183" i="168"/>
  <c r="AM183" i="168" s="1"/>
  <c r="AL183" i="168" s="1"/>
  <c r="AE183" i="168"/>
  <c r="AF183" i="168" s="1"/>
  <c r="AI183" i="168" s="1"/>
  <c r="AE161" i="168"/>
  <c r="AF161" i="168" s="1"/>
  <c r="AI161" i="168" s="1"/>
  <c r="AJ161" i="168"/>
  <c r="AM161" i="168" s="1"/>
  <c r="AL161" i="168" s="1"/>
  <c r="AE157" i="168"/>
  <c r="AF157" i="168" s="1"/>
  <c r="AI157" i="168" s="1"/>
  <c r="AJ157" i="168"/>
  <c r="AM157" i="168" s="1"/>
  <c r="AL157" i="168" s="1"/>
  <c r="AE151" i="168"/>
  <c r="AF151" i="168" s="1"/>
  <c r="AI151" i="168" s="1"/>
  <c r="AJ149" i="168"/>
  <c r="AM149" i="168" s="1"/>
  <c r="AL149" i="168" s="1"/>
  <c r="AE149" i="168"/>
  <c r="AF149" i="168" s="1"/>
  <c r="AI149" i="168" s="1"/>
  <c r="AE148" i="168"/>
  <c r="AF148" i="168" s="1"/>
  <c r="AI148" i="168" s="1"/>
  <c r="AQ123" i="168"/>
  <c r="AO123" i="168"/>
  <c r="AT123" i="168" s="1"/>
  <c r="AU123" i="168" s="1"/>
  <c r="AQ121" i="168"/>
  <c r="AT121" i="168" s="1"/>
  <c r="AO121" i="168"/>
  <c r="AE210" i="168"/>
  <c r="AF210" i="168" s="1"/>
  <c r="AI210" i="168" s="1"/>
  <c r="AJ210" i="168"/>
  <c r="AM210" i="168" s="1"/>
  <c r="AL210" i="168" s="1"/>
  <c r="AJ114" i="168"/>
  <c r="AM114" i="168" s="1"/>
  <c r="AL114" i="168" s="1"/>
  <c r="AE114" i="168"/>
  <c r="AF114" i="168" s="1"/>
  <c r="AI114" i="168" s="1"/>
  <c r="AJ109" i="168"/>
  <c r="AM109" i="168" s="1"/>
  <c r="AL109" i="168" s="1"/>
  <c r="AE109" i="168"/>
  <c r="AF109" i="168" s="1"/>
  <c r="AI109" i="168" s="1"/>
  <c r="AE95" i="168"/>
  <c r="AF95" i="168" s="1"/>
  <c r="AI95" i="168" s="1"/>
  <c r="AJ95" i="168"/>
  <c r="AM95" i="168" s="1"/>
  <c r="AL95" i="168" s="1"/>
  <c r="AE92" i="168"/>
  <c r="AF92" i="168" s="1"/>
  <c r="AI92" i="168" s="1"/>
  <c r="AJ92" i="168"/>
  <c r="AM92" i="168" s="1"/>
  <c r="AL92" i="168" s="1"/>
  <c r="AQ77" i="168"/>
  <c r="AO77" i="168"/>
  <c r="T41" i="168"/>
  <c r="AQ40" i="168"/>
  <c r="AO40" i="168"/>
  <c r="BB40" i="168" s="1"/>
  <c r="BC40" i="168" s="1"/>
  <c r="S40" i="168"/>
  <c r="L29" i="168"/>
  <c r="L25" i="168"/>
  <c r="Z18" i="168"/>
  <c r="AC18" i="168" s="1"/>
  <c r="V17" i="168"/>
  <c r="W17" i="168" s="1"/>
  <c r="AA17" i="168"/>
  <c r="AB17" i="168" s="1"/>
  <c r="U18" i="168"/>
  <c r="X18" i="168" s="1"/>
  <c r="AJ18" i="168"/>
  <c r="AM18" i="168" s="1"/>
  <c r="AL18" i="168" s="1"/>
  <c r="AE18" i="168"/>
  <c r="AF18" i="168" s="1"/>
  <c r="AI18" i="168" s="1"/>
  <c r="U15" i="168"/>
  <c r="X15" i="168" s="1"/>
  <c r="AA14" i="168"/>
  <c r="AB14" i="168" s="1"/>
  <c r="AJ15" i="168"/>
  <c r="AM15" i="168" s="1"/>
  <c r="AL15" i="168" s="1"/>
  <c r="Z15" i="168"/>
  <c r="AC15" i="168" s="1"/>
  <c r="V14" i="168"/>
  <c r="W14" i="168" s="1"/>
  <c r="AA13" i="168"/>
  <c r="AB13" i="168" s="1"/>
  <c r="Z14" i="168"/>
  <c r="AC14" i="168" s="1"/>
  <c r="AE15" i="168"/>
  <c r="AF15" i="168" s="1"/>
  <c r="AI15" i="168" s="1"/>
  <c r="V13" i="168"/>
  <c r="W13" i="168" s="1"/>
  <c r="U14" i="168"/>
  <c r="X14" i="168" s="1"/>
  <c r="AJ144" i="168"/>
  <c r="AM144" i="168" s="1"/>
  <c r="AL144" i="168" s="1"/>
  <c r="AO117" i="168"/>
  <c r="AQ117" i="168"/>
  <c r="AJ116" i="168"/>
  <c r="AM116" i="168" s="1"/>
  <c r="AL116" i="168" s="1"/>
  <c r="AE116" i="168"/>
  <c r="AF116" i="168" s="1"/>
  <c r="AI116" i="168" s="1"/>
  <c r="AJ56" i="168"/>
  <c r="AM56" i="168" s="1"/>
  <c r="AL56" i="168" s="1"/>
  <c r="AE56" i="168"/>
  <c r="AF56" i="168" s="1"/>
  <c r="AI56" i="168" s="1"/>
  <c r="S47" i="168"/>
  <c r="S5" i="168"/>
  <c r="T6" i="168"/>
  <c r="AE120" i="168"/>
  <c r="AF120" i="168" s="1"/>
  <c r="AI120" i="168" s="1"/>
  <c r="AE69" i="168"/>
  <c r="AF69" i="168" s="1"/>
  <c r="AI69" i="168" s="1"/>
  <c r="AJ57" i="168"/>
  <c r="AM57" i="168" s="1"/>
  <c r="AL57" i="168" s="1"/>
  <c r="AE57" i="168"/>
  <c r="AF57" i="168" s="1"/>
  <c r="AI57" i="168" s="1"/>
  <c r="AO11" i="168"/>
  <c r="AT11" i="168" s="1"/>
  <c r="T12" i="168"/>
  <c r="AQ11" i="168"/>
  <c r="S11" i="168"/>
  <c r="AO189" i="168"/>
  <c r="AQ189" i="168"/>
  <c r="AE125" i="168"/>
  <c r="AF125" i="168" s="1"/>
  <c r="AI125" i="168" s="1"/>
  <c r="AJ125" i="168"/>
  <c r="AM125" i="168" s="1"/>
  <c r="AL125" i="168" s="1"/>
  <c r="AE98" i="168"/>
  <c r="AF98" i="168" s="1"/>
  <c r="AI98" i="168" s="1"/>
  <c r="AJ98" i="168"/>
  <c r="AM98" i="168" s="1"/>
  <c r="AL98" i="168" s="1"/>
  <c r="T8" i="168"/>
  <c r="AO7" i="168"/>
  <c r="S7" i="168"/>
  <c r="AQ7" i="168"/>
  <c r="AJ24" i="168"/>
  <c r="AM24" i="168" s="1"/>
  <c r="AL24" i="168" s="1"/>
  <c r="V23" i="168"/>
  <c r="AA23" i="168"/>
  <c r="Z24" i="168"/>
  <c r="AC24" i="168" s="1"/>
  <c r="U24" i="168"/>
  <c r="X24" i="168" s="1"/>
  <c r="AE24" i="168"/>
  <c r="AF24" i="168" s="1"/>
  <c r="AI24" i="168" s="1"/>
  <c r="AE118" i="168"/>
  <c r="AF118" i="168" s="1"/>
  <c r="AI118" i="168" s="1"/>
  <c r="AE93" i="168"/>
  <c r="AF93" i="168" s="1"/>
  <c r="AI93" i="168" s="1"/>
  <c r="AE39" i="168"/>
  <c r="AF39" i="168" s="1"/>
  <c r="AI39" i="168" s="1"/>
  <c r="AG39" i="168" s="1"/>
  <c r="AH39" i="168" s="1"/>
  <c r="AK39" i="168" s="1"/>
  <c r="T40" i="168"/>
  <c r="AE250" i="168"/>
  <c r="AF250" i="168" s="1"/>
  <c r="AI250" i="168" s="1"/>
  <c r="AJ250" i="168"/>
  <c r="AM250" i="168" s="1"/>
  <c r="AL250" i="168" s="1"/>
  <c r="AQ250" i="168"/>
  <c r="AO250" i="168"/>
  <c r="AJ251" i="168"/>
  <c r="AM251" i="168" s="1"/>
  <c r="AL251" i="168" s="1"/>
  <c r="AE251" i="168"/>
  <c r="AF251" i="168" s="1"/>
  <c r="AI251" i="168" s="1"/>
  <c r="AQ248" i="168"/>
  <c r="AO248" i="168"/>
  <c r="BB248" i="168" s="1"/>
  <c r="BC248" i="168" s="1"/>
  <c r="AJ242" i="168"/>
  <c r="AM242" i="168" s="1"/>
  <c r="AL242" i="168" s="1"/>
  <c r="AE242" i="168"/>
  <c r="AF242" i="168" s="1"/>
  <c r="AI242" i="168" s="1"/>
  <c r="AO236" i="168"/>
  <c r="AQ236" i="168"/>
  <c r="AJ216" i="168"/>
  <c r="AM216" i="168" s="1"/>
  <c r="AL216" i="168" s="1"/>
  <c r="AE216" i="168"/>
  <c r="AF216" i="168" s="1"/>
  <c r="AI216" i="168" s="1"/>
  <c r="AQ257" i="168"/>
  <c r="AO257" i="168"/>
  <c r="BB257" i="168" s="1"/>
  <c r="BC257" i="168" s="1"/>
  <c r="AO245" i="168"/>
  <c r="BB245" i="168" s="1"/>
  <c r="BC245" i="168" s="1"/>
  <c r="AQ245" i="168"/>
  <c r="AJ233" i="168"/>
  <c r="AM233" i="168" s="1"/>
  <c r="AL233" i="168" s="1"/>
  <c r="AE233" i="168"/>
  <c r="AF233" i="168" s="1"/>
  <c r="AI233" i="168" s="1"/>
  <c r="AQ228" i="168"/>
  <c r="AO228" i="168"/>
  <c r="AO226" i="168"/>
  <c r="AQ226" i="168"/>
  <c r="AO224" i="168"/>
  <c r="AQ224" i="168"/>
  <c r="AO199" i="168"/>
  <c r="AQ199" i="168"/>
  <c r="AQ193" i="168"/>
  <c r="AO193" i="168"/>
  <c r="AQ191" i="168"/>
  <c r="AO191" i="168"/>
  <c r="BB191" i="168" s="1"/>
  <c r="BC191" i="168" s="1"/>
  <c r="AO181" i="168"/>
  <c r="AQ181" i="168"/>
  <c r="BB181" i="168" s="1"/>
  <c r="BC181" i="168" s="1"/>
  <c r="AE171" i="168"/>
  <c r="AF171" i="168" s="1"/>
  <c r="AI171" i="168" s="1"/>
  <c r="AJ171" i="168"/>
  <c r="AM171" i="168" s="1"/>
  <c r="AL171" i="168" s="1"/>
  <c r="AO155" i="168"/>
  <c r="AQ155" i="168"/>
  <c r="AO151" i="168"/>
  <c r="AQ151" i="168"/>
  <c r="AO143" i="168"/>
  <c r="AQ143" i="168"/>
  <c r="AO133" i="168"/>
  <c r="AQ133" i="168"/>
  <c r="AE229" i="168"/>
  <c r="AF229" i="168" s="1"/>
  <c r="AI229" i="168" s="1"/>
  <c r="AJ229" i="168"/>
  <c r="AM229" i="168" s="1"/>
  <c r="AL229" i="168" s="1"/>
  <c r="AJ224" i="168"/>
  <c r="AM224" i="168" s="1"/>
  <c r="AL224" i="168" s="1"/>
  <c r="AE224" i="168"/>
  <c r="AF224" i="168" s="1"/>
  <c r="AI224" i="168" s="1"/>
  <c r="AE223" i="168"/>
  <c r="AF223" i="168" s="1"/>
  <c r="AI223" i="168" s="1"/>
  <c r="AJ223" i="168"/>
  <c r="AM223" i="168" s="1"/>
  <c r="AL223" i="168" s="1"/>
  <c r="AQ212" i="168"/>
  <c r="AO212" i="168"/>
  <c r="BB212" i="168" s="1"/>
  <c r="BC212" i="168" s="1"/>
  <c r="AO211" i="168"/>
  <c r="AQ211" i="168"/>
  <c r="AO209" i="168"/>
  <c r="AQ209" i="168"/>
  <c r="AE193" i="168"/>
  <c r="AF193" i="168" s="1"/>
  <c r="AI193" i="168" s="1"/>
  <c r="AJ193" i="168"/>
  <c r="AM193" i="168" s="1"/>
  <c r="AL193" i="168" s="1"/>
  <c r="AO173" i="168"/>
  <c r="AQ173" i="168"/>
  <c r="AO170" i="168"/>
  <c r="AQ170" i="168"/>
  <c r="AQ160" i="168"/>
  <c r="AO160" i="168"/>
  <c r="AE214" i="168"/>
  <c r="AF214" i="168" s="1"/>
  <c r="AI214" i="168" s="1"/>
  <c r="AQ207" i="168"/>
  <c r="AO207" i="168"/>
  <c r="AQ204" i="168"/>
  <c r="BB204" i="168" s="1"/>
  <c r="BC204" i="168" s="1"/>
  <c r="AO204" i="168"/>
  <c r="AE178" i="168"/>
  <c r="AF178" i="168" s="1"/>
  <c r="AI178" i="168" s="1"/>
  <c r="AJ178" i="168"/>
  <c r="AM178" i="168" s="1"/>
  <c r="AL178" i="168" s="1"/>
  <c r="AJ177" i="168"/>
  <c r="AM177" i="168" s="1"/>
  <c r="AL177" i="168" s="1"/>
  <c r="AJ179" i="168"/>
  <c r="AM179" i="168" s="1"/>
  <c r="AL179" i="168" s="1"/>
  <c r="AE179" i="168"/>
  <c r="AF179" i="168" s="1"/>
  <c r="AI179" i="168" s="1"/>
  <c r="AE163" i="168"/>
  <c r="AF163" i="168" s="1"/>
  <c r="AI163" i="168" s="1"/>
  <c r="AJ163" i="168"/>
  <c r="AM163" i="168" s="1"/>
  <c r="AL163" i="168" s="1"/>
  <c r="AE162" i="168"/>
  <c r="AF162" i="168" s="1"/>
  <c r="AI162" i="168" s="1"/>
  <c r="AE156" i="168"/>
  <c r="AF156" i="168" s="1"/>
  <c r="AI156" i="168" s="1"/>
  <c r="AJ156" i="168"/>
  <c r="AM156" i="168" s="1"/>
  <c r="AL156" i="168" s="1"/>
  <c r="AO102" i="168"/>
  <c r="AQ102" i="168"/>
  <c r="AT102" i="168" s="1"/>
  <c r="AU102" i="168" s="1"/>
  <c r="AE220" i="168"/>
  <c r="AF220" i="168" s="1"/>
  <c r="AI220" i="168" s="1"/>
  <c r="AJ220" i="168"/>
  <c r="AM220" i="168" s="1"/>
  <c r="AL220" i="168" s="1"/>
  <c r="AJ205" i="168"/>
  <c r="AM205" i="168" s="1"/>
  <c r="AL205" i="168" s="1"/>
  <c r="AE208" i="168"/>
  <c r="AF208" i="168" s="1"/>
  <c r="AI208" i="168" s="1"/>
  <c r="AJ208" i="168"/>
  <c r="AM208" i="168" s="1"/>
  <c r="AL208" i="168" s="1"/>
  <c r="AE184" i="168"/>
  <c r="AF184" i="168" s="1"/>
  <c r="AI184" i="168" s="1"/>
  <c r="AJ184" i="168"/>
  <c r="AM184" i="168" s="1"/>
  <c r="AL184" i="168" s="1"/>
  <c r="AJ151" i="168"/>
  <c r="AM151" i="168" s="1"/>
  <c r="AL151" i="168" s="1"/>
  <c r="AO216" i="168"/>
  <c r="AQ216" i="168"/>
  <c r="AJ201" i="168"/>
  <c r="AM201" i="168" s="1"/>
  <c r="AL201" i="168" s="1"/>
  <c r="AE142" i="168"/>
  <c r="AF142" i="168" s="1"/>
  <c r="AI142" i="168" s="1"/>
  <c r="AJ142" i="168"/>
  <c r="AM142" i="168" s="1"/>
  <c r="AL142" i="168" s="1"/>
  <c r="AJ141" i="168"/>
  <c r="AM141" i="168" s="1"/>
  <c r="AL141" i="168" s="1"/>
  <c r="AE140" i="168"/>
  <c r="AF140" i="168" s="1"/>
  <c r="AI140" i="168" s="1"/>
  <c r="AE138" i="168"/>
  <c r="AF138" i="168" s="1"/>
  <c r="AI138" i="168" s="1"/>
  <c r="AE102" i="168"/>
  <c r="AF102" i="168" s="1"/>
  <c r="AI102" i="168" s="1"/>
  <c r="AJ102" i="168"/>
  <c r="AM102" i="168" s="1"/>
  <c r="AL102" i="168" s="1"/>
  <c r="AO96" i="168"/>
  <c r="AT96" i="168" s="1"/>
  <c r="AU96" i="168" s="1"/>
  <c r="AQ96" i="168"/>
  <c r="AO94" i="168"/>
  <c r="AQ94" i="168"/>
  <c r="AT94" i="168" s="1"/>
  <c r="AU94" i="168" s="1"/>
  <c r="AE88" i="168"/>
  <c r="AF88" i="168" s="1"/>
  <c r="AI88" i="168" s="1"/>
  <c r="AO78" i="168"/>
  <c r="AT78" i="168" s="1"/>
  <c r="AU78" i="168" s="1"/>
  <c r="AQ78" i="168"/>
  <c r="AO74" i="168"/>
  <c r="AQ74" i="168"/>
  <c r="AJ61" i="168"/>
  <c r="AM61" i="168" s="1"/>
  <c r="AL61" i="168" s="1"/>
  <c r="AE61" i="168"/>
  <c r="AF61" i="168" s="1"/>
  <c r="AI61" i="168" s="1"/>
  <c r="AJ54" i="168"/>
  <c r="AM54" i="168" s="1"/>
  <c r="AL54" i="168" s="1"/>
  <c r="AE54" i="168"/>
  <c r="AF54" i="168" s="1"/>
  <c r="AI54" i="168" s="1"/>
  <c r="T52" i="168"/>
  <c r="AO51" i="168"/>
  <c r="AQ51" i="168"/>
  <c r="AT51" i="168" s="1"/>
  <c r="S51" i="168"/>
  <c r="L49" i="168"/>
  <c r="L34" i="168"/>
  <c r="N34" i="168" s="1"/>
  <c r="AE36" i="168"/>
  <c r="AF36" i="168" s="1"/>
  <c r="AI36" i="168" s="1"/>
  <c r="AJ36" i="168"/>
  <c r="AM36" i="168" s="1"/>
  <c r="AL36" i="168" s="1"/>
  <c r="AA35" i="168"/>
  <c r="AB35" i="168" s="1"/>
  <c r="V35" i="168"/>
  <c r="W35" i="168" s="1"/>
  <c r="Z36" i="168"/>
  <c r="AC36" i="168" s="1"/>
  <c r="U36" i="168"/>
  <c r="X36" i="168" s="1"/>
  <c r="L28" i="168"/>
  <c r="N28" i="168" s="1"/>
  <c r="L26" i="168"/>
  <c r="W22" i="168"/>
  <c r="AO22" i="168"/>
  <c r="T23" i="168"/>
  <c r="S22" i="168"/>
  <c r="AQ22" i="168"/>
  <c r="L16" i="168"/>
  <c r="Z10" i="168"/>
  <c r="AC10" i="168" s="1"/>
  <c r="AJ212" i="168"/>
  <c r="AM212" i="168" s="1"/>
  <c r="AL212" i="168" s="1"/>
  <c r="AE201" i="168"/>
  <c r="AF201" i="168" s="1"/>
  <c r="AI201" i="168" s="1"/>
  <c r="AO124" i="168"/>
  <c r="AQ124" i="168"/>
  <c r="AT124" i="168" s="1"/>
  <c r="AU124" i="168" s="1"/>
  <c r="AQ122" i="168"/>
  <c r="AO122" i="168"/>
  <c r="AJ115" i="168"/>
  <c r="AM115" i="168" s="1"/>
  <c r="AL115" i="168" s="1"/>
  <c r="AE115" i="168"/>
  <c r="AF115" i="168" s="1"/>
  <c r="AI115" i="168" s="1"/>
  <c r="AQ108" i="168"/>
  <c r="AO108" i="168"/>
  <c r="AJ105" i="168"/>
  <c r="AM105" i="168" s="1"/>
  <c r="AL105" i="168" s="1"/>
  <c r="AE105" i="168"/>
  <c r="AF105" i="168" s="1"/>
  <c r="AI105" i="168" s="1"/>
  <c r="AO101" i="168"/>
  <c r="AQ101" i="168"/>
  <c r="AT101" i="168" s="1"/>
  <c r="AJ65" i="168"/>
  <c r="AM65" i="168" s="1"/>
  <c r="AL65" i="168" s="1"/>
  <c r="AE65" i="168"/>
  <c r="AF65" i="168" s="1"/>
  <c r="AI65" i="168" s="1"/>
  <c r="AE60" i="168"/>
  <c r="AF60" i="168" s="1"/>
  <c r="AI60" i="168" s="1"/>
  <c r="T47" i="168"/>
  <c r="AO46" i="168"/>
  <c r="S46" i="168"/>
  <c r="AQ46" i="168"/>
  <c r="BB46" i="168" s="1"/>
  <c r="BC46" i="168" s="1"/>
  <c r="AA39" i="168"/>
  <c r="AB39" i="168" s="1"/>
  <c r="U34" i="168"/>
  <c r="X34" i="168" s="1"/>
  <c r="V33" i="168"/>
  <c r="AJ34" i="168"/>
  <c r="AM34" i="168" s="1"/>
  <c r="AL34" i="168" s="1"/>
  <c r="AE34" i="168"/>
  <c r="AF34" i="168" s="1"/>
  <c r="AI34" i="168" s="1"/>
  <c r="AG34" i="168" s="1"/>
  <c r="AH34" i="168" s="1"/>
  <c r="AK34" i="168" s="1"/>
  <c r="Z34" i="168"/>
  <c r="AC34" i="168" s="1"/>
  <c r="AA33" i="168"/>
  <c r="AE23" i="168"/>
  <c r="AF23" i="168" s="1"/>
  <c r="AI23" i="168" s="1"/>
  <c r="AO21" i="168"/>
  <c r="AQ21" i="168"/>
  <c r="BB21" i="168" s="1"/>
  <c r="BC21" i="168" s="1"/>
  <c r="T22" i="168"/>
  <c r="T21" i="168"/>
  <c r="S21" i="168"/>
  <c r="AO13" i="168"/>
  <c r="AT13" i="168" s="1"/>
  <c r="T14" i="168"/>
  <c r="S13" i="168"/>
  <c r="AQ13" i="168"/>
  <c r="AQ222" i="168"/>
  <c r="AO222" i="168"/>
  <c r="AJ190" i="168"/>
  <c r="AM190" i="168" s="1"/>
  <c r="AL190" i="168" s="1"/>
  <c r="AE190" i="168"/>
  <c r="AF190" i="168" s="1"/>
  <c r="AI190" i="168" s="1"/>
  <c r="AE187" i="168"/>
  <c r="AF187" i="168" s="1"/>
  <c r="AI187" i="168" s="1"/>
  <c r="AJ187" i="168"/>
  <c r="AM187" i="168" s="1"/>
  <c r="AL187" i="168" s="1"/>
  <c r="AO136" i="168"/>
  <c r="BB136" i="168" s="1"/>
  <c r="BC136" i="168" s="1"/>
  <c r="AQ136" i="168"/>
  <c r="AE134" i="168"/>
  <c r="AF134" i="168" s="1"/>
  <c r="AI134" i="168" s="1"/>
  <c r="AJ134" i="168"/>
  <c r="AM134" i="168" s="1"/>
  <c r="AL134" i="168" s="1"/>
  <c r="AE127" i="168"/>
  <c r="AF127" i="168" s="1"/>
  <c r="AI127" i="168" s="1"/>
  <c r="AJ124" i="168"/>
  <c r="AM124" i="168" s="1"/>
  <c r="AL124" i="168" s="1"/>
  <c r="AE124" i="168"/>
  <c r="AF124" i="168" s="1"/>
  <c r="AI124" i="168" s="1"/>
  <c r="AJ113" i="168"/>
  <c r="AM113" i="168" s="1"/>
  <c r="AL113" i="168" s="1"/>
  <c r="AJ91" i="168"/>
  <c r="AM91" i="168" s="1"/>
  <c r="AL91" i="168" s="1"/>
  <c r="AO57" i="168"/>
  <c r="AT57" i="168" s="1"/>
  <c r="AU57" i="168" s="1"/>
  <c r="AQ57" i="168"/>
  <c r="AJ55" i="168"/>
  <c r="AM55" i="168" s="1"/>
  <c r="AL55" i="168" s="1"/>
  <c r="T34" i="168"/>
  <c r="AO33" i="168"/>
  <c r="S33" i="168"/>
  <c r="AQ33" i="168"/>
  <c r="AT33" i="168" s="1"/>
  <c r="AU33" i="168" s="1"/>
  <c r="S30" i="168"/>
  <c r="T29" i="168"/>
  <c r="AO28" i="168"/>
  <c r="BB28" i="168" s="1"/>
  <c r="BC28" i="168" s="1"/>
  <c r="S28" i="168"/>
  <c r="AQ28" i="168"/>
  <c r="Z23" i="168"/>
  <c r="AC23" i="168" s="1"/>
  <c r="AQ9" i="168"/>
  <c r="AT9" i="168" s="1"/>
  <c r="AU9" i="168" s="1"/>
  <c r="S9" i="168"/>
  <c r="T10" i="168"/>
  <c r="AO9" i="168"/>
  <c r="T9" i="168"/>
  <c r="AJ241" i="168"/>
  <c r="AM241" i="168" s="1"/>
  <c r="AL241" i="168" s="1"/>
  <c r="AE241" i="168"/>
  <c r="AF241" i="168" s="1"/>
  <c r="AI241" i="168" s="1"/>
  <c r="AE194" i="168"/>
  <c r="AF194" i="168" s="1"/>
  <c r="AI194" i="168" s="1"/>
  <c r="AE195" i="168"/>
  <c r="AF195" i="168" s="1"/>
  <c r="AI195" i="168" s="1"/>
  <c r="AJ194" i="168"/>
  <c r="AM194" i="168" s="1"/>
  <c r="AL194" i="168" s="1"/>
  <c r="AJ192" i="168"/>
  <c r="AM192" i="168" s="1"/>
  <c r="AL192" i="168" s="1"/>
  <c r="AE192" i="168"/>
  <c r="AF192" i="168" s="1"/>
  <c r="AI192" i="168" s="1"/>
  <c r="AE191" i="168"/>
  <c r="AF191" i="168" s="1"/>
  <c r="AI191" i="168" s="1"/>
  <c r="AJ191" i="168"/>
  <c r="AM191" i="168" s="1"/>
  <c r="AL191" i="168" s="1"/>
  <c r="AO168" i="168"/>
  <c r="AQ168" i="168"/>
  <c r="AO114" i="168"/>
  <c r="AQ114" i="168"/>
  <c r="AO90" i="168"/>
  <c r="AQ90" i="168"/>
  <c r="BB90" i="168" s="1"/>
  <c r="BC90" i="168" s="1"/>
  <c r="AJ87" i="168"/>
  <c r="AM87" i="168" s="1"/>
  <c r="AL87" i="168" s="1"/>
  <c r="AE87" i="168"/>
  <c r="AF87" i="168" s="1"/>
  <c r="AI87" i="168" s="1"/>
  <c r="AJ68" i="168"/>
  <c r="AM68" i="168" s="1"/>
  <c r="AL68" i="168" s="1"/>
  <c r="AE68" i="168"/>
  <c r="AF68" i="168" s="1"/>
  <c r="AI68" i="168" s="1"/>
  <c r="AN61" i="168"/>
  <c r="AQ61" i="168"/>
  <c r="AO61" i="168"/>
  <c r="AQ55" i="168"/>
  <c r="AO55" i="168"/>
  <c r="AO52" i="168"/>
  <c r="S52" i="168"/>
  <c r="AQ52" i="168"/>
  <c r="AJ50" i="168"/>
  <c r="AM50" i="168" s="1"/>
  <c r="AL50" i="168" s="1"/>
  <c r="AA49" i="168"/>
  <c r="AB49" i="168" s="1"/>
  <c r="AE50" i="168"/>
  <c r="AF50" i="168" s="1"/>
  <c r="AI50" i="168" s="1"/>
  <c r="AG50" i="168" s="1"/>
  <c r="AH50" i="168" s="1"/>
  <c r="AK50" i="168" s="1"/>
  <c r="U50" i="168"/>
  <c r="X50" i="168" s="1"/>
  <c r="V49" i="168"/>
  <c r="W49" i="168" s="1"/>
  <c r="Z50" i="168"/>
  <c r="AC50" i="168" s="1"/>
  <c r="AQ44" i="168"/>
  <c r="S43" i="168"/>
  <c r="T45" i="168"/>
  <c r="AO44" i="168"/>
  <c r="S44" i="168"/>
  <c r="U35" i="168"/>
  <c r="X35" i="168" s="1"/>
  <c r="T19" i="168"/>
  <c r="AQ18" i="168"/>
  <c r="AT18" i="168" s="1"/>
  <c r="AU18" i="168" s="1"/>
  <c r="S18" i="168"/>
  <c r="AO18" i="168"/>
  <c r="AO16" i="168"/>
  <c r="AT16" i="168" s="1"/>
  <c r="AU16" i="168" s="1"/>
  <c r="T17" i="168"/>
  <c r="AQ16" i="168"/>
  <c r="S16" i="168"/>
  <c r="L6" i="168"/>
  <c r="T7" i="168"/>
  <c r="S6" i="168"/>
  <c r="T43" i="168"/>
  <c r="T38" i="168"/>
  <c r="AO37" i="168"/>
  <c r="S37" i="168"/>
  <c r="AQ37" i="168"/>
  <c r="L30" i="168"/>
  <c r="Z28" i="168"/>
  <c r="AC28" i="168" s="1"/>
  <c r="AA27" i="168"/>
  <c r="AB27" i="168" s="1"/>
  <c r="AJ28" i="168"/>
  <c r="AM28" i="168" s="1"/>
  <c r="AL28" i="168" s="1"/>
  <c r="AE28" i="168"/>
  <c r="AF28" i="168" s="1"/>
  <c r="AI28" i="168" s="1"/>
  <c r="U28" i="168"/>
  <c r="X28" i="168" s="1"/>
  <c r="V27" i="168"/>
  <c r="W27" i="168" s="1"/>
  <c r="AA22" i="168"/>
  <c r="S8" i="168"/>
  <c r="AJ174" i="168"/>
  <c r="AM174" i="168" s="1"/>
  <c r="AL174" i="168" s="1"/>
  <c r="AE174" i="168"/>
  <c r="AF174" i="168" s="1"/>
  <c r="AI174" i="168" s="1"/>
  <c r="AJ48" i="168"/>
  <c r="AM48" i="168" s="1"/>
  <c r="AL48" i="168" s="1"/>
  <c r="AG48" i="168" s="1"/>
  <c r="AH48" i="168" s="1"/>
  <c r="AK48" i="168" s="1"/>
  <c r="AJ44" i="168"/>
  <c r="AM44" i="168" s="1"/>
  <c r="AL44" i="168" s="1"/>
  <c r="V43" i="168"/>
  <c r="W43" i="168" s="1"/>
  <c r="AA43" i="168"/>
  <c r="AB43" i="168" s="1"/>
  <c r="AE44" i="168"/>
  <c r="AF44" i="168" s="1"/>
  <c r="AI44" i="168" s="1"/>
  <c r="U44" i="168"/>
  <c r="X44" i="168" s="1"/>
  <c r="Z44" i="168"/>
  <c r="AC44" i="168" s="1"/>
  <c r="T30" i="168"/>
  <c r="AO29" i="168"/>
  <c r="S29" i="168"/>
  <c r="AQ29" i="168"/>
  <c r="AJ49" i="168"/>
  <c r="AM49" i="168" s="1"/>
  <c r="AL49" i="168" s="1"/>
  <c r="AG49" i="168" s="1"/>
  <c r="AH49" i="168" s="1"/>
  <c r="AK49" i="168" s="1"/>
  <c r="AU58" i="168"/>
  <c r="T39" i="168"/>
  <c r="AJ23" i="168"/>
  <c r="AM23" i="168" s="1"/>
  <c r="AL23" i="168" s="1"/>
  <c r="AE133" i="168"/>
  <c r="AF133" i="168" s="1"/>
  <c r="AI133" i="168" s="1"/>
  <c r="AO48" i="168"/>
  <c r="S48" i="168"/>
  <c r="T49" i="168"/>
  <c r="AQ48" i="168"/>
  <c r="S12" i="168"/>
  <c r="T13" i="168"/>
  <c r="AQ12" i="168"/>
  <c r="AO12" i="168"/>
  <c r="AT12" i="168" s="1"/>
  <c r="AO233" i="168"/>
  <c r="BB233" i="168" s="1"/>
  <c r="BC233" i="168" s="1"/>
  <c r="AQ233" i="168"/>
  <c r="AJ226" i="168"/>
  <c r="AM226" i="168" s="1"/>
  <c r="AL226" i="168" s="1"/>
  <c r="AE226" i="168"/>
  <c r="AF226" i="168" s="1"/>
  <c r="AI226" i="168" s="1"/>
  <c r="AE225" i="168"/>
  <c r="AF225" i="168" s="1"/>
  <c r="AI225" i="168" s="1"/>
  <c r="AJ166" i="168"/>
  <c r="AM166" i="168" s="1"/>
  <c r="AL166" i="168" s="1"/>
  <c r="AE166" i="168"/>
  <c r="AF166" i="168" s="1"/>
  <c r="AI166" i="168" s="1"/>
  <c r="AE123" i="168"/>
  <c r="AF123" i="168" s="1"/>
  <c r="AI123" i="168" s="1"/>
  <c r="AJ123" i="168"/>
  <c r="AM123" i="168" s="1"/>
  <c r="AL123" i="168" s="1"/>
  <c r="AJ103" i="168"/>
  <c r="AM103" i="168" s="1"/>
  <c r="AL103" i="168" s="1"/>
  <c r="AE103" i="168"/>
  <c r="AF103" i="168" s="1"/>
  <c r="AI103" i="168" s="1"/>
  <c r="AE101" i="168"/>
  <c r="AF101" i="168" s="1"/>
  <c r="AI101" i="168" s="1"/>
  <c r="AJ101" i="168"/>
  <c r="AM101" i="168" s="1"/>
  <c r="AL101" i="168" s="1"/>
  <c r="AO56" i="168"/>
  <c r="AT56" i="168" s="1"/>
  <c r="AQ56" i="168"/>
  <c r="N38" i="168"/>
  <c r="AO10" i="168"/>
  <c r="T11" i="168"/>
  <c r="AQ10" i="168"/>
  <c r="AT10" i="168" s="1"/>
  <c r="AU10" i="168" s="1"/>
  <c r="S10" i="168"/>
  <c r="L17" i="168"/>
  <c r="AJ181" i="168"/>
  <c r="AM181" i="168" s="1"/>
  <c r="AL181" i="168" s="1"/>
  <c r="AE181" i="168"/>
  <c r="AF181" i="168" s="1"/>
  <c r="AI181" i="168" s="1"/>
  <c r="AE175" i="168"/>
  <c r="AF175" i="168" s="1"/>
  <c r="AI175" i="168" s="1"/>
  <c r="AJ175" i="168"/>
  <c r="AM175" i="168" s="1"/>
  <c r="AL175" i="168" s="1"/>
  <c r="AJ146" i="168"/>
  <c r="AM146" i="168" s="1"/>
  <c r="AL146" i="168" s="1"/>
  <c r="AE146" i="168"/>
  <c r="AF146" i="168" s="1"/>
  <c r="AI146" i="168" s="1"/>
  <c r="AO135" i="168"/>
  <c r="AT135" i="168" s="1"/>
  <c r="AU135" i="168" s="1"/>
  <c r="AQ135" i="168"/>
  <c r="AJ80" i="168"/>
  <c r="AM80" i="168" s="1"/>
  <c r="AL80" i="168" s="1"/>
  <c r="AE80" i="168"/>
  <c r="AF80" i="168" s="1"/>
  <c r="AI80" i="168" s="1"/>
  <c r="M24" i="168"/>
  <c r="AB29" i="168"/>
  <c r="AO232" i="168"/>
  <c r="AQ232" i="168"/>
  <c r="AQ225" i="168"/>
  <c r="AO225" i="168"/>
  <c r="AE188" i="168"/>
  <c r="AF188" i="168" s="1"/>
  <c r="AI188" i="168" s="1"/>
  <c r="AJ188" i="168"/>
  <c r="AM188" i="168" s="1"/>
  <c r="AL188" i="168" s="1"/>
  <c r="AE165" i="168"/>
  <c r="AF165" i="168" s="1"/>
  <c r="AI165" i="168" s="1"/>
  <c r="AJ165" i="168"/>
  <c r="AM165" i="168" s="1"/>
  <c r="AL165" i="168" s="1"/>
  <c r="AJ120" i="168"/>
  <c r="AM120" i="168" s="1"/>
  <c r="AL120" i="168" s="1"/>
  <c r="AJ110" i="168"/>
  <c r="AM110" i="168" s="1"/>
  <c r="AL110" i="168" s="1"/>
  <c r="AE110" i="168"/>
  <c r="AF110" i="168" s="1"/>
  <c r="AI110" i="168" s="1"/>
  <c r="AO68" i="168"/>
  <c r="AQ68" i="168"/>
  <c r="AE58" i="168"/>
  <c r="AF58" i="168" s="1"/>
  <c r="AI58" i="168" s="1"/>
  <c r="AJ58" i="168"/>
  <c r="AM58" i="168" s="1"/>
  <c r="AL58" i="168" s="1"/>
  <c r="T51" i="168"/>
  <c r="AO50" i="168"/>
  <c r="S50" i="168"/>
  <c r="AQ50" i="168"/>
  <c r="BB50" i="168" s="1"/>
  <c r="BC50" i="168" s="1"/>
  <c r="T35" i="168"/>
  <c r="AO34" i="168"/>
  <c r="AN34" i="168"/>
  <c r="S34" i="168"/>
  <c r="AQ34" i="168"/>
  <c r="AO19" i="168"/>
  <c r="S19" i="168"/>
  <c r="AQ19" i="168"/>
  <c r="T20" i="168"/>
  <c r="L14" i="168"/>
  <c r="AE10" i="168"/>
  <c r="AF10" i="168" s="1"/>
  <c r="AI10" i="168" s="1"/>
  <c r="V9" i="168"/>
  <c r="AE145" i="168"/>
  <c r="AF145" i="168" s="1"/>
  <c r="AI145" i="168" s="1"/>
  <c r="AE106" i="168"/>
  <c r="AF106" i="168" s="1"/>
  <c r="AI106" i="168" s="1"/>
  <c r="AJ106" i="168"/>
  <c r="AM106" i="168" s="1"/>
  <c r="AL106" i="168" s="1"/>
  <c r="AQ83" i="168"/>
  <c r="AO83" i="168"/>
  <c r="AJ70" i="168"/>
  <c r="AM70" i="168" s="1"/>
  <c r="AL70" i="168" s="1"/>
  <c r="AE70" i="168"/>
  <c r="AF70" i="168" s="1"/>
  <c r="AI70" i="168" s="1"/>
  <c r="L43" i="168"/>
  <c r="U30" i="168"/>
  <c r="X30" i="168" s="1"/>
  <c r="Z16" i="168"/>
  <c r="AC16" i="168" s="1"/>
  <c r="AJ16" i="168"/>
  <c r="AM16" i="168" s="1"/>
  <c r="AL16" i="168" s="1"/>
  <c r="AE16" i="168"/>
  <c r="AF16" i="168" s="1"/>
  <c r="AI16" i="168" s="1"/>
  <c r="AG16" i="168" s="1"/>
  <c r="AH16" i="168" s="1"/>
  <c r="AK16" i="168" s="1"/>
  <c r="AA15" i="168"/>
  <c r="AB15" i="168" s="1"/>
  <c r="V15" i="168"/>
  <c r="W15" i="168" s="1"/>
  <c r="U16" i="168"/>
  <c r="X16" i="168" s="1"/>
  <c r="AJ133" i="168"/>
  <c r="AM133" i="168" s="1"/>
  <c r="AL133" i="168" s="1"/>
  <c r="AE113" i="168"/>
  <c r="AF113" i="168" s="1"/>
  <c r="AI113" i="168" s="1"/>
  <c r="AJ40" i="168"/>
  <c r="AM40" i="168" s="1"/>
  <c r="AL40" i="168" s="1"/>
  <c r="AU99" i="168"/>
  <c r="AQ82" i="168"/>
  <c r="AO82" i="168"/>
  <c r="AO79" i="168"/>
  <c r="AT79" i="168" s="1"/>
  <c r="AU79" i="168" s="1"/>
  <c r="AQ79" i="168"/>
  <c r="AE71" i="168"/>
  <c r="AF71" i="168" s="1"/>
  <c r="AI71" i="168" s="1"/>
  <c r="AJ71" i="168"/>
  <c r="AM71" i="168" s="1"/>
  <c r="AL71" i="168" s="1"/>
  <c r="AO62" i="168"/>
  <c r="AQ62" i="168"/>
  <c r="M48" i="168"/>
  <c r="T46" i="168"/>
  <c r="AO45" i="168"/>
  <c r="S45" i="168"/>
  <c r="AQ45" i="168"/>
  <c r="AT45" i="168" s="1"/>
  <c r="AU45" i="168" s="1"/>
  <c r="AW36" i="168" s="1"/>
  <c r="AW35" i="168" s="1"/>
  <c r="AJ14" i="168"/>
  <c r="AM14" i="168" s="1"/>
  <c r="AL14" i="168" s="1"/>
  <c r="L9" i="168"/>
  <c r="N9" i="168" s="1"/>
  <c r="Z41" i="168"/>
  <c r="AC41" i="168" s="1"/>
  <c r="AJ41" i="168"/>
  <c r="AM41" i="168" s="1"/>
  <c r="AL41" i="168" s="1"/>
  <c r="AE41" i="168"/>
  <c r="AF41" i="168" s="1"/>
  <c r="AI41" i="168" s="1"/>
  <c r="AA40" i="168"/>
  <c r="AB40" i="168" s="1"/>
  <c r="V40" i="168"/>
  <c r="W40" i="168" s="1"/>
  <c r="U41" i="168"/>
  <c r="X41" i="168" s="1"/>
  <c r="L23" i="168"/>
  <c r="M23" i="168" s="1"/>
  <c r="AO113" i="168"/>
  <c r="BB113" i="168" s="1"/>
  <c r="BC113" i="168" s="1"/>
  <c r="AQ113" i="168"/>
  <c r="Z22" i="168"/>
  <c r="AC22" i="168" s="1"/>
  <c r="AQ244" i="168"/>
  <c r="AO244" i="168"/>
  <c r="AJ249" i="168"/>
  <c r="AM249" i="168" s="1"/>
  <c r="AL249" i="168" s="1"/>
  <c r="AE249" i="168"/>
  <c r="AF249" i="168" s="1"/>
  <c r="AI249" i="168" s="1"/>
  <c r="AQ242" i="168"/>
  <c r="AO242" i="168"/>
  <c r="AJ239" i="168"/>
  <c r="AM239" i="168" s="1"/>
  <c r="AL239" i="168" s="1"/>
  <c r="AE239" i="168"/>
  <c r="AF239" i="168" s="1"/>
  <c r="AI239" i="168" s="1"/>
  <c r="AJ258" i="168"/>
  <c r="AM258" i="168" s="1"/>
  <c r="AL258" i="168" s="1"/>
  <c r="AE258" i="168"/>
  <c r="AF258" i="168" s="1"/>
  <c r="AI258" i="168" s="1"/>
  <c r="AQ240" i="168"/>
  <c r="AO240" i="168"/>
  <c r="AO252" i="168"/>
  <c r="AQ252" i="168"/>
  <c r="AE248" i="168"/>
  <c r="AF248" i="168" s="1"/>
  <c r="AI248" i="168" s="1"/>
  <c r="AJ248" i="168"/>
  <c r="AM248" i="168" s="1"/>
  <c r="AL248" i="168" s="1"/>
  <c r="AE246" i="168"/>
  <c r="AF246" i="168" s="1"/>
  <c r="AI246" i="168" s="1"/>
  <c r="AJ234" i="168"/>
  <c r="AM234" i="168" s="1"/>
  <c r="AL234" i="168" s="1"/>
  <c r="AE231" i="168"/>
  <c r="AF231" i="168" s="1"/>
  <c r="AI231" i="168" s="1"/>
  <c r="AJ231" i="168"/>
  <c r="AM231" i="168" s="1"/>
  <c r="AL231" i="168" s="1"/>
  <c r="AO217" i="168"/>
  <c r="AQ217" i="168"/>
  <c r="AE200" i="168"/>
  <c r="AF200" i="168" s="1"/>
  <c r="AI200" i="168" s="1"/>
  <c r="AJ200" i="168"/>
  <c r="AM200" i="168" s="1"/>
  <c r="AL200" i="168" s="1"/>
  <c r="AO196" i="168"/>
  <c r="AQ196" i="168"/>
  <c r="AJ176" i="168"/>
  <c r="AM176" i="168" s="1"/>
  <c r="AL176" i="168" s="1"/>
  <c r="AE176" i="168"/>
  <c r="AF176" i="168" s="1"/>
  <c r="AI176" i="168" s="1"/>
  <c r="AJ170" i="168"/>
  <c r="AM170" i="168" s="1"/>
  <c r="AL170" i="168" s="1"/>
  <c r="AE170" i="168"/>
  <c r="AF170" i="168" s="1"/>
  <c r="AI170" i="168" s="1"/>
  <c r="AE169" i="168"/>
  <c r="AF169" i="168" s="1"/>
  <c r="AI169" i="168" s="1"/>
  <c r="AJ169" i="168"/>
  <c r="AM169" i="168" s="1"/>
  <c r="AL169" i="168" s="1"/>
  <c r="AO158" i="168"/>
  <c r="AQ158" i="168"/>
  <c r="AQ153" i="168"/>
  <c r="AO153" i="168"/>
  <c r="AJ117" i="168"/>
  <c r="AM117" i="168" s="1"/>
  <c r="AL117" i="168" s="1"/>
  <c r="AE117" i="168"/>
  <c r="AF117" i="168" s="1"/>
  <c r="AI117" i="168" s="1"/>
  <c r="AE111" i="168"/>
  <c r="AF111" i="168" s="1"/>
  <c r="AI111" i="168" s="1"/>
  <c r="AJ111" i="168"/>
  <c r="AM111" i="168" s="1"/>
  <c r="AL111" i="168" s="1"/>
  <c r="AJ228" i="168"/>
  <c r="AM228" i="168" s="1"/>
  <c r="AL228" i="168" s="1"/>
  <c r="AE228" i="168"/>
  <c r="AF228" i="168" s="1"/>
  <c r="AI228" i="168" s="1"/>
  <c r="AE213" i="168"/>
  <c r="AF213" i="168" s="1"/>
  <c r="AI213" i="168" s="1"/>
  <c r="AJ213" i="168"/>
  <c r="AM213" i="168" s="1"/>
  <c r="AL213" i="168" s="1"/>
  <c r="AJ206" i="168"/>
  <c r="AM206" i="168" s="1"/>
  <c r="AL206" i="168" s="1"/>
  <c r="AE206" i="168"/>
  <c r="AF206" i="168" s="1"/>
  <c r="AI206" i="168" s="1"/>
  <c r="AE204" i="168"/>
  <c r="AF204" i="168" s="1"/>
  <c r="AI204" i="168" s="1"/>
  <c r="AG204" i="168" s="1"/>
  <c r="AH204" i="168" s="1"/>
  <c r="AK204" i="168" s="1"/>
  <c r="AO166" i="168"/>
  <c r="AQ166" i="168"/>
  <c r="AJ185" i="168"/>
  <c r="AM185" i="168" s="1"/>
  <c r="AL185" i="168" s="1"/>
  <c r="AE185" i="168"/>
  <c r="AF185" i="168" s="1"/>
  <c r="AI185" i="168" s="1"/>
  <c r="AJ162" i="168"/>
  <c r="AM162" i="168" s="1"/>
  <c r="AL162" i="168" s="1"/>
  <c r="AJ132" i="168"/>
  <c r="AM132" i="168" s="1"/>
  <c r="AL132" i="168" s="1"/>
  <c r="AE132" i="168"/>
  <c r="AF132" i="168" s="1"/>
  <c r="AI132" i="168" s="1"/>
  <c r="AJ112" i="168"/>
  <c r="AM112" i="168" s="1"/>
  <c r="AL112" i="168" s="1"/>
  <c r="AE112" i="168"/>
  <c r="AF112" i="168" s="1"/>
  <c r="AI112" i="168" s="1"/>
  <c r="AO107" i="168"/>
  <c r="AQ107" i="168"/>
  <c r="AJ108" i="168"/>
  <c r="AM108" i="168" s="1"/>
  <c r="AL108" i="168" s="1"/>
  <c r="AE108" i="168"/>
  <c r="AF108" i="168" s="1"/>
  <c r="AI108" i="168" s="1"/>
  <c r="AQ100" i="168"/>
  <c r="AO100" i="168"/>
  <c r="AT100" i="168" s="1"/>
  <c r="AU100" i="168" s="1"/>
  <c r="AQ93" i="168"/>
  <c r="AO93" i="168"/>
  <c r="AT93" i="168" s="1"/>
  <c r="AU93" i="168" s="1"/>
  <c r="AQ92" i="168"/>
  <c r="AO92" i="168"/>
  <c r="U21" i="168"/>
  <c r="X21" i="168" s="1"/>
  <c r="AJ21" i="168"/>
  <c r="AM21" i="168" s="1"/>
  <c r="AL21" i="168" s="1"/>
  <c r="AE21" i="168"/>
  <c r="AF21" i="168" s="1"/>
  <c r="AI21" i="168" s="1"/>
  <c r="AA20" i="168"/>
  <c r="AB20" i="168" s="1"/>
  <c r="V20" i="168"/>
  <c r="W20" i="168" s="1"/>
  <c r="AA19" i="168"/>
  <c r="AB19" i="168" s="1"/>
  <c r="AJ20" i="168"/>
  <c r="AM20" i="168" s="1"/>
  <c r="AL20" i="168" s="1"/>
  <c r="AE20" i="168"/>
  <c r="AF20" i="168" s="1"/>
  <c r="AI20" i="168" s="1"/>
  <c r="Z20" i="168"/>
  <c r="AC20" i="168" s="1"/>
  <c r="Z21" i="168"/>
  <c r="AC21" i="168" s="1"/>
  <c r="V19" i="168"/>
  <c r="W19" i="168" s="1"/>
  <c r="AE221" i="168"/>
  <c r="AF221" i="168" s="1"/>
  <c r="AI221" i="168" s="1"/>
  <c r="AJ221" i="168"/>
  <c r="AM221" i="168" s="1"/>
  <c r="AL221" i="168" s="1"/>
  <c r="AE205" i="168"/>
  <c r="AF205" i="168" s="1"/>
  <c r="AI205" i="168" s="1"/>
  <c r="AQ201" i="168"/>
  <c r="AO201" i="168"/>
  <c r="AJ158" i="168"/>
  <c r="AM158" i="168" s="1"/>
  <c r="AL158" i="168" s="1"/>
  <c r="AE158" i="168"/>
  <c r="AF158" i="168" s="1"/>
  <c r="AI158" i="168" s="1"/>
  <c r="AE155" i="168"/>
  <c r="AF155" i="168" s="1"/>
  <c r="AI155" i="168" s="1"/>
  <c r="AJ155" i="168"/>
  <c r="AM155" i="168" s="1"/>
  <c r="AL155" i="168" s="1"/>
  <c r="AJ148" i="168"/>
  <c r="AM148" i="168" s="1"/>
  <c r="AL148" i="168" s="1"/>
  <c r="AQ119" i="168"/>
  <c r="AO119" i="168"/>
  <c r="AJ164" i="168"/>
  <c r="AM164" i="168" s="1"/>
  <c r="AL164" i="168" s="1"/>
  <c r="AE164" i="168"/>
  <c r="AF164" i="168" s="1"/>
  <c r="AI164" i="168" s="1"/>
  <c r="AQ129" i="168"/>
  <c r="AT129" i="168" s="1"/>
  <c r="AO129" i="168"/>
  <c r="AQ109" i="168"/>
  <c r="AT109" i="168" s="1"/>
  <c r="AU109" i="168" s="1"/>
  <c r="AO109" i="168"/>
  <c r="AJ107" i="168"/>
  <c r="AM107" i="168" s="1"/>
  <c r="AL107" i="168" s="1"/>
  <c r="AE107" i="168"/>
  <c r="AF107" i="168" s="1"/>
  <c r="AI107" i="168" s="1"/>
  <c r="AE99" i="168"/>
  <c r="AF99" i="168" s="1"/>
  <c r="AI99" i="168" s="1"/>
  <c r="AJ99" i="168"/>
  <c r="AM99" i="168" s="1"/>
  <c r="AL99" i="168" s="1"/>
  <c r="AE94" i="168"/>
  <c r="AF94" i="168" s="1"/>
  <c r="AI94" i="168" s="1"/>
  <c r="AJ94" i="168"/>
  <c r="AM94" i="168" s="1"/>
  <c r="AL94" i="168" s="1"/>
  <c r="AO84" i="168"/>
  <c r="AQ84" i="168"/>
  <c r="AJ81" i="168"/>
  <c r="AM81" i="168" s="1"/>
  <c r="AL81" i="168" s="1"/>
  <c r="AE81" i="168"/>
  <c r="AF81" i="168" s="1"/>
  <c r="AI81" i="168" s="1"/>
  <c r="AJ79" i="168"/>
  <c r="AM79" i="168" s="1"/>
  <c r="AL79" i="168" s="1"/>
  <c r="AE79" i="168"/>
  <c r="AF79" i="168" s="1"/>
  <c r="AI79" i="168" s="1"/>
  <c r="AJ74" i="168"/>
  <c r="AM74" i="168" s="1"/>
  <c r="AL74" i="168" s="1"/>
  <c r="AQ71" i="168"/>
  <c r="AO71" i="168"/>
  <c r="AQ70" i="168"/>
  <c r="AO70" i="168"/>
  <c r="AT70" i="168" s="1"/>
  <c r="AU70" i="168" s="1"/>
  <c r="AJ64" i="168"/>
  <c r="AM64" i="168" s="1"/>
  <c r="AL64" i="168" s="1"/>
  <c r="AE64" i="168"/>
  <c r="AF64" i="168" s="1"/>
  <c r="AI64" i="168" s="1"/>
  <c r="AJ63" i="168"/>
  <c r="AM63" i="168" s="1"/>
  <c r="AL63" i="168" s="1"/>
  <c r="AE63" i="168"/>
  <c r="AF63" i="168" s="1"/>
  <c r="AI63" i="168" s="1"/>
  <c r="AO59" i="168"/>
  <c r="AQ59" i="168"/>
  <c r="AT59" i="168" s="1"/>
  <c r="AQ54" i="168"/>
  <c r="AT54" i="168" s="1"/>
  <c r="AU54" i="168" s="1"/>
  <c r="AO54" i="168"/>
  <c r="AJ52" i="168"/>
  <c r="AM52" i="168" s="1"/>
  <c r="AL52" i="168" s="1"/>
  <c r="AA51" i="168"/>
  <c r="AB51" i="168" s="1"/>
  <c r="V51" i="168"/>
  <c r="W51" i="168" s="1"/>
  <c r="AE52" i="168"/>
  <c r="AF52" i="168" s="1"/>
  <c r="AI52" i="168" s="1"/>
  <c r="Z52" i="168"/>
  <c r="AC52" i="168" s="1"/>
  <c r="U52" i="168"/>
  <c r="X52" i="168" s="1"/>
  <c r="U47" i="168"/>
  <c r="X47" i="168" s="1"/>
  <c r="AJ47" i="168"/>
  <c r="AM47" i="168" s="1"/>
  <c r="AL47" i="168" s="1"/>
  <c r="AE47" i="168"/>
  <c r="AF47" i="168" s="1"/>
  <c r="AI47" i="168" s="1"/>
  <c r="Z47" i="168"/>
  <c r="AC47" i="168" s="1"/>
  <c r="AA46" i="168"/>
  <c r="V46" i="168"/>
  <c r="Z31" i="168"/>
  <c r="AC31" i="168" s="1"/>
  <c r="AA30" i="168"/>
  <c r="AB30" i="168" s="1"/>
  <c r="V30" i="168"/>
  <c r="W30" i="168" s="1"/>
  <c r="AJ31" i="168"/>
  <c r="AM31" i="168" s="1"/>
  <c r="AL31" i="168" s="1"/>
  <c r="U31" i="168"/>
  <c r="X31" i="168" s="1"/>
  <c r="AE31" i="168"/>
  <c r="AF31" i="168" s="1"/>
  <c r="AI31" i="168" s="1"/>
  <c r="U23" i="168"/>
  <c r="X23" i="168" s="1"/>
  <c r="T24" i="168"/>
  <c r="AP23" i="168"/>
  <c r="AR22" i="168" s="1"/>
  <c r="AQ23" i="168"/>
  <c r="AO23" i="168"/>
  <c r="AN23" i="168"/>
  <c r="S23" i="168"/>
  <c r="U20" i="168"/>
  <c r="X20" i="168" s="1"/>
  <c r="Z17" i="168"/>
  <c r="AC17" i="168" s="1"/>
  <c r="V16" i="168"/>
  <c r="W16" i="168" s="1"/>
  <c r="U17" i="168"/>
  <c r="X17" i="168" s="1"/>
  <c r="AJ17" i="168"/>
  <c r="AM17" i="168" s="1"/>
  <c r="AL17" i="168" s="1"/>
  <c r="AA16" i="168"/>
  <c r="AB16" i="168" s="1"/>
  <c r="AE17" i="168"/>
  <c r="AF17" i="168" s="1"/>
  <c r="AI17" i="168" s="1"/>
  <c r="L10" i="168"/>
  <c r="AE199" i="168"/>
  <c r="AF199" i="168" s="1"/>
  <c r="AI199" i="168" s="1"/>
  <c r="AE182" i="168"/>
  <c r="AF182" i="168" s="1"/>
  <c r="AI182" i="168" s="1"/>
  <c r="AJ182" i="168"/>
  <c r="AM182" i="168" s="1"/>
  <c r="AL182" i="168" s="1"/>
  <c r="AJ152" i="168"/>
  <c r="AM152" i="168" s="1"/>
  <c r="AL152" i="168" s="1"/>
  <c r="AJ127" i="168"/>
  <c r="AM127" i="168" s="1"/>
  <c r="AL127" i="168" s="1"/>
  <c r="AO104" i="168"/>
  <c r="AQ104" i="168"/>
  <c r="AJ104" i="168"/>
  <c r="AM104" i="168" s="1"/>
  <c r="AL104" i="168" s="1"/>
  <c r="AE104" i="168"/>
  <c r="AF104" i="168" s="1"/>
  <c r="AI104" i="168" s="1"/>
  <c r="AO80" i="168"/>
  <c r="AQ80" i="168"/>
  <c r="AT80" i="168" s="1"/>
  <c r="AU80" i="168" s="1"/>
  <c r="AJ78" i="168"/>
  <c r="AM78" i="168" s="1"/>
  <c r="AL78" i="168" s="1"/>
  <c r="AJ82" i="168"/>
  <c r="AM82" i="168" s="1"/>
  <c r="AL82" i="168" s="1"/>
  <c r="AE82" i="168"/>
  <c r="AF82" i="168" s="1"/>
  <c r="AI82" i="168" s="1"/>
  <c r="AO65" i="168"/>
  <c r="AQ65" i="168"/>
  <c r="AE55" i="168"/>
  <c r="AF55" i="168" s="1"/>
  <c r="AI55" i="168" s="1"/>
  <c r="AJ59" i="168"/>
  <c r="AM59" i="168" s="1"/>
  <c r="AL59" i="168" s="1"/>
  <c r="AE59" i="168"/>
  <c r="AF59" i="168" s="1"/>
  <c r="AI59" i="168" s="1"/>
  <c r="Z51" i="168"/>
  <c r="AC51" i="168" s="1"/>
  <c r="AJ53" i="168"/>
  <c r="AM53" i="168" s="1"/>
  <c r="AL53" i="168" s="1"/>
  <c r="AA52" i="168"/>
  <c r="AE53" i="168"/>
  <c r="AF53" i="168" s="1"/>
  <c r="AI53" i="168" s="1"/>
  <c r="V52" i="168"/>
  <c r="L44" i="168"/>
  <c r="U39" i="168"/>
  <c r="X39" i="168" s="1"/>
  <c r="AE30" i="168"/>
  <c r="AF30" i="168" s="1"/>
  <c r="AI30" i="168" s="1"/>
  <c r="T27" i="168"/>
  <c r="AJ19" i="168"/>
  <c r="AM19" i="168" s="1"/>
  <c r="AL19" i="168" s="1"/>
  <c r="V18" i="168"/>
  <c r="W18" i="168" s="1"/>
  <c r="AE19" i="168"/>
  <c r="AF19" i="168" s="1"/>
  <c r="AI19" i="168" s="1"/>
  <c r="Z19" i="168"/>
  <c r="AC19" i="168" s="1"/>
  <c r="U19" i="168"/>
  <c r="X19" i="168" s="1"/>
  <c r="AA18" i="168"/>
  <c r="AB18" i="168" s="1"/>
  <c r="AE180" i="168"/>
  <c r="AF180" i="168" s="1"/>
  <c r="AI180" i="168" s="1"/>
  <c r="AJ172" i="168"/>
  <c r="AM172" i="168" s="1"/>
  <c r="AL172" i="168" s="1"/>
  <c r="AE172" i="168"/>
  <c r="AF172" i="168" s="1"/>
  <c r="AI172" i="168" s="1"/>
  <c r="AO142" i="168"/>
  <c r="AQ142" i="168"/>
  <c r="AQ141" i="168"/>
  <c r="AO141" i="168"/>
  <c r="AJ121" i="168"/>
  <c r="AM121" i="168" s="1"/>
  <c r="AL121" i="168" s="1"/>
  <c r="AE121" i="168"/>
  <c r="AF121" i="168" s="1"/>
  <c r="AI121" i="168" s="1"/>
  <c r="AG121" i="168" s="1"/>
  <c r="AH121" i="168" s="1"/>
  <c r="AK121" i="168" s="1"/>
  <c r="AO89" i="168"/>
  <c r="AQ89" i="168"/>
  <c r="AO75" i="168"/>
  <c r="AQ75" i="168"/>
  <c r="AE67" i="168"/>
  <c r="AF67" i="168" s="1"/>
  <c r="AI67" i="168" s="1"/>
  <c r="AO64" i="168"/>
  <c r="AQ64" i="168"/>
  <c r="AJ66" i="168"/>
  <c r="AM66" i="168" s="1"/>
  <c r="AL66" i="168" s="1"/>
  <c r="AE66" i="168"/>
  <c r="AF66" i="168" s="1"/>
  <c r="AI66" i="168" s="1"/>
  <c r="AG66" i="168" s="1"/>
  <c r="AH66" i="168" s="1"/>
  <c r="AK66" i="168" s="1"/>
  <c r="V48" i="168"/>
  <c r="W48" i="168" s="1"/>
  <c r="U40" i="168"/>
  <c r="X40" i="168" s="1"/>
  <c r="T36" i="168"/>
  <c r="AO35" i="168"/>
  <c r="S35" i="168"/>
  <c r="AQ35" i="168"/>
  <c r="T31" i="168"/>
  <c r="V29" i="168"/>
  <c r="U22" i="168"/>
  <c r="X22" i="168" s="1"/>
  <c r="AA9" i="168"/>
  <c r="AQ238" i="168"/>
  <c r="AO238" i="168"/>
  <c r="AJ240" i="168"/>
  <c r="AM240" i="168" s="1"/>
  <c r="AL240" i="168" s="1"/>
  <c r="AJ235" i="168"/>
  <c r="AM235" i="168" s="1"/>
  <c r="AL235" i="168" s="1"/>
  <c r="AE235" i="168"/>
  <c r="AF235" i="168" s="1"/>
  <c r="AI235" i="168" s="1"/>
  <c r="AJ225" i="168"/>
  <c r="AM225" i="168" s="1"/>
  <c r="AL225" i="168" s="1"/>
  <c r="AJ195" i="168"/>
  <c r="AM195" i="168" s="1"/>
  <c r="AL195" i="168" s="1"/>
  <c r="AJ189" i="168"/>
  <c r="AM189" i="168" s="1"/>
  <c r="AL189" i="168" s="1"/>
  <c r="AE189" i="168"/>
  <c r="AF189" i="168" s="1"/>
  <c r="AI189" i="168" s="1"/>
  <c r="AQ180" i="168"/>
  <c r="AO180" i="168"/>
  <c r="AQ152" i="168"/>
  <c r="AO152" i="168"/>
  <c r="AQ147" i="168"/>
  <c r="AO147" i="168"/>
  <c r="AE147" i="168"/>
  <c r="AF147" i="168" s="1"/>
  <c r="AI147" i="168" s="1"/>
  <c r="AJ147" i="168"/>
  <c r="AM147" i="168" s="1"/>
  <c r="AL147" i="168" s="1"/>
  <c r="AO137" i="168"/>
  <c r="BB137" i="168" s="1"/>
  <c r="BC137" i="168" s="1"/>
  <c r="AQ137" i="168"/>
  <c r="AQ131" i="168"/>
  <c r="AO131" i="168"/>
  <c r="AE97" i="168"/>
  <c r="AF97" i="168" s="1"/>
  <c r="AI97" i="168" s="1"/>
  <c r="AE89" i="168"/>
  <c r="AF89" i="168" s="1"/>
  <c r="AI89" i="168" s="1"/>
  <c r="AG89" i="168" s="1"/>
  <c r="AH89" i="168" s="1"/>
  <c r="AK89" i="168" s="1"/>
  <c r="AE75" i="168"/>
  <c r="AF75" i="168" s="1"/>
  <c r="AI75" i="168" s="1"/>
  <c r="Z48" i="168"/>
  <c r="AC48" i="168" s="1"/>
  <c r="L45" i="168"/>
  <c r="AJ46" i="168"/>
  <c r="AM46" i="168" s="1"/>
  <c r="AL46" i="168" s="1"/>
  <c r="AA45" i="168"/>
  <c r="V45" i="168"/>
  <c r="AE46" i="168"/>
  <c r="AF46" i="168" s="1"/>
  <c r="AI46" i="168" s="1"/>
  <c r="Z46" i="168"/>
  <c r="AC46" i="168" s="1"/>
  <c r="U46" i="168"/>
  <c r="X46" i="168" s="1"/>
  <c r="AJ35" i="168"/>
  <c r="AM35" i="168" s="1"/>
  <c r="AL35" i="168" s="1"/>
  <c r="AG35" i="168" s="1"/>
  <c r="AH35" i="168" s="1"/>
  <c r="AK35" i="168" s="1"/>
  <c r="Z29" i="168"/>
  <c r="AC29" i="168" s="1"/>
  <c r="T26" i="168"/>
  <c r="AO25" i="168"/>
  <c r="AT25" i="168" s="1"/>
  <c r="AQ25" i="168"/>
  <c r="S25" i="168"/>
  <c r="T25" i="168"/>
  <c r="AQ24" i="168"/>
  <c r="AO24" i="168"/>
  <c r="AT24" i="168" s="1"/>
  <c r="S24" i="168"/>
  <c r="L20" i="168"/>
  <c r="L12" i="168"/>
  <c r="AE14" i="168"/>
  <c r="AF14" i="168" s="1"/>
  <c r="AI14" i="168" s="1"/>
  <c r="U13" i="168"/>
  <c r="X13" i="168" s="1"/>
  <c r="V12" i="168"/>
  <c r="W12" i="168" s="1"/>
  <c r="AJ13" i="168"/>
  <c r="AM13" i="168" s="1"/>
  <c r="AL13" i="168" s="1"/>
  <c r="AE13" i="168"/>
  <c r="AF13" i="168" s="1"/>
  <c r="AI13" i="168" s="1"/>
  <c r="Z13" i="168"/>
  <c r="AC13" i="168" s="1"/>
  <c r="AA12" i="168"/>
  <c r="AB12" i="168" s="1"/>
  <c r="Z12" i="168"/>
  <c r="AC12" i="168" s="1"/>
  <c r="U12" i="168"/>
  <c r="X12" i="168" s="1"/>
  <c r="AJ12" i="168"/>
  <c r="AM12" i="168" s="1"/>
  <c r="AL12" i="168" s="1"/>
  <c r="AE12" i="168"/>
  <c r="AF12" i="168" s="1"/>
  <c r="AI12" i="168" s="1"/>
  <c r="AA11" i="168"/>
  <c r="AB11" i="168" s="1"/>
  <c r="V11" i="168"/>
  <c r="W11" i="168" s="1"/>
  <c r="AE9" i="168"/>
  <c r="AF9" i="168" s="1"/>
  <c r="AI9" i="168" s="1"/>
  <c r="AG9" i="168" s="1"/>
  <c r="AH9" i="168" s="1"/>
  <c r="AK9" i="168" s="1"/>
  <c r="U8" i="168"/>
  <c r="X8" i="168" s="1"/>
  <c r="AJ7" i="168"/>
  <c r="AM7" i="168" s="1"/>
  <c r="AL7" i="168" s="1"/>
  <c r="AJ8" i="168"/>
  <c r="AM8" i="168" s="1"/>
  <c r="AL8" i="168" s="1"/>
  <c r="AE8" i="168"/>
  <c r="AF8" i="168" s="1"/>
  <c r="AI8" i="168" s="1"/>
  <c r="AG8" i="168" s="1"/>
  <c r="AH8" i="168" s="1"/>
  <c r="AK8" i="168" s="1"/>
  <c r="Z8" i="168"/>
  <c r="AC8" i="168" s="1"/>
  <c r="Z9" i="168"/>
  <c r="AC9" i="168" s="1"/>
  <c r="AJ9" i="168"/>
  <c r="AM9" i="168" s="1"/>
  <c r="AL9" i="168" s="1"/>
  <c r="AA7" i="168"/>
  <c r="AB7" i="168" s="1"/>
  <c r="AA8" i="168"/>
  <c r="V8" i="168"/>
  <c r="AE7" i="168"/>
  <c r="AF7" i="168" s="1"/>
  <c r="AI7" i="168" s="1"/>
  <c r="Z7" i="168"/>
  <c r="AC7" i="168" s="1"/>
  <c r="U7" i="168"/>
  <c r="X7" i="168" s="1"/>
  <c r="U9" i="168"/>
  <c r="X9" i="168" s="1"/>
  <c r="V7" i="168"/>
  <c r="W7" i="168" s="1"/>
  <c r="L5" i="168"/>
  <c r="AD1" i="168"/>
  <c r="O1" i="168" s="1"/>
  <c r="AJ51" i="168"/>
  <c r="AM51" i="168" s="1"/>
  <c r="AL51" i="168" s="1"/>
  <c r="AG51" i="168" s="1"/>
  <c r="AH51" i="168" s="1"/>
  <c r="AK51" i="168" s="1"/>
  <c r="Z39" i="168"/>
  <c r="AC39" i="168" s="1"/>
  <c r="AE212" i="168"/>
  <c r="AF212" i="168" s="1"/>
  <c r="AI212" i="168" s="1"/>
  <c r="AQ203" i="168"/>
  <c r="AO203" i="168"/>
  <c r="BB203" i="168" s="1"/>
  <c r="BC203" i="168" s="1"/>
  <c r="AQ187" i="168"/>
  <c r="BB187" i="168" s="1"/>
  <c r="BC187" i="168" s="1"/>
  <c r="AO187" i="168"/>
  <c r="AJ75" i="168"/>
  <c r="AM75" i="168" s="1"/>
  <c r="AL75" i="168" s="1"/>
  <c r="AJ69" i="168"/>
  <c r="AM69" i="168" s="1"/>
  <c r="AL69" i="168" s="1"/>
  <c r="AA48" i="168"/>
  <c r="AB48" i="168" s="1"/>
  <c r="AJ26" i="168"/>
  <c r="AM26" i="168" s="1"/>
  <c r="AL26" i="168" s="1"/>
  <c r="V25" i="168"/>
  <c r="W25" i="168" s="1"/>
  <c r="AE26" i="168"/>
  <c r="AF26" i="168" s="1"/>
  <c r="AI26" i="168" s="1"/>
  <c r="Z26" i="168"/>
  <c r="AC26" i="168" s="1"/>
  <c r="U26" i="168"/>
  <c r="X26" i="168" s="1"/>
  <c r="AA25" i="168"/>
  <c r="AB25" i="168" s="1"/>
  <c r="AU14" i="168"/>
  <c r="Z40" i="168"/>
  <c r="AC40" i="168" s="1"/>
  <c r="B40" i="165"/>
  <c r="B57" i="165"/>
  <c r="G58" i="165"/>
  <c r="F51" i="165"/>
  <c r="K51" i="165"/>
  <c r="Y52" i="165" s="1"/>
  <c r="B60" i="165"/>
  <c r="E34" i="165"/>
  <c r="G40" i="165"/>
  <c r="G49" i="165"/>
  <c r="O44" i="165"/>
  <c r="G51" i="165"/>
  <c r="G59" i="165"/>
  <c r="O59" i="165"/>
  <c r="F62" i="165"/>
  <c r="B61" i="165"/>
  <c r="P47" i="165"/>
  <c r="R47" i="165"/>
  <c r="AO48" i="165" s="1"/>
  <c r="O48" i="165"/>
  <c r="B52" i="165"/>
  <c r="F60" i="165"/>
  <c r="D63" i="165"/>
  <c r="G62" i="165"/>
  <c r="B62" i="165"/>
  <c r="K62" i="165"/>
  <c r="Y63" i="165" s="1"/>
  <c r="E63" i="165"/>
  <c r="F55" i="165"/>
  <c r="F57" i="165"/>
  <c r="F33" i="165"/>
  <c r="O35" i="165"/>
  <c r="G44" i="165"/>
  <c r="B48" i="165"/>
  <c r="C53" i="165"/>
  <c r="O54" i="165"/>
  <c r="D59" i="165"/>
  <c r="F63" i="165"/>
  <c r="Q63" i="165"/>
  <c r="P64" i="165"/>
  <c r="P45" i="165"/>
  <c r="C47" i="165"/>
  <c r="D43" i="165"/>
  <c r="E42" i="165"/>
  <c r="Q39" i="165"/>
  <c r="G39" i="165"/>
  <c r="R39" i="165"/>
  <c r="AO40" i="165" s="1"/>
  <c r="B28" i="165"/>
  <c r="Q28" i="165"/>
  <c r="B35" i="165"/>
  <c r="B25" i="165"/>
  <c r="Q30" i="165"/>
  <c r="D9" i="165"/>
  <c r="O7" i="165"/>
  <c r="D10" i="165"/>
  <c r="AS23" i="165"/>
  <c r="AS24" i="165"/>
  <c r="AS29" i="165"/>
  <c r="F40" i="165"/>
  <c r="Q11" i="165"/>
  <c r="O11" i="165"/>
  <c r="Q17" i="165"/>
  <c r="B19" i="165"/>
  <c r="C30" i="165"/>
  <c r="B31" i="165"/>
  <c r="D33" i="165"/>
  <c r="C33" i="165"/>
  <c r="C36" i="165"/>
  <c r="O38" i="165"/>
  <c r="F7" i="165"/>
  <c r="G13" i="165"/>
  <c r="R23" i="165"/>
  <c r="AO24" i="165" s="1"/>
  <c r="G32" i="165"/>
  <c r="K32" i="165"/>
  <c r="Y33" i="165" s="1"/>
  <c r="Q36" i="165"/>
  <c r="E38" i="165"/>
  <c r="B39" i="165"/>
  <c r="C41" i="165"/>
  <c r="C15" i="165"/>
  <c r="O17" i="165"/>
  <c r="O20" i="165"/>
  <c r="C22" i="165"/>
  <c r="Q24" i="165"/>
  <c r="O27" i="165"/>
  <c r="F31" i="165"/>
  <c r="F32" i="165"/>
  <c r="Q32" i="165"/>
  <c r="F39" i="165"/>
  <c r="C38" i="165"/>
  <c r="AS38" i="165"/>
  <c r="Q12" i="165"/>
  <c r="C18" i="165"/>
  <c r="P19" i="165"/>
  <c r="D8" i="165"/>
  <c r="F10" i="165"/>
  <c r="O9" i="165"/>
  <c r="F13" i="165"/>
  <c r="B12" i="165"/>
  <c r="G20" i="165"/>
  <c r="K14" i="165"/>
  <c r="Y15" i="165" s="1"/>
  <c r="P20" i="165"/>
  <c r="L20" i="165" s="1"/>
  <c r="G23" i="165"/>
  <c r="O32" i="165"/>
  <c r="G38" i="165"/>
  <c r="K38" i="165"/>
  <c r="Y39" i="165" s="1"/>
  <c r="G43" i="165"/>
  <c r="O42" i="165"/>
  <c r="AS43" i="165"/>
  <c r="AS44" i="165"/>
  <c r="K43" i="165"/>
  <c r="Y44" i="165" s="1"/>
  <c r="P61" i="165"/>
  <c r="K76" i="165"/>
  <c r="Y77" i="165" s="1"/>
  <c r="P118" i="165"/>
  <c r="D120" i="165"/>
  <c r="O118" i="165"/>
  <c r="E119" i="165"/>
  <c r="R140" i="165"/>
  <c r="R151" i="165"/>
  <c r="AO152" i="165" s="1"/>
  <c r="E152" i="165"/>
  <c r="P151" i="165"/>
  <c r="E230" i="165"/>
  <c r="C348" i="165"/>
  <c r="B345" i="165"/>
  <c r="B346" i="165"/>
  <c r="K345" i="165"/>
  <c r="Y346" i="165" s="1"/>
  <c r="E11" i="165"/>
  <c r="G12" i="165"/>
  <c r="K12" i="165"/>
  <c r="Y13" i="165" s="1"/>
  <c r="Q13" i="165"/>
  <c r="D20" i="165"/>
  <c r="G31" i="165"/>
  <c r="K31" i="165"/>
  <c r="Y32" i="165" s="1"/>
  <c r="B32" i="165"/>
  <c r="K36" i="165"/>
  <c r="Y37" i="165" s="1"/>
  <c r="B43" i="165"/>
  <c r="P44" i="165"/>
  <c r="C50" i="165"/>
  <c r="Q51" i="165"/>
  <c r="K52" i="165"/>
  <c r="Y53" i="165" s="1"/>
  <c r="G104" i="165"/>
  <c r="AS108" i="165"/>
  <c r="B108" i="165"/>
  <c r="Q109" i="165"/>
  <c r="B109" i="165"/>
  <c r="K113" i="165"/>
  <c r="Y114" i="165" s="1"/>
  <c r="C122" i="165"/>
  <c r="B129" i="165"/>
  <c r="K155" i="165"/>
  <c r="Y156" i="165" s="1"/>
  <c r="G169" i="165"/>
  <c r="Q168" i="165"/>
  <c r="G170" i="165"/>
  <c r="C173" i="165"/>
  <c r="Q171" i="165"/>
  <c r="K170" i="165"/>
  <c r="Y171" i="165" s="1"/>
  <c r="K216" i="165"/>
  <c r="Y217" i="165" s="1"/>
  <c r="Q215" i="165"/>
  <c r="P215" i="165"/>
  <c r="R214" i="165"/>
  <c r="AO215" i="165" s="1"/>
  <c r="G234" i="165"/>
  <c r="C243" i="165"/>
  <c r="C246" i="165"/>
  <c r="D246" i="165"/>
  <c r="R244" i="165"/>
  <c r="AQ245" i="165" s="1"/>
  <c r="E245" i="165"/>
  <c r="R247" i="165"/>
  <c r="AQ248" i="165" s="1"/>
  <c r="E248" i="165"/>
  <c r="O247" i="165"/>
  <c r="F369" i="165"/>
  <c r="F368" i="165"/>
  <c r="G368" i="165"/>
  <c r="B378" i="165"/>
  <c r="K378" i="165"/>
  <c r="G393" i="165"/>
  <c r="F394" i="165"/>
  <c r="P394" i="165"/>
  <c r="E395" i="165"/>
  <c r="D396" i="165"/>
  <c r="O399" i="165"/>
  <c r="P399" i="165"/>
  <c r="G8" i="165"/>
  <c r="AE7" i="165"/>
  <c r="AF7" i="165" s="1"/>
  <c r="AI7" i="165" s="1"/>
  <c r="E8" i="165"/>
  <c r="F9" i="165"/>
  <c r="G11" i="165"/>
  <c r="P12" i="165"/>
  <c r="O12" i="165"/>
  <c r="P14" i="165"/>
  <c r="AS15" i="165"/>
  <c r="AS16" i="165"/>
  <c r="P17" i="165"/>
  <c r="G19" i="165"/>
  <c r="E21" i="165"/>
  <c r="P21" i="165"/>
  <c r="D22" i="165"/>
  <c r="F25" i="165"/>
  <c r="Q25" i="165"/>
  <c r="D29" i="165"/>
  <c r="E32" i="165"/>
  <c r="O31" i="165"/>
  <c r="F37" i="165"/>
  <c r="R36" i="165"/>
  <c r="AQ37" i="165" s="1"/>
  <c r="P37" i="165"/>
  <c r="C39" i="165"/>
  <c r="D42" i="165"/>
  <c r="E41" i="165"/>
  <c r="O40" i="165"/>
  <c r="O41" i="165"/>
  <c r="C46" i="165"/>
  <c r="B47" i="165"/>
  <c r="G55" i="165"/>
  <c r="AS59" i="165"/>
  <c r="K58" i="165"/>
  <c r="Y59" i="165" s="1"/>
  <c r="C58" i="165"/>
  <c r="Q59" i="165"/>
  <c r="G61" i="165"/>
  <c r="B66" i="165"/>
  <c r="O68" i="165"/>
  <c r="F70" i="165"/>
  <c r="Q72" i="165"/>
  <c r="K71" i="165"/>
  <c r="Y72" i="165" s="1"/>
  <c r="P73" i="165"/>
  <c r="R73" i="165"/>
  <c r="E82" i="165"/>
  <c r="K82" i="165"/>
  <c r="Y83" i="165" s="1"/>
  <c r="B86" i="165"/>
  <c r="K91" i="165"/>
  <c r="Y92" i="165" s="1"/>
  <c r="O100" i="165"/>
  <c r="P101" i="165"/>
  <c r="D103" i="165"/>
  <c r="O101" i="165"/>
  <c r="E102" i="165"/>
  <c r="D106" i="165"/>
  <c r="R104" i="165"/>
  <c r="E106" i="165"/>
  <c r="D111" i="165"/>
  <c r="E110" i="165"/>
  <c r="O109" i="165"/>
  <c r="C111" i="165"/>
  <c r="Q113" i="165"/>
  <c r="B114" i="165"/>
  <c r="B115" i="165"/>
  <c r="K114" i="165"/>
  <c r="Y115" i="165" s="1"/>
  <c r="F117" i="165"/>
  <c r="G116" i="165"/>
  <c r="D119" i="165"/>
  <c r="C124" i="165"/>
  <c r="K121" i="165"/>
  <c r="Y122" i="165" s="1"/>
  <c r="Q122" i="165"/>
  <c r="R124" i="165"/>
  <c r="E125" i="165"/>
  <c r="P132" i="165"/>
  <c r="E133" i="165"/>
  <c r="O132" i="165"/>
  <c r="O137" i="165"/>
  <c r="D142" i="165"/>
  <c r="Q143" i="165"/>
  <c r="F146" i="165"/>
  <c r="P156" i="165"/>
  <c r="P162" i="165"/>
  <c r="R165" i="165"/>
  <c r="AO166" i="165" s="1"/>
  <c r="O165" i="165"/>
  <c r="F168" i="165"/>
  <c r="Q170" i="165"/>
  <c r="C170" i="165"/>
  <c r="E204" i="165"/>
  <c r="O203" i="165"/>
  <c r="C214" i="165"/>
  <c r="P219" i="165"/>
  <c r="E219" i="165"/>
  <c r="D233" i="165"/>
  <c r="E232" i="165"/>
  <c r="O237" i="165"/>
  <c r="B243" i="165"/>
  <c r="R268" i="165"/>
  <c r="D270" i="165"/>
  <c r="E269" i="165"/>
  <c r="O268" i="165"/>
  <c r="C296" i="165"/>
  <c r="B294" i="165"/>
  <c r="K293" i="165"/>
  <c r="Q294" i="165"/>
  <c r="B303" i="165"/>
  <c r="Q308" i="165"/>
  <c r="C314" i="165"/>
  <c r="K311" i="165"/>
  <c r="Y312" i="165" s="1"/>
  <c r="C320" i="165"/>
  <c r="B320" i="165"/>
  <c r="G324" i="165"/>
  <c r="F325" i="165"/>
  <c r="D328" i="165"/>
  <c r="E327" i="165"/>
  <c r="G359" i="165"/>
  <c r="B360" i="165"/>
  <c r="C363" i="165"/>
  <c r="B361" i="165"/>
  <c r="K360" i="165"/>
  <c r="Y361" i="165" s="1"/>
  <c r="C378" i="165"/>
  <c r="Q386" i="165"/>
  <c r="K387" i="165"/>
  <c r="Y388" i="165" s="1"/>
  <c r="P24" i="165"/>
  <c r="P39" i="165"/>
  <c r="E40" i="165"/>
  <c r="D41" i="165"/>
  <c r="F54" i="165"/>
  <c r="G53" i="165"/>
  <c r="P55" i="165"/>
  <c r="D57" i="165"/>
  <c r="E56" i="165"/>
  <c r="F69" i="165"/>
  <c r="P76" i="165"/>
  <c r="C88" i="165"/>
  <c r="Q86" i="165"/>
  <c r="C119" i="165"/>
  <c r="K116" i="165"/>
  <c r="Y117" i="165" s="1"/>
  <c r="P120" i="165"/>
  <c r="E159" i="165"/>
  <c r="O158" i="165"/>
  <c r="K163" i="165"/>
  <c r="Y164" i="165" s="1"/>
  <c r="P225" i="165"/>
  <c r="B224" i="165"/>
  <c r="K226" i="165"/>
  <c r="Y227" i="165" s="1"/>
  <c r="K224" i="165"/>
  <c r="Y225" i="165" s="1"/>
  <c r="R226" i="165"/>
  <c r="AQ227" i="165" s="1"/>
  <c r="E227" i="165"/>
  <c r="C315" i="165"/>
  <c r="K314" i="165"/>
  <c r="C345" i="165"/>
  <c r="P370" i="165"/>
  <c r="O370" i="165"/>
  <c r="E370" i="165"/>
  <c r="Q413" i="165"/>
  <c r="B412" i="165"/>
  <c r="F416" i="165"/>
  <c r="G415" i="165"/>
  <c r="P7" i="165"/>
  <c r="O14" i="165"/>
  <c r="E15" i="165"/>
  <c r="D27" i="165"/>
  <c r="G33" i="165"/>
  <c r="K40" i="165"/>
  <c r="Y41" i="165" s="1"/>
  <c r="C56" i="165"/>
  <c r="B74" i="165"/>
  <c r="C75" i="165"/>
  <c r="C78" i="165"/>
  <c r="K80" i="165"/>
  <c r="Y81" i="165" s="1"/>
  <c r="D94" i="165"/>
  <c r="O92" i="165"/>
  <c r="D108" i="165"/>
  <c r="O106" i="165"/>
  <c r="C108" i="165"/>
  <c r="C112" i="165"/>
  <c r="R118" i="165"/>
  <c r="AO119" i="165" s="1"/>
  <c r="K119" i="165"/>
  <c r="Y120" i="165" s="1"/>
  <c r="K131" i="165"/>
  <c r="Y132" i="165" s="1"/>
  <c r="D134" i="165"/>
  <c r="E134" i="165"/>
  <c r="B137" i="165"/>
  <c r="F139" i="165"/>
  <c r="G139" i="165"/>
  <c r="F140" i="165"/>
  <c r="Q139" i="165"/>
  <c r="G140" i="165"/>
  <c r="D151" i="165"/>
  <c r="F171" i="165"/>
  <c r="Q202" i="165"/>
  <c r="K201" i="165"/>
  <c r="Y202" i="165" s="1"/>
  <c r="C201" i="165"/>
  <c r="C204" i="165"/>
  <c r="B201" i="165"/>
  <c r="E258" i="165"/>
  <c r="K364" i="165"/>
  <c r="Y365" i="165" s="1"/>
  <c r="P363" i="165"/>
  <c r="G396" i="165"/>
  <c r="F397" i="165"/>
  <c r="R9" i="165"/>
  <c r="AQ10" i="165" s="1"/>
  <c r="AT10" i="165" s="1"/>
  <c r="B11" i="165"/>
  <c r="F14" i="165"/>
  <c r="G16" i="165"/>
  <c r="P16" i="165"/>
  <c r="F19" i="165"/>
  <c r="D19" i="165"/>
  <c r="D24" i="165"/>
  <c r="C23" i="165"/>
  <c r="G27" i="165"/>
  <c r="B29" i="165"/>
  <c r="P31" i="165"/>
  <c r="R33" i="165"/>
  <c r="AQ34" i="165" s="1"/>
  <c r="P34" i="165"/>
  <c r="F42" i="165"/>
  <c r="Q44" i="165"/>
  <c r="D46" i="165"/>
  <c r="K46" i="165"/>
  <c r="Y47" i="165" s="1"/>
  <c r="Q48" i="165"/>
  <c r="F52" i="165"/>
  <c r="G52" i="165"/>
  <c r="G57" i="165"/>
  <c r="B58" i="165"/>
  <c r="F61" i="165"/>
  <c r="O61" i="165"/>
  <c r="Q64" i="165"/>
  <c r="D65" i="165"/>
  <c r="AT65" i="165"/>
  <c r="D66" i="165"/>
  <c r="Q68" i="165"/>
  <c r="C82" i="165"/>
  <c r="Q80" i="165"/>
  <c r="R82" i="165"/>
  <c r="AO83" i="165" s="1"/>
  <c r="D84" i="165"/>
  <c r="P82" i="165"/>
  <c r="O82" i="165"/>
  <c r="G86" i="165"/>
  <c r="E93" i="165"/>
  <c r="AS93" i="165"/>
  <c r="C93" i="165"/>
  <c r="Q99" i="165"/>
  <c r="K102" i="165"/>
  <c r="Y103" i="165" s="1"/>
  <c r="R103" i="165"/>
  <c r="E107" i="165"/>
  <c r="D112" i="165"/>
  <c r="E111" i="165"/>
  <c r="F115" i="165"/>
  <c r="F114" i="165"/>
  <c r="F118" i="165"/>
  <c r="O119" i="165"/>
  <c r="F120" i="165"/>
  <c r="G125" i="165"/>
  <c r="F126" i="165"/>
  <c r="K128" i="165"/>
  <c r="Y129" i="165" s="1"/>
  <c r="D135" i="165"/>
  <c r="C138" i="165"/>
  <c r="K137" i="165"/>
  <c r="Y138" i="165" s="1"/>
  <c r="AS135" i="165"/>
  <c r="D139" i="165"/>
  <c r="O139" i="165"/>
  <c r="E140" i="165"/>
  <c r="O140" i="165"/>
  <c r="E141" i="165"/>
  <c r="K143" i="165"/>
  <c r="Y144" i="165" s="1"/>
  <c r="E144" i="165"/>
  <c r="R146" i="165"/>
  <c r="AO147" i="165" s="1"/>
  <c r="E147" i="165"/>
  <c r="B150" i="165"/>
  <c r="O151" i="165"/>
  <c r="G157" i="165"/>
  <c r="F158" i="165"/>
  <c r="F166" i="165"/>
  <c r="F165" i="165"/>
  <c r="R167" i="165"/>
  <c r="AO168" i="165" s="1"/>
  <c r="D173" i="165"/>
  <c r="B177" i="165"/>
  <c r="K178" i="165"/>
  <c r="Y179" i="165" s="1"/>
  <c r="O181" i="165"/>
  <c r="D181" i="165"/>
  <c r="G198" i="165"/>
  <c r="F199" i="165"/>
  <c r="B225" i="165"/>
  <c r="K225" i="165"/>
  <c r="Y226" i="165" s="1"/>
  <c r="O226" i="165"/>
  <c r="F228" i="165"/>
  <c r="F229" i="165"/>
  <c r="G228" i="165"/>
  <c r="O229" i="165"/>
  <c r="O234" i="165"/>
  <c r="E242" i="165"/>
  <c r="G247" i="165"/>
  <c r="F248" i="165"/>
  <c r="K253" i="165"/>
  <c r="Y254" i="165" s="1"/>
  <c r="B252" i="165"/>
  <c r="K251" i="165"/>
  <c r="Y252" i="165" s="1"/>
  <c r="C251" i="165"/>
  <c r="D259" i="165"/>
  <c r="R301" i="165"/>
  <c r="C302" i="165"/>
  <c r="C303" i="165"/>
  <c r="B380" i="165"/>
  <c r="K379" i="165"/>
  <c r="Q380" i="165"/>
  <c r="R379" i="165"/>
  <c r="C44" i="165"/>
  <c r="P46" i="165"/>
  <c r="R50" i="165"/>
  <c r="C51" i="165"/>
  <c r="C52" i="165"/>
  <c r="C55" i="165"/>
  <c r="AS56" i="165"/>
  <c r="R65" i="165"/>
  <c r="AQ66" i="165" s="1"/>
  <c r="P67" i="165"/>
  <c r="P75" i="165"/>
  <c r="O79" i="165"/>
  <c r="P80" i="165"/>
  <c r="O80" i="165"/>
  <c r="R81" i="165"/>
  <c r="P83" i="165"/>
  <c r="F86" i="165"/>
  <c r="D85" i="165"/>
  <c r="R88" i="165"/>
  <c r="C89" i="165"/>
  <c r="D93" i="165"/>
  <c r="R93" i="165"/>
  <c r="AO94" i="165" s="1"/>
  <c r="O94" i="165"/>
  <c r="D99" i="165"/>
  <c r="P99" i="165"/>
  <c r="B101" i="165"/>
  <c r="Q101" i="165"/>
  <c r="D104" i="165"/>
  <c r="R102" i="165"/>
  <c r="C103" i="165"/>
  <c r="G105" i="165"/>
  <c r="P105" i="165"/>
  <c r="D109" i="165"/>
  <c r="D110" i="165"/>
  <c r="R108" i="165"/>
  <c r="AO109" i="165" s="1"/>
  <c r="F112" i="165"/>
  <c r="R113" i="165"/>
  <c r="AQ114" i="165" s="1"/>
  <c r="O113" i="165"/>
  <c r="G114" i="165"/>
  <c r="R117" i="165"/>
  <c r="AO118" i="165" s="1"/>
  <c r="O117" i="165"/>
  <c r="E118" i="165"/>
  <c r="D121" i="165"/>
  <c r="AS122" i="165"/>
  <c r="Q123" i="165"/>
  <c r="P125" i="165"/>
  <c r="D132" i="165"/>
  <c r="P136" i="165"/>
  <c r="R136" i="165"/>
  <c r="AO137" i="165" s="1"/>
  <c r="E137" i="165"/>
  <c r="B139" i="165"/>
  <c r="V141" i="165" s="1"/>
  <c r="W141" i="165" s="1"/>
  <c r="O141" i="165"/>
  <c r="G145" i="165"/>
  <c r="Q146" i="165"/>
  <c r="D152" i="165"/>
  <c r="Q152" i="165"/>
  <c r="P154" i="165"/>
  <c r="R154" i="165"/>
  <c r="AQ155" i="165" s="1"/>
  <c r="R157" i="165"/>
  <c r="AO158" i="165" s="1"/>
  <c r="E158" i="165"/>
  <c r="D159" i="165"/>
  <c r="C163" i="165"/>
  <c r="G174" i="165"/>
  <c r="F175" i="165"/>
  <c r="O173" i="165"/>
  <c r="O175" i="165"/>
  <c r="C179" i="165"/>
  <c r="Q180" i="165"/>
  <c r="F185" i="165"/>
  <c r="O185" i="165"/>
  <c r="F189" i="165"/>
  <c r="G188" i="165"/>
  <c r="F190" i="165"/>
  <c r="O188" i="165"/>
  <c r="E193" i="165"/>
  <c r="F196" i="165"/>
  <c r="K195" i="165"/>
  <c r="Y196" i="165" s="1"/>
  <c r="C195" i="165"/>
  <c r="Q198" i="165"/>
  <c r="K197" i="165"/>
  <c r="Y198" i="165" s="1"/>
  <c r="R198" i="165"/>
  <c r="F204" i="165"/>
  <c r="G204" i="165"/>
  <c r="K204" i="165"/>
  <c r="Y205" i="165" s="1"/>
  <c r="K206" i="165"/>
  <c r="Y207" i="165" s="1"/>
  <c r="E209" i="165"/>
  <c r="G212" i="165"/>
  <c r="O212" i="165"/>
  <c r="D214" i="165"/>
  <c r="C220" i="165"/>
  <c r="C217" i="165"/>
  <c r="G220" i="165"/>
  <c r="D220" i="165"/>
  <c r="C226" i="165"/>
  <c r="B237" i="165"/>
  <c r="E244" i="165"/>
  <c r="B246" i="165"/>
  <c r="P253" i="165"/>
  <c r="F257" i="165"/>
  <c r="P259" i="165"/>
  <c r="E260" i="165"/>
  <c r="C283" i="165"/>
  <c r="B289" i="165"/>
  <c r="K288" i="165"/>
  <c r="Y289" i="165" s="1"/>
  <c r="D292" i="165"/>
  <c r="O290" i="165"/>
  <c r="E291" i="165"/>
  <c r="P305" i="165"/>
  <c r="E305" i="165"/>
  <c r="O317" i="165"/>
  <c r="P317" i="165"/>
  <c r="F323" i="165"/>
  <c r="B323" i="165"/>
  <c r="P359" i="165"/>
  <c r="B358" i="165"/>
  <c r="F378" i="165"/>
  <c r="G377" i="165"/>
  <c r="G378" i="165"/>
  <c r="F379" i="165"/>
  <c r="G392" i="165"/>
  <c r="F393" i="165"/>
  <c r="G400" i="165"/>
  <c r="F401" i="165"/>
  <c r="F400" i="165"/>
  <c r="K41" i="165"/>
  <c r="Y42" i="165" s="1"/>
  <c r="P42" i="165"/>
  <c r="P43" i="165"/>
  <c r="E44" i="165"/>
  <c r="F48" i="165"/>
  <c r="C49" i="165"/>
  <c r="E54" i="165"/>
  <c r="D55" i="165"/>
  <c r="P56" i="165"/>
  <c r="E59" i="165"/>
  <c r="K61" i="165"/>
  <c r="Y62" i="165" s="1"/>
  <c r="O62" i="165"/>
  <c r="Q67" i="165"/>
  <c r="D69" i="165"/>
  <c r="D73" i="165"/>
  <c r="O71" i="165"/>
  <c r="F76" i="165"/>
  <c r="F77" i="165"/>
  <c r="K77" i="165"/>
  <c r="Y78" i="165" s="1"/>
  <c r="AS77" i="165"/>
  <c r="D87" i="165"/>
  <c r="F93" i="165"/>
  <c r="R91" i="165"/>
  <c r="AO92" i="165" s="1"/>
  <c r="BB92" i="165" s="1"/>
  <c r="F95" i="165"/>
  <c r="AS100" i="165"/>
  <c r="F104" i="165"/>
  <c r="F106" i="165"/>
  <c r="E109" i="165"/>
  <c r="R112" i="165"/>
  <c r="AQ113" i="165" s="1"/>
  <c r="D118" i="165"/>
  <c r="O116" i="165"/>
  <c r="P117" i="165"/>
  <c r="D123" i="165"/>
  <c r="R127" i="165"/>
  <c r="AQ128" i="165" s="1"/>
  <c r="D131" i="165"/>
  <c r="Q136" i="165"/>
  <c r="G137" i="165"/>
  <c r="Q138" i="165"/>
  <c r="R141" i="165"/>
  <c r="AO142" i="165" s="1"/>
  <c r="G143" i="165"/>
  <c r="P143" i="165"/>
  <c r="O143" i="165"/>
  <c r="Q150" i="165"/>
  <c r="K151" i="165"/>
  <c r="Y152" i="165" s="1"/>
  <c r="P152" i="165"/>
  <c r="G156" i="165"/>
  <c r="Q164" i="165"/>
  <c r="F167" i="165"/>
  <c r="G167" i="165"/>
  <c r="D172" i="165"/>
  <c r="P171" i="165"/>
  <c r="E172" i="165"/>
  <c r="O171" i="165"/>
  <c r="O189" i="165"/>
  <c r="E192" i="165"/>
  <c r="P191" i="165"/>
  <c r="Q199" i="165"/>
  <c r="B199" i="165"/>
  <c r="D211" i="165"/>
  <c r="P212" i="165"/>
  <c r="E213" i="165"/>
  <c r="F217" i="165"/>
  <c r="G216" i="165"/>
  <c r="F221" i="165"/>
  <c r="E222" i="165"/>
  <c r="P222" i="165"/>
  <c r="O222" i="165"/>
  <c r="K228" i="165"/>
  <c r="Y229" i="165" s="1"/>
  <c r="K229" i="165"/>
  <c r="Y230" i="165" s="1"/>
  <c r="K234" i="165"/>
  <c r="Y235" i="165" s="1"/>
  <c r="C235" i="165"/>
  <c r="D235" i="165"/>
  <c r="P233" i="165"/>
  <c r="Q237" i="165"/>
  <c r="C236" i="165"/>
  <c r="G237" i="165"/>
  <c r="K238" i="165"/>
  <c r="Y239" i="165" s="1"/>
  <c r="K240" i="165"/>
  <c r="Y241" i="165" s="1"/>
  <c r="C240" i="165"/>
  <c r="F241" i="165"/>
  <c r="E247" i="165"/>
  <c r="O246" i="165"/>
  <c r="D252" i="165"/>
  <c r="B280" i="165"/>
  <c r="O281" i="165"/>
  <c r="G287" i="165"/>
  <c r="K287" i="165"/>
  <c r="C298" i="165"/>
  <c r="K306" i="165"/>
  <c r="C307" i="165"/>
  <c r="D317" i="165"/>
  <c r="P316" i="165"/>
  <c r="E316" i="165"/>
  <c r="F319" i="165"/>
  <c r="G318" i="165"/>
  <c r="P325" i="165"/>
  <c r="E326" i="165"/>
  <c r="D327" i="165"/>
  <c r="O325" i="165"/>
  <c r="B331" i="165"/>
  <c r="C334" i="165"/>
  <c r="K338" i="165"/>
  <c r="Y339" i="165" s="1"/>
  <c r="F350" i="165"/>
  <c r="G349" i="165"/>
  <c r="O350" i="165"/>
  <c r="G358" i="165"/>
  <c r="K176" i="165"/>
  <c r="Y177" i="165" s="1"/>
  <c r="O178" i="165"/>
  <c r="F183" i="165"/>
  <c r="O186" i="165"/>
  <c r="P193" i="165"/>
  <c r="P198" i="165"/>
  <c r="G201" i="165"/>
  <c r="R208" i="165"/>
  <c r="AO209" i="165" s="1"/>
  <c r="P208" i="165"/>
  <c r="G211" i="165"/>
  <c r="B212" i="165"/>
  <c r="P218" i="165"/>
  <c r="F224" i="165"/>
  <c r="R224" i="165"/>
  <c r="G227" i="165"/>
  <c r="B229" i="165"/>
  <c r="F233" i="165"/>
  <c r="Q236" i="165"/>
  <c r="G239" i="165"/>
  <c r="F243" i="165"/>
  <c r="G243" i="165"/>
  <c r="O243" i="165"/>
  <c r="E246" i="165"/>
  <c r="D247" i="165"/>
  <c r="D250" i="165"/>
  <c r="O254" i="165"/>
  <c r="G256" i="165"/>
  <c r="O256" i="165"/>
  <c r="K259" i="165"/>
  <c r="Y260" i="165" s="1"/>
  <c r="Q258" i="165"/>
  <c r="F261" i="165"/>
  <c r="F265" i="165"/>
  <c r="G265" i="165"/>
  <c r="Q270" i="165"/>
  <c r="E276" i="165"/>
  <c r="R276" i="165"/>
  <c r="K277" i="165"/>
  <c r="E278" i="165"/>
  <c r="B284" i="165"/>
  <c r="R285" i="165"/>
  <c r="R287" i="165"/>
  <c r="F292" i="165"/>
  <c r="D294" i="165"/>
  <c r="O292" i="165"/>
  <c r="E295" i="165"/>
  <c r="O296" i="165"/>
  <c r="F303" i="165"/>
  <c r="G301" i="165"/>
  <c r="G302" i="165"/>
  <c r="O302" i="165"/>
  <c r="P303" i="165"/>
  <c r="G307" i="165"/>
  <c r="R309" i="165"/>
  <c r="P309" i="165"/>
  <c r="O309" i="165"/>
  <c r="O312" i="165"/>
  <c r="D316" i="165"/>
  <c r="O314" i="165"/>
  <c r="B315" i="165"/>
  <c r="R319" i="165"/>
  <c r="O320" i="165"/>
  <c r="F321" i="165"/>
  <c r="R322" i="165"/>
  <c r="E328" i="165"/>
  <c r="E329" i="165"/>
  <c r="F334" i="165"/>
  <c r="G334" i="165"/>
  <c r="F338" i="165"/>
  <c r="G337" i="165"/>
  <c r="P346" i="165"/>
  <c r="E347" i="165"/>
  <c r="K375" i="165"/>
  <c r="Y376" i="165" s="1"/>
  <c r="P173" i="165"/>
  <c r="B174" i="165"/>
  <c r="P178" i="165"/>
  <c r="F184" i="165"/>
  <c r="G194" i="165"/>
  <c r="D207" i="165"/>
  <c r="F212" i="165"/>
  <c r="F216" i="165"/>
  <c r="R223" i="165"/>
  <c r="S224" i="165" s="1"/>
  <c r="D226" i="165"/>
  <c r="P227" i="165"/>
  <c r="G240" i="165"/>
  <c r="P243" i="165"/>
  <c r="G249" i="165"/>
  <c r="P256" i="165"/>
  <c r="R256" i="165"/>
  <c r="AQ257" i="165" s="1"/>
  <c r="B260" i="165"/>
  <c r="Q260" i="165"/>
  <c r="F267" i="165"/>
  <c r="C271" i="165"/>
  <c r="E272" i="165"/>
  <c r="P272" i="165"/>
  <c r="Q274" i="165"/>
  <c r="B274" i="165"/>
  <c r="K275" i="165"/>
  <c r="Y276" i="165" s="1"/>
  <c r="D280" i="165"/>
  <c r="G289" i="165"/>
  <c r="F290" i="165"/>
  <c r="G290" i="165"/>
  <c r="F291" i="165"/>
  <c r="O297" i="165"/>
  <c r="E301" i="165"/>
  <c r="P304" i="165"/>
  <c r="G321" i="165"/>
  <c r="B328" i="165"/>
  <c r="C327" i="165"/>
  <c r="Q328" i="165"/>
  <c r="K329" i="165"/>
  <c r="Y330" i="165" s="1"/>
  <c r="K332" i="165"/>
  <c r="Y333" i="165" s="1"/>
  <c r="C330" i="165"/>
  <c r="B330" i="165"/>
  <c r="R334" i="165"/>
  <c r="E335" i="165"/>
  <c r="D336" i="165"/>
  <c r="P335" i="165"/>
  <c r="E336" i="165"/>
  <c r="O367" i="165"/>
  <c r="P367" i="165"/>
  <c r="F414" i="165"/>
  <c r="G413" i="165"/>
  <c r="K415" i="165"/>
  <c r="Y416" i="165" s="1"/>
  <c r="B416" i="165"/>
  <c r="B415" i="165"/>
  <c r="O264" i="165"/>
  <c r="P266" i="165"/>
  <c r="P269" i="165"/>
  <c r="C275" i="165"/>
  <c r="P273" i="165"/>
  <c r="R275" i="165"/>
  <c r="O275" i="165"/>
  <c r="F278" i="165"/>
  <c r="G277" i="165"/>
  <c r="O278" i="165"/>
  <c r="F280" i="165"/>
  <c r="O283" i="165"/>
  <c r="P283" i="165"/>
  <c r="O285" i="165"/>
  <c r="O287" i="165"/>
  <c r="O295" i="165"/>
  <c r="F298" i="165"/>
  <c r="F297" i="165"/>
  <c r="F301" i="165"/>
  <c r="G310" i="165"/>
  <c r="P310" i="165"/>
  <c r="F316" i="165"/>
  <c r="P315" i="165"/>
  <c r="O318" i="165"/>
  <c r="P321" i="165"/>
  <c r="E322" i="165"/>
  <c r="F324" i="165"/>
  <c r="Q325" i="165"/>
  <c r="F336" i="165"/>
  <c r="P345" i="165"/>
  <c r="E352" i="165"/>
  <c r="D353" i="165"/>
  <c r="E356" i="165"/>
  <c r="E357" i="165"/>
  <c r="P361" i="165"/>
  <c r="D363" i="165"/>
  <c r="E361" i="165"/>
  <c r="E362" i="165"/>
  <c r="P371" i="165"/>
  <c r="Q382" i="165"/>
  <c r="K383" i="165"/>
  <c r="Y384" i="165" s="1"/>
  <c r="F395" i="165"/>
  <c r="R393" i="165"/>
  <c r="F399" i="165"/>
  <c r="K403" i="165"/>
  <c r="Y404" i="165" s="1"/>
  <c r="K401" i="165"/>
  <c r="Y402" i="165" s="1"/>
  <c r="C408" i="165"/>
  <c r="C405" i="165"/>
  <c r="K405" i="165"/>
  <c r="Y406" i="165" s="1"/>
  <c r="C411" i="165"/>
  <c r="P409" i="165"/>
  <c r="B409" i="165"/>
  <c r="K410" i="165"/>
  <c r="Y411" i="165" s="1"/>
  <c r="C416" i="165"/>
  <c r="R417" i="165"/>
  <c r="G263" i="165"/>
  <c r="F268" i="165"/>
  <c r="E267" i="165"/>
  <c r="E270" i="165"/>
  <c r="P271" i="165"/>
  <c r="D272" i="165"/>
  <c r="G274" i="165"/>
  <c r="P275" i="165"/>
  <c r="R277" i="165"/>
  <c r="O277" i="165"/>
  <c r="D279" i="165"/>
  <c r="G297" i="165"/>
  <c r="G299" i="165"/>
  <c r="O303" i="165"/>
  <c r="R303" i="165"/>
  <c r="D310" i="165"/>
  <c r="R312" i="165"/>
  <c r="P312" i="165"/>
  <c r="D320" i="165"/>
  <c r="D322" i="165"/>
  <c r="E321" i="165"/>
  <c r="P323" i="165"/>
  <c r="D334" i="165"/>
  <c r="Q336" i="165"/>
  <c r="O337" i="165"/>
  <c r="D340" i="165"/>
  <c r="K340" i="165"/>
  <c r="Y341" i="165" s="1"/>
  <c r="B350" i="165"/>
  <c r="K349" i="165"/>
  <c r="Y350" i="165" s="1"/>
  <c r="P358" i="165"/>
  <c r="C362" i="165"/>
  <c r="F365" i="165"/>
  <c r="G364" i="165"/>
  <c r="O371" i="165"/>
  <c r="E372" i="165"/>
  <c r="R371" i="165"/>
  <c r="K393" i="165"/>
  <c r="Y394" i="165" s="1"/>
  <c r="C396" i="165"/>
  <c r="P407" i="165"/>
  <c r="E407" i="165"/>
  <c r="D412" i="165"/>
  <c r="D411" i="165"/>
  <c r="O410" i="165"/>
  <c r="R330" i="165"/>
  <c r="P330" i="165"/>
  <c r="B335" i="165"/>
  <c r="Q337" i="165"/>
  <c r="D343" i="165"/>
  <c r="B347" i="165"/>
  <c r="P355" i="165"/>
  <c r="P360" i="165"/>
  <c r="O360" i="165"/>
  <c r="C366" i="165"/>
  <c r="P364" i="165"/>
  <c r="O364" i="165"/>
  <c r="E365" i="165"/>
  <c r="G367" i="165"/>
  <c r="C370" i="165"/>
  <c r="K367" i="165"/>
  <c r="B367" i="165"/>
  <c r="R369" i="165"/>
  <c r="K377" i="165"/>
  <c r="Y378" i="165" s="1"/>
  <c r="O379" i="165"/>
  <c r="E380" i="165"/>
  <c r="E382" i="165"/>
  <c r="O384" i="165"/>
  <c r="K391" i="165"/>
  <c r="C389" i="165"/>
  <c r="E391" i="165"/>
  <c r="Q390" i="165"/>
  <c r="D391" i="165"/>
  <c r="O391" i="165"/>
  <c r="C392" i="165"/>
  <c r="B396" i="165"/>
  <c r="R397" i="165"/>
  <c r="O401" i="165"/>
  <c r="F404" i="165"/>
  <c r="C406" i="165"/>
  <c r="Q407" i="165"/>
  <c r="B406" i="165"/>
  <c r="B407" i="165"/>
  <c r="F412" i="165"/>
  <c r="G417" i="165"/>
  <c r="D333" i="165"/>
  <c r="D335" i="165"/>
  <c r="K334" i="165"/>
  <c r="Y335" i="165" s="1"/>
  <c r="Q335" i="165"/>
  <c r="F342" i="165"/>
  <c r="B343" i="165"/>
  <c r="F346" i="165"/>
  <c r="C357" i="165"/>
  <c r="F359" i="165"/>
  <c r="G363" i="165"/>
  <c r="K371" i="165"/>
  <c r="Y372" i="165" s="1"/>
  <c r="E394" i="165"/>
  <c r="P397" i="165"/>
  <c r="O397" i="165"/>
  <c r="D399" i="165"/>
  <c r="Q403" i="165"/>
  <c r="P405" i="165"/>
  <c r="Q412" i="165"/>
  <c r="P414" i="165"/>
  <c r="O414" i="165"/>
  <c r="Q417" i="165"/>
  <c r="B417" i="165"/>
  <c r="C418" i="165"/>
  <c r="R375" i="165"/>
  <c r="O375" i="165"/>
  <c r="P385" i="165"/>
  <c r="O389" i="165"/>
  <c r="F392" i="165"/>
  <c r="P396" i="165"/>
  <c r="P400" i="165"/>
  <c r="D402" i="165"/>
  <c r="O405" i="165"/>
  <c r="P406" i="165"/>
  <c r="O406" i="165"/>
  <c r="Q419" i="165"/>
  <c r="P365" i="165"/>
  <c r="P368" i="165"/>
  <c r="D370" i="165"/>
  <c r="Q372" i="165"/>
  <c r="F377" i="165"/>
  <c r="P375" i="165"/>
  <c r="B389" i="165"/>
  <c r="Q389" i="165"/>
  <c r="G391" i="165"/>
  <c r="O393" i="165"/>
  <c r="K396" i="165"/>
  <c r="F398" i="165"/>
  <c r="G397" i="165"/>
  <c r="F402" i="165"/>
  <c r="F415" i="165"/>
  <c r="P416" i="165"/>
  <c r="E417" i="165"/>
  <c r="AQ224" i="165"/>
  <c r="BB224" i="165" s="1"/>
  <c r="BC224" i="165" s="1"/>
  <c r="S104" i="165"/>
  <c r="AO82" i="165"/>
  <c r="AQ82" i="165"/>
  <c r="Q5" i="165"/>
  <c r="R6" i="165"/>
  <c r="E7" i="165"/>
  <c r="Q9" i="165"/>
  <c r="K8" i="165"/>
  <c r="Y9" i="165" s="1"/>
  <c r="C8" i="165"/>
  <c r="AS9" i="165"/>
  <c r="R11" i="165"/>
  <c r="F18" i="165"/>
  <c r="G17" i="165"/>
  <c r="F17" i="165"/>
  <c r="F20" i="165"/>
  <c r="Q22" i="165"/>
  <c r="K21" i="165"/>
  <c r="Y22" i="165" s="1"/>
  <c r="C21" i="165"/>
  <c r="E24" i="165"/>
  <c r="D25" i="165"/>
  <c r="F26" i="165"/>
  <c r="F27" i="165"/>
  <c r="Q27" i="165"/>
  <c r="V30" i="165"/>
  <c r="W30" i="165" s="1"/>
  <c r="K28" i="165"/>
  <c r="Y29" i="165" s="1"/>
  <c r="D32" i="165"/>
  <c r="E31" i="165"/>
  <c r="R30" i="165"/>
  <c r="F36" i="165"/>
  <c r="G35" i="165"/>
  <c r="R35" i="165"/>
  <c r="E37" i="165"/>
  <c r="B38" i="165"/>
  <c r="K37" i="165"/>
  <c r="Y38" i="165" s="1"/>
  <c r="C37" i="165"/>
  <c r="P38" i="165"/>
  <c r="AQ40" i="165"/>
  <c r="F45" i="165"/>
  <c r="B46" i="165"/>
  <c r="R48" i="165"/>
  <c r="D49" i="165"/>
  <c r="D50" i="165"/>
  <c r="E52" i="165"/>
  <c r="R51" i="165"/>
  <c r="D54" i="165"/>
  <c r="E53" i="165"/>
  <c r="R52" i="165"/>
  <c r="D53" i="165"/>
  <c r="B55" i="165"/>
  <c r="R58" i="165"/>
  <c r="F59" i="165"/>
  <c r="D62" i="165"/>
  <c r="E61" i="165"/>
  <c r="O60" i="165"/>
  <c r="R60" i="165"/>
  <c r="F67" i="165"/>
  <c r="Q71" i="165"/>
  <c r="B71" i="165"/>
  <c r="P71" i="165"/>
  <c r="C73" i="165"/>
  <c r="R74" i="165"/>
  <c r="D75" i="165"/>
  <c r="R76" i="165"/>
  <c r="E77" i="165"/>
  <c r="D78" i="165"/>
  <c r="G82" i="165"/>
  <c r="F83" i="165"/>
  <c r="Q85" i="165"/>
  <c r="K84" i="165"/>
  <c r="Y85" i="165" s="1"/>
  <c r="C84" i="165"/>
  <c r="P84" i="165"/>
  <c r="D88" i="165"/>
  <c r="O86" i="165"/>
  <c r="R86" i="165"/>
  <c r="E87" i="165"/>
  <c r="K87" i="165"/>
  <c r="Y88" i="165" s="1"/>
  <c r="C87" i="165"/>
  <c r="C90" i="165"/>
  <c r="R90" i="165"/>
  <c r="AS92" i="165"/>
  <c r="K94" i="165"/>
  <c r="Y95" i="165" s="1"/>
  <c r="C95" i="165"/>
  <c r="R95" i="165"/>
  <c r="D96" i="165"/>
  <c r="F100" i="165"/>
  <c r="G99" i="165"/>
  <c r="F99" i="165"/>
  <c r="AQ105" i="165"/>
  <c r="R115" i="165"/>
  <c r="B119" i="165"/>
  <c r="B121" i="165"/>
  <c r="AS120" i="165"/>
  <c r="AS121" i="165"/>
  <c r="E124" i="165"/>
  <c r="O123" i="165"/>
  <c r="D125" i="165"/>
  <c r="K125" i="165"/>
  <c r="Y126" i="165" s="1"/>
  <c r="C125" i="165"/>
  <c r="C128" i="165"/>
  <c r="D147" i="165"/>
  <c r="E146" i="165"/>
  <c r="O145" i="165"/>
  <c r="R145" i="165"/>
  <c r="D145" i="165"/>
  <c r="P145" i="165"/>
  <c r="B149" i="165"/>
  <c r="Q149" i="165"/>
  <c r="B148" i="165"/>
  <c r="K148" i="165"/>
  <c r="Y149" i="165" s="1"/>
  <c r="F155" i="165"/>
  <c r="G154" i="165"/>
  <c r="B160" i="165"/>
  <c r="K159" i="165"/>
  <c r="Y160" i="165" s="1"/>
  <c r="C159" i="165"/>
  <c r="B159" i="165"/>
  <c r="Q160" i="165"/>
  <c r="AQ168" i="165"/>
  <c r="B176" i="165"/>
  <c r="Q176" i="165"/>
  <c r="C175" i="165"/>
  <c r="K175" i="165"/>
  <c r="Y176" i="165" s="1"/>
  <c r="D192" i="165"/>
  <c r="R190" i="165"/>
  <c r="O190" i="165"/>
  <c r="E191" i="165"/>
  <c r="B195" i="165"/>
  <c r="C194" i="165"/>
  <c r="K194" i="165"/>
  <c r="Y195" i="165" s="1"/>
  <c r="B194" i="165"/>
  <c r="C197" i="165"/>
  <c r="V200" i="165"/>
  <c r="W200" i="165" s="1"/>
  <c r="O199" i="165"/>
  <c r="P199" i="165"/>
  <c r="E199" i="165"/>
  <c r="D201" i="165"/>
  <c r="E200" i="165"/>
  <c r="R199" i="165"/>
  <c r="D200" i="165"/>
  <c r="E208" i="165"/>
  <c r="O207" i="165"/>
  <c r="P207" i="165"/>
  <c r="D209" i="165"/>
  <c r="R207" i="165"/>
  <c r="B216" i="165"/>
  <c r="K215" i="165"/>
  <c r="Y216" i="165" s="1"/>
  <c r="C215" i="165"/>
  <c r="C218" i="165"/>
  <c r="K217" i="165"/>
  <c r="Y218" i="165" s="1"/>
  <c r="Q216" i="165"/>
  <c r="B215" i="165"/>
  <c r="F232" i="165"/>
  <c r="G231" i="165"/>
  <c r="F230" i="165"/>
  <c r="R230" i="165"/>
  <c r="D242" i="165"/>
  <c r="D241" i="165"/>
  <c r="P240" i="165"/>
  <c r="O240" i="165"/>
  <c r="R240" i="165"/>
  <c r="E241" i="165"/>
  <c r="B242" i="165"/>
  <c r="K241" i="165"/>
  <c r="Y242" i="165" s="1"/>
  <c r="C241" i="165"/>
  <c r="Q242" i="165"/>
  <c r="B241" i="165"/>
  <c r="K243" i="165"/>
  <c r="Y244" i="165" s="1"/>
  <c r="P242" i="165"/>
  <c r="B267" i="165"/>
  <c r="Q267" i="165"/>
  <c r="B266" i="165"/>
  <c r="K266" i="165"/>
  <c r="Y267" i="165" s="1"/>
  <c r="R266" i="165"/>
  <c r="K268" i="165"/>
  <c r="Y269" i="165" s="1"/>
  <c r="R3" i="165"/>
  <c r="F5" i="165"/>
  <c r="Q6" i="165"/>
  <c r="O5" i="165"/>
  <c r="D6" i="165"/>
  <c r="W6" i="165"/>
  <c r="G7" i="165"/>
  <c r="K7" i="165"/>
  <c r="Y8" i="165" s="1"/>
  <c r="U7" i="165"/>
  <c r="X7" i="165" s="1"/>
  <c r="F8" i="165"/>
  <c r="Q8" i="165"/>
  <c r="B9" i="165"/>
  <c r="G9" i="165"/>
  <c r="K9" i="165"/>
  <c r="Y10" i="165" s="1"/>
  <c r="P9" i="165"/>
  <c r="E10" i="165"/>
  <c r="K10" i="165"/>
  <c r="Y11" i="165" s="1"/>
  <c r="C10" i="165"/>
  <c r="P10" i="165"/>
  <c r="D11" i="165"/>
  <c r="C12" i="165"/>
  <c r="R12" i="165"/>
  <c r="B13" i="165"/>
  <c r="E14" i="165"/>
  <c r="O13" i="165"/>
  <c r="R13" i="165"/>
  <c r="AS13" i="165"/>
  <c r="C14" i="165"/>
  <c r="R14" i="165"/>
  <c r="G15" i="165"/>
  <c r="K15" i="165"/>
  <c r="Y16" i="165" s="1"/>
  <c r="P15" i="165"/>
  <c r="F16" i="165"/>
  <c r="O16" i="165"/>
  <c r="B17" i="165"/>
  <c r="R17" i="165"/>
  <c r="AS17" i="165"/>
  <c r="BA17" i="165"/>
  <c r="AZ17" i="165" s="1"/>
  <c r="E18" i="165"/>
  <c r="O18" i="165"/>
  <c r="E19" i="165"/>
  <c r="K19" i="165"/>
  <c r="Y20" i="165" s="1"/>
  <c r="C19" i="165"/>
  <c r="B20" i="165"/>
  <c r="R20" i="165"/>
  <c r="F21" i="165"/>
  <c r="Q21" i="165"/>
  <c r="F22" i="165"/>
  <c r="B23" i="165"/>
  <c r="AS22" i="165"/>
  <c r="O22" i="165"/>
  <c r="D23" i="165"/>
  <c r="G24" i="165"/>
  <c r="K24" i="165"/>
  <c r="Y25" i="165" s="1"/>
  <c r="E25" i="165"/>
  <c r="K25" i="165"/>
  <c r="Y26" i="165" s="1"/>
  <c r="C25" i="165"/>
  <c r="P25" i="165"/>
  <c r="B26" i="165"/>
  <c r="G26" i="165"/>
  <c r="K26" i="165"/>
  <c r="Y27" i="165" s="1"/>
  <c r="Q26" i="165"/>
  <c r="B27" i="165"/>
  <c r="R27" i="165"/>
  <c r="C28" i="165"/>
  <c r="P28" i="165"/>
  <c r="R28" i="165"/>
  <c r="G29" i="165"/>
  <c r="K29" i="165"/>
  <c r="Y30" i="165" s="1"/>
  <c r="P29" i="165"/>
  <c r="D30" i="165"/>
  <c r="C31" i="165"/>
  <c r="R31" i="165"/>
  <c r="C32" i="165"/>
  <c r="D34" i="165"/>
  <c r="R32" i="165"/>
  <c r="AS32" i="165"/>
  <c r="O33" i="165"/>
  <c r="F34" i="165"/>
  <c r="O34" i="165"/>
  <c r="D35" i="165"/>
  <c r="D36" i="165"/>
  <c r="F38" i="165"/>
  <c r="G37" i="165"/>
  <c r="Q37" i="165"/>
  <c r="D40" i="165"/>
  <c r="R38" i="165"/>
  <c r="Q38" i="165"/>
  <c r="E39" i="165"/>
  <c r="F41" i="165"/>
  <c r="C40" i="165"/>
  <c r="R40" i="165"/>
  <c r="G41" i="165"/>
  <c r="P41" i="165"/>
  <c r="B42" i="165"/>
  <c r="K42" i="165"/>
  <c r="Y43" i="165" s="1"/>
  <c r="Q42" i="165"/>
  <c r="E43" i="165"/>
  <c r="O43" i="165"/>
  <c r="K44" i="165"/>
  <c r="Y45" i="165" s="1"/>
  <c r="B45" i="165"/>
  <c r="G45" i="165"/>
  <c r="K45" i="165"/>
  <c r="Y46" i="165" s="1"/>
  <c r="E46" i="165"/>
  <c r="O46" i="165"/>
  <c r="E47" i="165"/>
  <c r="F49" i="165"/>
  <c r="G48" i="165"/>
  <c r="D48" i="165"/>
  <c r="E49" i="165"/>
  <c r="O49" i="165"/>
  <c r="F50" i="165"/>
  <c r="B51" i="165"/>
  <c r="AS50" i="165"/>
  <c r="O50" i="165"/>
  <c r="D51" i="165"/>
  <c r="AS51" i="165"/>
  <c r="D52" i="165"/>
  <c r="F53" i="165"/>
  <c r="AS53" i="165"/>
  <c r="O53" i="165"/>
  <c r="B54" i="165"/>
  <c r="G54" i="165"/>
  <c r="K54" i="165"/>
  <c r="Y55" i="165" s="1"/>
  <c r="Q54" i="165"/>
  <c r="E55" i="165"/>
  <c r="O55" i="165"/>
  <c r="F56" i="165"/>
  <c r="O56" i="165"/>
  <c r="E57" i="165"/>
  <c r="Q58" i="165"/>
  <c r="K57" i="165"/>
  <c r="Y58" i="165" s="1"/>
  <c r="C57" i="165"/>
  <c r="P57" i="165"/>
  <c r="D58" i="165"/>
  <c r="B59" i="165"/>
  <c r="R59" i="165"/>
  <c r="D60" i="165"/>
  <c r="C61" i="165"/>
  <c r="R61" i="165"/>
  <c r="C62" i="165"/>
  <c r="P62" i="165"/>
  <c r="R62" i="165"/>
  <c r="B63" i="165"/>
  <c r="R63" i="165"/>
  <c r="E64" i="165"/>
  <c r="Q65" i="165"/>
  <c r="K64" i="165"/>
  <c r="Y65" i="165" s="1"/>
  <c r="C64" i="165"/>
  <c r="F65" i="165"/>
  <c r="AS65" i="165"/>
  <c r="O65" i="165"/>
  <c r="E66" i="165"/>
  <c r="K66" i="165"/>
  <c r="Y67" i="165" s="1"/>
  <c r="C66" i="165"/>
  <c r="B67" i="165"/>
  <c r="R67" i="165"/>
  <c r="C68" i="165"/>
  <c r="E69" i="165"/>
  <c r="R68" i="165"/>
  <c r="Q70" i="165"/>
  <c r="AS69" i="165"/>
  <c r="O69" i="165"/>
  <c r="B70" i="165"/>
  <c r="K70" i="165"/>
  <c r="Y71" i="165" s="1"/>
  <c r="P70" i="165"/>
  <c r="C71" i="165"/>
  <c r="R71" i="165"/>
  <c r="F72" i="165"/>
  <c r="O72" i="165"/>
  <c r="F75" i="165"/>
  <c r="G74" i="165"/>
  <c r="D74" i="165"/>
  <c r="E75" i="165"/>
  <c r="O75" i="165"/>
  <c r="D76" i="165"/>
  <c r="G77" i="165"/>
  <c r="F78" i="165"/>
  <c r="B79" i="165"/>
  <c r="AS78" i="165"/>
  <c r="O78" i="165"/>
  <c r="D81" i="165"/>
  <c r="R79" i="165"/>
  <c r="Q79" i="165"/>
  <c r="C80" i="165"/>
  <c r="R80" i="165"/>
  <c r="F81" i="165"/>
  <c r="B82" i="165"/>
  <c r="O81" i="165"/>
  <c r="Q82" i="165"/>
  <c r="B83" i="165"/>
  <c r="G83" i="165"/>
  <c r="K83" i="165"/>
  <c r="Y84" i="165" s="1"/>
  <c r="Q83" i="165"/>
  <c r="F84" i="165"/>
  <c r="Q84" i="165"/>
  <c r="F85" i="165"/>
  <c r="O85" i="165"/>
  <c r="D86" i="165"/>
  <c r="G87" i="165"/>
  <c r="F87" i="165"/>
  <c r="Q87" i="165"/>
  <c r="F88" i="165"/>
  <c r="B89" i="165"/>
  <c r="O88" i="165"/>
  <c r="E89" i="165"/>
  <c r="O89" i="165"/>
  <c r="D90" i="165"/>
  <c r="E91" i="165"/>
  <c r="B92" i="165"/>
  <c r="G92" i="165"/>
  <c r="K92" i="165"/>
  <c r="Y93" i="165" s="1"/>
  <c r="V92" i="165"/>
  <c r="C94" i="165"/>
  <c r="E95" i="165"/>
  <c r="R94" i="165"/>
  <c r="S94" i="165" s="1"/>
  <c r="D95" i="165"/>
  <c r="Q97" i="165"/>
  <c r="O96" i="165"/>
  <c r="B97" i="165"/>
  <c r="K97" i="165"/>
  <c r="Y98" i="165" s="1"/>
  <c r="P97" i="165"/>
  <c r="E98" i="165"/>
  <c r="K98" i="165"/>
  <c r="Y99" i="165" s="1"/>
  <c r="C98" i="165"/>
  <c r="P98" i="165"/>
  <c r="B99" i="165"/>
  <c r="D101" i="165"/>
  <c r="O99" i="165"/>
  <c r="R99" i="165"/>
  <c r="C100" i="165"/>
  <c r="D102" i="165"/>
  <c r="R100" i="165"/>
  <c r="Q100" i="165"/>
  <c r="C101" i="165"/>
  <c r="R101" i="165"/>
  <c r="F103" i="165"/>
  <c r="O103" i="165"/>
  <c r="E104" i="165"/>
  <c r="B105" i="165"/>
  <c r="D107" i="165"/>
  <c r="O105" i="165"/>
  <c r="R105" i="165"/>
  <c r="B106" i="165"/>
  <c r="G106" i="165"/>
  <c r="K106" i="165"/>
  <c r="Y107" i="165" s="1"/>
  <c r="Q106" i="165"/>
  <c r="F107" i="165"/>
  <c r="AT107" i="165"/>
  <c r="O107" i="165"/>
  <c r="C109" i="165"/>
  <c r="R109" i="165"/>
  <c r="B110" i="165"/>
  <c r="G110" i="165"/>
  <c r="K110" i="165"/>
  <c r="Y111" i="165" s="1"/>
  <c r="Q110" i="165"/>
  <c r="F111" i="165"/>
  <c r="O111" i="165"/>
  <c r="C113" i="165"/>
  <c r="C114" i="165"/>
  <c r="D116" i="165"/>
  <c r="R114" i="165"/>
  <c r="AS114" i="165"/>
  <c r="D115" i="165"/>
  <c r="C116" i="165"/>
  <c r="R116" i="165"/>
  <c r="C117" i="165"/>
  <c r="Q117" i="165"/>
  <c r="B118" i="165"/>
  <c r="G118" i="165"/>
  <c r="K118" i="165"/>
  <c r="Y119" i="165" s="1"/>
  <c r="Q118" i="165"/>
  <c r="G119" i="165"/>
  <c r="P119" i="165"/>
  <c r="B120" i="165"/>
  <c r="K120" i="165"/>
  <c r="Y121" i="165" s="1"/>
  <c r="E121" i="165"/>
  <c r="O121" i="165"/>
  <c r="E122" i="165"/>
  <c r="P122" i="165"/>
  <c r="P123" i="165"/>
  <c r="D124" i="165"/>
  <c r="P124" i="165"/>
  <c r="F125" i="165"/>
  <c r="R125" i="165"/>
  <c r="Q126" i="165"/>
  <c r="F127" i="165"/>
  <c r="R128" i="165"/>
  <c r="D130" i="165"/>
  <c r="E129" i="165"/>
  <c r="O128" i="165"/>
  <c r="F131" i="165"/>
  <c r="R129" i="165"/>
  <c r="Q129" i="165"/>
  <c r="F130" i="165"/>
  <c r="B131" i="165"/>
  <c r="Q131" i="165"/>
  <c r="C130" i="165"/>
  <c r="R130" i="165"/>
  <c r="C135" i="165"/>
  <c r="C132" i="165"/>
  <c r="R132" i="165"/>
  <c r="G135" i="165"/>
  <c r="R134" i="165"/>
  <c r="Q134" i="165"/>
  <c r="F137" i="165"/>
  <c r="G136" i="165"/>
  <c r="Q135" i="165"/>
  <c r="D138" i="165"/>
  <c r="B142" i="165"/>
  <c r="C141" i="165"/>
  <c r="K141" i="165"/>
  <c r="Y142" i="165" s="1"/>
  <c r="B141" i="165"/>
  <c r="P142" i="165"/>
  <c r="AQ144" i="165"/>
  <c r="AO144" i="165"/>
  <c r="C151" i="165"/>
  <c r="G153" i="165"/>
  <c r="R152" i="165"/>
  <c r="B155" i="165"/>
  <c r="B154" i="165"/>
  <c r="Q155" i="165"/>
  <c r="K154" i="165"/>
  <c r="Y155" i="165" s="1"/>
  <c r="F156" i="165"/>
  <c r="AQ166" i="165"/>
  <c r="R169" i="165"/>
  <c r="O169" i="165"/>
  <c r="F169" i="165"/>
  <c r="F174" i="165"/>
  <c r="G173" i="165"/>
  <c r="E183" i="165"/>
  <c r="O182" i="165"/>
  <c r="D184" i="165"/>
  <c r="P182" i="165"/>
  <c r="R182" i="165"/>
  <c r="O183" i="165"/>
  <c r="R183" i="165"/>
  <c r="D185" i="165"/>
  <c r="P183" i="165"/>
  <c r="E184" i="165"/>
  <c r="Q185" i="165"/>
  <c r="K184" i="165"/>
  <c r="Y185" i="165" s="1"/>
  <c r="C184" i="165"/>
  <c r="B184" i="165"/>
  <c r="P190" i="165"/>
  <c r="F193" i="165"/>
  <c r="G192" i="165"/>
  <c r="Q191" i="165"/>
  <c r="G195" i="165"/>
  <c r="B197" i="165"/>
  <c r="C196" i="165"/>
  <c r="B196" i="165"/>
  <c r="K198" i="165"/>
  <c r="Y199" i="165" s="1"/>
  <c r="Q200" i="165"/>
  <c r="R204" i="165"/>
  <c r="O204" i="165"/>
  <c r="E205" i="165"/>
  <c r="D205" i="165"/>
  <c r="P204" i="165"/>
  <c r="G206" i="165"/>
  <c r="Q205" i="165"/>
  <c r="F207" i="165"/>
  <c r="D208" i="165"/>
  <c r="E207" i="165"/>
  <c r="P206" i="165"/>
  <c r="O206" i="165"/>
  <c r="R206" i="165"/>
  <c r="P216" i="165"/>
  <c r="D219" i="165"/>
  <c r="P217" i="165"/>
  <c r="O217" i="165"/>
  <c r="D217" i="165"/>
  <c r="R217" i="165"/>
  <c r="E5" i="165"/>
  <c r="R4" i="165"/>
  <c r="G5" i="165"/>
  <c r="K5" i="165"/>
  <c r="Y6" i="165" s="1"/>
  <c r="B7" i="165"/>
  <c r="AA8" i="165" s="1"/>
  <c r="AB8" i="165" s="1"/>
  <c r="O6" i="165"/>
  <c r="C7" i="165"/>
  <c r="R7" i="165"/>
  <c r="Q7" i="165"/>
  <c r="L7" i="165" s="1"/>
  <c r="AM7" i="165"/>
  <c r="B8" i="165"/>
  <c r="E9" i="165"/>
  <c r="O8" i="165"/>
  <c r="R8" i="165"/>
  <c r="AS8" i="165"/>
  <c r="C9" i="165"/>
  <c r="Q10" i="165"/>
  <c r="K11" i="165"/>
  <c r="Y12" i="165" s="1"/>
  <c r="C11" i="165"/>
  <c r="P11" i="165"/>
  <c r="E12" i="165"/>
  <c r="D13" i="165"/>
  <c r="F15" i="165"/>
  <c r="D14" i="165"/>
  <c r="R15" i="165"/>
  <c r="Q15" i="165"/>
  <c r="B16" i="165"/>
  <c r="K16" i="165"/>
  <c r="Y17" i="165" s="1"/>
  <c r="Q16" i="165"/>
  <c r="D17" i="165"/>
  <c r="G18" i="165"/>
  <c r="K18" i="165"/>
  <c r="Y19" i="165" s="1"/>
  <c r="P18" i="165"/>
  <c r="Q19" i="165"/>
  <c r="G21" i="165"/>
  <c r="B21" i="165"/>
  <c r="E22" i="165"/>
  <c r="O21" i="165"/>
  <c r="R21" i="165"/>
  <c r="B22" i="165"/>
  <c r="G22" i="165"/>
  <c r="K22" i="165"/>
  <c r="Y23" i="165" s="1"/>
  <c r="P22" i="165"/>
  <c r="E23" i="165"/>
  <c r="O23" i="165"/>
  <c r="C24" i="165"/>
  <c r="D26" i="165"/>
  <c r="R24" i="165"/>
  <c r="C26" i="165"/>
  <c r="D28" i="165"/>
  <c r="R26" i="165"/>
  <c r="F29" i="165"/>
  <c r="E28" i="165"/>
  <c r="F30" i="165"/>
  <c r="C29" i="165"/>
  <c r="R29" i="165"/>
  <c r="Q29" i="165"/>
  <c r="L29" i="165" s="1"/>
  <c r="E30" i="165"/>
  <c r="O30" i="165"/>
  <c r="D31" i="165"/>
  <c r="B33" i="165"/>
  <c r="K33" i="165"/>
  <c r="Y34" i="165" s="1"/>
  <c r="P33" i="165"/>
  <c r="B34" i="165"/>
  <c r="G34" i="165"/>
  <c r="K34" i="165"/>
  <c r="Y35" i="165" s="1"/>
  <c r="Q34" i="165"/>
  <c r="E35" i="165"/>
  <c r="B36" i="165"/>
  <c r="K35" i="165"/>
  <c r="Y36" i="165" s="1"/>
  <c r="C35" i="165"/>
  <c r="P35" i="165"/>
  <c r="E36" i="165"/>
  <c r="O36" i="165"/>
  <c r="B37" i="165"/>
  <c r="D39" i="165"/>
  <c r="O37" i="165"/>
  <c r="R37" i="165"/>
  <c r="AS37" i="165"/>
  <c r="D38" i="165"/>
  <c r="AT39" i="165"/>
  <c r="O39" i="165"/>
  <c r="R41" i="165"/>
  <c r="Q41" i="165"/>
  <c r="C42" i="165"/>
  <c r="R42" i="165"/>
  <c r="E45" i="165"/>
  <c r="R44" i="165"/>
  <c r="C45" i="165"/>
  <c r="D47" i="165"/>
  <c r="R45" i="165"/>
  <c r="G46" i="165"/>
  <c r="F47" i="165"/>
  <c r="O47" i="165"/>
  <c r="E48" i="165"/>
  <c r="B49" i="165"/>
  <c r="K48" i="165"/>
  <c r="Y49" i="165" s="1"/>
  <c r="C48" i="165"/>
  <c r="P48" i="165"/>
  <c r="K49" i="165"/>
  <c r="Y50" i="165" s="1"/>
  <c r="B50" i="165"/>
  <c r="G50" i="165"/>
  <c r="K50" i="165"/>
  <c r="Y51" i="165" s="1"/>
  <c r="P50" i="165"/>
  <c r="E51" i="165"/>
  <c r="O51" i="165"/>
  <c r="Q53" i="165"/>
  <c r="O52" i="165"/>
  <c r="B53" i="165"/>
  <c r="K53" i="165"/>
  <c r="Y54" i="165" s="1"/>
  <c r="P53" i="165"/>
  <c r="C54" i="165"/>
  <c r="D56" i="165"/>
  <c r="R54" i="165"/>
  <c r="AS54" i="165"/>
  <c r="K55" i="165"/>
  <c r="Y56" i="165" s="1"/>
  <c r="B56" i="165"/>
  <c r="G56" i="165"/>
  <c r="K56" i="165"/>
  <c r="Y57" i="165" s="1"/>
  <c r="Q56" i="165"/>
  <c r="Q57" i="165"/>
  <c r="F58" i="165"/>
  <c r="AS58" i="165"/>
  <c r="O58" i="165"/>
  <c r="G60" i="165"/>
  <c r="E60" i="165"/>
  <c r="Q61" i="165"/>
  <c r="K60" i="165"/>
  <c r="Y61" i="165" s="1"/>
  <c r="C60" i="165"/>
  <c r="P60" i="165"/>
  <c r="D61" i="165"/>
  <c r="E62" i="165"/>
  <c r="G64" i="165"/>
  <c r="F64" i="165"/>
  <c r="B65" i="165"/>
  <c r="G65" i="165"/>
  <c r="K65" i="165"/>
  <c r="Y66" i="165" s="1"/>
  <c r="P65" i="165"/>
  <c r="Q66" i="165"/>
  <c r="AT66" i="165"/>
  <c r="AU66" i="165" s="1"/>
  <c r="D67" i="165"/>
  <c r="E68" i="165"/>
  <c r="B69" i="165"/>
  <c r="K69" i="165"/>
  <c r="Y70" i="165" s="1"/>
  <c r="P69" i="165"/>
  <c r="C70" i="165"/>
  <c r="D72" i="165"/>
  <c r="E71" i="165"/>
  <c r="R70" i="165"/>
  <c r="D71" i="165"/>
  <c r="B72" i="165"/>
  <c r="G72" i="165"/>
  <c r="K72" i="165"/>
  <c r="Y73" i="165" s="1"/>
  <c r="F73" i="165"/>
  <c r="O73" i="165"/>
  <c r="E74" i="165"/>
  <c r="B75" i="165"/>
  <c r="K74" i="165"/>
  <c r="Y75" i="165" s="1"/>
  <c r="C74" i="165"/>
  <c r="P74" i="165"/>
  <c r="L74" i="165" s="1"/>
  <c r="G75" i="165"/>
  <c r="K75" i="165"/>
  <c r="Y76" i="165" s="1"/>
  <c r="B77" i="165"/>
  <c r="V78" i="165" s="1"/>
  <c r="O76" i="165"/>
  <c r="C77" i="165"/>
  <c r="E78" i="165"/>
  <c r="R77" i="165"/>
  <c r="Q77" i="165"/>
  <c r="B78" i="165"/>
  <c r="G78" i="165"/>
  <c r="K78" i="165"/>
  <c r="Y79" i="165" s="1"/>
  <c r="P78" i="165"/>
  <c r="D79" i="165"/>
  <c r="E80" i="165"/>
  <c r="F82" i="165"/>
  <c r="B81" i="165"/>
  <c r="G81" i="165"/>
  <c r="K81" i="165"/>
  <c r="Y82" i="165" s="1"/>
  <c r="Q81" i="165"/>
  <c r="D82" i="165"/>
  <c r="C83" i="165"/>
  <c r="R83" i="165"/>
  <c r="B84" i="165"/>
  <c r="E85" i="165"/>
  <c r="O84" i="165"/>
  <c r="R84" i="165"/>
  <c r="B85" i="165"/>
  <c r="G85" i="165"/>
  <c r="K85" i="165"/>
  <c r="Y86" i="165" s="1"/>
  <c r="P85" i="165"/>
  <c r="E86" i="165"/>
  <c r="K86" i="165"/>
  <c r="Y87" i="165" s="1"/>
  <c r="C86" i="165"/>
  <c r="P86" i="165"/>
  <c r="B87" i="165"/>
  <c r="O87" i="165"/>
  <c r="R87" i="165"/>
  <c r="B88" i="165"/>
  <c r="K88" i="165"/>
  <c r="Y89" i="165" s="1"/>
  <c r="Q88" i="165"/>
  <c r="G89" i="165"/>
  <c r="K89" i="165"/>
  <c r="Y90" i="165" s="1"/>
  <c r="F90" i="165"/>
  <c r="O90" i="165"/>
  <c r="F91" i="165"/>
  <c r="Q92" i="165"/>
  <c r="O91" i="165"/>
  <c r="C92" i="165"/>
  <c r="R92" i="165"/>
  <c r="S92" i="165" s="1"/>
  <c r="Q94" i="165"/>
  <c r="O93" i="165"/>
  <c r="Q96" i="165"/>
  <c r="AS95" i="165"/>
  <c r="O95" i="165"/>
  <c r="B96" i="165"/>
  <c r="K96" i="165"/>
  <c r="Y97" i="165" s="1"/>
  <c r="P96" i="165"/>
  <c r="C97" i="165"/>
  <c r="R97" i="165"/>
  <c r="F98" i="165"/>
  <c r="Q98" i="165"/>
  <c r="E101" i="165"/>
  <c r="Q103" i="165"/>
  <c r="O102" i="165"/>
  <c r="B103" i="165"/>
  <c r="G103" i="165"/>
  <c r="K103" i="165"/>
  <c r="Y104" i="165" s="1"/>
  <c r="P103" i="165"/>
  <c r="O104" i="165"/>
  <c r="D105" i="165"/>
  <c r="AO105" i="165"/>
  <c r="C106" i="165"/>
  <c r="R106" i="165"/>
  <c r="AS106" i="165"/>
  <c r="B107" i="165"/>
  <c r="G107" i="165"/>
  <c r="K107" i="165"/>
  <c r="Y108" i="165" s="1"/>
  <c r="Q107" i="165"/>
  <c r="C110" i="165"/>
  <c r="R110" i="165"/>
  <c r="T110" i="165" s="1"/>
  <c r="AS110" i="165"/>
  <c r="B111" i="165"/>
  <c r="G111" i="165"/>
  <c r="K111" i="165"/>
  <c r="Y112" i="165" s="1"/>
  <c r="Q111" i="165"/>
  <c r="B113" i="165"/>
  <c r="D113" i="165"/>
  <c r="E114" i="165"/>
  <c r="G115" i="165"/>
  <c r="AO114" i="165"/>
  <c r="E115" i="165"/>
  <c r="K115" i="165"/>
  <c r="Y116" i="165" s="1"/>
  <c r="C115" i="165"/>
  <c r="P115" i="165"/>
  <c r="E116" i="165"/>
  <c r="D117" i="165"/>
  <c r="F119" i="165"/>
  <c r="C118" i="165"/>
  <c r="E120" i="165"/>
  <c r="R119" i="165"/>
  <c r="Q119" i="165"/>
  <c r="C120" i="165"/>
  <c r="D122" i="165"/>
  <c r="R120" i="165"/>
  <c r="G121" i="165"/>
  <c r="P121" i="165"/>
  <c r="G122" i="165"/>
  <c r="K122" i="165"/>
  <c r="Y123" i="165" s="1"/>
  <c r="Q124" i="165"/>
  <c r="K123" i="165"/>
  <c r="Y124" i="165" s="1"/>
  <c r="C123" i="165"/>
  <c r="R123" i="165"/>
  <c r="S123" i="165" s="1"/>
  <c r="G124" i="165"/>
  <c r="D127" i="165"/>
  <c r="O125" i="165"/>
  <c r="B126" i="165"/>
  <c r="F128" i="165"/>
  <c r="G127" i="165"/>
  <c r="R126" i="165"/>
  <c r="D129" i="165"/>
  <c r="P128" i="165"/>
  <c r="G130" i="165"/>
  <c r="K130" i="165"/>
  <c r="Y131" i="165" s="1"/>
  <c r="D133" i="165"/>
  <c r="E132" i="165"/>
  <c r="R131" i="165"/>
  <c r="O131" i="165"/>
  <c r="K132" i="165"/>
  <c r="Y133" i="165" s="1"/>
  <c r="B133" i="165"/>
  <c r="AA134" i="165" s="1"/>
  <c r="AB134" i="165" s="1"/>
  <c r="F135" i="165"/>
  <c r="G134" i="165"/>
  <c r="R133" i="165"/>
  <c r="Q133" i="165"/>
  <c r="K138" i="165"/>
  <c r="Y139" i="165" s="1"/>
  <c r="Q137" i="165"/>
  <c r="K136" i="165"/>
  <c r="Y137" i="165" s="1"/>
  <c r="C139" i="165"/>
  <c r="K142" i="165"/>
  <c r="Y143" i="165" s="1"/>
  <c r="Q141" i="165"/>
  <c r="C140" i="165"/>
  <c r="Q142" i="165"/>
  <c r="F143" i="165"/>
  <c r="K145" i="165"/>
  <c r="Y146" i="165" s="1"/>
  <c r="C143" i="165"/>
  <c r="Q144" i="165"/>
  <c r="B144" i="165"/>
  <c r="B143" i="165"/>
  <c r="F144" i="165"/>
  <c r="C146" i="165"/>
  <c r="B146" i="165"/>
  <c r="K146" i="165"/>
  <c r="Y147" i="165" s="1"/>
  <c r="F149" i="165"/>
  <c r="G148" i="165"/>
  <c r="R147" i="165"/>
  <c r="R148" i="165"/>
  <c r="P149" i="165"/>
  <c r="F154" i="165"/>
  <c r="F157" i="165"/>
  <c r="P160" i="165"/>
  <c r="B162" i="165"/>
  <c r="K168" i="165"/>
  <c r="Y169" i="165" s="1"/>
  <c r="C168" i="165"/>
  <c r="Q169" i="165"/>
  <c r="B168" i="165"/>
  <c r="B170" i="165"/>
  <c r="C169" i="165"/>
  <c r="K169" i="165"/>
  <c r="Y170" i="165" s="1"/>
  <c r="B169" i="165"/>
  <c r="B173" i="165"/>
  <c r="K172" i="165"/>
  <c r="Y173" i="165" s="1"/>
  <c r="C172" i="165"/>
  <c r="Q173" i="165"/>
  <c r="B172" i="165"/>
  <c r="K174" i="165"/>
  <c r="Y175" i="165" s="1"/>
  <c r="E178" i="165"/>
  <c r="O177" i="165"/>
  <c r="P177" i="165"/>
  <c r="D179" i="165"/>
  <c r="R177" i="165"/>
  <c r="R179" i="165"/>
  <c r="D180" i="165"/>
  <c r="P179" i="165"/>
  <c r="O179" i="165"/>
  <c r="E180" i="165"/>
  <c r="Q179" i="165"/>
  <c r="B188" i="165"/>
  <c r="K187" i="165"/>
  <c r="Y188" i="165" s="1"/>
  <c r="C187" i="165"/>
  <c r="B187" i="165"/>
  <c r="Q188" i="165"/>
  <c r="C190" i="165"/>
  <c r="P188" i="165"/>
  <c r="K191" i="165"/>
  <c r="Y192" i="165" s="1"/>
  <c r="C191" i="165"/>
  <c r="Q192" i="165"/>
  <c r="B192" i="165"/>
  <c r="B191" i="165"/>
  <c r="K193" i="165"/>
  <c r="Y194" i="165" s="1"/>
  <c r="Q195" i="165"/>
  <c r="K196" i="165"/>
  <c r="Y197" i="165" s="1"/>
  <c r="Q197" i="165"/>
  <c r="Q203" i="165"/>
  <c r="K202" i="165"/>
  <c r="Y203" i="165" s="1"/>
  <c r="C202" i="165"/>
  <c r="B202" i="165"/>
  <c r="D218" i="165"/>
  <c r="AQ225" i="165"/>
  <c r="BB225" i="165" s="1"/>
  <c r="BC225" i="165" s="1"/>
  <c r="Q230" i="165"/>
  <c r="D239" i="165"/>
  <c r="P238" i="165"/>
  <c r="O238" i="165"/>
  <c r="E239" i="165"/>
  <c r="R238" i="165"/>
  <c r="S238" i="165" s="1"/>
  <c r="E268" i="165"/>
  <c r="R267" i="165"/>
  <c r="D269" i="165"/>
  <c r="O267" i="165"/>
  <c r="P267" i="165"/>
  <c r="D268" i="165"/>
  <c r="B298" i="165"/>
  <c r="Q298" i="165"/>
  <c r="B297" i="165"/>
  <c r="C297" i="165"/>
  <c r="K297" i="165"/>
  <c r="Y298" i="165" s="1"/>
  <c r="R297" i="165"/>
  <c r="E6" i="165"/>
  <c r="R5" i="165"/>
  <c r="V7" i="165"/>
  <c r="W7" i="165" s="1"/>
  <c r="K6" i="165"/>
  <c r="Y7" i="165" s="1"/>
  <c r="P6" i="165"/>
  <c r="D7" i="165"/>
  <c r="G10" i="165"/>
  <c r="B10" i="165"/>
  <c r="D12" i="165"/>
  <c r="O10" i="165"/>
  <c r="R10" i="165"/>
  <c r="F11" i="165"/>
  <c r="F12" i="165"/>
  <c r="Q14" i="165"/>
  <c r="K13" i="165"/>
  <c r="Y14" i="165" s="1"/>
  <c r="C13" i="165"/>
  <c r="P13" i="165"/>
  <c r="B15" i="165"/>
  <c r="AS14" i="165"/>
  <c r="C16" i="165"/>
  <c r="R16" i="165"/>
  <c r="B18" i="165"/>
  <c r="K17" i="165"/>
  <c r="Y18" i="165" s="1"/>
  <c r="C17" i="165"/>
  <c r="R18" i="165"/>
  <c r="Q18" i="165"/>
  <c r="O19" i="165"/>
  <c r="R19" i="165"/>
  <c r="E20" i="165"/>
  <c r="K20" i="165"/>
  <c r="Y21" i="165" s="1"/>
  <c r="C20" i="165"/>
  <c r="D21" i="165"/>
  <c r="R22" i="165"/>
  <c r="K23" i="165"/>
  <c r="Y24" i="165" s="1"/>
  <c r="P23" i="165"/>
  <c r="G25" i="165"/>
  <c r="O25" i="165"/>
  <c r="R25" i="165"/>
  <c r="E26" i="165"/>
  <c r="K27" i="165"/>
  <c r="Y28" i="165" s="1"/>
  <c r="C27" i="165"/>
  <c r="P27" i="165"/>
  <c r="F28" i="165"/>
  <c r="G30" i="165"/>
  <c r="K30" i="165"/>
  <c r="Y31" i="165" s="1"/>
  <c r="P30" i="165"/>
  <c r="Q33" i="165"/>
  <c r="C34" i="165"/>
  <c r="R34" i="165"/>
  <c r="F35" i="165"/>
  <c r="P36" i="165"/>
  <c r="D37" i="165"/>
  <c r="AT37" i="165"/>
  <c r="AU37" i="165" s="1"/>
  <c r="K39" i="165"/>
  <c r="Y40" i="165" s="1"/>
  <c r="B41" i="165"/>
  <c r="AA42" i="165" s="1"/>
  <c r="AB42" i="165" s="1"/>
  <c r="F43" i="165"/>
  <c r="F44" i="165"/>
  <c r="C43" i="165"/>
  <c r="R43" i="165"/>
  <c r="Q43" i="165"/>
  <c r="D44" i="165"/>
  <c r="F46" i="165"/>
  <c r="D45" i="165"/>
  <c r="R46" i="165"/>
  <c r="Q46" i="165"/>
  <c r="G47" i="165"/>
  <c r="K47" i="165"/>
  <c r="Y48" i="165" s="1"/>
  <c r="E50" i="165"/>
  <c r="R49" i="165"/>
  <c r="Q49" i="165"/>
  <c r="P51" i="165"/>
  <c r="P52" i="165"/>
  <c r="R53" i="165"/>
  <c r="R55" i="165"/>
  <c r="Q55" i="165"/>
  <c r="R56" i="165"/>
  <c r="E58" i="165"/>
  <c r="O57" i="165"/>
  <c r="R57" i="165"/>
  <c r="P58" i="165"/>
  <c r="K59" i="165"/>
  <c r="Y60" i="165" s="1"/>
  <c r="C59" i="165"/>
  <c r="Q60" i="165"/>
  <c r="K63" i="165"/>
  <c r="Y64" i="165" s="1"/>
  <c r="C63" i="165"/>
  <c r="P63" i="165"/>
  <c r="B64" i="165"/>
  <c r="E65" i="165"/>
  <c r="O64" i="165"/>
  <c r="R64" i="165"/>
  <c r="C65" i="165"/>
  <c r="D68" i="165"/>
  <c r="O66" i="165"/>
  <c r="R66" i="165"/>
  <c r="E67" i="165"/>
  <c r="K67" i="165"/>
  <c r="Y68" i="165" s="1"/>
  <c r="C67" i="165"/>
  <c r="F68" i="165"/>
  <c r="Q69" i="165"/>
  <c r="R69" i="165"/>
  <c r="D70" i="165"/>
  <c r="AS71" i="165"/>
  <c r="P72" i="165"/>
  <c r="R72" i="165"/>
  <c r="G73" i="165"/>
  <c r="K73" i="165"/>
  <c r="Y74" i="165" s="1"/>
  <c r="E76" i="165"/>
  <c r="R75" i="165"/>
  <c r="Q75" i="165"/>
  <c r="G76" i="165"/>
  <c r="D77" i="165"/>
  <c r="R78" i="165"/>
  <c r="E79" i="165"/>
  <c r="R85" i="165"/>
  <c r="F89" i="165"/>
  <c r="P88" i="165"/>
  <c r="D91" i="165"/>
  <c r="E90" i="165"/>
  <c r="R89" i="165"/>
  <c r="Q89" i="165"/>
  <c r="P90" i="165"/>
  <c r="B93" i="165"/>
  <c r="Q93" i="165"/>
  <c r="Q95" i="165"/>
  <c r="B95" i="165"/>
  <c r="AA96" i="165" s="1"/>
  <c r="AB96" i="165" s="1"/>
  <c r="P95" i="165"/>
  <c r="R96" i="165"/>
  <c r="D97" i="165"/>
  <c r="G98" i="165"/>
  <c r="B98" i="165"/>
  <c r="O98" i="165"/>
  <c r="R98" i="165"/>
  <c r="E99" i="165"/>
  <c r="B100" i="165"/>
  <c r="K99" i="165"/>
  <c r="Y100" i="165" s="1"/>
  <c r="C99" i="165"/>
  <c r="B102" i="165"/>
  <c r="Q102" i="165"/>
  <c r="K105" i="165"/>
  <c r="Y106" i="165" s="1"/>
  <c r="C105" i="165"/>
  <c r="R107" i="165"/>
  <c r="G108" i="165"/>
  <c r="K108" i="165"/>
  <c r="Y109" i="165" s="1"/>
  <c r="P111" i="165"/>
  <c r="R111" i="165"/>
  <c r="G112" i="165"/>
  <c r="K112" i="165"/>
  <c r="Y113" i="165" s="1"/>
  <c r="Q115" i="165"/>
  <c r="B117" i="165"/>
  <c r="F121" i="165"/>
  <c r="AT120" i="165"/>
  <c r="AU120" i="165" s="1"/>
  <c r="C121" i="165"/>
  <c r="R121" i="165"/>
  <c r="Q121" i="165"/>
  <c r="AQ123" i="165"/>
  <c r="E123" i="165"/>
  <c r="AO123" i="165"/>
  <c r="AT123" i="165" s="1"/>
  <c r="D126" i="165"/>
  <c r="O124" i="165"/>
  <c r="B125" i="165"/>
  <c r="K126" i="165"/>
  <c r="Y127" i="165" s="1"/>
  <c r="C126" i="165"/>
  <c r="B127" i="165"/>
  <c r="Q127" i="165"/>
  <c r="F129" i="165"/>
  <c r="E139" i="165"/>
  <c r="O138" i="165"/>
  <c r="D140" i="165"/>
  <c r="R138" i="165"/>
  <c r="P138" i="165"/>
  <c r="E145" i="165"/>
  <c r="F151" i="165"/>
  <c r="F152" i="165"/>
  <c r="F150" i="165"/>
  <c r="G151" i="165"/>
  <c r="R150" i="165"/>
  <c r="E154" i="165"/>
  <c r="O153" i="165"/>
  <c r="R153" i="165"/>
  <c r="E153" i="165"/>
  <c r="D153" i="165"/>
  <c r="P153" i="165"/>
  <c r="AQ158" i="165"/>
  <c r="F161" i="165"/>
  <c r="G160" i="165"/>
  <c r="Q163" i="165"/>
  <c r="C162" i="165"/>
  <c r="K162" i="165"/>
  <c r="Y163" i="165" s="1"/>
  <c r="B163" i="165"/>
  <c r="D164" i="165"/>
  <c r="O163" i="165"/>
  <c r="R163" i="165"/>
  <c r="D165" i="165"/>
  <c r="P163" i="165"/>
  <c r="E164" i="165"/>
  <c r="Q165" i="165"/>
  <c r="K164" i="165"/>
  <c r="Y165" i="165" s="1"/>
  <c r="C164" i="165"/>
  <c r="B164" i="165"/>
  <c r="K173" i="165"/>
  <c r="Y174" i="165" s="1"/>
  <c r="Q172" i="165"/>
  <c r="C171" i="165"/>
  <c r="P172" i="165"/>
  <c r="B171" i="165"/>
  <c r="C174" i="165"/>
  <c r="E175" i="165"/>
  <c r="O174" i="165"/>
  <c r="R174" i="165"/>
  <c r="P174" i="165"/>
  <c r="B175" i="165"/>
  <c r="G180" i="165"/>
  <c r="G179" i="165"/>
  <c r="F181" i="165"/>
  <c r="Q182" i="165"/>
  <c r="C181" i="165"/>
  <c r="K181" i="165"/>
  <c r="Y182" i="165" s="1"/>
  <c r="B181" i="165"/>
  <c r="B182" i="165"/>
  <c r="F188" i="165"/>
  <c r="G187" i="165"/>
  <c r="R186" i="165"/>
  <c r="F187" i="165"/>
  <c r="G186" i="165"/>
  <c r="F186" i="165"/>
  <c r="B190" i="165"/>
  <c r="C189" i="165"/>
  <c r="K189" i="165"/>
  <c r="Y190" i="165" s="1"/>
  <c r="B189" i="165"/>
  <c r="Q190" i="165"/>
  <c r="D191" i="165"/>
  <c r="O192" i="165"/>
  <c r="G193" i="165"/>
  <c r="F194" i="165"/>
  <c r="R192" i="165"/>
  <c r="R194" i="165"/>
  <c r="Q194" i="165"/>
  <c r="O194" i="165"/>
  <c r="F201" i="165"/>
  <c r="G200" i="165"/>
  <c r="O201" i="165"/>
  <c r="R201" i="165"/>
  <c r="D203" i="165"/>
  <c r="P201" i="165"/>
  <c r="F202" i="165"/>
  <c r="E212" i="165"/>
  <c r="O211" i="165"/>
  <c r="P211" i="165"/>
  <c r="D213" i="165"/>
  <c r="R211" i="165"/>
  <c r="AQ215" i="165"/>
  <c r="D222" i="165"/>
  <c r="D221" i="165"/>
  <c r="P220" i="165"/>
  <c r="O220" i="165"/>
  <c r="R220" i="165"/>
  <c r="E221" i="165"/>
  <c r="B222" i="165"/>
  <c r="K221" i="165"/>
  <c r="Y222" i="165" s="1"/>
  <c r="C221" i="165"/>
  <c r="Q222" i="165"/>
  <c r="B221" i="165"/>
  <c r="G224" i="165"/>
  <c r="Q223" i="165"/>
  <c r="F225" i="165"/>
  <c r="D230" i="165"/>
  <c r="E229" i="165"/>
  <c r="R228" i="165"/>
  <c r="P228" i="165"/>
  <c r="D228" i="165"/>
  <c r="O228" i="165"/>
  <c r="R236" i="165"/>
  <c r="O236" i="165"/>
  <c r="E237" i="165"/>
  <c r="D238" i="165"/>
  <c r="P236" i="165"/>
  <c r="D240" i="165"/>
  <c r="D380" i="165"/>
  <c r="E379" i="165"/>
  <c r="O378" i="165"/>
  <c r="R378" i="165"/>
  <c r="P378" i="165"/>
  <c r="G146" i="165"/>
  <c r="Q148" i="165"/>
  <c r="K147" i="165"/>
  <c r="Y148" i="165" s="1"/>
  <c r="C147" i="165"/>
  <c r="K149" i="165"/>
  <c r="Y150" i="165" s="1"/>
  <c r="C153" i="165"/>
  <c r="B151" i="165"/>
  <c r="Q151" i="165"/>
  <c r="K150" i="165"/>
  <c r="Y151" i="165" s="1"/>
  <c r="C150" i="165"/>
  <c r="C155" i="165"/>
  <c r="B153" i="165"/>
  <c r="K152" i="165"/>
  <c r="Y153" i="165" s="1"/>
  <c r="C152" i="165"/>
  <c r="Q153" i="165"/>
  <c r="F160" i="165"/>
  <c r="G159" i="165"/>
  <c r="R158" i="165"/>
  <c r="F159" i="165"/>
  <c r="G158" i="165"/>
  <c r="Q162" i="165"/>
  <c r="C161" i="165"/>
  <c r="K161" i="165"/>
  <c r="Y162" i="165" s="1"/>
  <c r="B161" i="165"/>
  <c r="Q166" i="165"/>
  <c r="C165" i="165"/>
  <c r="K165" i="165"/>
  <c r="Y166" i="165" s="1"/>
  <c r="B165" i="165"/>
  <c r="E167" i="165"/>
  <c r="O166" i="165"/>
  <c r="D168" i="165"/>
  <c r="P166" i="165"/>
  <c r="D169" i="165"/>
  <c r="O167" i="165"/>
  <c r="R170" i="165"/>
  <c r="E171" i="165"/>
  <c r="O170" i="165"/>
  <c r="E170" i="165"/>
  <c r="L171" i="165"/>
  <c r="D177" i="165"/>
  <c r="C185" i="165"/>
  <c r="C188" i="165"/>
  <c r="Q186" i="165"/>
  <c r="K185" i="165"/>
  <c r="Y186" i="165" s="1"/>
  <c r="B185" i="165"/>
  <c r="C186" i="165"/>
  <c r="Q187" i="165"/>
  <c r="K186" i="165"/>
  <c r="Y187" i="165" s="1"/>
  <c r="B186" i="165"/>
  <c r="P187" i="165"/>
  <c r="K188" i="165"/>
  <c r="Y189" i="165" s="1"/>
  <c r="R195" i="165"/>
  <c r="E196" i="165"/>
  <c r="O195" i="165"/>
  <c r="E195" i="165"/>
  <c r="D197" i="165"/>
  <c r="AQ199" i="165"/>
  <c r="S199" i="165"/>
  <c r="AO199" i="165"/>
  <c r="B204" i="165"/>
  <c r="C203" i="165"/>
  <c r="K203" i="165"/>
  <c r="Y204" i="165" s="1"/>
  <c r="B203" i="165"/>
  <c r="Q206" i="165"/>
  <c r="K205" i="165"/>
  <c r="Y206" i="165" s="1"/>
  <c r="C205" i="165"/>
  <c r="B206" i="165"/>
  <c r="B205" i="165"/>
  <c r="K210" i="165"/>
  <c r="Y211" i="165" s="1"/>
  <c r="Q209" i="165"/>
  <c r="C208" i="165"/>
  <c r="G210" i="165"/>
  <c r="F210" i="165"/>
  <c r="D212" i="165"/>
  <c r="E211" i="165"/>
  <c r="P210" i="165"/>
  <c r="O210" i="165"/>
  <c r="K214" i="165"/>
  <c r="Y215" i="165" s="1"/>
  <c r="Q213" i="165"/>
  <c r="C212" i="165"/>
  <c r="G214" i="165"/>
  <c r="F214" i="165"/>
  <c r="F215" i="165"/>
  <c r="Q220" i="165"/>
  <c r="K219" i="165"/>
  <c r="Y220" i="165" s="1"/>
  <c r="C219" i="165"/>
  <c r="B220" i="165"/>
  <c r="C222" i="165"/>
  <c r="B219" i="165"/>
  <c r="AQ235" i="165"/>
  <c r="AO235" i="165"/>
  <c r="R235" i="165"/>
  <c r="O250" i="165"/>
  <c r="G251" i="165"/>
  <c r="F250" i="165"/>
  <c r="F252" i="165"/>
  <c r="R250" i="165"/>
  <c r="Q250" i="165"/>
  <c r="O252" i="165"/>
  <c r="G253" i="165"/>
  <c r="R252" i="165"/>
  <c r="F254" i="165"/>
  <c r="Q252" i="165"/>
  <c r="Q255" i="165"/>
  <c r="K254" i="165"/>
  <c r="Y255" i="165" s="1"/>
  <c r="C254" i="165"/>
  <c r="B255" i="165"/>
  <c r="B254" i="165"/>
  <c r="K256" i="165"/>
  <c r="Y257" i="165" s="1"/>
  <c r="R254" i="165"/>
  <c r="P255" i="165"/>
  <c r="B263" i="165"/>
  <c r="Q263" i="165"/>
  <c r="B262" i="165"/>
  <c r="K262" i="165"/>
  <c r="Y263" i="165" s="1"/>
  <c r="R262" i="165"/>
  <c r="R263" i="165"/>
  <c r="E264" i="165"/>
  <c r="O263" i="165"/>
  <c r="D265" i="165"/>
  <c r="P263" i="165"/>
  <c r="F274" i="165"/>
  <c r="G273" i="165"/>
  <c r="C293" i="165"/>
  <c r="Q291" i="165"/>
  <c r="B291" i="165"/>
  <c r="K290" i="165"/>
  <c r="Y291" i="165" s="1"/>
  <c r="B290" i="165"/>
  <c r="R290" i="165"/>
  <c r="Q297" i="165"/>
  <c r="K296" i="165"/>
  <c r="Y297" i="165" s="1"/>
  <c r="K298" i="165"/>
  <c r="Y299" i="165" s="1"/>
  <c r="B296" i="165"/>
  <c r="R296" i="165"/>
  <c r="K357" i="165"/>
  <c r="Y358" i="165" s="1"/>
  <c r="C358" i="165"/>
  <c r="B355" i="165"/>
  <c r="Q356" i="165"/>
  <c r="K355" i="165"/>
  <c r="Y356" i="165" s="1"/>
  <c r="C355" i="165"/>
  <c r="B356" i="165"/>
  <c r="R355" i="165"/>
  <c r="AL7" i="165"/>
  <c r="B24" i="165"/>
  <c r="P26" i="165"/>
  <c r="L26" i="165" s="1"/>
  <c r="B30" i="165"/>
  <c r="AT30" i="165"/>
  <c r="Q31" i="165"/>
  <c r="P32" i="165"/>
  <c r="E33" i="165"/>
  <c r="P40" i="165"/>
  <c r="B44" i="165"/>
  <c r="Q45" i="165"/>
  <c r="Q50" i="165"/>
  <c r="Q52" i="165"/>
  <c r="P54" i="165"/>
  <c r="P68" i="165"/>
  <c r="Q76" i="165"/>
  <c r="Q78" i="165"/>
  <c r="P81" i="165"/>
  <c r="Q90" i="165"/>
  <c r="P91" i="165"/>
  <c r="E92" i="165"/>
  <c r="P93" i="165"/>
  <c r="P102" i="165"/>
  <c r="E103" i="165"/>
  <c r="P104" i="165"/>
  <c r="P106" i="165"/>
  <c r="P107" i="165"/>
  <c r="P108" i="165"/>
  <c r="P109" i="165"/>
  <c r="P110" i="165"/>
  <c r="P112" i="165"/>
  <c r="L112" i="165" s="1"/>
  <c r="P114" i="165"/>
  <c r="L114" i="165" s="1"/>
  <c r="P116" i="165"/>
  <c r="F122" i="165"/>
  <c r="Q120" i="165"/>
  <c r="B122" i="165"/>
  <c r="G123" i="165"/>
  <c r="F124" i="165"/>
  <c r="AS124" i="165"/>
  <c r="G126" i="165"/>
  <c r="P126" i="165"/>
  <c r="B128" i="165"/>
  <c r="Q128" i="165"/>
  <c r="K127" i="165"/>
  <c r="Y128" i="165" s="1"/>
  <c r="C127" i="165"/>
  <c r="G129" i="165"/>
  <c r="Q130" i="165"/>
  <c r="K129" i="165"/>
  <c r="Y130" i="165" s="1"/>
  <c r="C129" i="165"/>
  <c r="G133" i="165"/>
  <c r="K135" i="165"/>
  <c r="Y136" i="165" s="1"/>
  <c r="K133" i="165"/>
  <c r="Y134" i="165" s="1"/>
  <c r="C133" i="165"/>
  <c r="B135" i="165"/>
  <c r="K134" i="165"/>
  <c r="Y135" i="165" s="1"/>
  <c r="C134" i="165"/>
  <c r="E136" i="165"/>
  <c r="O135" i="165"/>
  <c r="D137" i="165"/>
  <c r="R135" i="165"/>
  <c r="B138" i="165"/>
  <c r="R137" i="165"/>
  <c r="C142" i="165"/>
  <c r="Q140" i="165"/>
  <c r="AS139" i="165"/>
  <c r="R139" i="165"/>
  <c r="F142" i="165"/>
  <c r="D144" i="165"/>
  <c r="E143" i="165"/>
  <c r="O142" i="165"/>
  <c r="R142" i="165"/>
  <c r="L143" i="165"/>
  <c r="B145" i="165"/>
  <c r="K144" i="165"/>
  <c r="Y145" i="165" s="1"/>
  <c r="C144" i="165"/>
  <c r="R144" i="165"/>
  <c r="S144" i="165" s="1"/>
  <c r="Q145" i="165"/>
  <c r="D150" i="165"/>
  <c r="R149" i="165"/>
  <c r="AQ152" i="165"/>
  <c r="D156" i="165"/>
  <c r="O155" i="165"/>
  <c r="R155" i="165"/>
  <c r="E156" i="165"/>
  <c r="Q157" i="165"/>
  <c r="K156" i="165"/>
  <c r="Y157" i="165" s="1"/>
  <c r="C156" i="165"/>
  <c r="B156" i="165"/>
  <c r="D157" i="165"/>
  <c r="C157" i="165"/>
  <c r="C160" i="165"/>
  <c r="Q158" i="165"/>
  <c r="K157" i="165"/>
  <c r="Y158" i="165" s="1"/>
  <c r="B157" i="165"/>
  <c r="C158" i="165"/>
  <c r="Q159" i="165"/>
  <c r="K158" i="165"/>
  <c r="Y159" i="165" s="1"/>
  <c r="B158" i="165"/>
  <c r="P159" i="165"/>
  <c r="K160" i="165"/>
  <c r="Y161" i="165" s="1"/>
  <c r="R166" i="165"/>
  <c r="P167" i="165"/>
  <c r="F172" i="165"/>
  <c r="P170" i="165"/>
  <c r="R171" i="165"/>
  <c r="D174" i="165"/>
  <c r="F178" i="165"/>
  <c r="B179" i="165"/>
  <c r="C178" i="165"/>
  <c r="Q181" i="165"/>
  <c r="K180" i="165"/>
  <c r="Y181" i="165" s="1"/>
  <c r="C180" i="165"/>
  <c r="B180" i="165"/>
  <c r="R181" i="165"/>
  <c r="C183" i="165"/>
  <c r="E190" i="165"/>
  <c r="P195" i="165"/>
  <c r="F198" i="165"/>
  <c r="R197" i="165"/>
  <c r="P197" i="165"/>
  <c r="D199" i="165"/>
  <c r="E198" i="165"/>
  <c r="O197" i="165"/>
  <c r="E197" i="165"/>
  <c r="E201" i="165"/>
  <c r="R200" i="165"/>
  <c r="D202" i="165"/>
  <c r="P200" i="165"/>
  <c r="O200" i="165"/>
  <c r="Q204" i="165"/>
  <c r="C206" i="165"/>
  <c r="K208" i="165"/>
  <c r="Y209" i="165" s="1"/>
  <c r="Q210" i="165"/>
  <c r="K209" i="165"/>
  <c r="Y210" i="165" s="1"/>
  <c r="C209" i="165"/>
  <c r="B210" i="165"/>
  <c r="B209" i="165"/>
  <c r="R210" i="165"/>
  <c r="F211" i="165"/>
  <c r="K212" i="165"/>
  <c r="Y213" i="165" s="1"/>
  <c r="Q214" i="165"/>
  <c r="K213" i="165"/>
  <c r="Y214" i="165" s="1"/>
  <c r="C213" i="165"/>
  <c r="B214" i="165"/>
  <c r="B213" i="165"/>
  <c r="C216" i="165"/>
  <c r="D216" i="165"/>
  <c r="P214" i="165"/>
  <c r="O214" i="165"/>
  <c r="G219" i="165"/>
  <c r="Q218" i="165"/>
  <c r="F220" i="165"/>
  <c r="G218" i="165"/>
  <c r="O218" i="165"/>
  <c r="F219" i="165"/>
  <c r="F223" i="165"/>
  <c r="O223" i="165"/>
  <c r="D225" i="165"/>
  <c r="P223" i="165"/>
  <c r="F226" i="165"/>
  <c r="Q224" i="165"/>
  <c r="O224" i="165"/>
  <c r="B226" i="165"/>
  <c r="Q226" i="165"/>
  <c r="C228" i="165"/>
  <c r="C225" i="165"/>
  <c r="P226" i="165"/>
  <c r="R231" i="165"/>
  <c r="D232" i="165"/>
  <c r="P231" i="165"/>
  <c r="D231" i="165"/>
  <c r="O231" i="165"/>
  <c r="O232" i="165"/>
  <c r="D234" i="165"/>
  <c r="R232" i="165"/>
  <c r="E233" i="165"/>
  <c r="P232" i="165"/>
  <c r="F235" i="165"/>
  <c r="F234" i="165"/>
  <c r="Q235" i="165"/>
  <c r="B235" i="165"/>
  <c r="C234" i="165"/>
  <c r="B234" i="165"/>
  <c r="G236" i="165"/>
  <c r="K236" i="165"/>
  <c r="Y237" i="165" s="1"/>
  <c r="Q253" i="165"/>
  <c r="K252" i="165"/>
  <c r="Y253" i="165" s="1"/>
  <c r="C252" i="165"/>
  <c r="B253" i="165"/>
  <c r="C255" i="165"/>
  <c r="D276" i="165"/>
  <c r="R274" i="165"/>
  <c r="O274" i="165"/>
  <c r="P274" i="165"/>
  <c r="O126" i="165"/>
  <c r="O127" i="165"/>
  <c r="E128" i="165"/>
  <c r="AS128" i="165"/>
  <c r="O129" i="165"/>
  <c r="P130" i="165"/>
  <c r="E131" i="165"/>
  <c r="O133" i="165"/>
  <c r="O134" i="165"/>
  <c r="D136" i="165"/>
  <c r="P137" i="165"/>
  <c r="F138" i="165"/>
  <c r="P139" i="165"/>
  <c r="P141" i="165"/>
  <c r="G144" i="165"/>
  <c r="O144" i="165"/>
  <c r="F145" i="165"/>
  <c r="D146" i="165"/>
  <c r="P146" i="165"/>
  <c r="G147" i="165"/>
  <c r="O147" i="165"/>
  <c r="P148" i="165"/>
  <c r="O150" i="165"/>
  <c r="E151" i="165"/>
  <c r="G152" i="165"/>
  <c r="O152" i="165"/>
  <c r="D154" i="165"/>
  <c r="D158" i="165"/>
  <c r="E157" i="165"/>
  <c r="O156" i="165"/>
  <c r="R156" i="165"/>
  <c r="P157" i="165"/>
  <c r="E161" i="165"/>
  <c r="R160" i="165"/>
  <c r="P161" i="165"/>
  <c r="E163" i="165"/>
  <c r="R162" i="165"/>
  <c r="D163" i="165"/>
  <c r="G164" i="165"/>
  <c r="E165" i="165"/>
  <c r="O164" i="165"/>
  <c r="R164" i="165"/>
  <c r="G165" i="165"/>
  <c r="P165" i="165"/>
  <c r="E166" i="165"/>
  <c r="Q167" i="165"/>
  <c r="K166" i="165"/>
  <c r="Y167" i="165" s="1"/>
  <c r="C166" i="165"/>
  <c r="D167" i="165"/>
  <c r="G168" i="165"/>
  <c r="O168" i="165"/>
  <c r="R168" i="165"/>
  <c r="S168" i="165" s="1"/>
  <c r="D170" i="165"/>
  <c r="F176" i="165"/>
  <c r="P175" i="165"/>
  <c r="R175" i="165"/>
  <c r="P176" i="165"/>
  <c r="F179" i="165"/>
  <c r="R178" i="165"/>
  <c r="E181" i="165"/>
  <c r="O180" i="165"/>
  <c r="R180" i="165"/>
  <c r="G181" i="165"/>
  <c r="P181" i="165"/>
  <c r="E182" i="165"/>
  <c r="Q183" i="165"/>
  <c r="K182" i="165"/>
  <c r="Y183" i="165" s="1"/>
  <c r="C182" i="165"/>
  <c r="D183" i="165"/>
  <c r="G184" i="165"/>
  <c r="D186" i="165"/>
  <c r="E185" i="165"/>
  <c r="O184" i="165"/>
  <c r="R184" i="165"/>
  <c r="P185" i="165"/>
  <c r="E189" i="165"/>
  <c r="R188" i="165"/>
  <c r="G189" i="165"/>
  <c r="P189" i="165"/>
  <c r="D190" i="165"/>
  <c r="G191" i="165"/>
  <c r="F191" i="165"/>
  <c r="F192" i="165"/>
  <c r="B193" i="165"/>
  <c r="R193" i="165"/>
  <c r="Q193" i="165"/>
  <c r="D195" i="165"/>
  <c r="F197" i="165"/>
  <c r="D198" i="165"/>
  <c r="R196" i="165"/>
  <c r="F200" i="165"/>
  <c r="G199" i="165"/>
  <c r="G202" i="165"/>
  <c r="E203" i="165"/>
  <c r="O202" i="165"/>
  <c r="R202" i="165"/>
  <c r="G203" i="165"/>
  <c r="P203" i="165"/>
  <c r="D204" i="165"/>
  <c r="G205" i="165"/>
  <c r="F205" i="165"/>
  <c r="F206" i="165"/>
  <c r="O215" i="165"/>
  <c r="R215" i="165"/>
  <c r="E217" i="165"/>
  <c r="R216" i="165"/>
  <c r="B218" i="165"/>
  <c r="E220" i="165"/>
  <c r="O219" i="165"/>
  <c r="R219" i="165"/>
  <c r="O221" i="165"/>
  <c r="R221" i="165"/>
  <c r="D224" i="165"/>
  <c r="R222" i="165"/>
  <c r="E223" i="165"/>
  <c r="K223" i="165"/>
  <c r="Y224" i="165" s="1"/>
  <c r="C223" i="165"/>
  <c r="Q225" i="165"/>
  <c r="D227" i="165"/>
  <c r="E226" i="165"/>
  <c r="R225" i="165"/>
  <c r="B227" i="165"/>
  <c r="Q227" i="165"/>
  <c r="C229" i="165"/>
  <c r="F231" i="165"/>
  <c r="C233" i="165"/>
  <c r="K232" i="165"/>
  <c r="Y233" i="165" s="1"/>
  <c r="B231" i="165"/>
  <c r="Q231" i="165"/>
  <c r="K230" i="165"/>
  <c r="Y231" i="165" s="1"/>
  <c r="C230" i="165"/>
  <c r="G233" i="165"/>
  <c r="G232" i="165"/>
  <c r="D236" i="165"/>
  <c r="E238" i="165"/>
  <c r="K244" i="165"/>
  <c r="Y245" i="165" s="1"/>
  <c r="C244" i="165"/>
  <c r="C247" i="165"/>
  <c r="K246" i="165"/>
  <c r="Y247" i="165" s="1"/>
  <c r="B244" i="165"/>
  <c r="Q245" i="165"/>
  <c r="E249" i="165"/>
  <c r="R249" i="165"/>
  <c r="P249" i="165"/>
  <c r="D249" i="165"/>
  <c r="D251" i="165"/>
  <c r="E250" i="165"/>
  <c r="O249" i="165"/>
  <c r="E251" i="165"/>
  <c r="R251" i="165"/>
  <c r="P251" i="165"/>
  <c r="E252" i="165"/>
  <c r="D253" i="165"/>
  <c r="C256" i="165"/>
  <c r="Q257" i="165"/>
  <c r="B256" i="165"/>
  <c r="R261" i="165"/>
  <c r="E262" i="165"/>
  <c r="O261" i="165"/>
  <c r="D263" i="165"/>
  <c r="P261" i="165"/>
  <c r="O313" i="165"/>
  <c r="D315" i="165"/>
  <c r="E314" i="165"/>
  <c r="R313" i="165"/>
  <c r="D314" i="165"/>
  <c r="B340" i="165"/>
  <c r="Q340" i="165"/>
  <c r="K339" i="165"/>
  <c r="Y340" i="165" s="1"/>
  <c r="C339" i="165"/>
  <c r="P340" i="165"/>
  <c r="C342" i="165"/>
  <c r="B339" i="165"/>
  <c r="P127" i="165"/>
  <c r="P129" i="165"/>
  <c r="Q132" i="165"/>
  <c r="P133" i="165"/>
  <c r="P147" i="165"/>
  <c r="P150" i="165"/>
  <c r="K153" i="165"/>
  <c r="Y154" i="165" s="1"/>
  <c r="Q154" i="165"/>
  <c r="P158" i="165"/>
  <c r="O159" i="165"/>
  <c r="R159" i="165"/>
  <c r="D160" i="165"/>
  <c r="R161" i="165"/>
  <c r="D162" i="165"/>
  <c r="F170" i="165"/>
  <c r="D171" i="165"/>
  <c r="F173" i="165"/>
  <c r="G172" i="165"/>
  <c r="O172" i="165"/>
  <c r="R172" i="165"/>
  <c r="D175" i="165"/>
  <c r="E174" i="165"/>
  <c r="R173" i="165"/>
  <c r="R176" i="165"/>
  <c r="E177" i="165"/>
  <c r="Q178" i="165"/>
  <c r="K177" i="165"/>
  <c r="Y178" i="165" s="1"/>
  <c r="C177" i="165"/>
  <c r="D178" i="165"/>
  <c r="K179" i="165"/>
  <c r="Y180" i="165" s="1"/>
  <c r="P186" i="165"/>
  <c r="L186" i="165" s="1"/>
  <c r="O187" i="165"/>
  <c r="R187" i="165"/>
  <c r="D188" i="165"/>
  <c r="R189" i="165"/>
  <c r="O191" i="165"/>
  <c r="R191" i="165"/>
  <c r="D193" i="165"/>
  <c r="F195" i="165"/>
  <c r="D196" i="165"/>
  <c r="G197" i="165"/>
  <c r="B200" i="165"/>
  <c r="K199" i="165"/>
  <c r="Y200" i="165" s="1"/>
  <c r="C199" i="165"/>
  <c r="K200" i="165"/>
  <c r="Y201" i="165" s="1"/>
  <c r="R203" i="165"/>
  <c r="E206" i="165"/>
  <c r="O205" i="165"/>
  <c r="R205" i="165"/>
  <c r="Q208" i="165"/>
  <c r="K207" i="165"/>
  <c r="Y208" i="165" s="1"/>
  <c r="C207" i="165"/>
  <c r="G209" i="165"/>
  <c r="E210" i="165"/>
  <c r="O209" i="165"/>
  <c r="R209" i="165"/>
  <c r="Q212" i="165"/>
  <c r="K211" i="165"/>
  <c r="Y212" i="165" s="1"/>
  <c r="C211" i="165"/>
  <c r="G213" i="165"/>
  <c r="E214" i="165"/>
  <c r="O213" i="165"/>
  <c r="R213" i="165"/>
  <c r="D215" i="165"/>
  <c r="F218" i="165"/>
  <c r="G217" i="165"/>
  <c r="R218" i="165"/>
  <c r="G223" i="165"/>
  <c r="B228" i="165"/>
  <c r="Q228" i="165"/>
  <c r="K227" i="165"/>
  <c r="Y228" i="165" s="1"/>
  <c r="C227" i="165"/>
  <c r="R227" i="165"/>
  <c r="C232" i="165"/>
  <c r="R229" i="165"/>
  <c r="K231" i="165"/>
  <c r="Y232" i="165" s="1"/>
  <c r="E234" i="165"/>
  <c r="O233" i="165"/>
  <c r="R233" i="165"/>
  <c r="D237" i="165"/>
  <c r="P235" i="165"/>
  <c r="E236" i="165"/>
  <c r="O235" i="165"/>
  <c r="Q240" i="165"/>
  <c r="K239" i="165"/>
  <c r="Y240" i="165" s="1"/>
  <c r="C239" i="165"/>
  <c r="B240" i="165"/>
  <c r="C242" i="165"/>
  <c r="B239" i="165"/>
  <c r="O245" i="165"/>
  <c r="F247" i="165"/>
  <c r="G246" i="165"/>
  <c r="R245" i="165"/>
  <c r="G252" i="165"/>
  <c r="F260" i="165"/>
  <c r="G259" i="165"/>
  <c r="D262" i="165"/>
  <c r="R260" i="165"/>
  <c r="O260" i="165"/>
  <c r="P260" i="165"/>
  <c r="B265" i="165"/>
  <c r="Q265" i="165"/>
  <c r="B264" i="165"/>
  <c r="K264" i="165"/>
  <c r="Y265" i="165" s="1"/>
  <c r="R265" i="165"/>
  <c r="E266" i="165"/>
  <c r="O265" i="165"/>
  <c r="D267" i="165"/>
  <c r="P265" i="165"/>
  <c r="F272" i="165"/>
  <c r="G271" i="165"/>
  <c r="F273" i="165"/>
  <c r="B277" i="165"/>
  <c r="Q277" i="165"/>
  <c r="K276" i="165"/>
  <c r="Y277" i="165" s="1"/>
  <c r="C276" i="165"/>
  <c r="C279" i="165"/>
  <c r="P277" i="165"/>
  <c r="F286" i="165"/>
  <c r="G285" i="165"/>
  <c r="Q284" i="165"/>
  <c r="F285" i="165"/>
  <c r="D300" i="165"/>
  <c r="R298" i="165"/>
  <c r="P298" i="165"/>
  <c r="D298" i="165"/>
  <c r="D299" i="165"/>
  <c r="E299" i="165"/>
  <c r="O298" i="165"/>
  <c r="O299" i="165"/>
  <c r="D301" i="165"/>
  <c r="R299" i="165"/>
  <c r="E300" i="165"/>
  <c r="P299" i="165"/>
  <c r="C329" i="165"/>
  <c r="K328" i="165"/>
  <c r="Y329" i="165" s="1"/>
  <c r="B327" i="165"/>
  <c r="K326" i="165"/>
  <c r="Y327" i="165" s="1"/>
  <c r="C326" i="165"/>
  <c r="B326" i="165"/>
  <c r="P327" i="165"/>
  <c r="Q327" i="165"/>
  <c r="R326" i="165"/>
  <c r="G374" i="165"/>
  <c r="F375" i="165"/>
  <c r="R373" i="165"/>
  <c r="O227" i="165"/>
  <c r="E228" i="165"/>
  <c r="D229" i="165"/>
  <c r="G230" i="165"/>
  <c r="O230" i="165"/>
  <c r="E231" i="165"/>
  <c r="B232" i="165"/>
  <c r="B233" i="165"/>
  <c r="P234" i="165"/>
  <c r="B236" i="165"/>
  <c r="E240" i="165"/>
  <c r="O239" i="165"/>
  <c r="R239" i="165"/>
  <c r="F240" i="165"/>
  <c r="D243" i="165"/>
  <c r="O241" i="165"/>
  <c r="R241" i="165"/>
  <c r="D244" i="165"/>
  <c r="E243" i="165"/>
  <c r="R242" i="165"/>
  <c r="P244" i="165"/>
  <c r="K245" i="165"/>
  <c r="Y246" i="165" s="1"/>
  <c r="C245" i="165"/>
  <c r="Q246" i="165"/>
  <c r="Q247" i="165"/>
  <c r="B247" i="165"/>
  <c r="R246" i="165"/>
  <c r="B248" i="165"/>
  <c r="Q248" i="165"/>
  <c r="C249" i="165"/>
  <c r="G250" i="165"/>
  <c r="Q251" i="165"/>
  <c r="K250" i="165"/>
  <c r="Y251" i="165" s="1"/>
  <c r="C250" i="165"/>
  <c r="B251" i="165"/>
  <c r="D256" i="165"/>
  <c r="E255" i="165"/>
  <c r="D257" i="165"/>
  <c r="E256" i="165"/>
  <c r="R255" i="165"/>
  <c r="B257" i="165"/>
  <c r="F258" i="165"/>
  <c r="O257" i="165"/>
  <c r="G257" i="165"/>
  <c r="F259" i="165"/>
  <c r="G258" i="165"/>
  <c r="G262" i="165"/>
  <c r="G264" i="165"/>
  <c r="G266" i="165"/>
  <c r="O269" i="165"/>
  <c r="G270" i="165"/>
  <c r="Q269" i="165"/>
  <c r="F271" i="165"/>
  <c r="B272" i="165"/>
  <c r="R271" i="165"/>
  <c r="K273" i="165"/>
  <c r="Y274" i="165" s="1"/>
  <c r="F276" i="165"/>
  <c r="G275" i="165"/>
  <c r="R288" i="165"/>
  <c r="D290" i="165"/>
  <c r="O288" i="165"/>
  <c r="D289" i="165"/>
  <c r="P288" i="165"/>
  <c r="G317" i="165"/>
  <c r="Q316" i="165"/>
  <c r="D326" i="165"/>
  <c r="E325" i="165"/>
  <c r="O324" i="165"/>
  <c r="R324" i="165"/>
  <c r="D324" i="165"/>
  <c r="P324" i="165"/>
  <c r="E324" i="165"/>
  <c r="F332" i="165"/>
  <c r="R331" i="165"/>
  <c r="G332" i="165"/>
  <c r="Q331" i="165"/>
  <c r="O344" i="165"/>
  <c r="D346" i="165"/>
  <c r="E345" i="165"/>
  <c r="R344" i="165"/>
  <c r="E344" i="165"/>
  <c r="D345" i="165"/>
  <c r="Q161" i="165"/>
  <c r="P169" i="165"/>
  <c r="Q174" i="165"/>
  <c r="Q189" i="165"/>
  <c r="P192" i="165"/>
  <c r="P194" i="165"/>
  <c r="P196" i="165"/>
  <c r="L196" i="165" s="1"/>
  <c r="Q201" i="165"/>
  <c r="G215" i="165"/>
  <c r="Q217" i="165"/>
  <c r="G221" i="165"/>
  <c r="P224" i="165"/>
  <c r="Q229" i="165"/>
  <c r="K233" i="165"/>
  <c r="Y234" i="165" s="1"/>
  <c r="F236" i="165"/>
  <c r="Q234" i="165"/>
  <c r="G235" i="165"/>
  <c r="Q238" i="165"/>
  <c r="B238" i="165"/>
  <c r="R243" i="165"/>
  <c r="G245" i="165"/>
  <c r="O244" i="165"/>
  <c r="G244" i="165"/>
  <c r="Q244" i="165"/>
  <c r="F245" i="165"/>
  <c r="Q249" i="165"/>
  <c r="K248" i="165"/>
  <c r="Y249" i="165" s="1"/>
  <c r="C248" i="165"/>
  <c r="B249" i="165"/>
  <c r="R248" i="165"/>
  <c r="E253" i="165"/>
  <c r="R253" i="165"/>
  <c r="Q254" i="165"/>
  <c r="B258" i="165"/>
  <c r="K257" i="165"/>
  <c r="Y258" i="165" s="1"/>
  <c r="C257" i="165"/>
  <c r="R257" i="165"/>
  <c r="E259" i="165"/>
  <c r="R258" i="165"/>
  <c r="O258" i="165"/>
  <c r="D260" i="165"/>
  <c r="D261" i="165"/>
  <c r="D264" i="165"/>
  <c r="D266" i="165"/>
  <c r="F270" i="165"/>
  <c r="B270" i="165"/>
  <c r="K269" i="165"/>
  <c r="Y270" i="165" s="1"/>
  <c r="C269" i="165"/>
  <c r="R269" i="165"/>
  <c r="D271" i="165"/>
  <c r="R270" i="165"/>
  <c r="E271" i="165"/>
  <c r="O270" i="165"/>
  <c r="K271" i="165"/>
  <c r="Y272" i="165" s="1"/>
  <c r="E273" i="165"/>
  <c r="R272" i="165"/>
  <c r="O272" i="165"/>
  <c r="D275" i="165"/>
  <c r="R273" i="165"/>
  <c r="D274" i="165"/>
  <c r="O276" i="165"/>
  <c r="Q276" i="165"/>
  <c r="R281" i="165"/>
  <c r="P281" i="165"/>
  <c r="D283" i="165"/>
  <c r="B286" i="165"/>
  <c r="C288" i="165"/>
  <c r="Q286" i="165"/>
  <c r="C285" i="165"/>
  <c r="K285" i="165"/>
  <c r="Y286" i="165" s="1"/>
  <c r="Q319" i="165"/>
  <c r="B318" i="165"/>
  <c r="K318" i="165"/>
  <c r="Y319" i="165" s="1"/>
  <c r="C321" i="165"/>
  <c r="R318" i="165"/>
  <c r="K320" i="165"/>
  <c r="Y321" i="165" s="1"/>
  <c r="C328" i="165"/>
  <c r="K327" i="165"/>
  <c r="Y328" i="165" s="1"/>
  <c r="Q326" i="165"/>
  <c r="B325" i="165"/>
  <c r="K325" i="165"/>
  <c r="Y326" i="165" s="1"/>
  <c r="R325" i="165"/>
  <c r="F345" i="165"/>
  <c r="G344" i="165"/>
  <c r="Q343" i="165"/>
  <c r="R343" i="165"/>
  <c r="B353" i="165"/>
  <c r="B352" i="165"/>
  <c r="K354" i="165"/>
  <c r="Y355" i="165" s="1"/>
  <c r="Q353" i="165"/>
  <c r="K352" i="165"/>
  <c r="Y353" i="165" s="1"/>
  <c r="R352" i="165"/>
  <c r="P237" i="165"/>
  <c r="G241" i="165"/>
  <c r="Q243" i="165"/>
  <c r="D245" i="165"/>
  <c r="P245" i="165"/>
  <c r="D248" i="165"/>
  <c r="P248" i="165"/>
  <c r="F249" i="165"/>
  <c r="P250" i="165"/>
  <c r="F251" i="165"/>
  <c r="P252" i="165"/>
  <c r="F253" i="165"/>
  <c r="F255" i="165"/>
  <c r="Q256" i="165"/>
  <c r="C258" i="165"/>
  <c r="K258" i="165"/>
  <c r="B259" i="165"/>
  <c r="C260" i="165"/>
  <c r="G260" i="165"/>
  <c r="K260" i="165"/>
  <c r="Y261" i="165" s="1"/>
  <c r="C261" i="165"/>
  <c r="K261" i="165"/>
  <c r="Y262" i="165" s="1"/>
  <c r="Q262" i="165"/>
  <c r="C263" i="165"/>
  <c r="K263" i="165"/>
  <c r="Y264" i="165" s="1"/>
  <c r="Q264" i="165"/>
  <c r="C265" i="165"/>
  <c r="K265" i="165"/>
  <c r="Y266" i="165" s="1"/>
  <c r="Q266" i="165"/>
  <c r="C267" i="165"/>
  <c r="G267" i="165"/>
  <c r="K267" i="165"/>
  <c r="Y268" i="165" s="1"/>
  <c r="B268" i="165"/>
  <c r="C270" i="165"/>
  <c r="K270" i="165"/>
  <c r="Q271" i="165"/>
  <c r="C272" i="165"/>
  <c r="G272" i="165"/>
  <c r="K272" i="165"/>
  <c r="B273" i="165"/>
  <c r="C274" i="165"/>
  <c r="K274" i="165"/>
  <c r="Y275" i="165" s="1"/>
  <c r="F277" i="165"/>
  <c r="G276" i="165"/>
  <c r="D277" i="165"/>
  <c r="B279" i="165"/>
  <c r="Q279" i="165"/>
  <c r="K278" i="165"/>
  <c r="Y279" i="165" s="1"/>
  <c r="C278" i="165"/>
  <c r="B278" i="165"/>
  <c r="R279" i="165"/>
  <c r="D281" i="165"/>
  <c r="E280" i="165"/>
  <c r="O279" i="165"/>
  <c r="O280" i="165"/>
  <c r="F282" i="165"/>
  <c r="R280" i="165"/>
  <c r="Q280" i="165"/>
  <c r="G281" i="165"/>
  <c r="B283" i="165"/>
  <c r="Q283" i="165"/>
  <c r="K282" i="165"/>
  <c r="Y283" i="165" s="1"/>
  <c r="C282" i="165"/>
  <c r="G284" i="165"/>
  <c r="E285" i="165"/>
  <c r="O284" i="165"/>
  <c r="R284" i="165"/>
  <c r="D286" i="165"/>
  <c r="P284" i="165"/>
  <c r="D287" i="165"/>
  <c r="F287" i="165"/>
  <c r="B288" i="165"/>
  <c r="Q288" i="165"/>
  <c r="B287" i="165"/>
  <c r="C287" i="165"/>
  <c r="D295" i="165"/>
  <c r="R293" i="165"/>
  <c r="O293" i="165"/>
  <c r="P293" i="165"/>
  <c r="D293" i="165"/>
  <c r="C304" i="165"/>
  <c r="Q302" i="165"/>
  <c r="K303" i="165"/>
  <c r="Y304" i="165" s="1"/>
  <c r="B301" i="165"/>
  <c r="C301" i="165"/>
  <c r="C313" i="165"/>
  <c r="B311" i="165"/>
  <c r="Q311" i="165"/>
  <c r="K310" i="165"/>
  <c r="C310" i="165"/>
  <c r="B310" i="165"/>
  <c r="K312" i="165"/>
  <c r="Y313" i="165" s="1"/>
  <c r="R310" i="165"/>
  <c r="Q320" i="165"/>
  <c r="C319" i="165"/>
  <c r="K319" i="165"/>
  <c r="Y320" i="165" s="1"/>
  <c r="B319" i="165"/>
  <c r="C336" i="165"/>
  <c r="B334" i="165"/>
  <c r="Q334" i="165"/>
  <c r="K333" i="165"/>
  <c r="C333" i="165"/>
  <c r="B333" i="165"/>
  <c r="R333" i="165"/>
  <c r="P334" i="165"/>
  <c r="F340" i="165"/>
  <c r="F339" i="165"/>
  <c r="G340" i="165"/>
  <c r="Q339" i="165"/>
  <c r="R339" i="165"/>
  <c r="F358" i="165"/>
  <c r="G357" i="165"/>
  <c r="F356" i="165"/>
  <c r="R356" i="165"/>
  <c r="F376" i="165"/>
  <c r="Q374" i="165"/>
  <c r="G375" i="165"/>
  <c r="P246" i="165"/>
  <c r="Q259" i="165"/>
  <c r="B261" i="165"/>
  <c r="P262" i="165"/>
  <c r="P264" i="165"/>
  <c r="Q268" i="165"/>
  <c r="G269" i="165"/>
  <c r="F275" i="165"/>
  <c r="Q273" i="165"/>
  <c r="B275" i="165"/>
  <c r="Q275" i="165"/>
  <c r="C277" i="165"/>
  <c r="D282" i="165"/>
  <c r="F284" i="165"/>
  <c r="O282" i="165"/>
  <c r="G283" i="165"/>
  <c r="R282" i="165"/>
  <c r="R283" i="165"/>
  <c r="D285" i="165"/>
  <c r="E283" i="165"/>
  <c r="E284" i="165"/>
  <c r="D284" i="165"/>
  <c r="E287" i="165"/>
  <c r="O286" i="165"/>
  <c r="R286" i="165"/>
  <c r="D288" i="165"/>
  <c r="E286" i="165"/>
  <c r="P286" i="165"/>
  <c r="D291" i="165"/>
  <c r="E290" i="165"/>
  <c r="O289" i="165"/>
  <c r="R289" i="165"/>
  <c r="P289" i="165"/>
  <c r="B293" i="165"/>
  <c r="Q293" i="165"/>
  <c r="K292" i="165"/>
  <c r="Y293" i="165" s="1"/>
  <c r="B292" i="165"/>
  <c r="O300" i="165"/>
  <c r="R300" i="165"/>
  <c r="F302" i="165"/>
  <c r="D308" i="165"/>
  <c r="R307" i="165"/>
  <c r="P307" i="165"/>
  <c r="E308" i="165"/>
  <c r="O307" i="165"/>
  <c r="F309" i="165"/>
  <c r="F308" i="165"/>
  <c r="G309" i="165"/>
  <c r="R308" i="165"/>
  <c r="F310" i="165"/>
  <c r="D309" i="165"/>
  <c r="G328" i="165"/>
  <c r="F329" i="165"/>
  <c r="D339" i="165"/>
  <c r="R338" i="165"/>
  <c r="P338" i="165"/>
  <c r="E339" i="165"/>
  <c r="O338" i="165"/>
  <c r="Q278" i="165"/>
  <c r="F281" i="165"/>
  <c r="B281" i="165"/>
  <c r="Q281" i="165"/>
  <c r="K280" i="165"/>
  <c r="Y281" i="165" s="1"/>
  <c r="C280" i="165"/>
  <c r="G286" i="165"/>
  <c r="F289" i="165"/>
  <c r="Q289" i="165"/>
  <c r="Q292" i="165"/>
  <c r="K291" i="165"/>
  <c r="Y292" i="165" s="1"/>
  <c r="C291" i="165"/>
  <c r="E293" i="165"/>
  <c r="G295" i="165"/>
  <c r="P294" i="165"/>
  <c r="Q296" i="165"/>
  <c r="K295" i="165"/>
  <c r="Y296" i="165" s="1"/>
  <c r="C295" i="165"/>
  <c r="R295" i="165"/>
  <c r="Q299" i="165"/>
  <c r="Q303" i="165"/>
  <c r="K304" i="165"/>
  <c r="R302" i="165"/>
  <c r="G305" i="165"/>
  <c r="F305" i="165"/>
  <c r="G304" i="165"/>
  <c r="D305" i="165"/>
  <c r="Q306" i="165"/>
  <c r="K305" i="165"/>
  <c r="Y306" i="165" s="1"/>
  <c r="C305" i="165"/>
  <c r="B305" i="165"/>
  <c r="F306" i="165"/>
  <c r="B307" i="165"/>
  <c r="Q307" i="165"/>
  <c r="C306" i="165"/>
  <c r="B306" i="165"/>
  <c r="K307" i="165"/>
  <c r="Y308" i="165" s="1"/>
  <c r="R311" i="165"/>
  <c r="E312" i="165"/>
  <c r="P311" i="165"/>
  <c r="D313" i="165"/>
  <c r="O311" i="165"/>
  <c r="E315" i="165"/>
  <c r="R314" i="165"/>
  <c r="P314" i="165"/>
  <c r="K324" i="165"/>
  <c r="Y325" i="165" s="1"/>
  <c r="C322" i="165"/>
  <c r="Q323" i="165"/>
  <c r="K322" i="165"/>
  <c r="Y323" i="165" s="1"/>
  <c r="B322" i="165"/>
  <c r="F331" i="165"/>
  <c r="R332" i="165"/>
  <c r="P332" i="165"/>
  <c r="O332" i="165"/>
  <c r="G336" i="165"/>
  <c r="F337" i="165"/>
  <c r="R335" i="165"/>
  <c r="F344" i="165"/>
  <c r="O342" i="165"/>
  <c r="B348" i="165"/>
  <c r="K347" i="165"/>
  <c r="Y348" i="165" s="1"/>
  <c r="C347" i="165"/>
  <c r="C350" i="165"/>
  <c r="Q348" i="165"/>
  <c r="K353" i="165"/>
  <c r="Y354" i="165" s="1"/>
  <c r="Q352" i="165"/>
  <c r="C354" i="165"/>
  <c r="K351" i="165"/>
  <c r="Y352" i="165" s="1"/>
  <c r="C351" i="165"/>
  <c r="K370" i="165"/>
  <c r="Q369" i="165"/>
  <c r="B369" i="165"/>
  <c r="B368" i="165"/>
  <c r="C368" i="165"/>
  <c r="C371" i="165"/>
  <c r="R368" i="165"/>
  <c r="K368" i="165"/>
  <c r="Y369" i="165" s="1"/>
  <c r="E375" i="165"/>
  <c r="R374" i="165"/>
  <c r="P374" i="165"/>
  <c r="D376" i="165"/>
  <c r="O374" i="165"/>
  <c r="E288" i="165"/>
  <c r="F293" i="165"/>
  <c r="O291" i="165"/>
  <c r="G291" i="165"/>
  <c r="G292" i="165"/>
  <c r="O294" i="165"/>
  <c r="D296" i="165"/>
  <c r="R294" i="165"/>
  <c r="Q295" i="165"/>
  <c r="G296" i="165"/>
  <c r="E298" i="165"/>
  <c r="G300" i="165"/>
  <c r="Q301" i="165"/>
  <c r="K300" i="165"/>
  <c r="C300" i="165"/>
  <c r="F307" i="165"/>
  <c r="Q305" i="165"/>
  <c r="F314" i="165"/>
  <c r="G313" i="165"/>
  <c r="G314" i="165"/>
  <c r="F315" i="165"/>
  <c r="Q313" i="165"/>
  <c r="F317" i="165"/>
  <c r="D331" i="165"/>
  <c r="O329" i="165"/>
  <c r="E330" i="165"/>
  <c r="R329" i="165"/>
  <c r="P329" i="165"/>
  <c r="G339" i="165"/>
  <c r="R342" i="165"/>
  <c r="D344" i="165"/>
  <c r="P342" i="165"/>
  <c r="B344" i="165"/>
  <c r="K343" i="165"/>
  <c r="Y344" i="165" s="1"/>
  <c r="C343" i="165"/>
  <c r="C346" i="165"/>
  <c r="Q344" i="165"/>
  <c r="V348" i="165"/>
  <c r="W348" i="165" s="1"/>
  <c r="F349" i="165"/>
  <c r="G348" i="165"/>
  <c r="F347" i="165"/>
  <c r="O348" i="165"/>
  <c r="D350" i="165"/>
  <c r="E349" i="165"/>
  <c r="R348" i="165"/>
  <c r="E348" i="165"/>
  <c r="D348" i="165"/>
  <c r="P348" i="165"/>
  <c r="F353" i="165"/>
  <c r="G352" i="165"/>
  <c r="O351" i="165"/>
  <c r="F352" i="165"/>
  <c r="F351" i="165"/>
  <c r="F363" i="165"/>
  <c r="G362" i="165"/>
  <c r="R361" i="165"/>
  <c r="F361" i="165"/>
  <c r="Q361" i="165"/>
  <c r="O366" i="165"/>
  <c r="D368" i="165"/>
  <c r="E367" i="165"/>
  <c r="R366" i="165"/>
  <c r="P366" i="165"/>
  <c r="D366" i="165"/>
  <c r="D367" i="165"/>
  <c r="E366" i="165"/>
  <c r="E277" i="165"/>
  <c r="G278" i="165"/>
  <c r="E279" i="165"/>
  <c r="G280" i="165"/>
  <c r="E281" i="165"/>
  <c r="G282" i="165"/>
  <c r="P285" i="165"/>
  <c r="P287" i="165"/>
  <c r="P290" i="165"/>
  <c r="P292" i="165"/>
  <c r="F294" i="165"/>
  <c r="P296" i="165"/>
  <c r="D297" i="165"/>
  <c r="P297" i="165"/>
  <c r="F299" i="165"/>
  <c r="P301" i="165"/>
  <c r="D302" i="165"/>
  <c r="E303" i="165"/>
  <c r="P302" i="165"/>
  <c r="D303" i="165"/>
  <c r="E307" i="165"/>
  <c r="G308" i="165"/>
  <c r="B309" i="165"/>
  <c r="Q309" i="165"/>
  <c r="K308" i="165"/>
  <c r="Y309" i="165" s="1"/>
  <c r="C308" i="165"/>
  <c r="C311" i="165"/>
  <c r="F313" i="165"/>
  <c r="B316" i="165"/>
  <c r="R315" i="165"/>
  <c r="K317" i="165"/>
  <c r="Y318" i="165" s="1"/>
  <c r="C324" i="165"/>
  <c r="Q322" i="165"/>
  <c r="R321" i="165"/>
  <c r="P326" i="165"/>
  <c r="O328" i="165"/>
  <c r="R328" i="165"/>
  <c r="E331" i="165"/>
  <c r="B332" i="165"/>
  <c r="Q332" i="165"/>
  <c r="K331" i="165"/>
  <c r="Y332" i="165" s="1"/>
  <c r="C331" i="165"/>
  <c r="B336" i="165"/>
  <c r="K335" i="165"/>
  <c r="Y336" i="165" s="1"/>
  <c r="C335" i="165"/>
  <c r="E337" i="165"/>
  <c r="O336" i="165"/>
  <c r="R336" i="165"/>
  <c r="D338" i="165"/>
  <c r="Q341" i="165"/>
  <c r="D342" i="165"/>
  <c r="F343" i="165"/>
  <c r="D347" i="165"/>
  <c r="E346" i="165"/>
  <c r="R345" i="165"/>
  <c r="F348" i="165"/>
  <c r="D351" i="165"/>
  <c r="E350" i="165"/>
  <c r="R349" i="165"/>
  <c r="G351" i="165"/>
  <c r="D356" i="165"/>
  <c r="E355" i="165"/>
  <c r="R354" i="165"/>
  <c r="O354" i="165"/>
  <c r="P354" i="165"/>
  <c r="B357" i="165"/>
  <c r="K356" i="165"/>
  <c r="Y357" i="165" s="1"/>
  <c r="C356" i="165"/>
  <c r="K358" i="165"/>
  <c r="Y359" i="165" s="1"/>
  <c r="Q357" i="165"/>
  <c r="P276" i="165"/>
  <c r="P278" i="165"/>
  <c r="P280" i="165"/>
  <c r="C284" i="165"/>
  <c r="K284" i="165"/>
  <c r="Y285" i="165" s="1"/>
  <c r="Q285" i="165"/>
  <c r="C286" i="165"/>
  <c r="K286" i="165"/>
  <c r="Q287" i="165"/>
  <c r="C289" i="165"/>
  <c r="K289" i="165"/>
  <c r="Y290" i="165" s="1"/>
  <c r="Q290" i="165"/>
  <c r="P291" i="165"/>
  <c r="C294" i="165"/>
  <c r="K294" i="165"/>
  <c r="Y295" i="165" s="1"/>
  <c r="P295" i="165"/>
  <c r="C299" i="165"/>
  <c r="K299" i="165"/>
  <c r="Y300" i="165" s="1"/>
  <c r="P300" i="165"/>
  <c r="F304" i="165"/>
  <c r="B304" i="165"/>
  <c r="D306" i="165"/>
  <c r="R304" i="165"/>
  <c r="Q304" i="165"/>
  <c r="E306" i="165"/>
  <c r="O305" i="165"/>
  <c r="R305" i="165"/>
  <c r="D307" i="165"/>
  <c r="F312" i="165"/>
  <c r="F311" i="165"/>
  <c r="Q310" i="165"/>
  <c r="D311" i="165"/>
  <c r="E313" i="165"/>
  <c r="K315" i="165"/>
  <c r="Y316" i="165" s="1"/>
  <c r="O316" i="165"/>
  <c r="D318" i="165"/>
  <c r="E317" i="165"/>
  <c r="R316" i="165"/>
  <c r="E318" i="165"/>
  <c r="R317" i="165"/>
  <c r="D319" i="165"/>
  <c r="Q321" i="165"/>
  <c r="R320" i="165"/>
  <c r="B321" i="165"/>
  <c r="K321" i="165"/>
  <c r="Y322" i="165" s="1"/>
  <c r="P322" i="165"/>
  <c r="B324" i="165"/>
  <c r="K323" i="165"/>
  <c r="C323" i="165"/>
  <c r="R323" i="165"/>
  <c r="Q324" i="165"/>
  <c r="G327" i="165"/>
  <c r="F328" i="165"/>
  <c r="O327" i="165"/>
  <c r="R327" i="165"/>
  <c r="F330" i="165"/>
  <c r="G329" i="165"/>
  <c r="P328" i="165"/>
  <c r="D329" i="165"/>
  <c r="G331" i="165"/>
  <c r="O330" i="165"/>
  <c r="D332" i="165"/>
  <c r="Q333" i="165"/>
  <c r="F335" i="165"/>
  <c r="P336" i="165"/>
  <c r="B338" i="165"/>
  <c r="Q338" i="165"/>
  <c r="R337" i="165"/>
  <c r="D341" i="165"/>
  <c r="C340" i="165"/>
  <c r="G341" i="165"/>
  <c r="O340" i="165"/>
  <c r="E341" i="165"/>
  <c r="C344" i="165"/>
  <c r="B342" i="165"/>
  <c r="Q342" i="165"/>
  <c r="K341" i="165"/>
  <c r="Y342" i="165" s="1"/>
  <c r="C341" i="165"/>
  <c r="R341" i="165"/>
  <c r="G342" i="165"/>
  <c r="O345" i="165"/>
  <c r="K348" i="165"/>
  <c r="Y349" i="165" s="1"/>
  <c r="R346" i="165"/>
  <c r="P347" i="165"/>
  <c r="C349" i="165"/>
  <c r="O349" i="165"/>
  <c r="C353" i="165"/>
  <c r="Q351" i="165"/>
  <c r="R350" i="165"/>
  <c r="F357" i="165"/>
  <c r="O357" i="165"/>
  <c r="E358" i="165"/>
  <c r="R357" i="165"/>
  <c r="P357" i="165"/>
  <c r="D357" i="165"/>
  <c r="D359" i="165"/>
  <c r="P306" i="165"/>
  <c r="O308" i="165"/>
  <c r="E309" i="165"/>
  <c r="O310" i="165"/>
  <c r="E311" i="165"/>
  <c r="Q312" i="165"/>
  <c r="B313" i="165"/>
  <c r="Q314" i="165"/>
  <c r="Q317" i="165"/>
  <c r="P318" i="165"/>
  <c r="P319" i="165"/>
  <c r="P320" i="165"/>
  <c r="G323" i="165"/>
  <c r="O323" i="165"/>
  <c r="D325" i="165"/>
  <c r="G326" i="165"/>
  <c r="O326" i="165"/>
  <c r="F327" i="165"/>
  <c r="B329" i="165"/>
  <c r="Q330" i="165"/>
  <c r="O331" i="165"/>
  <c r="E332" i="165"/>
  <c r="O333" i="165"/>
  <c r="E334" i="165"/>
  <c r="G335" i="165"/>
  <c r="O335" i="165"/>
  <c r="D337" i="165"/>
  <c r="P337" i="165"/>
  <c r="O339" i="165"/>
  <c r="E340" i="165"/>
  <c r="O341" i="165"/>
  <c r="E342" i="165"/>
  <c r="G343" i="165"/>
  <c r="O343" i="165"/>
  <c r="Q345" i="165"/>
  <c r="G347" i="165"/>
  <c r="O347" i="165"/>
  <c r="Q349" i="165"/>
  <c r="D352" i="165"/>
  <c r="P350" i="165"/>
  <c r="P351" i="165"/>
  <c r="O353" i="165"/>
  <c r="D355" i="165"/>
  <c r="E354" i="165"/>
  <c r="R353" i="165"/>
  <c r="P353" i="165"/>
  <c r="D354" i="165"/>
  <c r="K362" i="165"/>
  <c r="C360" i="165"/>
  <c r="R360" i="165"/>
  <c r="O362" i="165"/>
  <c r="D364" i="165"/>
  <c r="E363" i="165"/>
  <c r="R362" i="165"/>
  <c r="P362" i="165"/>
  <c r="D362" i="165"/>
  <c r="F364" i="165"/>
  <c r="K366" i="165"/>
  <c r="Q365" i="165"/>
  <c r="B365" i="165"/>
  <c r="B364" i="165"/>
  <c r="C364" i="165"/>
  <c r="C367" i="165"/>
  <c r="K374" i="165"/>
  <c r="Q373" i="165"/>
  <c r="C372" i="165"/>
  <c r="K372" i="165"/>
  <c r="Y373" i="165" s="1"/>
  <c r="B372" i="165"/>
  <c r="O402" i="165"/>
  <c r="D404" i="165"/>
  <c r="E403" i="165"/>
  <c r="D403" i="165"/>
  <c r="P402" i="165"/>
  <c r="E402" i="165"/>
  <c r="R402" i="165"/>
  <c r="P308" i="165"/>
  <c r="B312" i="165"/>
  <c r="K313" i="165"/>
  <c r="Q315" i="165"/>
  <c r="G316" i="165"/>
  <c r="K316" i="165"/>
  <c r="Y317" i="165" s="1"/>
  <c r="Q318" i="165"/>
  <c r="P331" i="165"/>
  <c r="P333" i="165"/>
  <c r="K336" i="165"/>
  <c r="Y337" i="165" s="1"/>
  <c r="P339" i="165"/>
  <c r="P341" i="165"/>
  <c r="K344" i="165"/>
  <c r="Y345" i="165" s="1"/>
  <c r="Q346" i="165"/>
  <c r="Q350" i="165"/>
  <c r="R351" i="165"/>
  <c r="P356" i="165"/>
  <c r="R358" i="165"/>
  <c r="D360" i="165"/>
  <c r="E359" i="165"/>
  <c r="O358" i="165"/>
  <c r="P369" i="165"/>
  <c r="O376" i="165"/>
  <c r="D377" i="165"/>
  <c r="P376" i="165"/>
  <c r="E376" i="165"/>
  <c r="D378" i="165"/>
  <c r="R376" i="165"/>
  <c r="K382" i="165"/>
  <c r="Y383" i="165" s="1"/>
  <c r="B381" i="165"/>
  <c r="K380" i="165"/>
  <c r="Y381" i="165" s="1"/>
  <c r="C380" i="165"/>
  <c r="Q381" i="165"/>
  <c r="C383" i="165"/>
  <c r="R380" i="165"/>
  <c r="P352" i="165"/>
  <c r="D361" i="165"/>
  <c r="E360" i="165"/>
  <c r="R359" i="165"/>
  <c r="F362" i="165"/>
  <c r="B362" i="165"/>
  <c r="K361" i="165"/>
  <c r="Y362" i="165" s="1"/>
  <c r="C361" i="165"/>
  <c r="Q362" i="165"/>
  <c r="D365" i="165"/>
  <c r="E364" i="165"/>
  <c r="R363" i="165"/>
  <c r="F366" i="165"/>
  <c r="B366" i="165"/>
  <c r="K365" i="165"/>
  <c r="Y366" i="165" s="1"/>
  <c r="C365" i="165"/>
  <c r="Q366" i="165"/>
  <c r="D369" i="165"/>
  <c r="E368" i="165"/>
  <c r="R367" i="165"/>
  <c r="G369" i="165"/>
  <c r="B370" i="165"/>
  <c r="Q370" i="165"/>
  <c r="K369" i="165"/>
  <c r="C369" i="165"/>
  <c r="F374" i="165"/>
  <c r="G373" i="165"/>
  <c r="F373" i="165"/>
  <c r="R372" i="165"/>
  <c r="G372" i="165"/>
  <c r="O373" i="165"/>
  <c r="D375" i="165"/>
  <c r="E374" i="165"/>
  <c r="P373" i="165"/>
  <c r="E373" i="165"/>
  <c r="D374" i="165"/>
  <c r="C375" i="165"/>
  <c r="B376" i="165"/>
  <c r="C382" i="165"/>
  <c r="K381" i="165"/>
  <c r="C379" i="165"/>
  <c r="B379" i="165"/>
  <c r="G381" i="165"/>
  <c r="F382" i="165"/>
  <c r="F380" i="165"/>
  <c r="O381" i="165"/>
  <c r="R381" i="165"/>
  <c r="D383" i="165"/>
  <c r="D382" i="165"/>
  <c r="D381" i="165"/>
  <c r="P381" i="165"/>
  <c r="F387" i="165"/>
  <c r="G386" i="165"/>
  <c r="R385" i="165"/>
  <c r="F385" i="165"/>
  <c r="F367" i="165"/>
  <c r="G366" i="165"/>
  <c r="F371" i="165"/>
  <c r="G370" i="165"/>
  <c r="O382" i="165"/>
  <c r="D384" i="165"/>
  <c r="E383" i="165"/>
  <c r="R382" i="165"/>
  <c r="P382" i="165"/>
  <c r="F388" i="165"/>
  <c r="G387" i="165"/>
  <c r="O395" i="165"/>
  <c r="D397" i="165"/>
  <c r="E396" i="165"/>
  <c r="R395" i="165"/>
  <c r="D395" i="165"/>
  <c r="P395" i="165"/>
  <c r="Q354" i="165"/>
  <c r="G356" i="165"/>
  <c r="O356" i="165"/>
  <c r="Q358" i="165"/>
  <c r="Q359" i="165"/>
  <c r="G361" i="165"/>
  <c r="O361" i="165"/>
  <c r="Q363" i="165"/>
  <c r="G365" i="165"/>
  <c r="O365" i="165"/>
  <c r="Q367" i="165"/>
  <c r="O369" i="165"/>
  <c r="D371" i="165"/>
  <c r="B374" i="165"/>
  <c r="K373" i="165"/>
  <c r="Y374" i="165" s="1"/>
  <c r="C373" i="165"/>
  <c r="D379" i="165"/>
  <c r="E378" i="165"/>
  <c r="R377" i="165"/>
  <c r="Q377" i="165"/>
  <c r="P379" i="165"/>
  <c r="F383" i="165"/>
  <c r="G382" i="165"/>
  <c r="B384" i="165"/>
  <c r="D394" i="165"/>
  <c r="E393" i="165"/>
  <c r="P392" i="165"/>
  <c r="O392" i="165"/>
  <c r="D392" i="165"/>
  <c r="R392" i="165"/>
  <c r="B398" i="165"/>
  <c r="P398" i="165"/>
  <c r="C397" i="165"/>
  <c r="B397" i="165"/>
  <c r="K397" i="165"/>
  <c r="Y398" i="165" s="1"/>
  <c r="B400" i="165"/>
  <c r="Q401" i="165"/>
  <c r="K400" i="165"/>
  <c r="C403" i="165"/>
  <c r="R400" i="165"/>
  <c r="B401" i="165"/>
  <c r="G353" i="165"/>
  <c r="Q355" i="165"/>
  <c r="B359" i="165"/>
  <c r="Q360" i="165"/>
  <c r="Q364" i="165"/>
  <c r="F370" i="165"/>
  <c r="Q368" i="165"/>
  <c r="D372" i="165"/>
  <c r="E371" i="165"/>
  <c r="R370" i="165"/>
  <c r="P372" i="165"/>
  <c r="B377" i="165"/>
  <c r="K376" i="165"/>
  <c r="Y377" i="165" s="1"/>
  <c r="C376" i="165"/>
  <c r="C381" i="165"/>
  <c r="Q379" i="165"/>
  <c r="F381" i="165"/>
  <c r="P380" i="165"/>
  <c r="K386" i="165"/>
  <c r="Y387" i="165" s="1"/>
  <c r="C387" i="165"/>
  <c r="C384" i="165"/>
  <c r="R384" i="165"/>
  <c r="O386" i="165"/>
  <c r="E387" i="165"/>
  <c r="P386" i="165"/>
  <c r="D388" i="165"/>
  <c r="R386" i="165"/>
  <c r="D386" i="165"/>
  <c r="D389" i="165"/>
  <c r="E388" i="165"/>
  <c r="R387" i="165"/>
  <c r="O387" i="165"/>
  <c r="P387" i="165"/>
  <c r="D385" i="165"/>
  <c r="E384" i="165"/>
  <c r="R383" i="165"/>
  <c r="F386" i="165"/>
  <c r="B386" i="165"/>
  <c r="K385" i="165"/>
  <c r="Y386" i="165" s="1"/>
  <c r="C385" i="165"/>
  <c r="P389" i="165"/>
  <c r="B391" i="165"/>
  <c r="K390" i="165"/>
  <c r="Y391" i="165" s="1"/>
  <c r="C390" i="165"/>
  <c r="K392" i="165"/>
  <c r="Q391" i="165"/>
  <c r="B390" i="165"/>
  <c r="K395" i="165"/>
  <c r="Y396" i="165" s="1"/>
  <c r="C393" i="165"/>
  <c r="Q394" i="165"/>
  <c r="B393" i="165"/>
  <c r="D415" i="165"/>
  <c r="E414" i="165"/>
  <c r="R413" i="165"/>
  <c r="O413" i="165"/>
  <c r="P413" i="165"/>
  <c r="C388" i="165"/>
  <c r="C391" i="165"/>
  <c r="K388" i="165"/>
  <c r="Y389" i="165" s="1"/>
  <c r="B388" i="165"/>
  <c r="Q371" i="165"/>
  <c r="Q375" i="165"/>
  <c r="G376" i="165"/>
  <c r="Q378" i="165"/>
  <c r="G380" i="165"/>
  <c r="O380" i="165"/>
  <c r="B382" i="165"/>
  <c r="Q383" i="165"/>
  <c r="G385" i="165"/>
  <c r="O385" i="165"/>
  <c r="B387" i="165"/>
  <c r="D387" i="165"/>
  <c r="P388" i="165"/>
  <c r="E389" i="165"/>
  <c r="F391" i="165"/>
  <c r="G390" i="165"/>
  <c r="O390" i="165"/>
  <c r="R390" i="165"/>
  <c r="D393" i="165"/>
  <c r="E392" i="165"/>
  <c r="R391" i="165"/>
  <c r="C395" i="165"/>
  <c r="Q393" i="165"/>
  <c r="P393" i="165"/>
  <c r="B394" i="165"/>
  <c r="F396" i="165"/>
  <c r="G395" i="165"/>
  <c r="O398" i="165"/>
  <c r="D400" i="165"/>
  <c r="E399" i="165"/>
  <c r="R398" i="165"/>
  <c r="D401" i="165"/>
  <c r="E400" i="165"/>
  <c r="R399" i="165"/>
  <c r="R401" i="165"/>
  <c r="G403" i="165"/>
  <c r="R404" i="165"/>
  <c r="D406" i="165"/>
  <c r="E405" i="165"/>
  <c r="P404" i="165"/>
  <c r="O404" i="165"/>
  <c r="F409" i="165"/>
  <c r="G408" i="165"/>
  <c r="F407" i="165"/>
  <c r="R407" i="165"/>
  <c r="O408" i="165"/>
  <c r="D410" i="165"/>
  <c r="E409" i="165"/>
  <c r="R408" i="165"/>
  <c r="E408" i="165"/>
  <c r="D408" i="165"/>
  <c r="P408" i="165"/>
  <c r="D409" i="165"/>
  <c r="Q384" i="165"/>
  <c r="R388" i="165"/>
  <c r="B395" i="165"/>
  <c r="K394" i="165"/>
  <c r="Y395" i="165" s="1"/>
  <c r="C394" i="165"/>
  <c r="R394" i="165"/>
  <c r="Q395" i="165"/>
  <c r="E397" i="165"/>
  <c r="R396" i="165"/>
  <c r="Q402" i="165"/>
  <c r="C404" i="165"/>
  <c r="C401" i="165"/>
  <c r="B402" i="165"/>
  <c r="E404" i="165"/>
  <c r="R403" i="165"/>
  <c r="O403" i="165"/>
  <c r="G409" i="165"/>
  <c r="O412" i="165"/>
  <c r="E413" i="165"/>
  <c r="P412" i="165"/>
  <c r="R412" i="165"/>
  <c r="D414" i="165"/>
  <c r="Q388" i="165"/>
  <c r="Q392" i="165"/>
  <c r="G394" i="165"/>
  <c r="O394" i="165"/>
  <c r="Q396" i="165"/>
  <c r="Q399" i="165"/>
  <c r="P401" i="165"/>
  <c r="B403" i="165"/>
  <c r="K402" i="165"/>
  <c r="Y403" i="165" s="1"/>
  <c r="C402" i="165"/>
  <c r="D407" i="165"/>
  <c r="E406" i="165"/>
  <c r="R405" i="165"/>
  <c r="F408" i="165"/>
  <c r="B408" i="165"/>
  <c r="K407" i="165"/>
  <c r="C407" i="165"/>
  <c r="Q408" i="165"/>
  <c r="E410" i="165"/>
  <c r="R409" i="165"/>
  <c r="C410" i="165"/>
  <c r="G411" i="165"/>
  <c r="E412" i="165"/>
  <c r="O411" i="165"/>
  <c r="D413" i="165"/>
  <c r="R411" i="165"/>
  <c r="Q415" i="165"/>
  <c r="K416" i="165"/>
  <c r="C414" i="165"/>
  <c r="K414" i="165"/>
  <c r="Y415" i="165" s="1"/>
  <c r="B414" i="165"/>
  <c r="Q397" i="165"/>
  <c r="G398" i="165"/>
  <c r="K398" i="165"/>
  <c r="Y399" i="165" s="1"/>
  <c r="Q400" i="165"/>
  <c r="F403" i="165"/>
  <c r="G402" i="165"/>
  <c r="K408" i="165"/>
  <c r="R406" i="165"/>
  <c r="C409" i="165"/>
  <c r="B411" i="165"/>
  <c r="R410" i="165"/>
  <c r="F413" i="165"/>
  <c r="G412" i="165"/>
  <c r="P411" i="165"/>
  <c r="C413" i="165"/>
  <c r="R418" i="165"/>
  <c r="E419" i="165"/>
  <c r="P418" i="165"/>
  <c r="D418" i="165"/>
  <c r="O418" i="165"/>
  <c r="Q404" i="165"/>
  <c r="Q405" i="165"/>
  <c r="G407" i="165"/>
  <c r="O407" i="165"/>
  <c r="Q409" i="165"/>
  <c r="P410" i="165"/>
  <c r="G414" i="165"/>
  <c r="F419" i="165"/>
  <c r="G418" i="165"/>
  <c r="F417" i="165"/>
  <c r="G419" i="165"/>
  <c r="B405" i="165"/>
  <c r="Q406" i="165"/>
  <c r="Q410" i="165"/>
  <c r="K411" i="165"/>
  <c r="C415" i="165"/>
  <c r="B413" i="165"/>
  <c r="K412" i="165"/>
  <c r="Y413" i="165" s="1"/>
  <c r="C412" i="165"/>
  <c r="D416" i="165"/>
  <c r="E415" i="165"/>
  <c r="R414" i="165"/>
  <c r="D417" i="165"/>
  <c r="E416" i="165"/>
  <c r="R415" i="165"/>
  <c r="P415" i="165"/>
  <c r="O415" i="165"/>
  <c r="Q418" i="165"/>
  <c r="K417" i="165"/>
  <c r="Y418" i="165" s="1"/>
  <c r="C417" i="165"/>
  <c r="B418" i="165"/>
  <c r="R419" i="165"/>
  <c r="Q414" i="165"/>
  <c r="R416" i="165"/>
  <c r="K419" i="165"/>
  <c r="Y420" i="165" s="1"/>
  <c r="C419" i="165"/>
  <c r="E418" i="165"/>
  <c r="Q416" i="165"/>
  <c r="P417" i="165"/>
  <c r="F418" i="165"/>
  <c r="D419" i="165"/>
  <c r="P419" i="165"/>
  <c r="O417" i="165"/>
  <c r="O419" i="165"/>
  <c r="AE385" i="165" l="1"/>
  <c r="AF385" i="165" s="1"/>
  <c r="AI385" i="165" s="1"/>
  <c r="AE384" i="165"/>
  <c r="AF384" i="165" s="1"/>
  <c r="AI384" i="165" s="1"/>
  <c r="AA384" i="165"/>
  <c r="AB384" i="165" s="1"/>
  <c r="AE383" i="165"/>
  <c r="AF383" i="165" s="1"/>
  <c r="AI383" i="165" s="1"/>
  <c r="AG383" i="165" s="1"/>
  <c r="AH383" i="165" s="1"/>
  <c r="AK383" i="165" s="1"/>
  <c r="Z385" i="165"/>
  <c r="AC385" i="165" s="1"/>
  <c r="Z384" i="165"/>
  <c r="AC384" i="165" s="1"/>
  <c r="AJ383" i="165"/>
  <c r="AM383" i="165" s="1"/>
  <c r="AL383" i="165" s="1"/>
  <c r="AA383" i="165"/>
  <c r="AB383" i="165" s="1"/>
  <c r="AJ385" i="165"/>
  <c r="AM385" i="165" s="1"/>
  <c r="AL385" i="165" s="1"/>
  <c r="AJ384" i="165"/>
  <c r="AM384" i="165" s="1"/>
  <c r="AL384" i="165" s="1"/>
  <c r="Z383" i="165"/>
  <c r="AC383" i="165" s="1"/>
  <c r="AE387" i="165"/>
  <c r="AF387" i="165" s="1"/>
  <c r="AI387" i="165" s="1"/>
  <c r="AG387" i="165" s="1"/>
  <c r="AH387" i="165" s="1"/>
  <c r="AK387" i="165" s="1"/>
  <c r="AA386" i="165"/>
  <c r="AB386" i="165" s="1"/>
  <c r="AJ387" i="165"/>
  <c r="AM387" i="165" s="1"/>
  <c r="AL387" i="165" s="1"/>
  <c r="Z387" i="165"/>
  <c r="AC387" i="165" s="1"/>
  <c r="AQ385" i="165"/>
  <c r="AO385" i="165"/>
  <c r="AO383" i="165"/>
  <c r="BB383" i="165" s="1"/>
  <c r="BC383" i="165" s="1"/>
  <c r="AQ383" i="165"/>
  <c r="AA387" i="165"/>
  <c r="AB387" i="165" s="1"/>
  <c r="AG382" i="165"/>
  <c r="AH382" i="165" s="1"/>
  <c r="AK382" i="165" s="1"/>
  <c r="AQ384" i="165"/>
  <c r="AO384" i="165"/>
  <c r="AE386" i="165"/>
  <c r="AF386" i="165" s="1"/>
  <c r="AI386" i="165" s="1"/>
  <c r="AG386" i="165" s="1"/>
  <c r="AH386" i="165" s="1"/>
  <c r="AK386" i="165" s="1"/>
  <c r="AA385" i="165"/>
  <c r="AB385" i="165" s="1"/>
  <c r="Z386" i="165"/>
  <c r="AC386" i="165" s="1"/>
  <c r="AJ386" i="165"/>
  <c r="AM386" i="165" s="1"/>
  <c r="AL386" i="165" s="1"/>
  <c r="AQ387" i="165"/>
  <c r="AO387" i="165"/>
  <c r="AQ386" i="165"/>
  <c r="AO386" i="165"/>
  <c r="AC384" i="167"/>
  <c r="AB384" i="167"/>
  <c r="AC388" i="167"/>
  <c r="AB388" i="167"/>
  <c r="AB387" i="167"/>
  <c r="AC387" i="167"/>
  <c r="AG392" i="167"/>
  <c r="AH392" i="167" s="1"/>
  <c r="AK392" i="167" s="1"/>
  <c r="AG393" i="167"/>
  <c r="AH393" i="167" s="1"/>
  <c r="AK393" i="167" s="1"/>
  <c r="AC386" i="167"/>
  <c r="AB386" i="167"/>
  <c r="AG384" i="167"/>
  <c r="AH384" i="167" s="1"/>
  <c r="AK384" i="167" s="1"/>
  <c r="AG386" i="167"/>
  <c r="AH386" i="167" s="1"/>
  <c r="AK386" i="167" s="1"/>
  <c r="AD512" i="167"/>
  <c r="AD508" i="167"/>
  <c r="AD504" i="167"/>
  <c r="AD500" i="167"/>
  <c r="AD496" i="167"/>
  <c r="AD492" i="167"/>
  <c r="AD488" i="167"/>
  <c r="AD484" i="167"/>
  <c r="AD480" i="167"/>
  <c r="AD476" i="167"/>
  <c r="AD472" i="167"/>
  <c r="AD468" i="167"/>
  <c r="AD464" i="167"/>
  <c r="AD460" i="167"/>
  <c r="AD456" i="167"/>
  <c r="AD452" i="167"/>
  <c r="AD448" i="167"/>
  <c r="AD444" i="167"/>
  <c r="AD440" i="167"/>
  <c r="AD436" i="167"/>
  <c r="AD432" i="167"/>
  <c r="AD428" i="167"/>
  <c r="AD424" i="167"/>
  <c r="AD420" i="167"/>
  <c r="AD416" i="167"/>
  <c r="AD412" i="167"/>
  <c r="AD408" i="167"/>
  <c r="AD404" i="167"/>
  <c r="AD400" i="167"/>
  <c r="AD396" i="167"/>
  <c r="AD392" i="167"/>
  <c r="AD380" i="167"/>
  <c r="AD376" i="167"/>
  <c r="AD372" i="167"/>
  <c r="AD368" i="167"/>
  <c r="AD364" i="167"/>
  <c r="AD360" i="167"/>
  <c r="AD356" i="167"/>
  <c r="AD352" i="167"/>
  <c r="AD348" i="167"/>
  <c r="AD344" i="167"/>
  <c r="AD340" i="167"/>
  <c r="AD336" i="167"/>
  <c r="AD332" i="167"/>
  <c r="AD328" i="167"/>
  <c r="AD324" i="167"/>
  <c r="AD511" i="167"/>
  <c r="AD507" i="167"/>
  <c r="AD503" i="167"/>
  <c r="AD499" i="167"/>
  <c r="AD495" i="167"/>
  <c r="AD491" i="167"/>
  <c r="AD487" i="167"/>
  <c r="AD483" i="167"/>
  <c r="AD479" i="167"/>
  <c r="AD475" i="167"/>
  <c r="AD471" i="167"/>
  <c r="AD467" i="167"/>
  <c r="AD463" i="167"/>
  <c r="AD459" i="167"/>
  <c r="AD455" i="167"/>
  <c r="AD451" i="167"/>
  <c r="AD447" i="167"/>
  <c r="AD443" i="167"/>
  <c r="AD439" i="167"/>
  <c r="AD435" i="167"/>
  <c r="AD431" i="167"/>
  <c r="AD427" i="167"/>
  <c r="AD423" i="167"/>
  <c r="AD419" i="167"/>
  <c r="AD415" i="167"/>
  <c r="AD411" i="167"/>
  <c r="AD407" i="167"/>
  <c r="AD403" i="167"/>
  <c r="AD399" i="167"/>
  <c r="AD395" i="167"/>
  <c r="AD391" i="167"/>
  <c r="AD379" i="167"/>
  <c r="AD375" i="167"/>
  <c r="AD371" i="167"/>
  <c r="AD367" i="167"/>
  <c r="AD363" i="167"/>
  <c r="AD359" i="167"/>
  <c r="AD355" i="167"/>
  <c r="AD351" i="167"/>
  <c r="AD347" i="167"/>
  <c r="AD343" i="167"/>
  <c r="AD339" i="167"/>
  <c r="AD335" i="167"/>
  <c r="AD331" i="167"/>
  <c r="AD327" i="167"/>
  <c r="AD505" i="167"/>
  <c r="AD497" i="167"/>
  <c r="AD489" i="167"/>
  <c r="AD481" i="167"/>
  <c r="AD473" i="167"/>
  <c r="AD465" i="167"/>
  <c r="AD457" i="167"/>
  <c r="AD449" i="167"/>
  <c r="AD441" i="167"/>
  <c r="AD433" i="167"/>
  <c r="AD425" i="167"/>
  <c r="AD417" i="167"/>
  <c r="AD409" i="167"/>
  <c r="AD401" i="167"/>
  <c r="AD393" i="167"/>
  <c r="AD377" i="167"/>
  <c r="AD369" i="167"/>
  <c r="AD361" i="167"/>
  <c r="AD353" i="167"/>
  <c r="AD345" i="167"/>
  <c r="AD337" i="167"/>
  <c r="AD329" i="167"/>
  <c r="AD322" i="167"/>
  <c r="AD318" i="167"/>
  <c r="AD314" i="167"/>
  <c r="AD310" i="167"/>
  <c r="AD306" i="167"/>
  <c r="AD302" i="167"/>
  <c r="AD298" i="167"/>
  <c r="AD294" i="167"/>
  <c r="AD290" i="167"/>
  <c r="AD286" i="167"/>
  <c r="AD282" i="167"/>
  <c r="AD278" i="167"/>
  <c r="AD274" i="167"/>
  <c r="AD270" i="167"/>
  <c r="AD266" i="167"/>
  <c r="AD262" i="167"/>
  <c r="AD509" i="167"/>
  <c r="AD501" i="167"/>
  <c r="AD493" i="167"/>
  <c r="AD485" i="167"/>
  <c r="AD477" i="167"/>
  <c r="AD469" i="167"/>
  <c r="AD461" i="167"/>
  <c r="AD453" i="167"/>
  <c r="AD445" i="167"/>
  <c r="AD437" i="167"/>
  <c r="AD429" i="167"/>
  <c r="AD421" i="167"/>
  <c r="AD413" i="167"/>
  <c r="AD405" i="167"/>
  <c r="AD397" i="167"/>
  <c r="AD381" i="167"/>
  <c r="AD373" i="167"/>
  <c r="AD365" i="167"/>
  <c r="AD357" i="167"/>
  <c r="AD349" i="167"/>
  <c r="AD341" i="167"/>
  <c r="AD333" i="167"/>
  <c r="AD325" i="167"/>
  <c r="AD320" i="167"/>
  <c r="AD316" i="167"/>
  <c r="AD312" i="167"/>
  <c r="AD308" i="167"/>
  <c r="AD304" i="167"/>
  <c r="AD300" i="167"/>
  <c r="AD296" i="167"/>
  <c r="AD292" i="167"/>
  <c r="AD288" i="167"/>
  <c r="AD284" i="167"/>
  <c r="AD280" i="167"/>
  <c r="AD276" i="167"/>
  <c r="AD272" i="167"/>
  <c r="AD268" i="167"/>
  <c r="AD264" i="167"/>
  <c r="AD260" i="167"/>
  <c r="AD506" i="167"/>
  <c r="AD498" i="167"/>
  <c r="AD490" i="167"/>
  <c r="AD482" i="167"/>
  <c r="AD474" i="167"/>
  <c r="AD466" i="167"/>
  <c r="AD458" i="167"/>
  <c r="AD450" i="167"/>
  <c r="AD442" i="167"/>
  <c r="AD510" i="167"/>
  <c r="AD478" i="167"/>
  <c r="AD446" i="167"/>
  <c r="AD426" i="167"/>
  <c r="AD410" i="167"/>
  <c r="AD394" i="167"/>
  <c r="AD370" i="167"/>
  <c r="AD354" i="167"/>
  <c r="AD338" i="167"/>
  <c r="AD323" i="167"/>
  <c r="AD315" i="167"/>
  <c r="AD307" i="167"/>
  <c r="AD299" i="167"/>
  <c r="AD291" i="167"/>
  <c r="AD283" i="167"/>
  <c r="AD275" i="167"/>
  <c r="AD267" i="167"/>
  <c r="AD259" i="167"/>
  <c r="AD287" i="167"/>
  <c r="AD271" i="167"/>
  <c r="AD430" i="167"/>
  <c r="AD374" i="167"/>
  <c r="AD342" i="167"/>
  <c r="AD317" i="167"/>
  <c r="AD301" i="167"/>
  <c r="AD277" i="167"/>
  <c r="AD261" i="167"/>
  <c r="AD502" i="167"/>
  <c r="AD470" i="167"/>
  <c r="AD438" i="167"/>
  <c r="AD422" i="167"/>
  <c r="AD406" i="167"/>
  <c r="AD366" i="167"/>
  <c r="AD350" i="167"/>
  <c r="AD334" i="167"/>
  <c r="AD321" i="167"/>
  <c r="AD313" i="167"/>
  <c r="AD305" i="167"/>
  <c r="AD297" i="167"/>
  <c r="AD289" i="167"/>
  <c r="AD281" i="167"/>
  <c r="AD273" i="167"/>
  <c r="AD265" i="167"/>
  <c r="AD494" i="167"/>
  <c r="AD462" i="167"/>
  <c r="AD434" i="167"/>
  <c r="AD418" i="167"/>
  <c r="AD402" i="167"/>
  <c r="AD378" i="167"/>
  <c r="AD362" i="167"/>
  <c r="AD346" i="167"/>
  <c r="AD330" i="167"/>
  <c r="AD319" i="167"/>
  <c r="AD311" i="167"/>
  <c r="AD303" i="167"/>
  <c r="AD295" i="167"/>
  <c r="AD279" i="167"/>
  <c r="AD263" i="167"/>
  <c r="AD486" i="167"/>
  <c r="AD454" i="167"/>
  <c r="AD414" i="167"/>
  <c r="AD398" i="167"/>
  <c r="AD358" i="167"/>
  <c r="AD326" i="167"/>
  <c r="AD309" i="167"/>
  <c r="AD293" i="167"/>
  <c r="AD285" i="167"/>
  <c r="AD269" i="167"/>
  <c r="AC385" i="167"/>
  <c r="AB385" i="167"/>
  <c r="AG390" i="167"/>
  <c r="AH390" i="167" s="1"/>
  <c r="AK390" i="167" s="1"/>
  <c r="AG385" i="167"/>
  <c r="AH385" i="167" s="1"/>
  <c r="AK385" i="167" s="1"/>
  <c r="AC383" i="167"/>
  <c r="AB383" i="167"/>
  <c r="AG388" i="167"/>
  <c r="AH388" i="167" s="1"/>
  <c r="AK388" i="167" s="1"/>
  <c r="AN388" i="168"/>
  <c r="AG383" i="168"/>
  <c r="AH383" i="168" s="1"/>
  <c r="AK383" i="168" s="1"/>
  <c r="AD513" i="168"/>
  <c r="AD509" i="168"/>
  <c r="AD505" i="168"/>
  <c r="AD501" i="168"/>
  <c r="AD497" i="168"/>
  <c r="AD493" i="168"/>
  <c r="AD489" i="168"/>
  <c r="AD485" i="168"/>
  <c r="AD481" i="168"/>
  <c r="AD477" i="168"/>
  <c r="AD473" i="168"/>
  <c r="AD469" i="168"/>
  <c r="AD465" i="168"/>
  <c r="AD461" i="168"/>
  <c r="AD457" i="168"/>
  <c r="AD453" i="168"/>
  <c r="AD449" i="168"/>
  <c r="AD445" i="168"/>
  <c r="AD511" i="168"/>
  <c r="AD507" i="168"/>
  <c r="AD503" i="168"/>
  <c r="AD499" i="168"/>
  <c r="AD495" i="168"/>
  <c r="AD491" i="168"/>
  <c r="AD487" i="168"/>
  <c r="AD483" i="168"/>
  <c r="AD479" i="168"/>
  <c r="AD475" i="168"/>
  <c r="AD471" i="168"/>
  <c r="AD467" i="168"/>
  <c r="AD463" i="168"/>
  <c r="AD459" i="168"/>
  <c r="AD455" i="168"/>
  <c r="AD451" i="168"/>
  <c r="AD447" i="168"/>
  <c r="AD443" i="168"/>
  <c r="AD439" i="168"/>
  <c r="AD435" i="168"/>
  <c r="AD431" i="168"/>
  <c r="AD427" i="168"/>
  <c r="AD423" i="168"/>
  <c r="AD419" i="168"/>
  <c r="AD415" i="168"/>
  <c r="AD411" i="168"/>
  <c r="AD407" i="168"/>
  <c r="AD403" i="168"/>
  <c r="AD399" i="168"/>
  <c r="AD395" i="168"/>
  <c r="AD391" i="168"/>
  <c r="AD380" i="168"/>
  <c r="AD376" i="168"/>
  <c r="AD372" i="168"/>
  <c r="AD368" i="168"/>
  <c r="AD364" i="168"/>
  <c r="AD360" i="168"/>
  <c r="AD356" i="168"/>
  <c r="AD352" i="168"/>
  <c r="AD348" i="168"/>
  <c r="AD344" i="168"/>
  <c r="AD340" i="168"/>
  <c r="AD336" i="168"/>
  <c r="AD332" i="168"/>
  <c r="AD328" i="168"/>
  <c r="AD324" i="168"/>
  <c r="AD320" i="168"/>
  <c r="AD316" i="168"/>
  <c r="AD312" i="168"/>
  <c r="AD308" i="168"/>
  <c r="AD510" i="168"/>
  <c r="AD502" i="168"/>
  <c r="AD494" i="168"/>
  <c r="AD486" i="168"/>
  <c r="AD478" i="168"/>
  <c r="AD470" i="168"/>
  <c r="AD462" i="168"/>
  <c r="AD454" i="168"/>
  <c r="AD446" i="168"/>
  <c r="AD440" i="168"/>
  <c r="AD434" i="168"/>
  <c r="AD429" i="168"/>
  <c r="AD424" i="168"/>
  <c r="AD418" i="168"/>
  <c r="AD413" i="168"/>
  <c r="AD408" i="168"/>
  <c r="AD402" i="168"/>
  <c r="AD397" i="168"/>
  <c r="AD392" i="168"/>
  <c r="AD379" i="168"/>
  <c r="AD374" i="168"/>
  <c r="AD369" i="168"/>
  <c r="AD363" i="168"/>
  <c r="AD358" i="168"/>
  <c r="AD353" i="168"/>
  <c r="AD347" i="168"/>
  <c r="AD342" i="168"/>
  <c r="AD337" i="168"/>
  <c r="AD331" i="168"/>
  <c r="AD326" i="168"/>
  <c r="AD321" i="168"/>
  <c r="AD315" i="168"/>
  <c r="AD310" i="168"/>
  <c r="AD305" i="168"/>
  <c r="AD301" i="168"/>
  <c r="AD297" i="168"/>
  <c r="AD293" i="168"/>
  <c r="AD289" i="168"/>
  <c r="AD285" i="168"/>
  <c r="AD281" i="168"/>
  <c r="AD277" i="168"/>
  <c r="AD273" i="168"/>
  <c r="AD269" i="168"/>
  <c r="AD265" i="168"/>
  <c r="AD261" i="168"/>
  <c r="AD508" i="168"/>
  <c r="AD500" i="168"/>
  <c r="AD492" i="168"/>
  <c r="AD484" i="168"/>
  <c r="AD476" i="168"/>
  <c r="AD468" i="168"/>
  <c r="AD506" i="168"/>
  <c r="AD498" i="168"/>
  <c r="AD490" i="168"/>
  <c r="AD482" i="168"/>
  <c r="AD474" i="168"/>
  <c r="AD466" i="168"/>
  <c r="AD458" i="168"/>
  <c r="AD450" i="168"/>
  <c r="AD442" i="168"/>
  <c r="AD437" i="168"/>
  <c r="AD432" i="168"/>
  <c r="AD426" i="168"/>
  <c r="AD421" i="168"/>
  <c r="AD416" i="168"/>
  <c r="AD410" i="168"/>
  <c r="AD405" i="168"/>
  <c r="AD400" i="168"/>
  <c r="AD394" i="168"/>
  <c r="AD377" i="168"/>
  <c r="AD371" i="168"/>
  <c r="AD366" i="168"/>
  <c r="AD361" i="168"/>
  <c r="AD355" i="168"/>
  <c r="AD350" i="168"/>
  <c r="AD345" i="168"/>
  <c r="AD339" i="168"/>
  <c r="AD334" i="168"/>
  <c r="AD329" i="168"/>
  <c r="AD323" i="168"/>
  <c r="AD318" i="168"/>
  <c r="AD313" i="168"/>
  <c r="AD307" i="168"/>
  <c r="AD303" i="168"/>
  <c r="AD299" i="168"/>
  <c r="AD295" i="168"/>
  <c r="AD291" i="168"/>
  <c r="AD287" i="168"/>
  <c r="AD283" i="168"/>
  <c r="AD279" i="168"/>
  <c r="AD275" i="168"/>
  <c r="AD271" i="168"/>
  <c r="AD267" i="168"/>
  <c r="AD263" i="168"/>
  <c r="AD259" i="168"/>
  <c r="AD512" i="168"/>
  <c r="AD504" i="168"/>
  <c r="AD496" i="168"/>
  <c r="AD488" i="168"/>
  <c r="AD480" i="168"/>
  <c r="AD472" i="168"/>
  <c r="AD464" i="168"/>
  <c r="AD456" i="168"/>
  <c r="AD448" i="168"/>
  <c r="AD441" i="168"/>
  <c r="AD436" i="168"/>
  <c r="AD430" i="168"/>
  <c r="AD425" i="168"/>
  <c r="AD420" i="168"/>
  <c r="AD414" i="168"/>
  <c r="AD409" i="168"/>
  <c r="AD404" i="168"/>
  <c r="AD398" i="168"/>
  <c r="AD393" i="168"/>
  <c r="AD381" i="168"/>
  <c r="AD375" i="168"/>
  <c r="AD370" i="168"/>
  <c r="AD365" i="168"/>
  <c r="AD359" i="168"/>
  <c r="AD354" i="168"/>
  <c r="AD349" i="168"/>
  <c r="AD343" i="168"/>
  <c r="AD338" i="168"/>
  <c r="AD333" i="168"/>
  <c r="AD460" i="168"/>
  <c r="AD433" i="168"/>
  <c r="AD412" i="168"/>
  <c r="AD390" i="168"/>
  <c r="AD362" i="168"/>
  <c r="AD341" i="168"/>
  <c r="AD325" i="168"/>
  <c r="AD314" i="168"/>
  <c r="AD304" i="168"/>
  <c r="AD296" i="168"/>
  <c r="AD288" i="168"/>
  <c r="AD280" i="168"/>
  <c r="AD272" i="168"/>
  <c r="AD264" i="168"/>
  <c r="AD428" i="168"/>
  <c r="AD378" i="168"/>
  <c r="AD335" i="168"/>
  <c r="AD311" i="168"/>
  <c r="AD294" i="168"/>
  <c r="AD278" i="168"/>
  <c r="AD262" i="168"/>
  <c r="AD444" i="168"/>
  <c r="AD422" i="168"/>
  <c r="AD401" i="168"/>
  <c r="AD373" i="168"/>
  <c r="AD351" i="168"/>
  <c r="AD330" i="168"/>
  <c r="AD319" i="168"/>
  <c r="AD309" i="168"/>
  <c r="AD300" i="168"/>
  <c r="AD292" i="168"/>
  <c r="AD284" i="168"/>
  <c r="AD276" i="168"/>
  <c r="AD268" i="168"/>
  <c r="AD260" i="168"/>
  <c r="AD438" i="168"/>
  <c r="AD417" i="168"/>
  <c r="AD396" i="168"/>
  <c r="AD367" i="168"/>
  <c r="AD346" i="168"/>
  <c r="AD327" i="168"/>
  <c r="AD317" i="168"/>
  <c r="AD306" i="168"/>
  <c r="AD298" i="168"/>
  <c r="AD290" i="168"/>
  <c r="AD282" i="168"/>
  <c r="AD274" i="168"/>
  <c r="AD266" i="168"/>
  <c r="AD452" i="168"/>
  <c r="AD406" i="168"/>
  <c r="AD357" i="168"/>
  <c r="AD322" i="168"/>
  <c r="AD302" i="168"/>
  <c r="AD286" i="168"/>
  <c r="AD270" i="168"/>
  <c r="N383" i="168"/>
  <c r="AG389" i="168"/>
  <c r="AH389" i="168" s="1"/>
  <c r="AK389" i="168" s="1"/>
  <c r="AG391" i="168"/>
  <c r="AH391" i="168" s="1"/>
  <c r="AK391" i="168" s="1"/>
  <c r="AG385" i="168"/>
  <c r="AH385" i="168" s="1"/>
  <c r="AK385" i="168" s="1"/>
  <c r="AG384" i="168"/>
  <c r="AH384" i="168" s="1"/>
  <c r="AK384" i="168" s="1"/>
  <c r="AP483" i="167"/>
  <c r="AN483" i="167"/>
  <c r="AP486" i="167"/>
  <c r="AN486" i="167"/>
  <c r="AN447" i="167"/>
  <c r="AP447" i="167"/>
  <c r="AC503" i="167"/>
  <c r="AB503" i="167"/>
  <c r="AB356" i="167"/>
  <c r="AC356" i="167"/>
  <c r="AC332" i="167"/>
  <c r="AB332" i="167"/>
  <c r="AP485" i="167"/>
  <c r="AC457" i="167"/>
  <c r="AB457" i="167"/>
  <c r="AC466" i="167"/>
  <c r="AB466" i="167"/>
  <c r="AC292" i="167"/>
  <c r="AB292" i="167"/>
  <c r="AB308" i="167"/>
  <c r="AC308" i="167"/>
  <c r="AB368" i="167"/>
  <c r="AC368" i="167"/>
  <c r="AB458" i="167"/>
  <c r="AC458" i="167"/>
  <c r="AC465" i="167"/>
  <c r="AB465" i="167"/>
  <c r="AC282" i="167"/>
  <c r="AB282" i="167"/>
  <c r="AC506" i="167"/>
  <c r="AB506" i="167"/>
  <c r="AC454" i="167"/>
  <c r="AB454" i="167"/>
  <c r="W446" i="167"/>
  <c r="W498" i="167"/>
  <c r="AB296" i="167"/>
  <c r="AC296" i="167"/>
  <c r="AC322" i="167"/>
  <c r="AB322" i="167"/>
  <c r="AC302" i="167"/>
  <c r="AB302" i="167"/>
  <c r="W350" i="167"/>
  <c r="X350" i="167"/>
  <c r="AP454" i="167"/>
  <c r="AP263" i="167"/>
  <c r="AB320" i="167"/>
  <c r="AC320" i="167"/>
  <c r="AB260" i="167"/>
  <c r="AC260" i="167"/>
  <c r="AC307" i="167"/>
  <c r="AB307" i="167"/>
  <c r="AB409" i="167"/>
  <c r="AC409" i="167"/>
  <c r="AB445" i="167"/>
  <c r="AC445" i="167"/>
  <c r="AB288" i="167"/>
  <c r="AC288" i="167"/>
  <c r="AB413" i="167"/>
  <c r="AC413" i="167"/>
  <c r="AC473" i="167"/>
  <c r="AB473" i="167"/>
  <c r="AB361" i="167"/>
  <c r="AC361" i="167"/>
  <c r="AB365" i="167"/>
  <c r="AC365" i="167"/>
  <c r="AB452" i="167"/>
  <c r="AC452" i="167"/>
  <c r="AC461" i="167"/>
  <c r="AB461" i="167"/>
  <c r="AC403" i="167"/>
  <c r="AB403" i="167"/>
  <c r="AB324" i="167"/>
  <c r="AC324" i="167"/>
  <c r="AC412" i="167"/>
  <c r="AB412" i="167"/>
  <c r="AC464" i="167"/>
  <c r="AB464" i="167"/>
  <c r="AG287" i="167"/>
  <c r="AH287" i="167" s="1"/>
  <c r="AK287" i="167" s="1"/>
  <c r="AN497" i="167"/>
  <c r="AC267" i="167"/>
  <c r="AB267" i="167"/>
  <c r="AG273" i="167"/>
  <c r="AH273" i="167" s="1"/>
  <c r="AK273" i="167" s="1"/>
  <c r="AC264" i="167"/>
  <c r="AB264" i="167"/>
  <c r="AC313" i="167"/>
  <c r="AB313" i="167"/>
  <c r="AC262" i="167"/>
  <c r="AB262" i="167"/>
  <c r="AC266" i="167"/>
  <c r="AB266" i="167"/>
  <c r="AC401" i="167"/>
  <c r="AB401" i="167"/>
  <c r="AC367" i="167"/>
  <c r="AB367" i="167"/>
  <c r="AC371" i="167"/>
  <c r="AB371" i="167"/>
  <c r="AC314" i="167"/>
  <c r="AB314" i="167"/>
  <c r="AG493" i="167"/>
  <c r="AH493" i="167" s="1"/>
  <c r="AK493" i="167" s="1"/>
  <c r="AC265" i="167"/>
  <c r="AB265" i="167"/>
  <c r="W346" i="167"/>
  <c r="X346" i="167"/>
  <c r="AB504" i="167"/>
  <c r="AC504" i="167"/>
  <c r="AG279" i="167"/>
  <c r="AH279" i="167" s="1"/>
  <c r="AK279" i="167" s="1"/>
  <c r="AC295" i="167"/>
  <c r="AB295" i="167"/>
  <c r="AG369" i="167"/>
  <c r="AH369" i="167" s="1"/>
  <c r="AK369" i="167" s="1"/>
  <c r="AC372" i="167"/>
  <c r="AB372" i="167"/>
  <c r="AC376" i="167"/>
  <c r="AB376" i="167"/>
  <c r="AC380" i="167"/>
  <c r="AB380" i="167"/>
  <c r="AC392" i="167"/>
  <c r="AB392" i="167"/>
  <c r="AC396" i="167"/>
  <c r="AB396" i="167"/>
  <c r="AC491" i="167"/>
  <c r="AB491" i="167"/>
  <c r="AB508" i="167"/>
  <c r="AC508" i="167"/>
  <c r="AB510" i="167"/>
  <c r="AC510" i="167"/>
  <c r="AC493" i="167"/>
  <c r="AB493" i="167"/>
  <c r="AG497" i="167"/>
  <c r="AH497" i="167" s="1"/>
  <c r="AK497" i="167" s="1"/>
  <c r="AG507" i="167"/>
  <c r="AH507" i="167" s="1"/>
  <c r="AK507" i="167" s="1"/>
  <c r="AG455" i="167"/>
  <c r="AH455" i="167" s="1"/>
  <c r="AK455" i="167" s="1"/>
  <c r="W450" i="167"/>
  <c r="X450" i="167"/>
  <c r="N504" i="167"/>
  <c r="AC453" i="167"/>
  <c r="AB453" i="167"/>
  <c r="AC370" i="167"/>
  <c r="AB370" i="167"/>
  <c r="AC394" i="167"/>
  <c r="AB394" i="167"/>
  <c r="AB450" i="167"/>
  <c r="AC450" i="167"/>
  <c r="AC492" i="167"/>
  <c r="AB492" i="167"/>
  <c r="AB331" i="167"/>
  <c r="AC331" i="167"/>
  <c r="AC301" i="167"/>
  <c r="AB301" i="167"/>
  <c r="W441" i="167"/>
  <c r="X441" i="167"/>
  <c r="AB352" i="167"/>
  <c r="AC352" i="167"/>
  <c r="AC444" i="167"/>
  <c r="AB444" i="167"/>
  <c r="AC472" i="167"/>
  <c r="AB472" i="167"/>
  <c r="W281" i="167"/>
  <c r="W502" i="167"/>
  <c r="X502" i="167"/>
  <c r="W287" i="167"/>
  <c r="X287" i="167"/>
  <c r="W284" i="167"/>
  <c r="X284" i="167"/>
  <c r="W358" i="167"/>
  <c r="W354" i="167"/>
  <c r="X354" i="167"/>
  <c r="AG323" i="167"/>
  <c r="AH323" i="167" s="1"/>
  <c r="AK323" i="167" s="1"/>
  <c r="AC442" i="167"/>
  <c r="AB442" i="167"/>
  <c r="AB343" i="167"/>
  <c r="AC343" i="167"/>
  <c r="AC485" i="167"/>
  <c r="AB485" i="167"/>
  <c r="AC283" i="167"/>
  <c r="AB283" i="167"/>
  <c r="AC335" i="167"/>
  <c r="AB335" i="167"/>
  <c r="AG348" i="167"/>
  <c r="AH348" i="167" s="1"/>
  <c r="AK348" i="167" s="1"/>
  <c r="AC284" i="167"/>
  <c r="AB284" i="167"/>
  <c r="AB358" i="167"/>
  <c r="AC358" i="167"/>
  <c r="AC399" i="167"/>
  <c r="AB399" i="167"/>
  <c r="AN291" i="167"/>
  <c r="AC263" i="167"/>
  <c r="AB263" i="167"/>
  <c r="AN285" i="167"/>
  <c r="AG261" i="167"/>
  <c r="AH261" i="167" s="1"/>
  <c r="AK261" i="167" s="1"/>
  <c r="AB311" i="167"/>
  <c r="AC311" i="167"/>
  <c r="AG362" i="167"/>
  <c r="AH362" i="167" s="1"/>
  <c r="AK362" i="167" s="1"/>
  <c r="AG366" i="167"/>
  <c r="AH366" i="167" s="1"/>
  <c r="AK366" i="167" s="1"/>
  <c r="AB481" i="167"/>
  <c r="AC481" i="167"/>
  <c r="AB447" i="167"/>
  <c r="AC447" i="167"/>
  <c r="AC468" i="167"/>
  <c r="AB468" i="167"/>
  <c r="AC467" i="167"/>
  <c r="AB467" i="167"/>
  <c r="AG461" i="167"/>
  <c r="AH461" i="167" s="1"/>
  <c r="AK461" i="167" s="1"/>
  <c r="AP498" i="167"/>
  <c r="AP510" i="167"/>
  <c r="AB287" i="167"/>
  <c r="AC287" i="167"/>
  <c r="AC494" i="167"/>
  <c r="AB494" i="167"/>
  <c r="AB289" i="167"/>
  <c r="AC289" i="167"/>
  <c r="AB321" i="167"/>
  <c r="AC321" i="167"/>
  <c r="AC337" i="167"/>
  <c r="AB337" i="167"/>
  <c r="AB357" i="167"/>
  <c r="AC357" i="167"/>
  <c r="AB362" i="167"/>
  <c r="AC362" i="167"/>
  <c r="AC366" i="167"/>
  <c r="AB366" i="167"/>
  <c r="AB417" i="167"/>
  <c r="AC417" i="167"/>
  <c r="AB421" i="167"/>
  <c r="AC421" i="167"/>
  <c r="AB425" i="167"/>
  <c r="AC425" i="167"/>
  <c r="AB429" i="167"/>
  <c r="AC429" i="167"/>
  <c r="AB433" i="167"/>
  <c r="AC433" i="167"/>
  <c r="AC437" i="167"/>
  <c r="AB437" i="167"/>
  <c r="AC478" i="167"/>
  <c r="AB478" i="167"/>
  <c r="AB501" i="167"/>
  <c r="AC501" i="167"/>
  <c r="AB484" i="167"/>
  <c r="AC484" i="167"/>
  <c r="AB280" i="167"/>
  <c r="AC280" i="167"/>
  <c r="AB456" i="167"/>
  <c r="AC456" i="167"/>
  <c r="AB354" i="167"/>
  <c r="AC354" i="167"/>
  <c r="AC410" i="167"/>
  <c r="AB410" i="167"/>
  <c r="AB350" i="167"/>
  <c r="AC350" i="167"/>
  <c r="AC342" i="167"/>
  <c r="AB342" i="167"/>
  <c r="AC286" i="167"/>
  <c r="AB286" i="167"/>
  <c r="AG314" i="167"/>
  <c r="AH314" i="167" s="1"/>
  <c r="AK314" i="167" s="1"/>
  <c r="AC303" i="167"/>
  <c r="AB303" i="167"/>
  <c r="AC305" i="167"/>
  <c r="AB305" i="167"/>
  <c r="AC309" i="167"/>
  <c r="AB309" i="167"/>
  <c r="AG372" i="167"/>
  <c r="AH372" i="167" s="1"/>
  <c r="AK372" i="167" s="1"/>
  <c r="AC375" i="167"/>
  <c r="AB375" i="167"/>
  <c r="AC379" i="167"/>
  <c r="AB379" i="167"/>
  <c r="AC391" i="167"/>
  <c r="AB391" i="167"/>
  <c r="AC395" i="167"/>
  <c r="AB395" i="167"/>
  <c r="AC276" i="167"/>
  <c r="AB276" i="167"/>
  <c r="AC290" i="167"/>
  <c r="AB290" i="167"/>
  <c r="AB329" i="167"/>
  <c r="AC329" i="167"/>
  <c r="AB423" i="167"/>
  <c r="AC423" i="167"/>
  <c r="AB435" i="167"/>
  <c r="AC435" i="167"/>
  <c r="AB505" i="167"/>
  <c r="AC505" i="167"/>
  <c r="AC498" i="167"/>
  <c r="AB498" i="167"/>
  <c r="AB355" i="167"/>
  <c r="AC355" i="167"/>
  <c r="AC398" i="167"/>
  <c r="AB398" i="167"/>
  <c r="AG505" i="167"/>
  <c r="AH505" i="167" s="1"/>
  <c r="AK505" i="167" s="1"/>
  <c r="AG296" i="167"/>
  <c r="AH296" i="167" s="1"/>
  <c r="AK296" i="167" s="1"/>
  <c r="AC440" i="167"/>
  <c r="AB440" i="167"/>
  <c r="AB451" i="167"/>
  <c r="AC451" i="167"/>
  <c r="AC480" i="167"/>
  <c r="AB480" i="167"/>
  <c r="AG459" i="167"/>
  <c r="AH459" i="167" s="1"/>
  <c r="AK459" i="167" s="1"/>
  <c r="AC489" i="167"/>
  <c r="AB489" i="167"/>
  <c r="AC497" i="167"/>
  <c r="AB497" i="167"/>
  <c r="AC499" i="167"/>
  <c r="AB499" i="167"/>
  <c r="AG509" i="167"/>
  <c r="AH509" i="167" s="1"/>
  <c r="AK509" i="167" s="1"/>
  <c r="AG511" i="167"/>
  <c r="AH511" i="167" s="1"/>
  <c r="AK511" i="167" s="1"/>
  <c r="AC268" i="167"/>
  <c r="AB268" i="167"/>
  <c r="AB419" i="167"/>
  <c r="AC419" i="167"/>
  <c r="AB427" i="167"/>
  <c r="AC427" i="167"/>
  <c r="AC439" i="167"/>
  <c r="AB439" i="167"/>
  <c r="AB509" i="167"/>
  <c r="AC509" i="167"/>
  <c r="AC306" i="167"/>
  <c r="AB306" i="167"/>
  <c r="AC310" i="167"/>
  <c r="AB310" i="167"/>
  <c r="AC397" i="167"/>
  <c r="AB397" i="167"/>
  <c r="AG464" i="167"/>
  <c r="AH464" i="167" s="1"/>
  <c r="AK464" i="167" s="1"/>
  <c r="AB415" i="167"/>
  <c r="AC415" i="167"/>
  <c r="AB431" i="167"/>
  <c r="AC431" i="167"/>
  <c r="AB488" i="167"/>
  <c r="AC488" i="167"/>
  <c r="AC511" i="167"/>
  <c r="AB511" i="167"/>
  <c r="AC507" i="167"/>
  <c r="AB507" i="167"/>
  <c r="AC400" i="167"/>
  <c r="AB400" i="167"/>
  <c r="AB369" i="167"/>
  <c r="AC369" i="167"/>
  <c r="AC328" i="167"/>
  <c r="AB328" i="167"/>
  <c r="AC304" i="167"/>
  <c r="AB304" i="167"/>
  <c r="AC312" i="167"/>
  <c r="AB312" i="167"/>
  <c r="AB405" i="167"/>
  <c r="AC405" i="167"/>
  <c r="AB360" i="167"/>
  <c r="AC360" i="167"/>
  <c r="AB374" i="167"/>
  <c r="AC374" i="167"/>
  <c r="AC378" i="167"/>
  <c r="AB378" i="167"/>
  <c r="AC390" i="167"/>
  <c r="AB390" i="167"/>
  <c r="AB402" i="167"/>
  <c r="AC402" i="167"/>
  <c r="AC278" i="167"/>
  <c r="AB278" i="167"/>
  <c r="AB449" i="167"/>
  <c r="AC449" i="167"/>
  <c r="AC462" i="167"/>
  <c r="AB462" i="167"/>
  <c r="AC291" i="167"/>
  <c r="AB291" i="167"/>
  <c r="AB469" i="167"/>
  <c r="AC469" i="167"/>
  <c r="AB404" i="167"/>
  <c r="AC404" i="167"/>
  <c r="AB496" i="167"/>
  <c r="AC496" i="167"/>
  <c r="AP512" i="167"/>
  <c r="AC495" i="167"/>
  <c r="AB495" i="167"/>
  <c r="M487" i="167"/>
  <c r="W278" i="167"/>
  <c r="W503" i="167"/>
  <c r="M292" i="167"/>
  <c r="W322" i="167"/>
  <c r="W398" i="167"/>
  <c r="X398" i="167"/>
  <c r="AG443" i="167"/>
  <c r="AH443" i="167" s="1"/>
  <c r="AK443" i="167" s="1"/>
  <c r="AG344" i="167"/>
  <c r="AH344" i="167" s="1"/>
  <c r="AK344" i="167" s="1"/>
  <c r="AG486" i="167"/>
  <c r="AH486" i="167" s="1"/>
  <c r="AK486" i="167" s="1"/>
  <c r="AG284" i="167"/>
  <c r="AH284" i="167" s="1"/>
  <c r="AK284" i="167" s="1"/>
  <c r="AG336" i="167"/>
  <c r="AH336" i="167" s="1"/>
  <c r="AK336" i="167" s="1"/>
  <c r="AB347" i="167"/>
  <c r="AC347" i="167"/>
  <c r="AG285" i="167"/>
  <c r="AH285" i="167" s="1"/>
  <c r="AK285" i="167" s="1"/>
  <c r="AG359" i="167"/>
  <c r="AH359" i="167" s="1"/>
  <c r="AK359" i="167" s="1"/>
  <c r="AC277" i="167"/>
  <c r="AB277" i="167"/>
  <c r="AB411" i="167"/>
  <c r="AC411" i="167"/>
  <c r="AC297" i="167"/>
  <c r="AB297" i="167"/>
  <c r="AB334" i="167"/>
  <c r="AC334" i="167"/>
  <c r="AC285" i="167"/>
  <c r="AB285" i="167"/>
  <c r="AC351" i="167"/>
  <c r="AB351" i="167"/>
  <c r="AC273" i="167"/>
  <c r="AB273" i="167"/>
  <c r="AG264" i="167"/>
  <c r="AH264" i="167" s="1"/>
  <c r="AK264" i="167" s="1"/>
  <c r="AB261" i="167"/>
  <c r="AC261" i="167"/>
  <c r="AC325" i="167"/>
  <c r="AB325" i="167"/>
  <c r="AB341" i="167"/>
  <c r="AC341" i="167"/>
  <c r="AB345" i="167"/>
  <c r="AC345" i="167"/>
  <c r="AG401" i="167"/>
  <c r="AH401" i="167" s="1"/>
  <c r="AK401" i="167" s="1"/>
  <c r="AG370" i="167"/>
  <c r="AH370" i="167" s="1"/>
  <c r="AK370" i="167" s="1"/>
  <c r="AB373" i="167"/>
  <c r="AC373" i="167"/>
  <c r="AC377" i="167"/>
  <c r="AB377" i="167"/>
  <c r="AC381" i="167"/>
  <c r="AB381" i="167"/>
  <c r="AC393" i="167"/>
  <c r="AB393" i="167"/>
  <c r="AG482" i="167"/>
  <c r="AH482" i="167" s="1"/>
  <c r="AK482" i="167" s="1"/>
  <c r="AG448" i="167"/>
  <c r="AH448" i="167" s="1"/>
  <c r="AK448" i="167" s="1"/>
  <c r="AC416" i="167"/>
  <c r="AB416" i="167"/>
  <c r="AC420" i="167"/>
  <c r="AB420" i="167"/>
  <c r="AC424" i="167"/>
  <c r="AB424" i="167"/>
  <c r="AC428" i="167"/>
  <c r="AB428" i="167"/>
  <c r="AC432" i="167"/>
  <c r="AB432" i="167"/>
  <c r="AB436" i="167"/>
  <c r="AC436" i="167"/>
  <c r="AC471" i="167"/>
  <c r="AB471" i="167"/>
  <c r="AB475" i="167"/>
  <c r="AC475" i="167"/>
  <c r="AB460" i="167"/>
  <c r="AC460" i="167"/>
  <c r="AC470" i="167"/>
  <c r="AB470" i="167"/>
  <c r="AC474" i="167"/>
  <c r="AB474" i="167"/>
  <c r="AB482" i="167"/>
  <c r="AC482" i="167"/>
  <c r="AB483" i="167"/>
  <c r="AC483" i="167"/>
  <c r="AC490" i="167"/>
  <c r="AB490" i="167"/>
  <c r="AC300" i="167"/>
  <c r="AB300" i="167"/>
  <c r="AB279" i="167"/>
  <c r="AC279" i="167"/>
  <c r="AC338" i="167"/>
  <c r="AB338" i="167"/>
  <c r="AC330" i="167"/>
  <c r="AB330" i="167"/>
  <c r="AB406" i="167"/>
  <c r="AC406" i="167"/>
  <c r="AB327" i="167"/>
  <c r="AC327" i="167"/>
  <c r="AC359" i="167"/>
  <c r="AB359" i="167"/>
  <c r="AB339" i="167"/>
  <c r="AC339" i="167"/>
  <c r="AC298" i="167"/>
  <c r="AB298" i="167"/>
  <c r="AC319" i="167"/>
  <c r="AB319" i="167"/>
  <c r="AG290" i="167"/>
  <c r="AH290" i="167" s="1"/>
  <c r="AK290" i="167" s="1"/>
  <c r="AG322" i="167"/>
  <c r="AH322" i="167" s="1"/>
  <c r="AK322" i="167" s="1"/>
  <c r="AG338" i="167"/>
  <c r="AH338" i="167" s="1"/>
  <c r="AK338" i="167" s="1"/>
  <c r="AG358" i="167"/>
  <c r="AH358" i="167" s="1"/>
  <c r="AK358" i="167" s="1"/>
  <c r="AG363" i="167"/>
  <c r="AH363" i="167" s="1"/>
  <c r="AK363" i="167" s="1"/>
  <c r="AG418" i="167"/>
  <c r="AH418" i="167" s="1"/>
  <c r="AK418" i="167" s="1"/>
  <c r="AG422" i="167"/>
  <c r="AH422" i="167" s="1"/>
  <c r="AK422" i="167" s="1"/>
  <c r="AG426" i="167"/>
  <c r="AH426" i="167" s="1"/>
  <c r="AK426" i="167" s="1"/>
  <c r="AG430" i="167"/>
  <c r="AH430" i="167" s="1"/>
  <c r="AK430" i="167" s="1"/>
  <c r="AG434" i="167"/>
  <c r="AH434" i="167" s="1"/>
  <c r="AK434" i="167" s="1"/>
  <c r="AG438" i="167"/>
  <c r="AH438" i="167" s="1"/>
  <c r="AK438" i="167" s="1"/>
  <c r="AG479" i="167"/>
  <c r="AH479" i="167" s="1"/>
  <c r="AK479" i="167" s="1"/>
  <c r="AG502" i="167"/>
  <c r="AH502" i="167" s="1"/>
  <c r="AK502" i="167" s="1"/>
  <c r="AG485" i="167"/>
  <c r="AH485" i="167" s="1"/>
  <c r="AK485" i="167" s="1"/>
  <c r="AG281" i="167"/>
  <c r="AH281" i="167" s="1"/>
  <c r="AK281" i="167" s="1"/>
  <c r="AG355" i="167"/>
  <c r="AH355" i="167" s="1"/>
  <c r="AK355" i="167" s="1"/>
  <c r="AG411" i="167"/>
  <c r="AH411" i="167" s="1"/>
  <c r="AK411" i="167" s="1"/>
  <c r="AG351" i="167"/>
  <c r="AH351" i="167" s="1"/>
  <c r="AK351" i="167" s="1"/>
  <c r="AG343" i="167"/>
  <c r="AH343" i="167" s="1"/>
  <c r="AK343" i="167" s="1"/>
  <c r="AB318" i="167"/>
  <c r="AC318" i="167"/>
  <c r="AB294" i="167"/>
  <c r="AC294" i="167"/>
  <c r="AC299" i="167"/>
  <c r="AB299" i="167"/>
  <c r="AB502" i="167"/>
  <c r="AC502" i="167"/>
  <c r="AC446" i="167"/>
  <c r="AB446" i="167"/>
  <c r="AB407" i="167"/>
  <c r="AC407" i="167"/>
  <c r="AC272" i="167"/>
  <c r="AB272" i="167"/>
  <c r="AC275" i="167"/>
  <c r="AB275" i="167"/>
  <c r="AC293" i="167"/>
  <c r="AB293" i="167"/>
  <c r="AB344" i="167"/>
  <c r="AC344" i="167"/>
  <c r="AB443" i="167"/>
  <c r="AC443" i="167"/>
  <c r="AC340" i="167"/>
  <c r="AB340" i="167"/>
  <c r="AB269" i="167"/>
  <c r="AC269" i="167"/>
  <c r="AC336" i="167"/>
  <c r="AB336" i="167"/>
  <c r="AC271" i="167"/>
  <c r="AB271" i="167"/>
  <c r="AB315" i="167"/>
  <c r="AC315" i="167"/>
  <c r="AC348" i="167"/>
  <c r="AB348" i="167"/>
  <c r="AC455" i="167"/>
  <c r="AB455" i="167"/>
  <c r="AC270" i="167"/>
  <c r="AB270" i="167"/>
  <c r="AC274" i="167"/>
  <c r="AB274" i="167"/>
  <c r="AC317" i="167"/>
  <c r="AB317" i="167"/>
  <c r="AB333" i="167"/>
  <c r="AC333" i="167"/>
  <c r="AB353" i="167"/>
  <c r="AC353" i="167"/>
  <c r="AG402" i="167"/>
  <c r="AH402" i="167" s="1"/>
  <c r="AK402" i="167" s="1"/>
  <c r="AB486" i="167"/>
  <c r="AC486" i="167"/>
  <c r="AB487" i="167"/>
  <c r="AC487" i="167"/>
  <c r="AC316" i="167"/>
  <c r="AB316" i="167"/>
  <c r="AC408" i="167"/>
  <c r="AB408" i="167"/>
  <c r="AB459" i="167"/>
  <c r="AC459" i="167"/>
  <c r="AC476" i="167"/>
  <c r="AB476" i="167"/>
  <c r="AB363" i="167"/>
  <c r="AC363" i="167"/>
  <c r="AG368" i="167"/>
  <c r="AH368" i="167" s="1"/>
  <c r="AK368" i="167" s="1"/>
  <c r="AB477" i="167"/>
  <c r="AC477" i="167"/>
  <c r="AC448" i="167"/>
  <c r="AB448" i="167"/>
  <c r="AC414" i="167"/>
  <c r="AB414" i="167"/>
  <c r="AC418" i="167"/>
  <c r="AB418" i="167"/>
  <c r="AC422" i="167"/>
  <c r="AB422" i="167"/>
  <c r="AB426" i="167"/>
  <c r="AC426" i="167"/>
  <c r="AC430" i="167"/>
  <c r="AB430" i="167"/>
  <c r="AC434" i="167"/>
  <c r="AB434" i="167"/>
  <c r="AC438" i="167"/>
  <c r="AB438" i="167"/>
  <c r="AC479" i="167"/>
  <c r="AB479" i="167"/>
  <c r="AB500" i="167"/>
  <c r="AC500" i="167"/>
  <c r="AG277" i="167"/>
  <c r="AH277" i="167" s="1"/>
  <c r="AK277" i="167" s="1"/>
  <c r="AG315" i="167"/>
  <c r="AH315" i="167" s="1"/>
  <c r="AK315" i="167" s="1"/>
  <c r="AG291" i="167"/>
  <c r="AH291" i="167" s="1"/>
  <c r="AK291" i="167" s="1"/>
  <c r="AG330" i="167"/>
  <c r="AH330" i="167" s="1"/>
  <c r="AK330" i="167" s="1"/>
  <c r="AC349" i="167"/>
  <c r="AB349" i="167"/>
  <c r="AG424" i="167"/>
  <c r="AH424" i="167" s="1"/>
  <c r="AK424" i="167" s="1"/>
  <c r="AG436" i="167"/>
  <c r="AH436" i="167" s="1"/>
  <c r="AK436" i="167" s="1"/>
  <c r="AG506" i="167"/>
  <c r="AH506" i="167" s="1"/>
  <c r="AK506" i="167" s="1"/>
  <c r="AG499" i="167"/>
  <c r="AH499" i="167" s="1"/>
  <c r="AK499" i="167" s="1"/>
  <c r="AG356" i="167"/>
  <c r="AH356" i="167" s="1"/>
  <c r="AK356" i="167" s="1"/>
  <c r="AC323" i="167"/>
  <c r="AB323" i="167"/>
  <c r="AC346" i="167"/>
  <c r="AB346" i="167"/>
  <c r="AG399" i="167"/>
  <c r="AH399" i="167" s="1"/>
  <c r="AK399" i="167" s="1"/>
  <c r="AC281" i="167"/>
  <c r="AB281" i="167"/>
  <c r="AC326" i="167"/>
  <c r="AB326" i="167"/>
  <c r="AG302" i="167"/>
  <c r="AH302" i="167" s="1"/>
  <c r="AK302" i="167" s="1"/>
  <c r="AB441" i="167"/>
  <c r="AC441" i="167"/>
  <c r="AC364" i="167"/>
  <c r="AB364" i="167"/>
  <c r="AG441" i="167"/>
  <c r="AH441" i="167" s="1"/>
  <c r="AK441" i="167" s="1"/>
  <c r="AG481" i="167"/>
  <c r="AH481" i="167" s="1"/>
  <c r="AK481" i="167" s="1"/>
  <c r="AG466" i="167"/>
  <c r="AH466" i="167" s="1"/>
  <c r="AK466" i="167" s="1"/>
  <c r="AG490" i="167"/>
  <c r="AH490" i="167" s="1"/>
  <c r="AK490" i="167" s="1"/>
  <c r="AG498" i="167"/>
  <c r="AH498" i="167" s="1"/>
  <c r="AK498" i="167" s="1"/>
  <c r="AG500" i="167"/>
  <c r="AH500" i="167" s="1"/>
  <c r="AK500" i="167" s="1"/>
  <c r="AB512" i="167"/>
  <c r="AC512" i="167"/>
  <c r="AG269" i="167"/>
  <c r="AH269" i="167" s="1"/>
  <c r="AK269" i="167" s="1"/>
  <c r="AG420" i="167"/>
  <c r="AH420" i="167" s="1"/>
  <c r="AK420" i="167" s="1"/>
  <c r="AG428" i="167"/>
  <c r="AH428" i="167" s="1"/>
  <c r="AK428" i="167" s="1"/>
  <c r="AG440" i="167"/>
  <c r="AH440" i="167" s="1"/>
  <c r="AK440" i="167" s="1"/>
  <c r="AG510" i="167"/>
  <c r="AH510" i="167" s="1"/>
  <c r="AK510" i="167" s="1"/>
  <c r="AG307" i="167"/>
  <c r="AH307" i="167" s="1"/>
  <c r="AK307" i="167" s="1"/>
  <c r="AG311" i="167"/>
  <c r="AH311" i="167" s="1"/>
  <c r="AK311" i="167" s="1"/>
  <c r="AG398" i="167"/>
  <c r="AH398" i="167" s="1"/>
  <c r="AK398" i="167" s="1"/>
  <c r="AB463" i="167"/>
  <c r="AC463" i="167"/>
  <c r="AG416" i="167"/>
  <c r="AH416" i="167" s="1"/>
  <c r="AK416" i="167" s="1"/>
  <c r="AG432" i="167"/>
  <c r="AH432" i="167" s="1"/>
  <c r="AK432" i="167" s="1"/>
  <c r="AG489" i="167"/>
  <c r="AH489" i="167" s="1"/>
  <c r="AK489" i="167" s="1"/>
  <c r="AG512" i="167"/>
  <c r="AH512" i="167" s="1"/>
  <c r="AK512" i="167" s="1"/>
  <c r="AG508" i="167"/>
  <c r="AH508" i="167" s="1"/>
  <c r="AK508" i="167" s="1"/>
  <c r="AP338" i="168"/>
  <c r="AN338" i="168"/>
  <c r="AN292" i="168"/>
  <c r="AP292" i="168"/>
  <c r="AP276" i="168"/>
  <c r="AN276" i="168"/>
  <c r="AP263" i="168"/>
  <c r="AN263" i="168"/>
  <c r="AP283" i="168"/>
  <c r="BC1" i="168"/>
  <c r="M279" i="168"/>
  <c r="M301" i="168"/>
  <c r="N299" i="168"/>
  <c r="N353" i="168"/>
  <c r="M351" i="168"/>
  <c r="N315" i="168"/>
  <c r="M426" i="168"/>
  <c r="N331" i="168"/>
  <c r="M348" i="168"/>
  <c r="N298" i="168"/>
  <c r="AG279" i="168"/>
  <c r="AH279" i="168" s="1"/>
  <c r="AK279" i="168" s="1"/>
  <c r="AG418" i="168"/>
  <c r="AH418" i="168" s="1"/>
  <c r="AK418" i="168" s="1"/>
  <c r="AG421" i="168"/>
  <c r="AH421" i="168" s="1"/>
  <c r="AK421" i="168" s="1"/>
  <c r="AG423" i="168"/>
  <c r="AH423" i="168" s="1"/>
  <c r="AK423" i="168" s="1"/>
  <c r="AG334" i="168"/>
  <c r="AH334" i="168" s="1"/>
  <c r="AK334" i="168" s="1"/>
  <c r="AG326" i="168"/>
  <c r="AH326" i="168" s="1"/>
  <c r="AK326" i="168" s="1"/>
  <c r="AG344" i="168"/>
  <c r="AH344" i="168" s="1"/>
  <c r="AK344" i="168" s="1"/>
  <c r="AG352" i="168"/>
  <c r="AH352" i="168" s="1"/>
  <c r="AK352" i="168" s="1"/>
  <c r="AG273" i="168"/>
  <c r="AH273" i="168" s="1"/>
  <c r="AK273" i="168" s="1"/>
  <c r="AG277" i="168"/>
  <c r="AH277" i="168" s="1"/>
  <c r="AK277" i="168" s="1"/>
  <c r="AG340" i="168"/>
  <c r="AH340" i="168" s="1"/>
  <c r="AK340" i="168" s="1"/>
  <c r="AG342" i="168"/>
  <c r="AH342" i="168" s="1"/>
  <c r="AK342" i="168" s="1"/>
  <c r="AG351" i="168"/>
  <c r="AH351" i="168" s="1"/>
  <c r="AK351" i="168" s="1"/>
  <c r="AG336" i="168"/>
  <c r="AH336" i="168" s="1"/>
  <c r="AK336" i="168" s="1"/>
  <c r="AG323" i="168"/>
  <c r="AH323" i="168" s="1"/>
  <c r="AK323" i="168" s="1"/>
  <c r="AG330" i="168"/>
  <c r="AH330" i="168" s="1"/>
  <c r="AK330" i="168" s="1"/>
  <c r="AG367" i="168"/>
  <c r="AH367" i="168" s="1"/>
  <c r="AK367" i="168" s="1"/>
  <c r="AG373" i="168"/>
  <c r="AH373" i="168" s="1"/>
  <c r="AK373" i="168" s="1"/>
  <c r="AG409" i="168"/>
  <c r="AH409" i="168" s="1"/>
  <c r="AK409" i="168" s="1"/>
  <c r="AG403" i="168"/>
  <c r="AH403" i="168" s="1"/>
  <c r="AK403" i="168" s="1"/>
  <c r="AP271" i="168"/>
  <c r="AG276" i="168"/>
  <c r="AH276" i="168" s="1"/>
  <c r="AK276" i="168" s="1"/>
  <c r="AG349" i="168"/>
  <c r="AH349" i="168" s="1"/>
  <c r="AK349" i="168" s="1"/>
  <c r="AN401" i="168"/>
  <c r="AP296" i="168"/>
  <c r="AN421" i="168"/>
  <c r="AP364" i="168"/>
  <c r="AN308" i="168"/>
  <c r="AG289" i="168"/>
  <c r="AH289" i="168" s="1"/>
  <c r="AK289" i="168" s="1"/>
  <c r="AG319" i="168"/>
  <c r="AH319" i="168" s="1"/>
  <c r="AK319" i="168" s="1"/>
  <c r="AG343" i="168"/>
  <c r="AH343" i="168" s="1"/>
  <c r="AK343" i="168" s="1"/>
  <c r="AG322" i="168"/>
  <c r="AH322" i="168" s="1"/>
  <c r="AK322" i="168" s="1"/>
  <c r="AG335" i="168"/>
  <c r="AH335" i="168" s="1"/>
  <c r="AK335" i="168" s="1"/>
  <c r="AG424" i="168"/>
  <c r="AH424" i="168" s="1"/>
  <c r="AK424" i="168" s="1"/>
  <c r="AP286" i="168"/>
  <c r="AP379" i="168"/>
  <c r="AG400" i="168"/>
  <c r="AH400" i="168" s="1"/>
  <c r="AK400" i="168" s="1"/>
  <c r="AG280" i="168"/>
  <c r="AH280" i="168" s="1"/>
  <c r="AK280" i="168" s="1"/>
  <c r="N279" i="168"/>
  <c r="M263" i="168"/>
  <c r="N351" i="168"/>
  <c r="M337" i="168"/>
  <c r="N376" i="168"/>
  <c r="N261" i="168"/>
  <c r="N306" i="168"/>
  <c r="AG407" i="168"/>
  <c r="AH407" i="168" s="1"/>
  <c r="AK407" i="168" s="1"/>
  <c r="AG408" i="168"/>
  <c r="AH408" i="168" s="1"/>
  <c r="AK408" i="168" s="1"/>
  <c r="AN363" i="168"/>
  <c r="AP371" i="168"/>
  <c r="AG372" i="168"/>
  <c r="AH372" i="168" s="1"/>
  <c r="AK372" i="168" s="1"/>
  <c r="AG306" i="168"/>
  <c r="AH306" i="168" s="1"/>
  <c r="AK306" i="168" s="1"/>
  <c r="AG261" i="168"/>
  <c r="AH261" i="168" s="1"/>
  <c r="AK261" i="168" s="1"/>
  <c r="AG417" i="168"/>
  <c r="AH417" i="168" s="1"/>
  <c r="AK417" i="168" s="1"/>
  <c r="AG305" i="168"/>
  <c r="AH305" i="168" s="1"/>
  <c r="AK305" i="168" s="1"/>
  <c r="AG303" i="168"/>
  <c r="AH303" i="168" s="1"/>
  <c r="AK303" i="168" s="1"/>
  <c r="AG290" i="168"/>
  <c r="AH290" i="168" s="1"/>
  <c r="AK290" i="168" s="1"/>
  <c r="AG296" i="168"/>
  <c r="AH296" i="168" s="1"/>
  <c r="AK296" i="168" s="1"/>
  <c r="AG379" i="168"/>
  <c r="AH379" i="168" s="1"/>
  <c r="AK379" i="168" s="1"/>
  <c r="AG292" i="168"/>
  <c r="AH292" i="168" s="1"/>
  <c r="AK292" i="168" s="1"/>
  <c r="AG297" i="168"/>
  <c r="AH297" i="168" s="1"/>
  <c r="AK297" i="168" s="1"/>
  <c r="AG298" i="168"/>
  <c r="AH298" i="168" s="1"/>
  <c r="AK298" i="168" s="1"/>
  <c r="AG411" i="168"/>
  <c r="AH411" i="168" s="1"/>
  <c r="AK411" i="168" s="1"/>
  <c r="AG364" i="168"/>
  <c r="AH364" i="168" s="1"/>
  <c r="AK364" i="168" s="1"/>
  <c r="AN284" i="168"/>
  <c r="AG311" i="168"/>
  <c r="AH311" i="168" s="1"/>
  <c r="AK311" i="168" s="1"/>
  <c r="AG371" i="168"/>
  <c r="AH371" i="168" s="1"/>
  <c r="AK371" i="168" s="1"/>
  <c r="AG318" i="168"/>
  <c r="AH318" i="168" s="1"/>
  <c r="AK318" i="168" s="1"/>
  <c r="AP374" i="168"/>
  <c r="AP393" i="168"/>
  <c r="M415" i="168"/>
  <c r="M282" i="168"/>
  <c r="M412" i="168"/>
  <c r="AG404" i="168"/>
  <c r="AH404" i="168" s="1"/>
  <c r="AK404" i="168" s="1"/>
  <c r="AG413" i="168"/>
  <c r="AH413" i="168" s="1"/>
  <c r="AK413" i="168" s="1"/>
  <c r="AG398" i="168"/>
  <c r="AH398" i="168" s="1"/>
  <c r="AK398" i="168" s="1"/>
  <c r="AG262" i="168"/>
  <c r="AH262" i="168" s="1"/>
  <c r="AK262" i="168" s="1"/>
  <c r="AG260" i="168"/>
  <c r="AH260" i="168" s="1"/>
  <c r="AK260" i="168" s="1"/>
  <c r="AG270" i="168"/>
  <c r="AH270" i="168" s="1"/>
  <c r="AK270" i="168" s="1"/>
  <c r="AG300" i="168"/>
  <c r="AH300" i="168" s="1"/>
  <c r="AK300" i="168" s="1"/>
  <c r="AG294" i="168"/>
  <c r="AH294" i="168" s="1"/>
  <c r="AK294" i="168" s="1"/>
  <c r="AG285" i="168"/>
  <c r="AH285" i="168" s="1"/>
  <c r="AK285" i="168" s="1"/>
  <c r="AG299" i="168"/>
  <c r="AH299" i="168" s="1"/>
  <c r="AK299" i="168" s="1"/>
  <c r="AG315" i="168"/>
  <c r="AH315" i="168" s="1"/>
  <c r="AK315" i="168" s="1"/>
  <c r="AG378" i="168"/>
  <c r="AH378" i="168" s="1"/>
  <c r="AK378" i="168" s="1"/>
  <c r="AG357" i="168"/>
  <c r="AH357" i="168" s="1"/>
  <c r="AK357" i="168" s="1"/>
  <c r="AG295" i="168"/>
  <c r="AH295" i="168" s="1"/>
  <c r="AK295" i="168" s="1"/>
  <c r="AG390" i="168"/>
  <c r="AH390" i="168" s="1"/>
  <c r="AK390" i="168" s="1"/>
  <c r="AG275" i="168"/>
  <c r="AH275" i="168" s="1"/>
  <c r="AK275" i="168" s="1"/>
  <c r="AG362" i="168"/>
  <c r="AH362" i="168" s="1"/>
  <c r="AK362" i="168" s="1"/>
  <c r="AG355" i="168"/>
  <c r="AH355" i="168" s="1"/>
  <c r="AK355" i="168" s="1"/>
  <c r="AG354" i="168"/>
  <c r="AH354" i="168" s="1"/>
  <c r="AK354" i="168" s="1"/>
  <c r="AG283" i="168"/>
  <c r="AH283" i="168" s="1"/>
  <c r="AK283" i="168" s="1"/>
  <c r="AG308" i="168"/>
  <c r="AH308" i="168" s="1"/>
  <c r="AK308" i="168" s="1"/>
  <c r="AG302" i="168"/>
  <c r="AH302" i="168" s="1"/>
  <c r="AK302" i="168" s="1"/>
  <c r="AG337" i="168"/>
  <c r="AH337" i="168" s="1"/>
  <c r="AK337" i="168" s="1"/>
  <c r="AG333" i="168"/>
  <c r="AH333" i="168" s="1"/>
  <c r="AK333" i="168" s="1"/>
  <c r="AG350" i="168"/>
  <c r="AH350" i="168" s="1"/>
  <c r="AK350" i="168" s="1"/>
  <c r="AG317" i="168"/>
  <c r="AH317" i="168" s="1"/>
  <c r="AK317" i="168" s="1"/>
  <c r="AG321" i="168"/>
  <c r="AH321" i="168" s="1"/>
  <c r="AK321" i="168" s="1"/>
  <c r="AG328" i="168"/>
  <c r="AH328" i="168" s="1"/>
  <c r="AK328" i="168" s="1"/>
  <c r="AG341" i="168"/>
  <c r="AH341" i="168" s="1"/>
  <c r="AK341" i="168" s="1"/>
  <c r="AG327" i="168"/>
  <c r="AH327" i="168" s="1"/>
  <c r="AK327" i="168" s="1"/>
  <c r="AG376" i="168"/>
  <c r="AH376" i="168" s="1"/>
  <c r="AK376" i="168" s="1"/>
  <c r="AG360" i="168"/>
  <c r="AH360" i="168" s="1"/>
  <c r="AK360" i="168" s="1"/>
  <c r="AW315" i="168"/>
  <c r="AG339" i="168"/>
  <c r="AH339" i="168" s="1"/>
  <c r="AK339" i="168" s="1"/>
  <c r="AG365" i="168"/>
  <c r="AH365" i="168" s="1"/>
  <c r="AK365" i="168" s="1"/>
  <c r="AO417" i="165"/>
  <c r="AQ417" i="165"/>
  <c r="AO415" i="165"/>
  <c r="AQ415" i="165"/>
  <c r="Z414" i="165"/>
  <c r="AC414" i="165" s="1"/>
  <c r="AE414" i="165"/>
  <c r="AF414" i="165" s="1"/>
  <c r="AI414" i="165" s="1"/>
  <c r="AG414" i="165" s="1"/>
  <c r="AH414" i="165" s="1"/>
  <c r="AK414" i="165" s="1"/>
  <c r="AJ414" i="165"/>
  <c r="AM414" i="165" s="1"/>
  <c r="AL414" i="165" s="1"/>
  <c r="AA413" i="165"/>
  <c r="AB413" i="165" s="1"/>
  <c r="AO406" i="165"/>
  <c r="AQ406" i="165"/>
  <c r="AQ404" i="165"/>
  <c r="AO404" i="165"/>
  <c r="Z398" i="165"/>
  <c r="AC398" i="165" s="1"/>
  <c r="AE398" i="165"/>
  <c r="AF398" i="165" s="1"/>
  <c r="AI398" i="165" s="1"/>
  <c r="AG398" i="165" s="1"/>
  <c r="AH398" i="165" s="1"/>
  <c r="AK398" i="165" s="1"/>
  <c r="AJ398" i="165"/>
  <c r="AM398" i="165" s="1"/>
  <c r="AL398" i="165" s="1"/>
  <c r="AA397" i="165"/>
  <c r="AB397" i="165" s="1"/>
  <c r="Z391" i="165"/>
  <c r="AC391" i="165" s="1"/>
  <c r="AE391" i="165"/>
  <c r="AF391" i="165" s="1"/>
  <c r="AI391" i="165" s="1"/>
  <c r="AJ391" i="165"/>
  <c r="AM391" i="165" s="1"/>
  <c r="AL391" i="165" s="1"/>
  <c r="AA390" i="165"/>
  <c r="AB390" i="165" s="1"/>
  <c r="Z380" i="165"/>
  <c r="AC380" i="165" s="1"/>
  <c r="AE380" i="165"/>
  <c r="AF380" i="165" s="1"/>
  <c r="AI380" i="165" s="1"/>
  <c r="AG380" i="165" s="1"/>
  <c r="AH380" i="165" s="1"/>
  <c r="AK380" i="165" s="1"/>
  <c r="AJ380" i="165"/>
  <c r="AM380" i="165" s="1"/>
  <c r="AL380" i="165" s="1"/>
  <c r="AA379" i="165"/>
  <c r="AB379" i="165" s="1"/>
  <c r="Z404" i="165"/>
  <c r="AC404" i="165" s="1"/>
  <c r="AA403" i="165"/>
  <c r="AB403" i="165" s="1"/>
  <c r="AE404" i="165"/>
  <c r="AF404" i="165" s="1"/>
  <c r="AI404" i="165" s="1"/>
  <c r="AJ404" i="165"/>
  <c r="AM404" i="165" s="1"/>
  <c r="AL404" i="165" s="1"/>
  <c r="AQ373" i="165"/>
  <c r="AO373" i="165"/>
  <c r="AQ377" i="165"/>
  <c r="AO377" i="165"/>
  <c r="AO352" i="165"/>
  <c r="AQ352" i="165"/>
  <c r="AO403" i="165"/>
  <c r="AQ403" i="165"/>
  <c r="AJ332" i="165"/>
  <c r="AM332" i="165" s="1"/>
  <c r="AL332" i="165" s="1"/>
  <c r="AA331" i="165"/>
  <c r="AB331" i="165" s="1"/>
  <c r="Z332" i="165"/>
  <c r="AC332" i="165" s="1"/>
  <c r="AE332" i="165"/>
  <c r="AF332" i="165" s="1"/>
  <c r="AI332" i="165" s="1"/>
  <c r="Z316" i="165"/>
  <c r="AC316" i="165" s="1"/>
  <c r="AA315" i="165"/>
  <c r="AB315" i="165" s="1"/>
  <c r="AE316" i="165"/>
  <c r="AF316" i="165" s="1"/>
  <c r="AI316" i="165" s="1"/>
  <c r="AG316" i="165" s="1"/>
  <c r="AH316" i="165" s="1"/>
  <c r="AK316" i="165" s="1"/>
  <c r="AJ316" i="165"/>
  <c r="AM316" i="165" s="1"/>
  <c r="AL316" i="165" s="1"/>
  <c r="AO347" i="165"/>
  <c r="AQ347" i="165"/>
  <c r="AO342" i="165"/>
  <c r="AQ342" i="165"/>
  <c r="Z345" i="165"/>
  <c r="AC345" i="165" s="1"/>
  <c r="AE345" i="165"/>
  <c r="AF345" i="165" s="1"/>
  <c r="AI345" i="165" s="1"/>
  <c r="AG345" i="165" s="1"/>
  <c r="AH345" i="165" s="1"/>
  <c r="AK345" i="165" s="1"/>
  <c r="AJ345" i="165"/>
  <c r="AM345" i="165" s="1"/>
  <c r="AL345" i="165" s="1"/>
  <c r="AA344" i="165"/>
  <c r="AB344" i="165" s="1"/>
  <c r="AO328" i="165"/>
  <c r="AQ328" i="165"/>
  <c r="AJ327" i="165"/>
  <c r="AM327" i="165" s="1"/>
  <c r="AL327" i="165" s="1"/>
  <c r="AA326" i="165"/>
  <c r="AB326" i="165" s="1"/>
  <c r="Z327" i="165"/>
  <c r="AC327" i="165" s="1"/>
  <c r="AE327" i="165"/>
  <c r="AF327" i="165" s="1"/>
  <c r="AI327" i="165" s="1"/>
  <c r="AG327" i="165" s="1"/>
  <c r="AH327" i="165" s="1"/>
  <c r="AK327" i="165" s="1"/>
  <c r="AQ321" i="165"/>
  <c r="AO321" i="165"/>
  <c r="AO306" i="165"/>
  <c r="AQ306" i="165"/>
  <c r="AO305" i="165"/>
  <c r="AQ305" i="165"/>
  <c r="AQ329" i="165"/>
  <c r="AO329" i="165"/>
  <c r="AJ319" i="165"/>
  <c r="AM319" i="165" s="1"/>
  <c r="AL319" i="165" s="1"/>
  <c r="AE319" i="165"/>
  <c r="AF319" i="165" s="1"/>
  <c r="AI319" i="165" s="1"/>
  <c r="AA318" i="165"/>
  <c r="AB318" i="165" s="1"/>
  <c r="Z319" i="165"/>
  <c r="AC319" i="165" s="1"/>
  <c r="AQ330" i="165"/>
  <c r="AO330" i="165"/>
  <c r="Z371" i="165"/>
  <c r="AC371" i="165" s="1"/>
  <c r="AE371" i="165"/>
  <c r="AF371" i="165" s="1"/>
  <c r="AI371" i="165" s="1"/>
  <c r="AG371" i="165" s="1"/>
  <c r="AH371" i="165" s="1"/>
  <c r="AK371" i="165" s="1"/>
  <c r="AJ371" i="165"/>
  <c r="AM371" i="165" s="1"/>
  <c r="AL371" i="165" s="1"/>
  <c r="AA370" i="165"/>
  <c r="AB370" i="165" s="1"/>
  <c r="AO336" i="165"/>
  <c r="AQ336" i="165"/>
  <c r="Z310" i="165"/>
  <c r="AC310" i="165" s="1"/>
  <c r="AE310" i="165"/>
  <c r="AF310" i="165" s="1"/>
  <c r="AI310" i="165" s="1"/>
  <c r="AG310" i="165" s="1"/>
  <c r="AH310" i="165" s="1"/>
  <c r="AK310" i="165" s="1"/>
  <c r="AJ310" i="165"/>
  <c r="AM310" i="165" s="1"/>
  <c r="AL310" i="165" s="1"/>
  <c r="AA309" i="165"/>
  <c r="AB309" i="165" s="1"/>
  <c r="AQ339" i="165"/>
  <c r="BB339" i="165" s="1"/>
  <c r="BC339" i="165" s="1"/>
  <c r="AO339" i="165"/>
  <c r="AQ301" i="165"/>
  <c r="AO301" i="165"/>
  <c r="BB301" i="165" s="1"/>
  <c r="BC301" i="165" s="1"/>
  <c r="Z264" i="165"/>
  <c r="AC264" i="165" s="1"/>
  <c r="AJ264" i="165"/>
  <c r="AM264" i="165" s="1"/>
  <c r="AL264" i="165" s="1"/>
  <c r="AE264" i="165"/>
  <c r="AF264" i="165" s="1"/>
  <c r="AI264" i="165" s="1"/>
  <c r="AA263" i="165"/>
  <c r="AB263" i="165" s="1"/>
  <c r="AQ334" i="165"/>
  <c r="AO334" i="165"/>
  <c r="AA303" i="165"/>
  <c r="AB303" i="165" s="1"/>
  <c r="AJ304" i="165"/>
  <c r="AM304" i="165" s="1"/>
  <c r="AL304" i="165" s="1"/>
  <c r="AE304" i="165"/>
  <c r="AF304" i="165" s="1"/>
  <c r="AI304" i="165" s="1"/>
  <c r="Z304" i="165"/>
  <c r="AC304" i="165" s="1"/>
  <c r="AA290" i="165"/>
  <c r="AB290" i="165" s="1"/>
  <c r="AE291" i="165"/>
  <c r="AF291" i="165" s="1"/>
  <c r="AI291" i="165" s="1"/>
  <c r="Z291" i="165"/>
  <c r="AC291" i="165" s="1"/>
  <c r="AJ291" i="165"/>
  <c r="AM291" i="165" s="1"/>
  <c r="AL291" i="165" s="1"/>
  <c r="Z286" i="165"/>
  <c r="AC286" i="165" s="1"/>
  <c r="AJ286" i="165"/>
  <c r="AM286" i="165" s="1"/>
  <c r="AL286" i="165" s="1"/>
  <c r="AA285" i="165"/>
  <c r="AB285" i="165" s="1"/>
  <c r="AE286" i="165"/>
  <c r="AF286" i="165" s="1"/>
  <c r="AI286" i="165" s="1"/>
  <c r="AG286" i="165" s="1"/>
  <c r="AH286" i="165" s="1"/>
  <c r="AK286" i="165" s="1"/>
  <c r="AJ276" i="165"/>
  <c r="AM276" i="165" s="1"/>
  <c r="AL276" i="165" s="1"/>
  <c r="AE276" i="165"/>
  <c r="AF276" i="165" s="1"/>
  <c r="AI276" i="165" s="1"/>
  <c r="AG276" i="165" s="1"/>
  <c r="AH276" i="165" s="1"/>
  <c r="AK276" i="165" s="1"/>
  <c r="AA275" i="165"/>
  <c r="AB275" i="165" s="1"/>
  <c r="Z276" i="165"/>
  <c r="AC276" i="165" s="1"/>
  <c r="AO353" i="165"/>
  <c r="AQ353" i="165"/>
  <c r="AA354" i="165"/>
  <c r="AB354" i="165" s="1"/>
  <c r="AJ355" i="165"/>
  <c r="AM355" i="165" s="1"/>
  <c r="AL355" i="165" s="1"/>
  <c r="AE355" i="165"/>
  <c r="AF355" i="165" s="1"/>
  <c r="AI355" i="165" s="1"/>
  <c r="Z355" i="165"/>
  <c r="AC355" i="165" s="1"/>
  <c r="AJ328" i="165"/>
  <c r="AM328" i="165" s="1"/>
  <c r="AL328" i="165" s="1"/>
  <c r="AA327" i="165"/>
  <c r="AB327" i="165" s="1"/>
  <c r="AE328" i="165"/>
  <c r="AF328" i="165" s="1"/>
  <c r="AI328" i="165" s="1"/>
  <c r="AG328" i="165" s="1"/>
  <c r="AH328" i="165" s="1"/>
  <c r="AK328" i="165" s="1"/>
  <c r="Z328" i="165"/>
  <c r="AC328" i="165" s="1"/>
  <c r="AJ321" i="165"/>
  <c r="AM321" i="165" s="1"/>
  <c r="AL321" i="165" s="1"/>
  <c r="AE321" i="165"/>
  <c r="AF321" i="165" s="1"/>
  <c r="AI321" i="165" s="1"/>
  <c r="AG321" i="165" s="1"/>
  <c r="AH321" i="165" s="1"/>
  <c r="AK321" i="165" s="1"/>
  <c r="AA320" i="165"/>
  <c r="AB320" i="165" s="1"/>
  <c r="Z321" i="165"/>
  <c r="AC321" i="165" s="1"/>
  <c r="AQ273" i="165"/>
  <c r="AO273" i="165"/>
  <c r="AO332" i="165"/>
  <c r="AQ332" i="165"/>
  <c r="Z275" i="165"/>
  <c r="AC275" i="165" s="1"/>
  <c r="AA274" i="165"/>
  <c r="AB274" i="165" s="1"/>
  <c r="AJ275" i="165"/>
  <c r="AM275" i="165" s="1"/>
  <c r="AL275" i="165" s="1"/>
  <c r="AE275" i="165"/>
  <c r="AF275" i="165" s="1"/>
  <c r="AI275" i="165" s="1"/>
  <c r="AG275" i="165" s="1"/>
  <c r="AH275" i="165" s="1"/>
  <c r="AK275" i="165" s="1"/>
  <c r="AJ329" i="165"/>
  <c r="AM329" i="165" s="1"/>
  <c r="AL329" i="165" s="1"/>
  <c r="Z329" i="165"/>
  <c r="AC329" i="165" s="1"/>
  <c r="AE329" i="165"/>
  <c r="AF329" i="165" s="1"/>
  <c r="AI329" i="165" s="1"/>
  <c r="AG329" i="165" s="1"/>
  <c r="AH329" i="165" s="1"/>
  <c r="AK329" i="165" s="1"/>
  <c r="AA328" i="165"/>
  <c r="AB328" i="165" s="1"/>
  <c r="AQ300" i="165"/>
  <c r="AO300" i="165"/>
  <c r="AQ299" i="165"/>
  <c r="AO299" i="165"/>
  <c r="AJ342" i="165"/>
  <c r="AM342" i="165" s="1"/>
  <c r="AL342" i="165" s="1"/>
  <c r="Z342" i="165"/>
  <c r="AC342" i="165" s="1"/>
  <c r="AE342" i="165"/>
  <c r="AF342" i="165" s="1"/>
  <c r="AI342" i="165" s="1"/>
  <c r="AG342" i="165" s="1"/>
  <c r="AH342" i="165" s="1"/>
  <c r="AK342" i="165" s="1"/>
  <c r="AA341" i="165"/>
  <c r="AB341" i="165" s="1"/>
  <c r="AO314" i="165"/>
  <c r="AQ314" i="165"/>
  <c r="AO262" i="165"/>
  <c r="AQ262" i="165"/>
  <c r="AA358" i="165"/>
  <c r="AB358" i="165" s="1"/>
  <c r="AJ359" i="165"/>
  <c r="AM359" i="165" s="1"/>
  <c r="AL359" i="165" s="1"/>
  <c r="AE359" i="165"/>
  <c r="AF359" i="165" s="1"/>
  <c r="AI359" i="165" s="1"/>
  <c r="AG359" i="165" s="1"/>
  <c r="AH359" i="165" s="1"/>
  <c r="AK359" i="165" s="1"/>
  <c r="Z359" i="165"/>
  <c r="AC359" i="165" s="1"/>
  <c r="Z358" i="165"/>
  <c r="AC358" i="165" s="1"/>
  <c r="AA357" i="165"/>
  <c r="AB357" i="165" s="1"/>
  <c r="AJ358" i="165"/>
  <c r="AM358" i="165" s="1"/>
  <c r="AL358" i="165" s="1"/>
  <c r="AE358" i="165"/>
  <c r="AF358" i="165" s="1"/>
  <c r="AI358" i="165" s="1"/>
  <c r="AJ299" i="165"/>
  <c r="AM299" i="165" s="1"/>
  <c r="AL299" i="165" s="1"/>
  <c r="Z299" i="165"/>
  <c r="AC299" i="165" s="1"/>
  <c r="AE299" i="165"/>
  <c r="AF299" i="165" s="1"/>
  <c r="AI299" i="165" s="1"/>
  <c r="AG299" i="165" s="1"/>
  <c r="AH299" i="165" s="1"/>
  <c r="AK299" i="165" s="1"/>
  <c r="AA298" i="165"/>
  <c r="AB298" i="165" s="1"/>
  <c r="AO291" i="165"/>
  <c r="BB291" i="165" s="1"/>
  <c r="BC291" i="165" s="1"/>
  <c r="AQ291" i="165"/>
  <c r="AO264" i="165"/>
  <c r="AQ264" i="165"/>
  <c r="AQ268" i="165"/>
  <c r="BB268" i="165" s="1"/>
  <c r="BC268" i="165" s="1"/>
  <c r="AO268" i="165"/>
  <c r="Z399" i="165"/>
  <c r="AC399" i="165" s="1"/>
  <c r="AE399" i="165"/>
  <c r="AF399" i="165" s="1"/>
  <c r="AI399" i="165" s="1"/>
  <c r="AG399" i="165" s="1"/>
  <c r="AH399" i="165" s="1"/>
  <c r="AK399" i="165" s="1"/>
  <c r="AJ399" i="165"/>
  <c r="AM399" i="165" s="1"/>
  <c r="AL399" i="165" s="1"/>
  <c r="AA398" i="165"/>
  <c r="AB398" i="165" s="1"/>
  <c r="AJ338" i="165"/>
  <c r="AM338" i="165" s="1"/>
  <c r="AL338" i="165" s="1"/>
  <c r="AE338" i="165"/>
  <c r="AF338" i="165" s="1"/>
  <c r="AI338" i="165" s="1"/>
  <c r="AA337" i="165"/>
  <c r="AB337" i="165" s="1"/>
  <c r="Z338" i="165"/>
  <c r="AC338" i="165" s="1"/>
  <c r="AO335" i="165"/>
  <c r="AQ335" i="165"/>
  <c r="AJ334" i="165"/>
  <c r="AM334" i="165" s="1"/>
  <c r="AL334" i="165" s="1"/>
  <c r="AE334" i="165"/>
  <c r="AF334" i="165" s="1"/>
  <c r="AI334" i="165" s="1"/>
  <c r="AG334" i="165" s="1"/>
  <c r="AH334" i="165" s="1"/>
  <c r="AK334" i="165" s="1"/>
  <c r="AA333" i="165"/>
  <c r="AB333" i="165" s="1"/>
  <c r="Z334" i="165"/>
  <c r="AC334" i="165" s="1"/>
  <c r="AJ283" i="165"/>
  <c r="AM283" i="165" s="1"/>
  <c r="AL283" i="165" s="1"/>
  <c r="AA282" i="165"/>
  <c r="AB282" i="165" s="1"/>
  <c r="AE283" i="165"/>
  <c r="AF283" i="165" s="1"/>
  <c r="AI283" i="165" s="1"/>
  <c r="Z283" i="165"/>
  <c r="AC283" i="165" s="1"/>
  <c r="AA362" i="165"/>
  <c r="AB362" i="165" s="1"/>
  <c r="AJ363" i="165"/>
  <c r="AM363" i="165" s="1"/>
  <c r="AL363" i="165" s="1"/>
  <c r="AE363" i="165"/>
  <c r="AF363" i="165" s="1"/>
  <c r="AI363" i="165" s="1"/>
  <c r="AG363" i="165" s="1"/>
  <c r="AH363" i="165" s="1"/>
  <c r="AK363" i="165" s="1"/>
  <c r="Z363" i="165"/>
  <c r="AC363" i="165" s="1"/>
  <c r="AO307" i="165"/>
  <c r="AQ307" i="165"/>
  <c r="AJ288" i="165"/>
  <c r="AM288" i="165" s="1"/>
  <c r="AL288" i="165" s="1"/>
  <c r="AA287" i="165"/>
  <c r="AB287" i="165" s="1"/>
  <c r="Z288" i="165"/>
  <c r="AC288" i="165" s="1"/>
  <c r="AE288" i="165"/>
  <c r="AF288" i="165" s="1"/>
  <c r="AI288" i="165" s="1"/>
  <c r="AJ279" i="165"/>
  <c r="AM279" i="165" s="1"/>
  <c r="AL279" i="165" s="1"/>
  <c r="Z279" i="165"/>
  <c r="AC279" i="165" s="1"/>
  <c r="AA278" i="165"/>
  <c r="AB278" i="165" s="1"/>
  <c r="AE279" i="165"/>
  <c r="AF279" i="165" s="1"/>
  <c r="AI279" i="165" s="1"/>
  <c r="Z272" i="165"/>
  <c r="AC272" i="165" s="1"/>
  <c r="AJ272" i="165"/>
  <c r="AM272" i="165" s="1"/>
  <c r="AL272" i="165" s="1"/>
  <c r="AA271" i="165"/>
  <c r="AB271" i="165" s="1"/>
  <c r="AE272" i="165"/>
  <c r="AF272" i="165" s="1"/>
  <c r="AI272" i="165" s="1"/>
  <c r="AG272" i="165" s="1"/>
  <c r="AH272" i="165" s="1"/>
  <c r="AK272" i="165" s="1"/>
  <c r="Z357" i="165"/>
  <c r="AC357" i="165" s="1"/>
  <c r="AE357" i="165"/>
  <c r="AF357" i="165" s="1"/>
  <c r="AI357" i="165" s="1"/>
  <c r="AJ357" i="165"/>
  <c r="AM357" i="165" s="1"/>
  <c r="AL357" i="165" s="1"/>
  <c r="AA356" i="165"/>
  <c r="AB356" i="165" s="1"/>
  <c r="Z376" i="165"/>
  <c r="AC376" i="165" s="1"/>
  <c r="AE376" i="165"/>
  <c r="AF376" i="165" s="1"/>
  <c r="AI376" i="165" s="1"/>
  <c r="AJ376" i="165"/>
  <c r="AM376" i="165" s="1"/>
  <c r="AL376" i="165" s="1"/>
  <c r="AA375" i="165"/>
  <c r="AB375" i="165" s="1"/>
  <c r="AE302" i="165"/>
  <c r="AF302" i="165" s="1"/>
  <c r="AI302" i="165" s="1"/>
  <c r="AA301" i="165"/>
  <c r="AB301" i="165" s="1"/>
  <c r="AJ302" i="165"/>
  <c r="AM302" i="165" s="1"/>
  <c r="AL302" i="165" s="1"/>
  <c r="Z302" i="165"/>
  <c r="AC302" i="165" s="1"/>
  <c r="AE305" i="165"/>
  <c r="AF305" i="165" s="1"/>
  <c r="AI305" i="165" s="1"/>
  <c r="AA304" i="165"/>
  <c r="AB304" i="165" s="1"/>
  <c r="AJ305" i="165"/>
  <c r="AM305" i="165" s="1"/>
  <c r="AL305" i="165" s="1"/>
  <c r="Z305" i="165"/>
  <c r="AC305" i="165" s="1"/>
  <c r="AO348" i="165"/>
  <c r="AQ348" i="165"/>
  <c r="AO279" i="165"/>
  <c r="AQ279" i="165"/>
  <c r="Z423" i="165"/>
  <c r="AC423" i="165" s="1"/>
  <c r="AE423" i="165"/>
  <c r="AF423" i="165" s="1"/>
  <c r="AI423" i="165" s="1"/>
  <c r="AG423" i="165" s="1"/>
  <c r="AH423" i="165" s="1"/>
  <c r="AK423" i="165" s="1"/>
  <c r="AJ423" i="165"/>
  <c r="AM423" i="165" s="1"/>
  <c r="AL423" i="165" s="1"/>
  <c r="AA422" i="165"/>
  <c r="AB422" i="165" s="1"/>
  <c r="Z388" i="165"/>
  <c r="AC388" i="165" s="1"/>
  <c r="AE388" i="165"/>
  <c r="AF388" i="165" s="1"/>
  <c r="AI388" i="165" s="1"/>
  <c r="AJ388" i="165"/>
  <c r="AM388" i="165" s="1"/>
  <c r="AL388" i="165" s="1"/>
  <c r="AQ420" i="165"/>
  <c r="AO420" i="165"/>
  <c r="Z408" i="165"/>
  <c r="AC408" i="165" s="1"/>
  <c r="AA407" i="165"/>
  <c r="AB407" i="165" s="1"/>
  <c r="AE408" i="165"/>
  <c r="AF408" i="165" s="1"/>
  <c r="AI408" i="165" s="1"/>
  <c r="AG408" i="165" s="1"/>
  <c r="AH408" i="165" s="1"/>
  <c r="AK408" i="165" s="1"/>
  <c r="AJ408" i="165"/>
  <c r="AM408" i="165" s="1"/>
  <c r="AL408" i="165" s="1"/>
  <c r="AO419" i="165"/>
  <c r="AQ419" i="165"/>
  <c r="AO407" i="165"/>
  <c r="AQ407" i="165"/>
  <c r="Z417" i="165"/>
  <c r="AC417" i="165" s="1"/>
  <c r="AA416" i="165"/>
  <c r="AB416" i="165" s="1"/>
  <c r="AE417" i="165"/>
  <c r="AF417" i="165" s="1"/>
  <c r="AI417" i="165" s="1"/>
  <c r="AG417" i="165" s="1"/>
  <c r="AH417" i="165" s="1"/>
  <c r="AK417" i="165" s="1"/>
  <c r="AJ417" i="165"/>
  <c r="AM417" i="165" s="1"/>
  <c r="AL417" i="165" s="1"/>
  <c r="Z411" i="165"/>
  <c r="AC411" i="165" s="1"/>
  <c r="AE411" i="165"/>
  <c r="AF411" i="165" s="1"/>
  <c r="AI411" i="165" s="1"/>
  <c r="AJ411" i="165"/>
  <c r="AM411" i="165" s="1"/>
  <c r="AL411" i="165" s="1"/>
  <c r="AA410" i="165"/>
  <c r="AB410" i="165" s="1"/>
  <c r="AO413" i="165"/>
  <c r="AQ413" i="165"/>
  <c r="Z405" i="165"/>
  <c r="AC405" i="165" s="1"/>
  <c r="AA404" i="165"/>
  <c r="AB404" i="165" s="1"/>
  <c r="AE405" i="165"/>
  <c r="AF405" i="165" s="1"/>
  <c r="AI405" i="165" s="1"/>
  <c r="AG405" i="165" s="1"/>
  <c r="AH405" i="165" s="1"/>
  <c r="AK405" i="165" s="1"/>
  <c r="AJ405" i="165"/>
  <c r="AM405" i="165" s="1"/>
  <c r="AL405" i="165" s="1"/>
  <c r="AO397" i="165"/>
  <c r="AQ397" i="165"/>
  <c r="AQ400" i="165"/>
  <c r="AO400" i="165"/>
  <c r="AO391" i="165"/>
  <c r="AQ391" i="165"/>
  <c r="AO414" i="165"/>
  <c r="AQ414" i="165"/>
  <c r="Z394" i="165"/>
  <c r="AC394" i="165" s="1"/>
  <c r="AE394" i="165"/>
  <c r="AF394" i="165" s="1"/>
  <c r="AI394" i="165" s="1"/>
  <c r="AG394" i="165" s="1"/>
  <c r="AH394" i="165" s="1"/>
  <c r="AK394" i="165" s="1"/>
  <c r="AJ394" i="165"/>
  <c r="AM394" i="165" s="1"/>
  <c r="AL394" i="165" s="1"/>
  <c r="AA393" i="165"/>
  <c r="AB393" i="165" s="1"/>
  <c r="Z389" i="165"/>
  <c r="AC389" i="165" s="1"/>
  <c r="AA388" i="165"/>
  <c r="AB388" i="165" s="1"/>
  <c r="AE389" i="165"/>
  <c r="AF389" i="165" s="1"/>
  <c r="AI389" i="165" s="1"/>
  <c r="AJ389" i="165"/>
  <c r="AM389" i="165" s="1"/>
  <c r="AL389" i="165" s="1"/>
  <c r="AO371" i="165"/>
  <c r="AQ371" i="165"/>
  <c r="Z401" i="165"/>
  <c r="AC401" i="165" s="1"/>
  <c r="AA400" i="165"/>
  <c r="AB400" i="165" s="1"/>
  <c r="AE401" i="165"/>
  <c r="AF401" i="165" s="1"/>
  <c r="AI401" i="165" s="1"/>
  <c r="AJ401" i="165"/>
  <c r="AM401" i="165" s="1"/>
  <c r="AL401" i="165" s="1"/>
  <c r="AO378" i="165"/>
  <c r="AQ378" i="165"/>
  <c r="AO359" i="165"/>
  <c r="AQ359" i="165"/>
  <c r="AJ315" i="165"/>
  <c r="AM315" i="165" s="1"/>
  <c r="AL315" i="165" s="1"/>
  <c r="AA314" i="165"/>
  <c r="AB314" i="165" s="1"/>
  <c r="Z315" i="165"/>
  <c r="AC315" i="165" s="1"/>
  <c r="AE315" i="165"/>
  <c r="AF315" i="165" s="1"/>
  <c r="AI315" i="165" s="1"/>
  <c r="AG315" i="165" s="1"/>
  <c r="AH315" i="165" s="1"/>
  <c r="AK315" i="165" s="1"/>
  <c r="AA366" i="165"/>
  <c r="AB366" i="165" s="1"/>
  <c r="AJ367" i="165"/>
  <c r="AM367" i="165" s="1"/>
  <c r="AL367" i="165" s="1"/>
  <c r="AE367" i="165"/>
  <c r="AF367" i="165" s="1"/>
  <c r="AI367" i="165" s="1"/>
  <c r="AG367" i="165" s="1"/>
  <c r="AH367" i="165" s="1"/>
  <c r="AK367" i="165" s="1"/>
  <c r="Z367" i="165"/>
  <c r="AC367" i="165" s="1"/>
  <c r="AO354" i="165"/>
  <c r="AQ354" i="165"/>
  <c r="AO358" i="165"/>
  <c r="AQ358" i="165"/>
  <c r="AO351" i="165"/>
  <c r="AQ351" i="165"/>
  <c r="Z307" i="165"/>
  <c r="AC307" i="165" s="1"/>
  <c r="AA306" i="165"/>
  <c r="AB306" i="165" s="1"/>
  <c r="AJ307" i="165"/>
  <c r="AM307" i="165" s="1"/>
  <c r="AL307" i="165" s="1"/>
  <c r="AE307" i="165"/>
  <c r="AF307" i="165" s="1"/>
  <c r="AI307" i="165" s="1"/>
  <c r="AO355" i="165"/>
  <c r="AQ355" i="165"/>
  <c r="AO350" i="165"/>
  <c r="AQ350" i="165"/>
  <c r="AO346" i="165"/>
  <c r="AQ346" i="165"/>
  <c r="Z339" i="165"/>
  <c r="AC339" i="165" s="1"/>
  <c r="AE339" i="165"/>
  <c r="AF339" i="165" s="1"/>
  <c r="AI339" i="165" s="1"/>
  <c r="AG339" i="165" s="1"/>
  <c r="AH339" i="165" s="1"/>
  <c r="AK339" i="165" s="1"/>
  <c r="AJ339" i="165"/>
  <c r="AM339" i="165" s="1"/>
  <c r="AL339" i="165" s="1"/>
  <c r="AA338" i="165"/>
  <c r="AB338" i="165" s="1"/>
  <c r="AJ335" i="165"/>
  <c r="AM335" i="165" s="1"/>
  <c r="AL335" i="165" s="1"/>
  <c r="AA334" i="165"/>
  <c r="AB334" i="165" s="1"/>
  <c r="AE335" i="165"/>
  <c r="AF335" i="165" s="1"/>
  <c r="AI335" i="165" s="1"/>
  <c r="AG335" i="165" s="1"/>
  <c r="AH335" i="165" s="1"/>
  <c r="AK335" i="165" s="1"/>
  <c r="Z335" i="165"/>
  <c r="AC335" i="165" s="1"/>
  <c r="AA311" i="165"/>
  <c r="AB311" i="165" s="1"/>
  <c r="Z312" i="165"/>
  <c r="AC312" i="165" s="1"/>
  <c r="AE312" i="165"/>
  <c r="AF312" i="165" s="1"/>
  <c r="AI312" i="165" s="1"/>
  <c r="AJ312" i="165"/>
  <c r="AM312" i="165" s="1"/>
  <c r="AL312" i="165" s="1"/>
  <c r="AO349" i="165"/>
  <c r="AQ349" i="165"/>
  <c r="AA346" i="165"/>
  <c r="AB346" i="165" s="1"/>
  <c r="Z347" i="165"/>
  <c r="AC347" i="165" s="1"/>
  <c r="AJ347" i="165"/>
  <c r="AM347" i="165" s="1"/>
  <c r="AL347" i="165" s="1"/>
  <c r="AE347" i="165"/>
  <c r="AF347" i="165" s="1"/>
  <c r="AI347" i="165" s="1"/>
  <c r="AG347" i="165" s="1"/>
  <c r="AH347" i="165" s="1"/>
  <c r="AK347" i="165" s="1"/>
  <c r="AO375" i="165"/>
  <c r="AQ375" i="165"/>
  <c r="AA307" i="165"/>
  <c r="AB307" i="165" s="1"/>
  <c r="Z308" i="165"/>
  <c r="AC308" i="165" s="1"/>
  <c r="AJ308" i="165"/>
  <c r="AM308" i="165" s="1"/>
  <c r="AL308" i="165" s="1"/>
  <c r="AE308" i="165"/>
  <c r="AF308" i="165" s="1"/>
  <c r="AI308" i="165" s="1"/>
  <c r="AG308" i="165" s="1"/>
  <c r="AH308" i="165" s="1"/>
  <c r="AK308" i="165" s="1"/>
  <c r="AQ303" i="165"/>
  <c r="AO303" i="165"/>
  <c r="BB303" i="165" s="1"/>
  <c r="BC303" i="165" s="1"/>
  <c r="AW301" i="165" s="1"/>
  <c r="AQ296" i="165"/>
  <c r="AO296" i="165"/>
  <c r="AA283" i="165"/>
  <c r="AB283" i="165" s="1"/>
  <c r="AE284" i="165"/>
  <c r="AF284" i="165" s="1"/>
  <c r="AI284" i="165" s="1"/>
  <c r="AG284" i="165" s="1"/>
  <c r="AH284" i="165" s="1"/>
  <c r="AK284" i="165" s="1"/>
  <c r="Z284" i="165"/>
  <c r="AC284" i="165" s="1"/>
  <c r="AJ284" i="165"/>
  <c r="AM284" i="165" s="1"/>
  <c r="AL284" i="165" s="1"/>
  <c r="AO309" i="165"/>
  <c r="AQ309" i="165"/>
  <c r="AJ295" i="165"/>
  <c r="AM295" i="165" s="1"/>
  <c r="AL295" i="165" s="1"/>
  <c r="Z295" i="165"/>
  <c r="AC295" i="165" s="1"/>
  <c r="AE295" i="165"/>
  <c r="AF295" i="165" s="1"/>
  <c r="AI295" i="165" s="1"/>
  <c r="AA294" i="165"/>
  <c r="AB294" i="165" s="1"/>
  <c r="AO287" i="165"/>
  <c r="AQ287" i="165"/>
  <c r="AO283" i="165"/>
  <c r="AQ283" i="165"/>
  <c r="AO357" i="165"/>
  <c r="AQ357" i="165"/>
  <c r="AQ340" i="165"/>
  <c r="AO340" i="165"/>
  <c r="AA289" i="165"/>
  <c r="AB289" i="165" s="1"/>
  <c r="AE290" i="165"/>
  <c r="AF290" i="165" s="1"/>
  <c r="AI290" i="165" s="1"/>
  <c r="Z290" i="165"/>
  <c r="AC290" i="165" s="1"/>
  <c r="AJ290" i="165"/>
  <c r="AM290" i="165" s="1"/>
  <c r="AL290" i="165" s="1"/>
  <c r="Z281" i="165"/>
  <c r="AC281" i="165" s="1"/>
  <c r="AA280" i="165"/>
  <c r="AB280" i="165" s="1"/>
  <c r="AE281" i="165"/>
  <c r="AF281" i="165" s="1"/>
  <c r="AI281" i="165" s="1"/>
  <c r="AJ281" i="165"/>
  <c r="AM281" i="165" s="1"/>
  <c r="AL281" i="165" s="1"/>
  <c r="Z282" i="165"/>
  <c r="AC282" i="165" s="1"/>
  <c r="AA281" i="165"/>
  <c r="AB281" i="165" s="1"/>
  <c r="AJ282" i="165"/>
  <c r="AM282" i="165" s="1"/>
  <c r="AL282" i="165" s="1"/>
  <c r="AE282" i="165"/>
  <c r="AF282" i="165" s="1"/>
  <c r="AI282" i="165" s="1"/>
  <c r="AG282" i="165" s="1"/>
  <c r="AH282" i="165" s="1"/>
  <c r="AK282" i="165" s="1"/>
  <c r="AQ344" i="165"/>
  <c r="AO344" i="165"/>
  <c r="AQ326" i="165"/>
  <c r="AO326" i="165"/>
  <c r="AE289" i="165"/>
  <c r="AF289" i="165" s="1"/>
  <c r="AI289" i="165" s="1"/>
  <c r="AG289" i="165" s="1"/>
  <c r="AH289" i="165" s="1"/>
  <c r="AK289" i="165" s="1"/>
  <c r="Z289" i="165"/>
  <c r="AC289" i="165" s="1"/>
  <c r="AJ289" i="165"/>
  <c r="AM289" i="165" s="1"/>
  <c r="AL289" i="165" s="1"/>
  <c r="AA288" i="165"/>
  <c r="AB288" i="165" s="1"/>
  <c r="Z273" i="165"/>
  <c r="AC273" i="165" s="1"/>
  <c r="AJ273" i="165"/>
  <c r="AM273" i="165" s="1"/>
  <c r="AL273" i="165" s="1"/>
  <c r="AE273" i="165"/>
  <c r="AF273" i="165" s="1"/>
  <c r="AI273" i="165" s="1"/>
  <c r="AA272" i="165"/>
  <c r="AB272" i="165" s="1"/>
  <c r="AO345" i="165"/>
  <c r="AQ345" i="165"/>
  <c r="AO374" i="165"/>
  <c r="AQ374" i="165"/>
  <c r="AQ261" i="165"/>
  <c r="AO261" i="165"/>
  <c r="Z343" i="165"/>
  <c r="AC343" i="165" s="1"/>
  <c r="AJ343" i="165"/>
  <c r="AM343" i="165" s="1"/>
  <c r="AL343" i="165" s="1"/>
  <c r="AE343" i="165"/>
  <c r="AF343" i="165" s="1"/>
  <c r="AI343" i="165" s="1"/>
  <c r="AA342" i="165"/>
  <c r="AB342" i="165" s="1"/>
  <c r="AO379" i="165"/>
  <c r="AQ379" i="165"/>
  <c r="AO298" i="165"/>
  <c r="AQ298" i="165"/>
  <c r="Z409" i="165"/>
  <c r="AC409" i="165" s="1"/>
  <c r="AA408" i="165"/>
  <c r="AB408" i="165" s="1"/>
  <c r="AE409" i="165"/>
  <c r="AF409" i="165" s="1"/>
  <c r="AI409" i="165" s="1"/>
  <c r="AJ409" i="165"/>
  <c r="AM409" i="165" s="1"/>
  <c r="AL409" i="165" s="1"/>
  <c r="AA369" i="165"/>
  <c r="AB369" i="165" s="1"/>
  <c r="Z370" i="165"/>
  <c r="AC370" i="165" s="1"/>
  <c r="AE370" i="165"/>
  <c r="AF370" i="165" s="1"/>
  <c r="AI370" i="165" s="1"/>
  <c r="AJ370" i="165"/>
  <c r="AM370" i="165" s="1"/>
  <c r="AL370" i="165" s="1"/>
  <c r="AO331" i="165"/>
  <c r="AQ331" i="165"/>
  <c r="AO372" i="165"/>
  <c r="AQ372" i="165"/>
  <c r="Z353" i="165"/>
  <c r="AC353" i="165" s="1"/>
  <c r="AE353" i="165"/>
  <c r="AF353" i="165" s="1"/>
  <c r="AI353" i="165" s="1"/>
  <c r="AJ353" i="165"/>
  <c r="AM353" i="165" s="1"/>
  <c r="AL353" i="165" s="1"/>
  <c r="AA352" i="165"/>
  <c r="AB352" i="165" s="1"/>
  <c r="AO418" i="165"/>
  <c r="AQ418" i="165"/>
  <c r="AO394" i="165"/>
  <c r="AQ394" i="165"/>
  <c r="Z419" i="165"/>
  <c r="AC419" i="165" s="1"/>
  <c r="AE419" i="165"/>
  <c r="AF419" i="165" s="1"/>
  <c r="AI419" i="165" s="1"/>
  <c r="AJ419" i="165"/>
  <c r="AM419" i="165" s="1"/>
  <c r="AL419" i="165" s="1"/>
  <c r="AA418" i="165"/>
  <c r="AB418" i="165" s="1"/>
  <c r="AJ277" i="165"/>
  <c r="AM277" i="165" s="1"/>
  <c r="AL277" i="165" s="1"/>
  <c r="AA276" i="165"/>
  <c r="AB276" i="165" s="1"/>
  <c r="AE277" i="165"/>
  <c r="AF277" i="165" s="1"/>
  <c r="AI277" i="165" s="1"/>
  <c r="Z277" i="165"/>
  <c r="AC277" i="165" s="1"/>
  <c r="AO320" i="165"/>
  <c r="AQ320" i="165"/>
  <c r="AO286" i="165"/>
  <c r="AQ286" i="165"/>
  <c r="AO277" i="165"/>
  <c r="AQ277" i="165"/>
  <c r="Z364" i="165"/>
  <c r="AC364" i="165" s="1"/>
  <c r="AE364" i="165"/>
  <c r="AF364" i="165" s="1"/>
  <c r="AI364" i="165" s="1"/>
  <c r="AJ364" i="165"/>
  <c r="AM364" i="165" s="1"/>
  <c r="AL364" i="165" s="1"/>
  <c r="AA363" i="165"/>
  <c r="AB363" i="165" s="1"/>
  <c r="Z323" i="165"/>
  <c r="AC323" i="165" s="1"/>
  <c r="AE323" i="165"/>
  <c r="AF323" i="165" s="1"/>
  <c r="AI323" i="165" s="1"/>
  <c r="AJ323" i="165"/>
  <c r="AM323" i="165" s="1"/>
  <c r="AL323" i="165" s="1"/>
  <c r="AA322" i="165"/>
  <c r="AB322" i="165" s="1"/>
  <c r="AJ297" i="165"/>
  <c r="AM297" i="165" s="1"/>
  <c r="AL297" i="165" s="1"/>
  <c r="AA296" i="165"/>
  <c r="AB296" i="165" s="1"/>
  <c r="Z297" i="165"/>
  <c r="AC297" i="165" s="1"/>
  <c r="AE297" i="165"/>
  <c r="AF297" i="165" s="1"/>
  <c r="AI297" i="165" s="1"/>
  <c r="Z381" i="165"/>
  <c r="AC381" i="165" s="1"/>
  <c r="AA380" i="165"/>
  <c r="AB380" i="165" s="1"/>
  <c r="AE381" i="165"/>
  <c r="AF381" i="165" s="1"/>
  <c r="AI381" i="165" s="1"/>
  <c r="AG381" i="165" s="1"/>
  <c r="AH381" i="165" s="1"/>
  <c r="AK381" i="165" s="1"/>
  <c r="AJ381" i="165"/>
  <c r="AM381" i="165" s="1"/>
  <c r="AL381" i="165" s="1"/>
  <c r="AA347" i="165"/>
  <c r="AB347" i="165" s="1"/>
  <c r="AJ348" i="165"/>
  <c r="AM348" i="165" s="1"/>
  <c r="AL348" i="165" s="1"/>
  <c r="AE348" i="165"/>
  <c r="AF348" i="165" s="1"/>
  <c r="AI348" i="165" s="1"/>
  <c r="AG348" i="165" s="1"/>
  <c r="AH348" i="165" s="1"/>
  <c r="AK348" i="165" s="1"/>
  <c r="Z348" i="165"/>
  <c r="AC348" i="165" s="1"/>
  <c r="AJ320" i="165"/>
  <c r="AM320" i="165" s="1"/>
  <c r="AL320" i="165" s="1"/>
  <c r="Z320" i="165"/>
  <c r="AC320" i="165" s="1"/>
  <c r="AE320" i="165"/>
  <c r="AF320" i="165" s="1"/>
  <c r="AI320" i="165" s="1"/>
  <c r="AA319" i="165"/>
  <c r="AB319" i="165" s="1"/>
  <c r="Z285" i="165"/>
  <c r="AC285" i="165" s="1"/>
  <c r="AE285" i="165"/>
  <c r="AF285" i="165" s="1"/>
  <c r="AI285" i="165" s="1"/>
  <c r="AJ285" i="165"/>
  <c r="AM285" i="165" s="1"/>
  <c r="AL285" i="165" s="1"/>
  <c r="AA284" i="165"/>
  <c r="AB284" i="165" s="1"/>
  <c r="Z402" i="165"/>
  <c r="AC402" i="165" s="1"/>
  <c r="AE402" i="165"/>
  <c r="AF402" i="165" s="1"/>
  <c r="AI402" i="165" s="1"/>
  <c r="AJ402" i="165"/>
  <c r="AM402" i="165" s="1"/>
  <c r="AL402" i="165" s="1"/>
  <c r="AA401" i="165"/>
  <c r="AB401" i="165" s="1"/>
  <c r="Z317" i="165"/>
  <c r="AC317" i="165" s="1"/>
  <c r="AJ317" i="165"/>
  <c r="AM317" i="165" s="1"/>
  <c r="AL317" i="165" s="1"/>
  <c r="AE317" i="165"/>
  <c r="AF317" i="165" s="1"/>
  <c r="AI317" i="165" s="1"/>
  <c r="AG317" i="165" s="1"/>
  <c r="AH317" i="165" s="1"/>
  <c r="AK317" i="165" s="1"/>
  <c r="AA316" i="165"/>
  <c r="AB316" i="165" s="1"/>
  <c r="AO292" i="165"/>
  <c r="AQ292" i="165"/>
  <c r="BB292" i="165" s="1"/>
  <c r="BC292" i="165" s="1"/>
  <c r="AD355" i="165"/>
  <c r="AO293" i="165"/>
  <c r="AQ293" i="165"/>
  <c r="BB293" i="165" s="1"/>
  <c r="BC293" i="165" s="1"/>
  <c r="AZ275" i="165"/>
  <c r="BC276" i="165"/>
  <c r="Z421" i="165"/>
  <c r="AC421" i="165" s="1"/>
  <c r="AA420" i="165"/>
  <c r="AB420" i="165" s="1"/>
  <c r="AE421" i="165"/>
  <c r="AF421" i="165" s="1"/>
  <c r="AI421" i="165" s="1"/>
  <c r="AJ421" i="165"/>
  <c r="AM421" i="165" s="1"/>
  <c r="AL421" i="165" s="1"/>
  <c r="AP411" i="165"/>
  <c r="AO411" i="165"/>
  <c r="AQ411" i="165"/>
  <c r="AQ412" i="165"/>
  <c r="AO412" i="165"/>
  <c r="AO409" i="165"/>
  <c r="AQ409" i="165"/>
  <c r="AQ408" i="165"/>
  <c r="AO408" i="165"/>
  <c r="AO405" i="165"/>
  <c r="AQ405" i="165"/>
  <c r="Z397" i="165"/>
  <c r="AC397" i="165" s="1"/>
  <c r="AA396" i="165"/>
  <c r="AB396" i="165" s="1"/>
  <c r="AE397" i="165"/>
  <c r="AF397" i="165" s="1"/>
  <c r="AI397" i="165" s="1"/>
  <c r="AG397" i="165" s="1"/>
  <c r="AH397" i="165" s="1"/>
  <c r="AK397" i="165" s="1"/>
  <c r="AJ397" i="165"/>
  <c r="AM397" i="165" s="1"/>
  <c r="AL397" i="165" s="1"/>
  <c r="AQ392" i="165"/>
  <c r="AO392" i="165"/>
  <c r="Z400" i="165"/>
  <c r="AC400" i="165" s="1"/>
  <c r="AA399" i="165"/>
  <c r="AB399" i="165" s="1"/>
  <c r="AE400" i="165"/>
  <c r="AF400" i="165" s="1"/>
  <c r="AI400" i="165" s="1"/>
  <c r="AJ400" i="165"/>
  <c r="AM400" i="165" s="1"/>
  <c r="AL400" i="165" s="1"/>
  <c r="AO393" i="165"/>
  <c r="AQ393" i="165"/>
  <c r="Z377" i="165"/>
  <c r="AC377" i="165" s="1"/>
  <c r="AA376" i="165"/>
  <c r="AB376" i="165" s="1"/>
  <c r="AE377" i="165"/>
  <c r="AF377" i="165" s="1"/>
  <c r="AI377" i="165" s="1"/>
  <c r="AJ377" i="165"/>
  <c r="AM377" i="165" s="1"/>
  <c r="AL377" i="165" s="1"/>
  <c r="AQ396" i="165"/>
  <c r="AO396" i="165"/>
  <c r="AA381" i="165"/>
  <c r="AB381" i="165" s="1"/>
  <c r="Z379" i="165"/>
  <c r="AC379" i="165" s="1"/>
  <c r="AE379" i="165"/>
  <c r="AF379" i="165" s="1"/>
  <c r="AI379" i="165" s="1"/>
  <c r="AG379" i="165" s="1"/>
  <c r="AH379" i="165" s="1"/>
  <c r="AK379" i="165" s="1"/>
  <c r="AJ379" i="165"/>
  <c r="AM379" i="165" s="1"/>
  <c r="AL379" i="165" s="1"/>
  <c r="AA378" i="165"/>
  <c r="AB378" i="165" s="1"/>
  <c r="Z373" i="165"/>
  <c r="AC373" i="165" s="1"/>
  <c r="AA372" i="165"/>
  <c r="AB372" i="165" s="1"/>
  <c r="AE373" i="165"/>
  <c r="AF373" i="165" s="1"/>
  <c r="AI373" i="165" s="1"/>
  <c r="AJ373" i="165"/>
  <c r="AM373" i="165" s="1"/>
  <c r="AL373" i="165" s="1"/>
  <c r="AJ369" i="165"/>
  <c r="AM369" i="165" s="1"/>
  <c r="AL369" i="165" s="1"/>
  <c r="AE369" i="165"/>
  <c r="AF369" i="165" s="1"/>
  <c r="AI369" i="165" s="1"/>
  <c r="AG369" i="165" s="1"/>
  <c r="AH369" i="165" s="1"/>
  <c r="AK369" i="165" s="1"/>
  <c r="Z369" i="165"/>
  <c r="AC369" i="165" s="1"/>
  <c r="AA368" i="165"/>
  <c r="AB368" i="165" s="1"/>
  <c r="AE365" i="165"/>
  <c r="AF365" i="165" s="1"/>
  <c r="AI365" i="165" s="1"/>
  <c r="Z365" i="165"/>
  <c r="AC365" i="165" s="1"/>
  <c r="AA364" i="165"/>
  <c r="AB364" i="165" s="1"/>
  <c r="AJ365" i="165"/>
  <c r="AM365" i="165" s="1"/>
  <c r="AL365" i="165" s="1"/>
  <c r="Z375" i="165"/>
  <c r="AC375" i="165" s="1"/>
  <c r="AE375" i="165"/>
  <c r="AF375" i="165" s="1"/>
  <c r="AI375" i="165" s="1"/>
  <c r="AJ375" i="165"/>
  <c r="AM375" i="165" s="1"/>
  <c r="AL375" i="165" s="1"/>
  <c r="AA374" i="165"/>
  <c r="AB374" i="165" s="1"/>
  <c r="Z368" i="165"/>
  <c r="AC368" i="165" s="1"/>
  <c r="AE368" i="165"/>
  <c r="AF368" i="165" s="1"/>
  <c r="AI368" i="165" s="1"/>
  <c r="AJ368" i="165"/>
  <c r="AM368" i="165" s="1"/>
  <c r="AL368" i="165" s="1"/>
  <c r="AA367" i="165"/>
  <c r="AB367" i="165" s="1"/>
  <c r="AO338" i="165"/>
  <c r="AQ338" i="165"/>
  <c r="AJ324" i="165"/>
  <c r="AM324" i="165" s="1"/>
  <c r="AL324" i="165" s="1"/>
  <c r="AE324" i="165"/>
  <c r="AF324" i="165" s="1"/>
  <c r="AI324" i="165" s="1"/>
  <c r="AA323" i="165"/>
  <c r="AB323" i="165" s="1"/>
  <c r="Z324" i="165"/>
  <c r="AC324" i="165" s="1"/>
  <c r="AO318" i="165"/>
  <c r="AQ318" i="165"/>
  <c r="BB318" i="165" s="1"/>
  <c r="BC318" i="165" s="1"/>
  <c r="AE360" i="165"/>
  <c r="AF360" i="165" s="1"/>
  <c r="AI360" i="165" s="1"/>
  <c r="AG360" i="165" s="1"/>
  <c r="AH360" i="165" s="1"/>
  <c r="AK360" i="165" s="1"/>
  <c r="AA359" i="165"/>
  <c r="AB359" i="165" s="1"/>
  <c r="Z360" i="165"/>
  <c r="AC360" i="165" s="1"/>
  <c r="AJ360" i="165"/>
  <c r="AM360" i="165" s="1"/>
  <c r="AL360" i="165" s="1"/>
  <c r="AO322" i="165"/>
  <c r="AQ322" i="165"/>
  <c r="AO316" i="165"/>
  <c r="AQ316" i="165"/>
  <c r="BB316" i="165" s="1"/>
  <c r="BC316" i="165" s="1"/>
  <c r="AO362" i="165"/>
  <c r="AQ362" i="165"/>
  <c r="AQ295" i="165"/>
  <c r="AO295" i="165"/>
  <c r="AJ325" i="165"/>
  <c r="AM325" i="165" s="1"/>
  <c r="AL325" i="165" s="1"/>
  <c r="Z325" i="165"/>
  <c r="AC325" i="165" s="1"/>
  <c r="AE325" i="165"/>
  <c r="AF325" i="165" s="1"/>
  <c r="AI325" i="165" s="1"/>
  <c r="AG325" i="165" s="1"/>
  <c r="AH325" i="165" s="1"/>
  <c r="AK325" i="165" s="1"/>
  <c r="AA324" i="165"/>
  <c r="AB324" i="165" s="1"/>
  <c r="AO312" i="165"/>
  <c r="AQ312" i="165"/>
  <c r="AQ290" i="165"/>
  <c r="AO290" i="165"/>
  <c r="AJ322" i="165"/>
  <c r="AM322" i="165" s="1"/>
  <c r="AL322" i="165" s="1"/>
  <c r="AA321" i="165"/>
  <c r="AB321" i="165" s="1"/>
  <c r="Z322" i="165"/>
  <c r="AC322" i="165" s="1"/>
  <c r="AE322" i="165"/>
  <c r="AF322" i="165" s="1"/>
  <c r="AI322" i="165" s="1"/>
  <c r="AO311" i="165"/>
  <c r="AQ311" i="165"/>
  <c r="AO294" i="165"/>
  <c r="AQ294" i="165"/>
  <c r="AQ281" i="165"/>
  <c r="BB281" i="165" s="1"/>
  <c r="BC281" i="165" s="1"/>
  <c r="AO281" i="165"/>
  <c r="Z271" i="165"/>
  <c r="AC271" i="165" s="1"/>
  <c r="AJ271" i="165"/>
  <c r="AM271" i="165" s="1"/>
  <c r="AL271" i="165" s="1"/>
  <c r="AA270" i="165"/>
  <c r="AB270" i="165" s="1"/>
  <c r="AE271" i="165"/>
  <c r="AF271" i="165" s="1"/>
  <c r="AI271" i="165" s="1"/>
  <c r="AG271" i="165" s="1"/>
  <c r="AH271" i="165" s="1"/>
  <c r="AK271" i="165" s="1"/>
  <c r="AA260" i="165"/>
  <c r="AB260" i="165" s="1"/>
  <c r="AE260" i="165"/>
  <c r="AF260" i="165" s="1"/>
  <c r="AI260" i="165" s="1"/>
  <c r="Z261" i="165"/>
  <c r="AC261" i="165" s="1"/>
  <c r="Z262" i="165"/>
  <c r="AC262" i="165" s="1"/>
  <c r="AJ261" i="165"/>
  <c r="AM261" i="165" s="1"/>
  <c r="AL261" i="165" s="1"/>
  <c r="AJ262" i="165"/>
  <c r="AM262" i="165" s="1"/>
  <c r="AL262" i="165" s="1"/>
  <c r="Z260" i="165"/>
  <c r="AC260" i="165" s="1"/>
  <c r="AA261" i="165"/>
  <c r="AB261" i="165" s="1"/>
  <c r="AE262" i="165"/>
  <c r="AF262" i="165" s="1"/>
  <c r="AI262" i="165" s="1"/>
  <c r="AG262" i="165" s="1"/>
  <c r="AH262" i="165" s="1"/>
  <c r="AK262" i="165" s="1"/>
  <c r="AJ260" i="165"/>
  <c r="AM260" i="165" s="1"/>
  <c r="AL260" i="165" s="1"/>
  <c r="AE261" i="165"/>
  <c r="AF261" i="165" s="1"/>
  <c r="AI261" i="165" s="1"/>
  <c r="AO270" i="165"/>
  <c r="AQ270" i="165"/>
  <c r="AQ289" i="165"/>
  <c r="AO289" i="165"/>
  <c r="AO272" i="165"/>
  <c r="AQ272" i="165"/>
  <c r="AJ330" i="165"/>
  <c r="AM330" i="165" s="1"/>
  <c r="AL330" i="165" s="1"/>
  <c r="AE330" i="165"/>
  <c r="AF330" i="165" s="1"/>
  <c r="AI330" i="165" s="1"/>
  <c r="Z330" i="165"/>
  <c r="AC330" i="165" s="1"/>
  <c r="AA329" i="165"/>
  <c r="AB329" i="165" s="1"/>
  <c r="Z280" i="165"/>
  <c r="AC280" i="165" s="1"/>
  <c r="AA279" i="165"/>
  <c r="AB279" i="165" s="1"/>
  <c r="AJ280" i="165"/>
  <c r="AM280" i="165" s="1"/>
  <c r="AL280" i="165" s="1"/>
  <c r="AE280" i="165"/>
  <c r="AF280" i="165" s="1"/>
  <c r="AI280" i="165" s="1"/>
  <c r="AG280" i="165" s="1"/>
  <c r="AH280" i="165" s="1"/>
  <c r="AK280" i="165" s="1"/>
  <c r="AO266" i="165"/>
  <c r="AQ266" i="165"/>
  <c r="AJ268" i="165"/>
  <c r="AM268" i="165" s="1"/>
  <c r="AL268" i="165" s="1"/>
  <c r="Z268" i="165"/>
  <c r="AC268" i="165" s="1"/>
  <c r="AE268" i="165"/>
  <c r="AF268" i="165" s="1"/>
  <c r="AI268" i="165" s="1"/>
  <c r="AA267" i="165"/>
  <c r="AB267" i="165" s="1"/>
  <c r="AO275" i="165"/>
  <c r="AQ275" i="165"/>
  <c r="BB275" i="165" s="1"/>
  <c r="BC275" i="165" s="1"/>
  <c r="AO356" i="165"/>
  <c r="AQ356" i="165"/>
  <c r="AO297" i="165"/>
  <c r="AQ297" i="165"/>
  <c r="Z294" i="165"/>
  <c r="AC294" i="165" s="1"/>
  <c r="AE294" i="165"/>
  <c r="AF294" i="165" s="1"/>
  <c r="AI294" i="165" s="1"/>
  <c r="AJ294" i="165"/>
  <c r="AM294" i="165" s="1"/>
  <c r="AL294" i="165" s="1"/>
  <c r="AA293" i="165"/>
  <c r="AB293" i="165" s="1"/>
  <c r="Z265" i="165"/>
  <c r="AC265" i="165" s="1"/>
  <c r="AJ265" i="165"/>
  <c r="AM265" i="165" s="1"/>
  <c r="AL265" i="165" s="1"/>
  <c r="AE265" i="165"/>
  <c r="AF265" i="165" s="1"/>
  <c r="AI265" i="165" s="1"/>
  <c r="AG265" i="165" s="1"/>
  <c r="AH265" i="165" s="1"/>
  <c r="AK265" i="165" s="1"/>
  <c r="AA264" i="165"/>
  <c r="AB264" i="165" s="1"/>
  <c r="Z301" i="165"/>
  <c r="AC301" i="165" s="1"/>
  <c r="AA300" i="165"/>
  <c r="AB300" i="165" s="1"/>
  <c r="AJ301" i="165"/>
  <c r="AM301" i="165" s="1"/>
  <c r="AL301" i="165" s="1"/>
  <c r="AE301" i="165"/>
  <c r="AF301" i="165" s="1"/>
  <c r="AI301" i="165" s="1"/>
  <c r="AG301" i="165" s="1"/>
  <c r="AH301" i="165" s="1"/>
  <c r="AK301" i="165" s="1"/>
  <c r="AJ269" i="165"/>
  <c r="AM269" i="165" s="1"/>
  <c r="AL269" i="165" s="1"/>
  <c r="Z269" i="165"/>
  <c r="AC269" i="165" s="1"/>
  <c r="AE269" i="165"/>
  <c r="AF269" i="165" s="1"/>
  <c r="AI269" i="165" s="1"/>
  <c r="AG269" i="165" s="1"/>
  <c r="AH269" i="165" s="1"/>
  <c r="AK269" i="165" s="1"/>
  <c r="AA268" i="165"/>
  <c r="AB268" i="165" s="1"/>
  <c r="AO376" i="165"/>
  <c r="AQ376" i="165"/>
  <c r="AO398" i="165"/>
  <c r="AQ398" i="165"/>
  <c r="AO304" i="165"/>
  <c r="AQ304" i="165"/>
  <c r="AO276" i="165"/>
  <c r="AQ276" i="165"/>
  <c r="AJ331" i="165"/>
  <c r="AM331" i="165" s="1"/>
  <c r="AL331" i="165" s="1"/>
  <c r="AA330" i="165"/>
  <c r="AB330" i="165" s="1"/>
  <c r="Z331" i="165"/>
  <c r="AC331" i="165" s="1"/>
  <c r="AE331" i="165"/>
  <c r="AF331" i="165" s="1"/>
  <c r="AI331" i="165" s="1"/>
  <c r="AG331" i="165" s="1"/>
  <c r="AH331" i="165" s="1"/>
  <c r="AK331" i="165" s="1"/>
  <c r="AO323" i="165"/>
  <c r="AQ323" i="165"/>
  <c r="BB323" i="165" s="1"/>
  <c r="BC323" i="165" s="1"/>
  <c r="Z318" i="165"/>
  <c r="AC318" i="165" s="1"/>
  <c r="AE318" i="165"/>
  <c r="AF318" i="165" s="1"/>
  <c r="AI318" i="165" s="1"/>
  <c r="AJ318" i="165"/>
  <c r="AM318" i="165" s="1"/>
  <c r="AL318" i="165" s="1"/>
  <c r="AA317" i="165"/>
  <c r="AB317" i="165" s="1"/>
  <c r="AA286" i="165"/>
  <c r="AB286" i="165" s="1"/>
  <c r="Z287" i="165"/>
  <c r="AC287" i="165" s="1"/>
  <c r="AJ287" i="165"/>
  <c r="AM287" i="165" s="1"/>
  <c r="AL287" i="165" s="1"/>
  <c r="AE287" i="165"/>
  <c r="AF287" i="165" s="1"/>
  <c r="AI287" i="165" s="1"/>
  <c r="AG287" i="165" s="1"/>
  <c r="AH287" i="165" s="1"/>
  <c r="AK287" i="165" s="1"/>
  <c r="AJ326" i="165"/>
  <c r="AM326" i="165" s="1"/>
  <c r="AL326" i="165" s="1"/>
  <c r="Z326" i="165"/>
  <c r="AC326" i="165" s="1"/>
  <c r="AA325" i="165"/>
  <c r="AB325" i="165" s="1"/>
  <c r="AE326" i="165"/>
  <c r="AF326" i="165" s="1"/>
  <c r="AI326" i="165" s="1"/>
  <c r="AG326" i="165" s="1"/>
  <c r="AH326" i="165" s="1"/>
  <c r="AK326" i="165" s="1"/>
  <c r="AO380" i="165"/>
  <c r="AQ380" i="165"/>
  <c r="Z306" i="165"/>
  <c r="AC306" i="165" s="1"/>
  <c r="AE306" i="165"/>
  <c r="AF306" i="165" s="1"/>
  <c r="AI306" i="165" s="1"/>
  <c r="AG306" i="165" s="1"/>
  <c r="AH306" i="165" s="1"/>
  <c r="AK306" i="165" s="1"/>
  <c r="AJ306" i="165"/>
  <c r="AM306" i="165" s="1"/>
  <c r="AL306" i="165" s="1"/>
  <c r="AA305" i="165"/>
  <c r="AB305" i="165" s="1"/>
  <c r="AQ269" i="165"/>
  <c r="AO269" i="165"/>
  <c r="BB269" i="165" s="1"/>
  <c r="BC269" i="165" s="1"/>
  <c r="AA353" i="165"/>
  <c r="AB353" i="165" s="1"/>
  <c r="AJ354" i="165"/>
  <c r="AM354" i="165" s="1"/>
  <c r="AL354" i="165" s="1"/>
  <c r="AE354" i="165"/>
  <c r="AF354" i="165" s="1"/>
  <c r="AI354" i="165" s="1"/>
  <c r="AG354" i="165" s="1"/>
  <c r="AH354" i="165" s="1"/>
  <c r="AK354" i="165" s="1"/>
  <c r="Z354" i="165"/>
  <c r="AC354" i="165" s="1"/>
  <c r="AJ340" i="165"/>
  <c r="AM340" i="165" s="1"/>
  <c r="AL340" i="165" s="1"/>
  <c r="AE340" i="165"/>
  <c r="AF340" i="165" s="1"/>
  <c r="AI340" i="165" s="1"/>
  <c r="AA339" i="165"/>
  <c r="AB339" i="165" s="1"/>
  <c r="Z340" i="165"/>
  <c r="AC340" i="165" s="1"/>
  <c r="AE311" i="165"/>
  <c r="AF311" i="165" s="1"/>
  <c r="AI311" i="165" s="1"/>
  <c r="AG311" i="165" s="1"/>
  <c r="AH311" i="165" s="1"/>
  <c r="AK311" i="165" s="1"/>
  <c r="AJ311" i="165"/>
  <c r="AM311" i="165" s="1"/>
  <c r="AL311" i="165" s="1"/>
  <c r="AA310" i="165"/>
  <c r="AB310" i="165" s="1"/>
  <c r="Z311" i="165"/>
  <c r="AC311" i="165" s="1"/>
  <c r="AE274" i="165"/>
  <c r="AF274" i="165" s="1"/>
  <c r="AI274" i="165" s="1"/>
  <c r="Z274" i="165"/>
  <c r="AC274" i="165" s="1"/>
  <c r="AJ274" i="165"/>
  <c r="AM274" i="165" s="1"/>
  <c r="AL274" i="165" s="1"/>
  <c r="AA273" i="165"/>
  <c r="AB273" i="165" s="1"/>
  <c r="AQ260" i="165"/>
  <c r="AO260" i="165"/>
  <c r="AA365" i="165"/>
  <c r="AB365" i="165" s="1"/>
  <c r="Z366" i="165"/>
  <c r="AC366" i="165" s="1"/>
  <c r="AJ366" i="165"/>
  <c r="AM366" i="165" s="1"/>
  <c r="AL366" i="165" s="1"/>
  <c r="AE366" i="165"/>
  <c r="AF366" i="165" s="1"/>
  <c r="AI366" i="165" s="1"/>
  <c r="Z422" i="165"/>
  <c r="AC422" i="165" s="1"/>
  <c r="AE422" i="165"/>
  <c r="AF422" i="165" s="1"/>
  <c r="AI422" i="165" s="1"/>
  <c r="AJ422" i="165"/>
  <c r="AM422" i="165" s="1"/>
  <c r="AL422" i="165" s="1"/>
  <c r="AA421" i="165"/>
  <c r="AB421" i="165" s="1"/>
  <c r="Z352" i="165"/>
  <c r="AC352" i="165" s="1"/>
  <c r="AA351" i="165"/>
  <c r="AB351" i="165" s="1"/>
  <c r="AJ352" i="165"/>
  <c r="AM352" i="165" s="1"/>
  <c r="AL352" i="165" s="1"/>
  <c r="AE352" i="165"/>
  <c r="AF352" i="165" s="1"/>
  <c r="AI352" i="165" s="1"/>
  <c r="AG352" i="165" s="1"/>
  <c r="AH352" i="165" s="1"/>
  <c r="AK352" i="165" s="1"/>
  <c r="AG424" i="165"/>
  <c r="AH424" i="165" s="1"/>
  <c r="AK424" i="165" s="1"/>
  <c r="AG259" i="165"/>
  <c r="AH259" i="165" s="1"/>
  <c r="AK259" i="165" s="1"/>
  <c r="AZ276" i="165"/>
  <c r="BC277" i="165"/>
  <c r="AQ416" i="165"/>
  <c r="AO416" i="165"/>
  <c r="Z416" i="165"/>
  <c r="AC416" i="165" s="1"/>
  <c r="AA415" i="165"/>
  <c r="AB415" i="165" s="1"/>
  <c r="AE416" i="165"/>
  <c r="AF416" i="165" s="1"/>
  <c r="AI416" i="165" s="1"/>
  <c r="AJ416" i="165"/>
  <c r="AM416" i="165" s="1"/>
  <c r="AL416" i="165" s="1"/>
  <c r="AO410" i="165"/>
  <c r="AQ410" i="165"/>
  <c r="Z406" i="165"/>
  <c r="AC406" i="165" s="1"/>
  <c r="AE406" i="165"/>
  <c r="AF406" i="165" s="1"/>
  <c r="AI406" i="165" s="1"/>
  <c r="AJ406" i="165"/>
  <c r="AM406" i="165" s="1"/>
  <c r="AL406" i="165" s="1"/>
  <c r="AA405" i="165"/>
  <c r="AB405" i="165" s="1"/>
  <c r="AO395" i="165"/>
  <c r="AQ395" i="165"/>
  <c r="AO389" i="165"/>
  <c r="AQ389" i="165"/>
  <c r="AO402" i="165"/>
  <c r="AQ402" i="165"/>
  <c r="AO399" i="165"/>
  <c r="AQ399" i="165"/>
  <c r="Z390" i="165"/>
  <c r="AC390" i="165" s="1"/>
  <c r="AE390" i="165"/>
  <c r="AF390" i="165" s="1"/>
  <c r="AI390" i="165" s="1"/>
  <c r="AJ390" i="165"/>
  <c r="AM390" i="165" s="1"/>
  <c r="AL390" i="165" s="1"/>
  <c r="AA389" i="165"/>
  <c r="AB389" i="165" s="1"/>
  <c r="Z396" i="165"/>
  <c r="AC396" i="165" s="1"/>
  <c r="AA395" i="165"/>
  <c r="AB395" i="165" s="1"/>
  <c r="AE396" i="165"/>
  <c r="AF396" i="165" s="1"/>
  <c r="AI396" i="165" s="1"/>
  <c r="AJ396" i="165"/>
  <c r="AM396" i="165" s="1"/>
  <c r="AL396" i="165" s="1"/>
  <c r="Z393" i="165"/>
  <c r="AC393" i="165" s="1"/>
  <c r="AA392" i="165"/>
  <c r="AB392" i="165" s="1"/>
  <c r="AE393" i="165"/>
  <c r="AF393" i="165" s="1"/>
  <c r="AI393" i="165" s="1"/>
  <c r="AJ393" i="165"/>
  <c r="AM393" i="165" s="1"/>
  <c r="AL393" i="165" s="1"/>
  <c r="AQ388" i="165"/>
  <c r="AO388" i="165"/>
  <c r="AA361" i="165"/>
  <c r="AB361" i="165" s="1"/>
  <c r="AJ362" i="165"/>
  <c r="AM362" i="165" s="1"/>
  <c r="AL362" i="165" s="1"/>
  <c r="AE362" i="165"/>
  <c r="AF362" i="165" s="1"/>
  <c r="AI362" i="165" s="1"/>
  <c r="AG362" i="165" s="1"/>
  <c r="AH362" i="165" s="1"/>
  <c r="AK362" i="165" s="1"/>
  <c r="Z362" i="165"/>
  <c r="AC362" i="165" s="1"/>
  <c r="AO401" i="165"/>
  <c r="AQ401" i="165"/>
  <c r="Z403" i="165"/>
  <c r="AC403" i="165" s="1"/>
  <c r="AE403" i="165"/>
  <c r="AF403" i="165" s="1"/>
  <c r="AI403" i="165" s="1"/>
  <c r="AJ403" i="165"/>
  <c r="AM403" i="165" s="1"/>
  <c r="AL403" i="165" s="1"/>
  <c r="AA402" i="165"/>
  <c r="AB402" i="165" s="1"/>
  <c r="AO368" i="165"/>
  <c r="AQ368" i="165"/>
  <c r="AO364" i="165"/>
  <c r="AQ364" i="165"/>
  <c r="AQ360" i="165"/>
  <c r="AO360" i="165"/>
  <c r="BB360" i="165" s="1"/>
  <c r="BC360" i="165" s="1"/>
  <c r="AQ381" i="165"/>
  <c r="AO381" i="165"/>
  <c r="AO363" i="165"/>
  <c r="AQ363" i="165"/>
  <c r="AO361" i="165"/>
  <c r="AQ361" i="165"/>
  <c r="AJ341" i="165"/>
  <c r="AM341" i="165" s="1"/>
  <c r="AL341" i="165" s="1"/>
  <c r="AA340" i="165"/>
  <c r="AB340" i="165" s="1"/>
  <c r="AE341" i="165"/>
  <c r="AF341" i="165" s="1"/>
  <c r="AI341" i="165" s="1"/>
  <c r="Z341" i="165"/>
  <c r="AC341" i="165" s="1"/>
  <c r="AO324" i="165"/>
  <c r="AQ324" i="165"/>
  <c r="AQ317" i="165"/>
  <c r="AO317" i="165"/>
  <c r="BB317" i="165" s="1"/>
  <c r="BC317" i="165" s="1"/>
  <c r="AO337" i="165"/>
  <c r="AQ337" i="165"/>
  <c r="BB337" i="165" s="1"/>
  <c r="BC337" i="165" s="1"/>
  <c r="AO367" i="165"/>
  <c r="AQ367" i="165"/>
  <c r="AO343" i="165"/>
  <c r="BB343" i="165" s="1"/>
  <c r="BC343" i="165" s="1"/>
  <c r="AQ343" i="165"/>
  <c r="AQ369" i="165"/>
  <c r="AO369" i="165"/>
  <c r="Z372" i="165"/>
  <c r="AC372" i="165" s="1"/>
  <c r="AE372" i="165"/>
  <c r="AF372" i="165" s="1"/>
  <c r="AI372" i="165" s="1"/>
  <c r="AJ372" i="165"/>
  <c r="AM372" i="165" s="1"/>
  <c r="AL372" i="165" s="1"/>
  <c r="AA371" i="165"/>
  <c r="AB371" i="165" s="1"/>
  <c r="AA350" i="165"/>
  <c r="AB350" i="165" s="1"/>
  <c r="AE351" i="165"/>
  <c r="AF351" i="165" s="1"/>
  <c r="AI351" i="165" s="1"/>
  <c r="AG351" i="165" s="1"/>
  <c r="AH351" i="165" s="1"/>
  <c r="AK351" i="165" s="1"/>
  <c r="Z351" i="165"/>
  <c r="AC351" i="165" s="1"/>
  <c r="AJ351" i="165"/>
  <c r="AM351" i="165" s="1"/>
  <c r="AL351" i="165" s="1"/>
  <c r="AQ333" i="165"/>
  <c r="AO333" i="165"/>
  <c r="AO315" i="165"/>
  <c r="AQ315" i="165"/>
  <c r="AA308" i="165"/>
  <c r="AB308" i="165" s="1"/>
  <c r="AJ309" i="165"/>
  <c r="AM309" i="165" s="1"/>
  <c r="AL309" i="165" s="1"/>
  <c r="Z309" i="165"/>
  <c r="AC309" i="165" s="1"/>
  <c r="AE309" i="165"/>
  <c r="AF309" i="165" s="1"/>
  <c r="AI309" i="165" s="1"/>
  <c r="AO308" i="165"/>
  <c r="AQ308" i="165"/>
  <c r="AJ296" i="165"/>
  <c r="AM296" i="165" s="1"/>
  <c r="AL296" i="165" s="1"/>
  <c r="AE296" i="165"/>
  <c r="AF296" i="165" s="1"/>
  <c r="AI296" i="165" s="1"/>
  <c r="Z296" i="165"/>
  <c r="AC296" i="165" s="1"/>
  <c r="AA295" i="165"/>
  <c r="AB295" i="165" s="1"/>
  <c r="AO284" i="165"/>
  <c r="AQ284" i="165"/>
  <c r="Z278" i="165"/>
  <c r="AC278" i="165" s="1"/>
  <c r="AA277" i="165"/>
  <c r="AB277" i="165" s="1"/>
  <c r="AE278" i="165"/>
  <c r="AF278" i="165" s="1"/>
  <c r="AI278" i="165" s="1"/>
  <c r="AG278" i="165" s="1"/>
  <c r="AH278" i="165" s="1"/>
  <c r="AK278" i="165" s="1"/>
  <c r="AJ278" i="165"/>
  <c r="AM278" i="165" s="1"/>
  <c r="AL278" i="165" s="1"/>
  <c r="AJ336" i="165"/>
  <c r="AM336" i="165" s="1"/>
  <c r="AL336" i="165" s="1"/>
  <c r="Z336" i="165"/>
  <c r="AC336" i="165" s="1"/>
  <c r="AE336" i="165"/>
  <c r="AF336" i="165" s="1"/>
  <c r="AI336" i="165" s="1"/>
  <c r="AA335" i="165"/>
  <c r="AB335" i="165" s="1"/>
  <c r="Z337" i="165"/>
  <c r="AC337" i="165" s="1"/>
  <c r="AA336" i="165"/>
  <c r="AB336" i="165" s="1"/>
  <c r="AE337" i="165"/>
  <c r="AF337" i="165" s="1"/>
  <c r="AI337" i="165" s="1"/>
  <c r="AG337" i="165" s="1"/>
  <c r="AH337" i="165" s="1"/>
  <c r="AK337" i="165" s="1"/>
  <c r="AJ337" i="165"/>
  <c r="AM337" i="165" s="1"/>
  <c r="AL337" i="165" s="1"/>
  <c r="AE313" i="165"/>
  <c r="AF313" i="165" s="1"/>
  <c r="AI313" i="165" s="1"/>
  <c r="AG313" i="165" s="1"/>
  <c r="AH313" i="165" s="1"/>
  <c r="AK313" i="165" s="1"/>
  <c r="AJ313" i="165"/>
  <c r="AM313" i="165" s="1"/>
  <c r="AL313" i="165" s="1"/>
  <c r="AA312" i="165"/>
  <c r="AB312" i="165" s="1"/>
  <c r="Z313" i="165"/>
  <c r="AC313" i="165" s="1"/>
  <c r="Z314" i="165"/>
  <c r="AC314" i="165" s="1"/>
  <c r="AE314" i="165"/>
  <c r="AF314" i="165" s="1"/>
  <c r="AI314" i="165" s="1"/>
  <c r="AJ314" i="165"/>
  <c r="AM314" i="165" s="1"/>
  <c r="AL314" i="165" s="1"/>
  <c r="AA313" i="165"/>
  <c r="AB313" i="165" s="1"/>
  <c r="AO285" i="165"/>
  <c r="AQ285" i="165"/>
  <c r="AO280" i="165"/>
  <c r="AQ280" i="165"/>
  <c r="BB280" i="165" s="1"/>
  <c r="BC280" i="165" s="1"/>
  <c r="AE356" i="165"/>
  <c r="AF356" i="165" s="1"/>
  <c r="AI356" i="165" s="1"/>
  <c r="Z356" i="165"/>
  <c r="AC356" i="165" s="1"/>
  <c r="AA355" i="165"/>
  <c r="AB355" i="165" s="1"/>
  <c r="AJ356" i="165"/>
  <c r="AM356" i="165" s="1"/>
  <c r="AL356" i="165" s="1"/>
  <c r="AO319" i="165"/>
  <c r="AQ319" i="165"/>
  <c r="AQ282" i="165"/>
  <c r="AO282" i="165"/>
  <c r="BB282" i="165" s="1"/>
  <c r="BC282" i="165" s="1"/>
  <c r="AO274" i="165"/>
  <c r="AQ274" i="165"/>
  <c r="AQ271" i="165"/>
  <c r="AO271" i="165"/>
  <c r="AO325" i="165"/>
  <c r="AQ325" i="165"/>
  <c r="AQ327" i="165"/>
  <c r="AO327" i="165"/>
  <c r="Z267" i="165"/>
  <c r="AC267" i="165" s="1"/>
  <c r="AJ267" i="165"/>
  <c r="AM267" i="165" s="1"/>
  <c r="AL267" i="165" s="1"/>
  <c r="AE267" i="165"/>
  <c r="AF267" i="165" s="1"/>
  <c r="AI267" i="165" s="1"/>
  <c r="AG267" i="165" s="1"/>
  <c r="AH267" i="165" s="1"/>
  <c r="AK267" i="165" s="1"/>
  <c r="AA266" i="165"/>
  <c r="AB266" i="165" s="1"/>
  <c r="Z293" i="165"/>
  <c r="AC293" i="165" s="1"/>
  <c r="AA292" i="165"/>
  <c r="AB292" i="165" s="1"/>
  <c r="AE293" i="165"/>
  <c r="AF293" i="165" s="1"/>
  <c r="AI293" i="165" s="1"/>
  <c r="AJ293" i="165"/>
  <c r="AM293" i="165" s="1"/>
  <c r="AL293" i="165" s="1"/>
  <c r="AO263" i="165"/>
  <c r="AQ263" i="165"/>
  <c r="Z266" i="165"/>
  <c r="AC266" i="165" s="1"/>
  <c r="AJ266" i="165"/>
  <c r="AM266" i="165" s="1"/>
  <c r="AL266" i="165" s="1"/>
  <c r="AA265" i="165"/>
  <c r="AB265" i="165" s="1"/>
  <c r="AE266" i="165"/>
  <c r="AF266" i="165" s="1"/>
  <c r="AI266" i="165" s="1"/>
  <c r="AG266" i="165" s="1"/>
  <c r="AH266" i="165" s="1"/>
  <c r="AK266" i="165" s="1"/>
  <c r="AJ300" i="165"/>
  <c r="AM300" i="165" s="1"/>
  <c r="AL300" i="165" s="1"/>
  <c r="AA299" i="165"/>
  <c r="AB299" i="165" s="1"/>
  <c r="Z300" i="165"/>
  <c r="AC300" i="165" s="1"/>
  <c r="AE300" i="165"/>
  <c r="AF300" i="165" s="1"/>
  <c r="AI300" i="165" s="1"/>
  <c r="AG300" i="165" s="1"/>
  <c r="AH300" i="165" s="1"/>
  <c r="AK300" i="165" s="1"/>
  <c r="AQ267" i="165"/>
  <c r="AO267" i="165"/>
  <c r="Z270" i="165"/>
  <c r="AC270" i="165" s="1"/>
  <c r="AJ270" i="165"/>
  <c r="AM270" i="165" s="1"/>
  <c r="AL270" i="165" s="1"/>
  <c r="AE270" i="165"/>
  <c r="AF270" i="165" s="1"/>
  <c r="AI270" i="165" s="1"/>
  <c r="AA269" i="165"/>
  <c r="AB269" i="165" s="1"/>
  <c r="Z392" i="165"/>
  <c r="AC392" i="165" s="1"/>
  <c r="AA391" i="165"/>
  <c r="AB391" i="165" s="1"/>
  <c r="AE392" i="165"/>
  <c r="AF392" i="165" s="1"/>
  <c r="AI392" i="165" s="1"/>
  <c r="AJ392" i="165"/>
  <c r="AM392" i="165" s="1"/>
  <c r="AL392" i="165" s="1"/>
  <c r="Z420" i="165"/>
  <c r="AC420" i="165" s="1"/>
  <c r="AA419" i="165"/>
  <c r="AB419" i="165" s="1"/>
  <c r="AE420" i="165"/>
  <c r="AF420" i="165" s="1"/>
  <c r="AI420" i="165" s="1"/>
  <c r="AG420" i="165" s="1"/>
  <c r="AH420" i="165" s="1"/>
  <c r="AK420" i="165" s="1"/>
  <c r="AJ420" i="165"/>
  <c r="AM420" i="165" s="1"/>
  <c r="AL420" i="165" s="1"/>
  <c r="AE346" i="165"/>
  <c r="AF346" i="165" s="1"/>
  <c r="AI346" i="165" s="1"/>
  <c r="Z346" i="165"/>
  <c r="AC346" i="165" s="1"/>
  <c r="AA345" i="165"/>
  <c r="AB345" i="165" s="1"/>
  <c r="AJ346" i="165"/>
  <c r="AM346" i="165" s="1"/>
  <c r="AL346" i="165" s="1"/>
  <c r="Z410" i="165"/>
  <c r="AC410" i="165" s="1"/>
  <c r="AE410" i="165"/>
  <c r="AF410" i="165" s="1"/>
  <c r="AI410" i="165" s="1"/>
  <c r="AG410" i="165" s="1"/>
  <c r="AH410" i="165" s="1"/>
  <c r="AK410" i="165" s="1"/>
  <c r="AJ410" i="165"/>
  <c r="AM410" i="165" s="1"/>
  <c r="AL410" i="165" s="1"/>
  <c r="AA409" i="165"/>
  <c r="AB409" i="165" s="1"/>
  <c r="AO370" i="165"/>
  <c r="AQ370" i="165"/>
  <c r="AJ350" i="165"/>
  <c r="AM350" i="165" s="1"/>
  <c r="AL350" i="165" s="1"/>
  <c r="AE350" i="165"/>
  <c r="AF350" i="165" s="1"/>
  <c r="AI350" i="165" s="1"/>
  <c r="AG350" i="165" s="1"/>
  <c r="AH350" i="165" s="1"/>
  <c r="AK350" i="165" s="1"/>
  <c r="Z350" i="165"/>
  <c r="AC350" i="165" s="1"/>
  <c r="AA349" i="165"/>
  <c r="AB349" i="165" s="1"/>
  <c r="AO313" i="165"/>
  <c r="AQ313" i="165"/>
  <c r="AO278" i="165"/>
  <c r="AQ278" i="165"/>
  <c r="BB278" i="165" s="1"/>
  <c r="BC278" i="165" s="1"/>
  <c r="Z412" i="165"/>
  <c r="AC412" i="165" s="1"/>
  <c r="AA411" i="165"/>
  <c r="AB411" i="165" s="1"/>
  <c r="AJ412" i="165"/>
  <c r="AM412" i="165" s="1"/>
  <c r="AL412" i="165" s="1"/>
  <c r="AE412" i="165"/>
  <c r="AF412" i="165" s="1"/>
  <c r="AI412" i="165" s="1"/>
  <c r="Z418" i="165"/>
  <c r="AC418" i="165" s="1"/>
  <c r="AE418" i="165"/>
  <c r="AF418" i="165" s="1"/>
  <c r="AI418" i="165" s="1"/>
  <c r="AG418" i="165" s="1"/>
  <c r="AH418" i="165" s="1"/>
  <c r="AK418" i="165" s="1"/>
  <c r="AJ418" i="165"/>
  <c r="AM418" i="165" s="1"/>
  <c r="AL418" i="165" s="1"/>
  <c r="AA417" i="165"/>
  <c r="AB417" i="165" s="1"/>
  <c r="AJ333" i="165"/>
  <c r="AM333" i="165" s="1"/>
  <c r="AL333" i="165" s="1"/>
  <c r="Z333" i="165"/>
  <c r="AC333" i="165" s="1"/>
  <c r="AE333" i="165"/>
  <c r="AF333" i="165" s="1"/>
  <c r="AI333" i="165" s="1"/>
  <c r="AA332" i="165"/>
  <c r="AB332" i="165" s="1"/>
  <c r="Z263" i="165"/>
  <c r="AC263" i="165" s="1"/>
  <c r="AJ263" i="165"/>
  <c r="AM263" i="165" s="1"/>
  <c r="AL263" i="165" s="1"/>
  <c r="AE263" i="165"/>
  <c r="AF263" i="165" s="1"/>
  <c r="AI263" i="165" s="1"/>
  <c r="AA262" i="165"/>
  <c r="AB262" i="165" s="1"/>
  <c r="AO310" i="165"/>
  <c r="AQ310" i="165"/>
  <c r="AO288" i="165"/>
  <c r="AQ288" i="165"/>
  <c r="AA360" i="165"/>
  <c r="AB360" i="165" s="1"/>
  <c r="Z361" i="165"/>
  <c r="AC361" i="165" s="1"/>
  <c r="AJ361" i="165"/>
  <c r="AM361" i="165" s="1"/>
  <c r="AL361" i="165" s="1"/>
  <c r="AE361" i="165"/>
  <c r="AF361" i="165" s="1"/>
  <c r="AI361" i="165" s="1"/>
  <c r="AG361" i="165" s="1"/>
  <c r="AH361" i="165" s="1"/>
  <c r="AK361" i="165" s="1"/>
  <c r="Z292" i="165"/>
  <c r="AC292" i="165" s="1"/>
  <c r="AE292" i="165"/>
  <c r="AF292" i="165" s="1"/>
  <c r="AI292" i="165" s="1"/>
  <c r="AG292" i="165" s="1"/>
  <c r="AH292" i="165" s="1"/>
  <c r="AK292" i="165" s="1"/>
  <c r="AJ292" i="165"/>
  <c r="AM292" i="165" s="1"/>
  <c r="AL292" i="165" s="1"/>
  <c r="AA291" i="165"/>
  <c r="AB291" i="165" s="1"/>
  <c r="AQ302" i="165"/>
  <c r="AO302" i="165"/>
  <c r="Z415" i="165"/>
  <c r="AC415" i="165" s="1"/>
  <c r="AE415" i="165"/>
  <c r="AF415" i="165" s="1"/>
  <c r="AI415" i="165" s="1"/>
  <c r="AG415" i="165" s="1"/>
  <c r="AH415" i="165" s="1"/>
  <c r="AK415" i="165" s="1"/>
  <c r="AJ415" i="165"/>
  <c r="AM415" i="165" s="1"/>
  <c r="AL415" i="165" s="1"/>
  <c r="AA414" i="165"/>
  <c r="AB414" i="165" s="1"/>
  <c r="Z349" i="165"/>
  <c r="AC349" i="165" s="1"/>
  <c r="AE349" i="165"/>
  <c r="AF349" i="165" s="1"/>
  <c r="AI349" i="165" s="1"/>
  <c r="AG349" i="165" s="1"/>
  <c r="AH349" i="165" s="1"/>
  <c r="AK349" i="165" s="1"/>
  <c r="AJ349" i="165"/>
  <c r="AM349" i="165" s="1"/>
  <c r="AL349" i="165" s="1"/>
  <c r="AA348" i="165"/>
  <c r="AB348" i="165" s="1"/>
  <c r="Z395" i="165"/>
  <c r="AC395" i="165" s="1"/>
  <c r="AE395" i="165"/>
  <c r="AF395" i="165" s="1"/>
  <c r="AI395" i="165" s="1"/>
  <c r="AG395" i="165" s="1"/>
  <c r="AH395" i="165" s="1"/>
  <c r="AK395" i="165" s="1"/>
  <c r="AJ395" i="165"/>
  <c r="AM395" i="165" s="1"/>
  <c r="AL395" i="165" s="1"/>
  <c r="AA394" i="165"/>
  <c r="AB394" i="165" s="1"/>
  <c r="AO390" i="165"/>
  <c r="AQ390" i="165"/>
  <c r="Z374" i="165"/>
  <c r="AC374" i="165" s="1"/>
  <c r="AA373" i="165"/>
  <c r="AB373" i="165" s="1"/>
  <c r="AE374" i="165"/>
  <c r="AF374" i="165" s="1"/>
  <c r="AI374" i="165" s="1"/>
  <c r="AJ374" i="165"/>
  <c r="AM374" i="165" s="1"/>
  <c r="AL374" i="165" s="1"/>
  <c r="Z378" i="165"/>
  <c r="AC378" i="165" s="1"/>
  <c r="AA377" i="165"/>
  <c r="AB377" i="165" s="1"/>
  <c r="AE378" i="165"/>
  <c r="AF378" i="165" s="1"/>
  <c r="AI378" i="165" s="1"/>
  <c r="AG378" i="165" s="1"/>
  <c r="AH378" i="165" s="1"/>
  <c r="AK378" i="165" s="1"/>
  <c r="AJ378" i="165"/>
  <c r="AM378" i="165" s="1"/>
  <c r="AL378" i="165" s="1"/>
  <c r="AA302" i="165"/>
  <c r="AB302" i="165" s="1"/>
  <c r="AE303" i="165"/>
  <c r="AF303" i="165" s="1"/>
  <c r="AI303" i="165" s="1"/>
  <c r="AG303" i="165" s="1"/>
  <c r="AH303" i="165" s="1"/>
  <c r="AK303" i="165" s="1"/>
  <c r="Z303" i="165"/>
  <c r="AC303" i="165" s="1"/>
  <c r="AJ303" i="165"/>
  <c r="AM303" i="165" s="1"/>
  <c r="AL303" i="165" s="1"/>
  <c r="Z413" i="165"/>
  <c r="AC413" i="165" s="1"/>
  <c r="AA412" i="165"/>
  <c r="AB412" i="165" s="1"/>
  <c r="AE413" i="165"/>
  <c r="AF413" i="165" s="1"/>
  <c r="AI413" i="165" s="1"/>
  <c r="AG413" i="165" s="1"/>
  <c r="AH413" i="165" s="1"/>
  <c r="AK413" i="165" s="1"/>
  <c r="AJ413" i="165"/>
  <c r="AM413" i="165" s="1"/>
  <c r="AL413" i="165" s="1"/>
  <c r="AJ298" i="165"/>
  <c r="AM298" i="165" s="1"/>
  <c r="AL298" i="165" s="1"/>
  <c r="AE298" i="165"/>
  <c r="AF298" i="165" s="1"/>
  <c r="AI298" i="165" s="1"/>
  <c r="Z298" i="165"/>
  <c r="AC298" i="165" s="1"/>
  <c r="AA297" i="165"/>
  <c r="AB297" i="165" s="1"/>
  <c r="Z407" i="165"/>
  <c r="AC407" i="165" s="1"/>
  <c r="AE407" i="165"/>
  <c r="AF407" i="165" s="1"/>
  <c r="AI407" i="165" s="1"/>
  <c r="AJ407" i="165"/>
  <c r="AM407" i="165" s="1"/>
  <c r="AL407" i="165" s="1"/>
  <c r="AA406" i="165"/>
  <c r="AB406" i="165" s="1"/>
  <c r="AO366" i="165"/>
  <c r="AQ366" i="165"/>
  <c r="AO365" i="165"/>
  <c r="AQ365" i="165"/>
  <c r="AQ265" i="165"/>
  <c r="AO265" i="165"/>
  <c r="AO341" i="165"/>
  <c r="AQ341" i="165"/>
  <c r="AJ344" i="165"/>
  <c r="AM344" i="165" s="1"/>
  <c r="AL344" i="165" s="1"/>
  <c r="AE344" i="165"/>
  <c r="AF344" i="165" s="1"/>
  <c r="AI344" i="165" s="1"/>
  <c r="AG344" i="165" s="1"/>
  <c r="AH344" i="165" s="1"/>
  <c r="AK344" i="165" s="1"/>
  <c r="AA343" i="165"/>
  <c r="AB343" i="165" s="1"/>
  <c r="Z344" i="165"/>
  <c r="AC344" i="165" s="1"/>
  <c r="AG425" i="165"/>
  <c r="AH425" i="165" s="1"/>
  <c r="AK425" i="165" s="1"/>
  <c r="AZ293" i="165"/>
  <c r="BC294" i="165"/>
  <c r="L319" i="165"/>
  <c r="L275" i="165"/>
  <c r="AG428" i="165"/>
  <c r="AH428" i="165" s="1"/>
  <c r="AK428" i="165" s="1"/>
  <c r="T421" i="165"/>
  <c r="V411" i="165"/>
  <c r="W411" i="165" s="1"/>
  <c r="U423" i="165"/>
  <c r="X423" i="165" s="1"/>
  <c r="V377" i="165"/>
  <c r="W377" i="165" s="1"/>
  <c r="L315" i="165"/>
  <c r="V316" i="165"/>
  <c r="W316" i="165" s="1"/>
  <c r="S380" i="165"/>
  <c r="S366" i="165"/>
  <c r="L337" i="165"/>
  <c r="V343" i="165"/>
  <c r="W343" i="165" s="1"/>
  <c r="V301" i="165"/>
  <c r="W301" i="165" s="1"/>
  <c r="L393" i="165"/>
  <c r="L372" i="165"/>
  <c r="L283" i="165"/>
  <c r="L396" i="165"/>
  <c r="L296" i="165"/>
  <c r="AC206" i="167"/>
  <c r="AB206" i="167"/>
  <c r="AG55" i="167"/>
  <c r="AH55" i="167" s="1"/>
  <c r="AK55" i="167" s="1"/>
  <c r="N25" i="167"/>
  <c r="AP26" i="167" s="1"/>
  <c r="AP36" i="167"/>
  <c r="AN49" i="167"/>
  <c r="AN14" i="167"/>
  <c r="W199" i="167"/>
  <c r="M494" i="167"/>
  <c r="N286" i="167"/>
  <c r="AG102" i="167"/>
  <c r="AH102" i="167" s="1"/>
  <c r="AK102" i="167" s="1"/>
  <c r="N493" i="167"/>
  <c r="M489" i="167"/>
  <c r="AG210" i="167"/>
  <c r="AH210" i="167" s="1"/>
  <c r="AK210" i="167" s="1"/>
  <c r="AG99" i="167"/>
  <c r="AH99" i="167" s="1"/>
  <c r="AK99" i="167" s="1"/>
  <c r="AG72" i="167"/>
  <c r="AH72" i="167" s="1"/>
  <c r="AK72" i="167" s="1"/>
  <c r="N7" i="167"/>
  <c r="AN8" i="167" s="1"/>
  <c r="AR7" i="167" s="1"/>
  <c r="AP39" i="167"/>
  <c r="AW64" i="167"/>
  <c r="AW63" i="167" s="1"/>
  <c r="AG66" i="167"/>
  <c r="AH66" i="167" s="1"/>
  <c r="AK66" i="167" s="1"/>
  <c r="AG65" i="167"/>
  <c r="AH65" i="167" s="1"/>
  <c r="AK65" i="167" s="1"/>
  <c r="AG96" i="167"/>
  <c r="AH96" i="167" s="1"/>
  <c r="AK96" i="167" s="1"/>
  <c r="X223" i="167"/>
  <c r="W250" i="167"/>
  <c r="N276" i="167"/>
  <c r="AG218" i="167"/>
  <c r="AH218" i="167" s="1"/>
  <c r="AK218" i="167" s="1"/>
  <c r="AG40" i="167"/>
  <c r="AH40" i="167" s="1"/>
  <c r="AK40" i="167" s="1"/>
  <c r="AG76" i="167"/>
  <c r="AH76" i="167" s="1"/>
  <c r="AK76" i="167" s="1"/>
  <c r="M24" i="167"/>
  <c r="AG80" i="167"/>
  <c r="AH80" i="167" s="1"/>
  <c r="AK80" i="167" s="1"/>
  <c r="AG27" i="167"/>
  <c r="AH27" i="167" s="1"/>
  <c r="AK27" i="167" s="1"/>
  <c r="AW133" i="167"/>
  <c r="AW132" i="167" s="1"/>
  <c r="AC215" i="167"/>
  <c r="AN105" i="167"/>
  <c r="M447" i="167"/>
  <c r="N163" i="167"/>
  <c r="AN164" i="167" s="1"/>
  <c r="M505" i="167"/>
  <c r="AG237" i="167"/>
  <c r="AH237" i="167" s="1"/>
  <c r="AK237" i="167" s="1"/>
  <c r="AC251" i="167"/>
  <c r="AB251" i="167"/>
  <c r="U298" i="165"/>
  <c r="X298" i="165" s="1"/>
  <c r="AG464" i="165"/>
  <c r="AH464" i="165" s="1"/>
  <c r="AK464" i="165" s="1"/>
  <c r="AG466" i="165"/>
  <c r="AH466" i="165" s="1"/>
  <c r="AK466" i="165" s="1"/>
  <c r="AG481" i="165"/>
  <c r="AH481" i="165" s="1"/>
  <c r="AK481" i="165" s="1"/>
  <c r="L130" i="165"/>
  <c r="AE186" i="165"/>
  <c r="AF186" i="165" s="1"/>
  <c r="AI186" i="165" s="1"/>
  <c r="L101" i="165"/>
  <c r="AA54" i="165"/>
  <c r="AB54" i="165" s="1"/>
  <c r="V125" i="165"/>
  <c r="U180" i="165"/>
  <c r="X180" i="165" s="1"/>
  <c r="T278" i="165"/>
  <c r="AP508" i="168"/>
  <c r="AN508" i="168"/>
  <c r="M228" i="168"/>
  <c r="M230" i="168"/>
  <c r="M225" i="168"/>
  <c r="N233" i="168"/>
  <c r="AN234" i="168" s="1"/>
  <c r="N280" i="168"/>
  <c r="N348" i="168"/>
  <c r="M482" i="168"/>
  <c r="M480" i="168"/>
  <c r="AG511" i="168"/>
  <c r="AH511" i="168" s="1"/>
  <c r="AK511" i="168" s="1"/>
  <c r="AG493" i="168"/>
  <c r="AH493" i="168" s="1"/>
  <c r="AK493" i="168" s="1"/>
  <c r="AG444" i="168"/>
  <c r="AH444" i="168" s="1"/>
  <c r="AK444" i="168" s="1"/>
  <c r="N508" i="168"/>
  <c r="N341" i="168"/>
  <c r="M289" i="168"/>
  <c r="M425" i="168"/>
  <c r="N65" i="168"/>
  <c r="N66" i="168"/>
  <c r="AN67" i="168" s="1"/>
  <c r="M64" i="168"/>
  <c r="N86" i="168"/>
  <c r="N207" i="168"/>
  <c r="AG30" i="168"/>
  <c r="AH30" i="168" s="1"/>
  <c r="AK30" i="168" s="1"/>
  <c r="AG17" i="168"/>
  <c r="AH17" i="168" s="1"/>
  <c r="AK17" i="168" s="1"/>
  <c r="AN54" i="168"/>
  <c r="N51" i="168"/>
  <c r="N52" i="168"/>
  <c r="AP53" i="168" s="1"/>
  <c r="N64" i="168"/>
  <c r="M126" i="168"/>
  <c r="M125" i="168"/>
  <c r="M167" i="168"/>
  <c r="M155" i="168"/>
  <c r="M180" i="168"/>
  <c r="N180" i="168"/>
  <c r="N201" i="168"/>
  <c r="N200" i="168"/>
  <c r="M233" i="168"/>
  <c r="N235" i="168"/>
  <c r="M234" i="168"/>
  <c r="N222" i="168"/>
  <c r="N281" i="168"/>
  <c r="M281" i="168"/>
  <c r="M286" i="168"/>
  <c r="N347" i="168"/>
  <c r="N414" i="168"/>
  <c r="N481" i="168"/>
  <c r="AN482" i="168" s="1"/>
  <c r="AN510" i="168"/>
  <c r="AG73" i="168"/>
  <c r="AH73" i="168" s="1"/>
  <c r="AK73" i="168" s="1"/>
  <c r="M80" i="168"/>
  <c r="M221" i="168"/>
  <c r="N145" i="168"/>
  <c r="M107" i="168"/>
  <c r="N173" i="168"/>
  <c r="N512" i="168"/>
  <c r="AN513" i="168" s="1"/>
  <c r="M238" i="168"/>
  <c r="N54" i="168"/>
  <c r="M56" i="168"/>
  <c r="N55" i="168"/>
  <c r="AG67" i="168"/>
  <c r="AH67" i="168" s="1"/>
  <c r="AK67" i="168" s="1"/>
  <c r="AG10" i="168"/>
  <c r="AH10" i="168" s="1"/>
  <c r="AK10" i="168" s="1"/>
  <c r="M162" i="168"/>
  <c r="M207" i="168"/>
  <c r="AG41" i="168"/>
  <c r="AH41" i="168" s="1"/>
  <c r="AK41" i="168" s="1"/>
  <c r="M17" i="168"/>
  <c r="M52" i="168"/>
  <c r="M37" i="168"/>
  <c r="M84" i="168"/>
  <c r="N97" i="168"/>
  <c r="M88" i="168"/>
  <c r="M116" i="168"/>
  <c r="N129" i="168"/>
  <c r="N163" i="168"/>
  <c r="M181" i="168"/>
  <c r="M202" i="168"/>
  <c r="M201" i="168"/>
  <c r="M236" i="168"/>
  <c r="N305" i="168"/>
  <c r="M349" i="168"/>
  <c r="N336" i="168"/>
  <c r="N389" i="168"/>
  <c r="N388" i="168"/>
  <c r="N339" i="168"/>
  <c r="M314" i="168"/>
  <c r="M509" i="168"/>
  <c r="M237" i="168"/>
  <c r="N196" i="168"/>
  <c r="M123" i="168"/>
  <c r="M145" i="168"/>
  <c r="N113" i="168"/>
  <c r="M413" i="168"/>
  <c r="M332" i="168"/>
  <c r="M54" i="168"/>
  <c r="L271" i="165"/>
  <c r="N271" i="167"/>
  <c r="N272" i="168"/>
  <c r="AQ104" i="165"/>
  <c r="AO104" i="165"/>
  <c r="U76" i="165"/>
  <c r="X76" i="165" s="1"/>
  <c r="AJ77" i="165"/>
  <c r="AM77" i="165" s="1"/>
  <c r="AL77" i="165" s="1"/>
  <c r="S74" i="165"/>
  <c r="AQ74" i="165"/>
  <c r="AO74" i="165"/>
  <c r="AP466" i="165"/>
  <c r="L254" i="165"/>
  <c r="V126" i="165"/>
  <c r="W126" i="165" s="1"/>
  <c r="L27" i="165"/>
  <c r="AA13" i="165"/>
  <c r="AB13" i="165" s="1"/>
  <c r="Z14" i="165"/>
  <c r="AC14" i="165" s="1"/>
  <c r="L17" i="165"/>
  <c r="Z15" i="165"/>
  <c r="AC15" i="165" s="1"/>
  <c r="AA14" i="165"/>
  <c r="AB14" i="165" s="1"/>
  <c r="AA30" i="165"/>
  <c r="AB30" i="165" s="1"/>
  <c r="AG435" i="165"/>
  <c r="AH435" i="165" s="1"/>
  <c r="AK435" i="165" s="1"/>
  <c r="AG440" i="165"/>
  <c r="AH440" i="165" s="1"/>
  <c r="AK440" i="165" s="1"/>
  <c r="N442" i="165"/>
  <c r="AN443" i="165" s="1"/>
  <c r="N464" i="165"/>
  <c r="AN465" i="165" s="1"/>
  <c r="M473" i="165"/>
  <c r="L139" i="165"/>
  <c r="AA20" i="165"/>
  <c r="AB20" i="165" s="1"/>
  <c r="Z21" i="165"/>
  <c r="AC21" i="165" s="1"/>
  <c r="Z53" i="165"/>
  <c r="AC53" i="165" s="1"/>
  <c r="Z11" i="165"/>
  <c r="AC11" i="165" s="1"/>
  <c r="AA10" i="165"/>
  <c r="AB10" i="165" s="1"/>
  <c r="AA19" i="165"/>
  <c r="AB19" i="165" s="1"/>
  <c r="Z20" i="165"/>
  <c r="AC20" i="165" s="1"/>
  <c r="AA15" i="165"/>
  <c r="AB15" i="165" s="1"/>
  <c r="Z16" i="165"/>
  <c r="AC16" i="165" s="1"/>
  <c r="AQ147" i="165"/>
  <c r="AE77" i="165"/>
  <c r="AF77" i="165" s="1"/>
  <c r="AI77" i="165" s="1"/>
  <c r="AQ51" i="165"/>
  <c r="AT51" i="165" s="1"/>
  <c r="AO51" i="165"/>
  <c r="Z8" i="165"/>
  <c r="AC8" i="165" s="1"/>
  <c r="Z18" i="165"/>
  <c r="AC18" i="165" s="1"/>
  <c r="AA17" i="165"/>
  <c r="AB17" i="165" s="1"/>
  <c r="AA12" i="165"/>
  <c r="AB12" i="165" s="1"/>
  <c r="Z13" i="165"/>
  <c r="AC13" i="165" s="1"/>
  <c r="AA24" i="165"/>
  <c r="AB24" i="165" s="1"/>
  <c r="Z25" i="165"/>
  <c r="AC25" i="165" s="1"/>
  <c r="AA23" i="165"/>
  <c r="AB23" i="165" s="1"/>
  <c r="Z24" i="165"/>
  <c r="AC24" i="165" s="1"/>
  <c r="T169" i="165"/>
  <c r="S152" i="165"/>
  <c r="L110" i="165"/>
  <c r="Z27" i="165"/>
  <c r="AC27" i="165" s="1"/>
  <c r="AA26" i="165"/>
  <c r="AB26" i="165" s="1"/>
  <c r="AQ186" i="165"/>
  <c r="L35" i="165"/>
  <c r="Z19" i="165"/>
  <c r="AC19" i="165" s="1"/>
  <c r="AA18" i="165"/>
  <c r="AB18" i="165" s="1"/>
  <c r="AA9" i="165"/>
  <c r="AB9" i="165" s="1"/>
  <c r="Z10" i="165"/>
  <c r="AC10" i="165" s="1"/>
  <c r="Z23" i="165"/>
  <c r="AC23" i="165" s="1"/>
  <c r="AA22" i="165"/>
  <c r="AB22" i="165" s="1"/>
  <c r="AO34" i="165"/>
  <c r="AG457" i="165"/>
  <c r="AH457" i="165" s="1"/>
  <c r="AK457" i="165" s="1"/>
  <c r="M470" i="165"/>
  <c r="M452" i="165"/>
  <c r="M463" i="165"/>
  <c r="N462" i="165"/>
  <c r="Z9" i="165"/>
  <c r="AC9" i="165" s="1"/>
  <c r="AA53" i="165"/>
  <c r="AB53" i="165" s="1"/>
  <c r="Z54" i="165"/>
  <c r="AC54" i="165" s="1"/>
  <c r="AA29" i="165"/>
  <c r="AB29" i="165" s="1"/>
  <c r="Z30" i="165"/>
  <c r="AC30" i="165" s="1"/>
  <c r="AA25" i="165"/>
  <c r="AB25" i="165" s="1"/>
  <c r="Z26" i="165"/>
  <c r="AC26" i="165" s="1"/>
  <c r="AA11" i="165"/>
  <c r="AB11" i="165" s="1"/>
  <c r="Z12" i="165"/>
  <c r="AC12" i="165" s="1"/>
  <c r="AU65" i="165"/>
  <c r="L24" i="165"/>
  <c r="Z22" i="165"/>
  <c r="AC22" i="165" s="1"/>
  <c r="AA21" i="165"/>
  <c r="AB21" i="165" s="1"/>
  <c r="AG451" i="165"/>
  <c r="AH451" i="165" s="1"/>
  <c r="AK451" i="165" s="1"/>
  <c r="AG488" i="165"/>
  <c r="AH488" i="165" s="1"/>
  <c r="AK488" i="165" s="1"/>
  <c r="AG493" i="165"/>
  <c r="AH493" i="165" s="1"/>
  <c r="AK493" i="165" s="1"/>
  <c r="N451" i="165"/>
  <c r="AN452" i="165" s="1"/>
  <c r="AG445" i="165"/>
  <c r="AH445" i="165" s="1"/>
  <c r="AK445" i="165" s="1"/>
  <c r="U93" i="165"/>
  <c r="X93" i="165" s="1"/>
  <c r="AE28" i="165"/>
  <c r="AF28" i="165" s="1"/>
  <c r="AI28" i="165" s="1"/>
  <c r="AA28" i="165"/>
  <c r="AB28" i="165" s="1"/>
  <c r="Z29" i="165"/>
  <c r="AC29" i="165" s="1"/>
  <c r="V352" i="165"/>
  <c r="W352" i="165" s="1"/>
  <c r="V176" i="165"/>
  <c r="W176" i="165" s="1"/>
  <c r="L346" i="165"/>
  <c r="S310" i="165"/>
  <c r="BC92" i="165"/>
  <c r="AA27" i="165"/>
  <c r="AB27" i="165" s="1"/>
  <c r="Z28" i="165"/>
  <c r="AC28" i="165" s="1"/>
  <c r="M446" i="165"/>
  <c r="AG474" i="165"/>
  <c r="AH474" i="165" s="1"/>
  <c r="AK474" i="165" s="1"/>
  <c r="AG473" i="165"/>
  <c r="AH473" i="165" s="1"/>
  <c r="AK473" i="165" s="1"/>
  <c r="AG483" i="165"/>
  <c r="AH483" i="165" s="1"/>
  <c r="AK483" i="165" s="1"/>
  <c r="AG496" i="165"/>
  <c r="AH496" i="165" s="1"/>
  <c r="AK496" i="165" s="1"/>
  <c r="N461" i="165"/>
  <c r="AP462" i="165" s="1"/>
  <c r="M477" i="165"/>
  <c r="M456" i="165"/>
  <c r="AZ29" i="165"/>
  <c r="BC30" i="165"/>
  <c r="AA16" i="165"/>
  <c r="AB16" i="165" s="1"/>
  <c r="Z17" i="165"/>
  <c r="AC17" i="165" s="1"/>
  <c r="AN509" i="168"/>
  <c r="AP509" i="168"/>
  <c r="AP148" i="167"/>
  <c r="AN148" i="167"/>
  <c r="AN122" i="167"/>
  <c r="AR121" i="167" s="1"/>
  <c r="AP122" i="167"/>
  <c r="M339" i="168"/>
  <c r="M389" i="168"/>
  <c r="M373" i="168"/>
  <c r="M368" i="168"/>
  <c r="AG436" i="168"/>
  <c r="AH436" i="168" s="1"/>
  <c r="AK436" i="168" s="1"/>
  <c r="M508" i="168"/>
  <c r="W19" i="167"/>
  <c r="X19" i="167"/>
  <c r="AB22" i="167"/>
  <c r="AC22" i="167"/>
  <c r="W11" i="167"/>
  <c r="X11" i="167"/>
  <c r="AB13" i="167"/>
  <c r="AC13" i="167"/>
  <c r="AB18" i="167"/>
  <c r="AC18" i="167"/>
  <c r="W18" i="167"/>
  <c r="X18" i="167"/>
  <c r="AG47" i="167"/>
  <c r="AH47" i="167" s="1"/>
  <c r="AK47" i="167" s="1"/>
  <c r="M96" i="167"/>
  <c r="AB23" i="167"/>
  <c r="AC23" i="167"/>
  <c r="W26" i="167"/>
  <c r="X26" i="167"/>
  <c r="AG31" i="167"/>
  <c r="AH31" i="167" s="1"/>
  <c r="AK31" i="167" s="1"/>
  <c r="W31" i="167"/>
  <c r="X31" i="167"/>
  <c r="W32" i="167"/>
  <c r="X32" i="167"/>
  <c r="AB21" i="167"/>
  <c r="AC21" i="167"/>
  <c r="W41" i="167"/>
  <c r="X41" i="167"/>
  <c r="W50" i="167"/>
  <c r="X50" i="167"/>
  <c r="AB8" i="167"/>
  <c r="AC8" i="167"/>
  <c r="W7" i="167"/>
  <c r="X7" i="167"/>
  <c r="AB7" i="167"/>
  <c r="AC7" i="167"/>
  <c r="AG37" i="167"/>
  <c r="AH37" i="167" s="1"/>
  <c r="AK37" i="167" s="1"/>
  <c r="AB25" i="167"/>
  <c r="AC25" i="167"/>
  <c r="AB17" i="167"/>
  <c r="AC17" i="167"/>
  <c r="W17" i="167"/>
  <c r="X17" i="167"/>
  <c r="AB9" i="167"/>
  <c r="AC9" i="167"/>
  <c r="W33" i="167"/>
  <c r="X33" i="167"/>
  <c r="N14" i="167"/>
  <c r="AN15" i="167" s="1"/>
  <c r="AR14" i="167" s="1"/>
  <c r="M133" i="168"/>
  <c r="AP146" i="167"/>
  <c r="M480" i="167"/>
  <c r="AG150" i="167"/>
  <c r="AH150" i="167" s="1"/>
  <c r="AK150" i="167" s="1"/>
  <c r="AC154" i="167"/>
  <c r="N158" i="168"/>
  <c r="M277" i="168"/>
  <c r="AG251" i="167"/>
  <c r="AH251" i="167" s="1"/>
  <c r="AK251" i="167" s="1"/>
  <c r="W49" i="167"/>
  <c r="X49" i="167"/>
  <c r="AC48" i="167"/>
  <c r="AB48" i="167"/>
  <c r="AC49" i="167"/>
  <c r="AB49" i="167"/>
  <c r="AC40" i="167"/>
  <c r="AB40" i="167"/>
  <c r="AC50" i="167"/>
  <c r="AB50" i="167"/>
  <c r="AC30" i="167"/>
  <c r="AB30" i="167"/>
  <c r="AB35" i="167"/>
  <c r="AC35" i="167"/>
  <c r="AC32" i="167"/>
  <c r="AB32" i="167"/>
  <c r="AC211" i="167"/>
  <c r="AB211" i="167"/>
  <c r="AC149" i="167"/>
  <c r="AB149" i="167"/>
  <c r="AC99" i="167"/>
  <c r="AB99" i="167"/>
  <c r="AB217" i="167"/>
  <c r="AC217" i="167"/>
  <c r="AB12" i="167"/>
  <c r="AC12" i="167"/>
  <c r="W14" i="167"/>
  <c r="X14" i="167"/>
  <c r="W27" i="167"/>
  <c r="X27" i="167"/>
  <c r="AB16" i="167"/>
  <c r="AC16" i="167"/>
  <c r="M223" i="168"/>
  <c r="AC100" i="167"/>
  <c r="AB100" i="167"/>
  <c r="AB41" i="167"/>
  <c r="AC41" i="167"/>
  <c r="AC34" i="167"/>
  <c r="AB34" i="167"/>
  <c r="AC54" i="167"/>
  <c r="AB54" i="167"/>
  <c r="AB45" i="167"/>
  <c r="AC45" i="167"/>
  <c r="AC46" i="167"/>
  <c r="AB46" i="167"/>
  <c r="AC51" i="167"/>
  <c r="AB51" i="167"/>
  <c r="W301" i="167"/>
  <c r="W208" i="167"/>
  <c r="X208" i="167"/>
  <c r="W95" i="167"/>
  <c r="X95" i="167"/>
  <c r="W334" i="167"/>
  <c r="AG187" i="168"/>
  <c r="AH187" i="168" s="1"/>
  <c r="AK187" i="168" s="1"/>
  <c r="N312" i="168"/>
  <c r="AB19" i="167"/>
  <c r="AC19" i="167"/>
  <c r="W12" i="167"/>
  <c r="X12" i="167"/>
  <c r="W38" i="167"/>
  <c r="X38" i="167"/>
  <c r="AB20" i="167"/>
  <c r="AC20" i="167"/>
  <c r="AB10" i="167"/>
  <c r="AC10" i="167"/>
  <c r="AG40" i="168"/>
  <c r="AH40" i="168" s="1"/>
  <c r="AK40" i="168" s="1"/>
  <c r="AG58" i="168"/>
  <c r="AH58" i="168" s="1"/>
  <c r="AK58" i="168" s="1"/>
  <c r="AN122" i="168"/>
  <c r="M34" i="168"/>
  <c r="N72" i="168"/>
  <c r="AP73" i="168" s="1"/>
  <c r="M71" i="168"/>
  <c r="M69" i="168"/>
  <c r="N69" i="168"/>
  <c r="M83" i="168"/>
  <c r="M86" i="168"/>
  <c r="M87" i="168"/>
  <c r="M110" i="168"/>
  <c r="M124" i="168"/>
  <c r="N164" i="168"/>
  <c r="M166" i="168"/>
  <c r="M204" i="168"/>
  <c r="M203" i="168"/>
  <c r="N234" i="168"/>
  <c r="AP235" i="168" s="1"/>
  <c r="M388" i="168"/>
  <c r="M393" i="168"/>
  <c r="N342" i="168"/>
  <c r="M336" i="168"/>
  <c r="N368" i="168"/>
  <c r="M414" i="168"/>
  <c r="M428" i="168"/>
  <c r="M434" i="168"/>
  <c r="AG463" i="168"/>
  <c r="AH463" i="168" s="1"/>
  <c r="AK463" i="168" s="1"/>
  <c r="AG465" i="168"/>
  <c r="AH465" i="168" s="1"/>
  <c r="AK465" i="168" s="1"/>
  <c r="M483" i="168"/>
  <c r="AG501" i="168"/>
  <c r="AH501" i="168" s="1"/>
  <c r="AK501" i="168" s="1"/>
  <c r="W22" i="167"/>
  <c r="X22" i="167"/>
  <c r="AB24" i="167"/>
  <c r="AC24" i="167"/>
  <c r="W54" i="167"/>
  <c r="X54" i="167"/>
  <c r="AB11" i="167"/>
  <c r="AC11" i="167"/>
  <c r="W13" i="167"/>
  <c r="X13" i="167"/>
  <c r="AG29" i="167"/>
  <c r="AH29" i="167" s="1"/>
  <c r="AK29" i="167" s="1"/>
  <c r="W46" i="167"/>
  <c r="X46" i="167"/>
  <c r="W35" i="167"/>
  <c r="X35" i="167"/>
  <c r="AG21" i="167"/>
  <c r="AH21" i="167" s="1"/>
  <c r="AK21" i="167" s="1"/>
  <c r="W47" i="167"/>
  <c r="X47" i="167"/>
  <c r="AP8" i="167"/>
  <c r="W10" i="167"/>
  <c r="X10" i="167"/>
  <c r="W23" i="167"/>
  <c r="X23" i="167"/>
  <c r="AB27" i="167"/>
  <c r="AC27" i="167"/>
  <c r="W40" i="167"/>
  <c r="X40" i="167"/>
  <c r="W16" i="167"/>
  <c r="X16" i="167"/>
  <c r="W21" i="167"/>
  <c r="X21" i="167"/>
  <c r="W8" i="167"/>
  <c r="X8" i="167"/>
  <c r="W42" i="167"/>
  <c r="X42" i="167"/>
  <c r="W36" i="167"/>
  <c r="X36" i="167"/>
  <c r="W25" i="167"/>
  <c r="X25" i="167"/>
  <c r="W9" i="167"/>
  <c r="X9" i="167"/>
  <c r="M510" i="168"/>
  <c r="M362" i="168"/>
  <c r="N167" i="168"/>
  <c r="AG492" i="168"/>
  <c r="AH492" i="168" s="1"/>
  <c r="AK492" i="168" s="1"/>
  <c r="N426" i="168"/>
  <c r="N168" i="168"/>
  <c r="AB200" i="167"/>
  <c r="M121" i="167"/>
  <c r="AG191" i="167"/>
  <c r="AH191" i="167" s="1"/>
  <c r="AK191" i="167" s="1"/>
  <c r="N254" i="167"/>
  <c r="AP255" i="167" s="1"/>
  <c r="AP153" i="167"/>
  <c r="M285" i="167"/>
  <c r="X258" i="167"/>
  <c r="W181" i="167"/>
  <c r="AB201" i="167"/>
  <c r="AP161" i="167"/>
  <c r="W215" i="167"/>
  <c r="W256" i="167"/>
  <c r="AC222" i="167"/>
  <c r="N263" i="167"/>
  <c r="N488" i="167"/>
  <c r="M511" i="167"/>
  <c r="N483" i="167"/>
  <c r="N148" i="167"/>
  <c r="M485" i="167"/>
  <c r="X121" i="167"/>
  <c r="AG137" i="167"/>
  <c r="AH137" i="167" s="1"/>
  <c r="AK137" i="167" s="1"/>
  <c r="N152" i="168"/>
  <c r="N157" i="168"/>
  <c r="N223" i="167"/>
  <c r="AP224" i="167" s="1"/>
  <c r="AG227" i="167"/>
  <c r="AH227" i="167" s="1"/>
  <c r="AK227" i="167" s="1"/>
  <c r="AG239" i="167"/>
  <c r="AH239" i="167" s="1"/>
  <c r="AK239" i="167" s="1"/>
  <c r="N248" i="168"/>
  <c r="M264" i="168"/>
  <c r="N258" i="167"/>
  <c r="M290" i="168"/>
  <c r="AC53" i="167"/>
  <c r="AB53" i="167"/>
  <c r="AG13" i="167"/>
  <c r="AH13" i="167" s="1"/>
  <c r="AK13" i="167" s="1"/>
  <c r="AB33" i="167"/>
  <c r="AC33" i="167"/>
  <c r="X45" i="167"/>
  <c r="W45" i="167"/>
  <c r="AB189" i="167"/>
  <c r="AC189" i="167"/>
  <c r="AB37" i="167"/>
  <c r="AC37" i="167"/>
  <c r="W43" i="167"/>
  <c r="X43" i="167"/>
  <c r="AB31" i="167"/>
  <c r="AC31" i="167"/>
  <c r="AC42" i="167"/>
  <c r="AB42" i="167"/>
  <c r="W53" i="167"/>
  <c r="X53" i="167"/>
  <c r="W48" i="167"/>
  <c r="X48" i="167"/>
  <c r="M408" i="168"/>
  <c r="AG12" i="168"/>
  <c r="AH12" i="168" s="1"/>
  <c r="AK12" i="168" s="1"/>
  <c r="AG55" i="168"/>
  <c r="AH55" i="168" s="1"/>
  <c r="AK55" i="168" s="1"/>
  <c r="AG28" i="168"/>
  <c r="AH28" i="168" s="1"/>
  <c r="AK28" i="168" s="1"/>
  <c r="AG56" i="168"/>
  <c r="AH56" i="168" s="1"/>
  <c r="AK56" i="168" s="1"/>
  <c r="AT15" i="168"/>
  <c r="AU15" i="168" s="1"/>
  <c r="AG27" i="168"/>
  <c r="AH27" i="168" s="1"/>
  <c r="AK27" i="168" s="1"/>
  <c r="AG33" i="168"/>
  <c r="AH33" i="168" s="1"/>
  <c r="AK33" i="168" s="1"/>
  <c r="AG45" i="168"/>
  <c r="AH45" i="168" s="1"/>
  <c r="AK45" i="168" s="1"/>
  <c r="M70" i="168"/>
  <c r="N98" i="168"/>
  <c r="M94" i="168"/>
  <c r="M109" i="168"/>
  <c r="N110" i="168"/>
  <c r="N124" i="168"/>
  <c r="N338" i="168"/>
  <c r="N340" i="168"/>
  <c r="M360" i="168"/>
  <c r="N354" i="168"/>
  <c r="M392" i="168"/>
  <c r="N377" i="168"/>
  <c r="M378" i="168"/>
  <c r="M385" i="168"/>
  <c r="M375" i="168"/>
  <c r="AG433" i="168"/>
  <c r="AH433" i="168" s="1"/>
  <c r="AK433" i="168" s="1"/>
  <c r="AP434" i="168"/>
  <c r="M449" i="168"/>
  <c r="M511" i="168"/>
  <c r="N511" i="168"/>
  <c r="W24" i="167"/>
  <c r="X24" i="167"/>
  <c r="W44" i="167"/>
  <c r="X44" i="167"/>
  <c r="M31" i="167"/>
  <c r="AG12" i="167"/>
  <c r="AH12" i="167" s="1"/>
  <c r="AK12" i="167" s="1"/>
  <c r="AG19" i="167"/>
  <c r="AH19" i="167" s="1"/>
  <c r="AK19" i="167" s="1"/>
  <c r="W20" i="167"/>
  <c r="X20" i="167"/>
  <c r="AB14" i="167"/>
  <c r="AC14" i="167"/>
  <c r="AP40" i="167"/>
  <c r="AG49" i="167"/>
  <c r="AH49" i="167" s="1"/>
  <c r="AK49" i="167" s="1"/>
  <c r="W30" i="167"/>
  <c r="X30" i="167"/>
  <c r="AG73" i="167"/>
  <c r="AH73" i="167" s="1"/>
  <c r="AK73" i="167" s="1"/>
  <c r="AG30" i="167"/>
  <c r="AH30" i="167" s="1"/>
  <c r="AK30" i="167" s="1"/>
  <c r="AG32" i="167"/>
  <c r="AH32" i="167" s="1"/>
  <c r="AK32" i="167" s="1"/>
  <c r="AB15" i="167"/>
  <c r="AC15" i="167"/>
  <c r="AG17" i="167"/>
  <c r="AH17" i="167" s="1"/>
  <c r="AK17" i="167" s="1"/>
  <c r="AG77" i="167"/>
  <c r="AH77" i="167" s="1"/>
  <c r="AK77" i="167" s="1"/>
  <c r="W37" i="167"/>
  <c r="X37" i="167"/>
  <c r="M243" i="168"/>
  <c r="M174" i="168"/>
  <c r="M128" i="168"/>
  <c r="M140" i="168"/>
  <c r="AG469" i="168"/>
  <c r="AH469" i="168" s="1"/>
  <c r="AK469" i="168" s="1"/>
  <c r="M104" i="168"/>
  <c r="AG183" i="167"/>
  <c r="AH183" i="167" s="1"/>
  <c r="AK183" i="167" s="1"/>
  <c r="AG165" i="167"/>
  <c r="AH165" i="167" s="1"/>
  <c r="AK165" i="167" s="1"/>
  <c r="M200" i="167"/>
  <c r="N280" i="167"/>
  <c r="AG154" i="167"/>
  <c r="AH154" i="167" s="1"/>
  <c r="AK154" i="167" s="1"/>
  <c r="AG117" i="167"/>
  <c r="AH117" i="167" s="1"/>
  <c r="AK117" i="167" s="1"/>
  <c r="W231" i="167"/>
  <c r="AG151" i="167"/>
  <c r="AH151" i="167" s="1"/>
  <c r="AK151" i="167" s="1"/>
  <c r="M483" i="167"/>
  <c r="X189" i="167"/>
  <c r="AG170" i="167"/>
  <c r="AH170" i="167" s="1"/>
  <c r="AK170" i="167" s="1"/>
  <c r="AG168" i="167"/>
  <c r="AH168" i="167" s="1"/>
  <c r="AK168" i="167" s="1"/>
  <c r="N290" i="168"/>
  <c r="N278" i="168"/>
  <c r="M255" i="168"/>
  <c r="AG216" i="167"/>
  <c r="AH216" i="167" s="1"/>
  <c r="AK216" i="167" s="1"/>
  <c r="N499" i="167"/>
  <c r="W235" i="167"/>
  <c r="N242" i="167"/>
  <c r="AP243" i="167" s="1"/>
  <c r="AG254" i="167"/>
  <c r="AH254" i="167" s="1"/>
  <c r="AK254" i="167" s="1"/>
  <c r="M249" i="167"/>
  <c r="N294" i="168"/>
  <c r="M58" i="168"/>
  <c r="N58" i="168"/>
  <c r="AB43" i="167"/>
  <c r="AC43" i="167"/>
  <c r="AB47" i="167"/>
  <c r="AC47" i="167"/>
  <c r="AC38" i="167"/>
  <c r="AB38" i="167"/>
  <c r="W296" i="167"/>
  <c r="W51" i="167"/>
  <c r="X51" i="167"/>
  <c r="AC52" i="167"/>
  <c r="AB52" i="167"/>
  <c r="W402" i="167"/>
  <c r="AB208" i="167"/>
  <c r="AC208" i="167"/>
  <c r="AC44" i="167"/>
  <c r="AB44" i="167"/>
  <c r="AG100" i="167"/>
  <c r="AH100" i="167" s="1"/>
  <c r="AK100" i="167" s="1"/>
  <c r="W99" i="167"/>
  <c r="X99" i="167"/>
  <c r="AG251" i="168"/>
  <c r="AH251" i="168" s="1"/>
  <c r="AK251" i="168" s="1"/>
  <c r="M278" i="168"/>
  <c r="M311" i="168"/>
  <c r="AG243" i="167"/>
  <c r="AH243" i="167" s="1"/>
  <c r="AK243" i="167" s="1"/>
  <c r="M291" i="167"/>
  <c r="M274" i="168"/>
  <c r="N287" i="168"/>
  <c r="M276" i="168"/>
  <c r="N274" i="168"/>
  <c r="N264" i="168"/>
  <c r="N289" i="168"/>
  <c r="M288" i="168"/>
  <c r="N292" i="168"/>
  <c r="AG232" i="167"/>
  <c r="AH232" i="167" s="1"/>
  <c r="AK232" i="167" s="1"/>
  <c r="AB249" i="167"/>
  <c r="M281" i="167"/>
  <c r="N282" i="167"/>
  <c r="M272" i="168"/>
  <c r="M275" i="168"/>
  <c r="N276" i="168"/>
  <c r="N277" i="168"/>
  <c r="N303" i="168"/>
  <c r="N286" i="168"/>
  <c r="M291" i="168"/>
  <c r="M307" i="168"/>
  <c r="M316" i="168"/>
  <c r="M315" i="168"/>
  <c r="N254" i="168"/>
  <c r="AP255" i="168" s="1"/>
  <c r="N278" i="167"/>
  <c r="M265" i="168"/>
  <c r="N269" i="168"/>
  <c r="AG240" i="167"/>
  <c r="AH240" i="167" s="1"/>
  <c r="AK240" i="167" s="1"/>
  <c r="AG241" i="167"/>
  <c r="AH241" i="167" s="1"/>
  <c r="AK241" i="167" s="1"/>
  <c r="AG236" i="167"/>
  <c r="AH236" i="167" s="1"/>
  <c r="AK236" i="167" s="1"/>
  <c r="M269" i="168"/>
  <c r="N268" i="168"/>
  <c r="N267" i="168"/>
  <c r="M263" i="167"/>
  <c r="N265" i="168"/>
  <c r="N266" i="168"/>
  <c r="M266" i="168"/>
  <c r="M267" i="168"/>
  <c r="M261" i="168"/>
  <c r="M259" i="168"/>
  <c r="M258" i="168"/>
  <c r="AC258" i="167"/>
  <c r="M256" i="168"/>
  <c r="N256" i="168"/>
  <c r="AP257" i="168" s="1"/>
  <c r="N257" i="168"/>
  <c r="AB257" i="167"/>
  <c r="W255" i="167"/>
  <c r="M255" i="167"/>
  <c r="AB256" i="167"/>
  <c r="M253" i="167"/>
  <c r="AG257" i="167"/>
  <c r="AH257" i="167" s="1"/>
  <c r="AK257" i="167" s="1"/>
  <c r="AC255" i="167"/>
  <c r="AB255" i="167"/>
  <c r="N253" i="168"/>
  <c r="N252" i="167"/>
  <c r="AP253" i="167" s="1"/>
  <c r="N252" i="168"/>
  <c r="M253" i="168"/>
  <c r="M252" i="168"/>
  <c r="X249" i="167"/>
  <c r="M248" i="168"/>
  <c r="AJ248" i="165"/>
  <c r="AM248" i="165" s="1"/>
  <c r="AL248" i="165" s="1"/>
  <c r="X236" i="167"/>
  <c r="W236" i="167"/>
  <c r="AN243" i="167"/>
  <c r="AC236" i="167"/>
  <c r="AB236" i="167"/>
  <c r="N243" i="168"/>
  <c r="M244" i="168"/>
  <c r="N242" i="168"/>
  <c r="M242" i="168"/>
  <c r="M241" i="168"/>
  <c r="N241" i="168"/>
  <c r="AG242" i="168"/>
  <c r="AH242" i="168" s="1"/>
  <c r="AK242" i="168" s="1"/>
  <c r="N239" i="168"/>
  <c r="M240" i="168"/>
  <c r="N238" i="168"/>
  <c r="AG235" i="167"/>
  <c r="AH235" i="167" s="1"/>
  <c r="AK235" i="167" s="1"/>
  <c r="AG231" i="167"/>
  <c r="AH231" i="167" s="1"/>
  <c r="AK231" i="167" s="1"/>
  <c r="AO224" i="165"/>
  <c r="AE226" i="165"/>
  <c r="AF226" i="165" s="1"/>
  <c r="AI226" i="165" s="1"/>
  <c r="V231" i="165"/>
  <c r="W231" i="165" s="1"/>
  <c r="AN232" i="167"/>
  <c r="AP232" i="167"/>
  <c r="W226" i="167"/>
  <c r="M232" i="167"/>
  <c r="AG221" i="167"/>
  <c r="AH221" i="167" s="1"/>
  <c r="AK221" i="167" s="1"/>
  <c r="M231" i="167"/>
  <c r="AN227" i="167"/>
  <c r="N222" i="167"/>
  <c r="AP223" i="167" s="1"/>
  <c r="AG226" i="168"/>
  <c r="AH226" i="168" s="1"/>
  <c r="AK226" i="168" s="1"/>
  <c r="M227" i="168"/>
  <c r="N225" i="168"/>
  <c r="M222" i="168"/>
  <c r="M224" i="168"/>
  <c r="AG222" i="168"/>
  <c r="AH222" i="168" s="1"/>
  <c r="AK222" i="168" s="1"/>
  <c r="AG223" i="167"/>
  <c r="AH223" i="167" s="1"/>
  <c r="AK223" i="167" s="1"/>
  <c r="AC218" i="167"/>
  <c r="AG214" i="167"/>
  <c r="AH214" i="167" s="1"/>
  <c r="AK214" i="167" s="1"/>
  <c r="AG213" i="167"/>
  <c r="AH213" i="167" s="1"/>
  <c r="AK213" i="167" s="1"/>
  <c r="M213" i="168"/>
  <c r="M215" i="168"/>
  <c r="AN494" i="165"/>
  <c r="AP494" i="165"/>
  <c r="AN462" i="165"/>
  <c r="N443" i="165"/>
  <c r="AP443" i="165"/>
  <c r="V421" i="165"/>
  <c r="W421" i="165" s="1"/>
  <c r="AG441" i="165"/>
  <c r="AH441" i="165" s="1"/>
  <c r="AK441" i="165" s="1"/>
  <c r="M451" i="165"/>
  <c r="AG476" i="165"/>
  <c r="AH476" i="165" s="1"/>
  <c r="AK476" i="165" s="1"/>
  <c r="AG506" i="165"/>
  <c r="AH506" i="165" s="1"/>
  <c r="AK506" i="165" s="1"/>
  <c r="AN497" i="165"/>
  <c r="AG469" i="165"/>
  <c r="AH469" i="165" s="1"/>
  <c r="AK469" i="165" s="1"/>
  <c r="L420" i="165"/>
  <c r="N421" i="165" s="1"/>
  <c r="S420" i="165"/>
  <c r="V420" i="165"/>
  <c r="W420" i="165" s="1"/>
  <c r="U421" i="165"/>
  <c r="X421" i="165" s="1"/>
  <c r="L384" i="165"/>
  <c r="T373" i="165"/>
  <c r="T367" i="165"/>
  <c r="L350" i="165"/>
  <c r="L322" i="165"/>
  <c r="L304" i="165"/>
  <c r="S365" i="165"/>
  <c r="L301" i="165"/>
  <c r="T279" i="165"/>
  <c r="T280" i="165"/>
  <c r="L237" i="165"/>
  <c r="V247" i="165"/>
  <c r="W247" i="165" s="1"/>
  <c r="AO238" i="165"/>
  <c r="AO213" i="165"/>
  <c r="L216" i="165"/>
  <c r="AN449" i="165"/>
  <c r="N456" i="165"/>
  <c r="AN457" i="165" s="1"/>
  <c r="M443" i="165"/>
  <c r="M461" i="165"/>
  <c r="N457" i="165"/>
  <c r="AG470" i="165"/>
  <c r="AH470" i="165" s="1"/>
  <c r="AK470" i="165" s="1"/>
  <c r="AG486" i="165"/>
  <c r="AH486" i="165" s="1"/>
  <c r="AK486" i="165" s="1"/>
  <c r="AP499" i="165"/>
  <c r="AG507" i="165"/>
  <c r="AH507" i="165" s="1"/>
  <c r="AK507" i="165" s="1"/>
  <c r="M494" i="165"/>
  <c r="AG489" i="165"/>
  <c r="AH489" i="165" s="1"/>
  <c r="AK489" i="165" s="1"/>
  <c r="AG490" i="165"/>
  <c r="AH490" i="165" s="1"/>
  <c r="AK490" i="165" s="1"/>
  <c r="AG431" i="165"/>
  <c r="AH431" i="165" s="1"/>
  <c r="AK431" i="165" s="1"/>
  <c r="T420" i="165"/>
  <c r="L367" i="165"/>
  <c r="L363" i="165"/>
  <c r="S278" i="165"/>
  <c r="S292" i="165"/>
  <c r="S245" i="165"/>
  <c r="L406" i="165"/>
  <c r="U420" i="165"/>
  <c r="X420" i="165" s="1"/>
  <c r="T258" i="165"/>
  <c r="L409" i="165"/>
  <c r="L388" i="165"/>
  <c r="S390" i="165"/>
  <c r="L377" i="165"/>
  <c r="L259" i="165"/>
  <c r="T294" i="165"/>
  <c r="L266" i="165"/>
  <c r="S260" i="165"/>
  <c r="AO227" i="165"/>
  <c r="T266" i="165"/>
  <c r="L302" i="165"/>
  <c r="L222" i="165"/>
  <c r="L321" i="165"/>
  <c r="V422" i="165"/>
  <c r="W422" i="165" s="1"/>
  <c r="U422" i="165"/>
  <c r="X422" i="165" s="1"/>
  <c r="AG454" i="165"/>
  <c r="AH454" i="165" s="1"/>
  <c r="AK454" i="165" s="1"/>
  <c r="AG453" i="165"/>
  <c r="AH453" i="165" s="1"/>
  <c r="AK453" i="165" s="1"/>
  <c r="AG461" i="165"/>
  <c r="AH461" i="165" s="1"/>
  <c r="AK461" i="165" s="1"/>
  <c r="N460" i="165"/>
  <c r="AG484" i="165"/>
  <c r="AH484" i="165" s="1"/>
  <c r="AK484" i="165" s="1"/>
  <c r="N488" i="165"/>
  <c r="AG511" i="165"/>
  <c r="AH511" i="165" s="1"/>
  <c r="AK511" i="165" s="1"/>
  <c r="AG502" i="165"/>
  <c r="AH502" i="165" s="1"/>
  <c r="AK502" i="165" s="1"/>
  <c r="AG503" i="165"/>
  <c r="AH503" i="165" s="1"/>
  <c r="AK503" i="165" s="1"/>
  <c r="X221" i="167"/>
  <c r="W286" i="167"/>
  <c r="M271" i="167"/>
  <c r="X213" i="167"/>
  <c r="W485" i="167"/>
  <c r="AB214" i="167"/>
  <c r="AC214" i="167"/>
  <c r="AB224" i="167"/>
  <c r="AC224" i="167"/>
  <c r="W326" i="167"/>
  <c r="W241" i="167"/>
  <c r="X241" i="167"/>
  <c r="W239" i="167"/>
  <c r="X239" i="167"/>
  <c r="AB221" i="167"/>
  <c r="AG244" i="167"/>
  <c r="AH244" i="167" s="1"/>
  <c r="AK244" i="167" s="1"/>
  <c r="M283" i="167"/>
  <c r="AG248" i="167"/>
  <c r="AH248" i="167" s="1"/>
  <c r="AK248" i="167" s="1"/>
  <c r="AB227" i="167"/>
  <c r="W257" i="167"/>
  <c r="M490" i="167"/>
  <c r="N270" i="167"/>
  <c r="N489" i="167"/>
  <c r="N505" i="167"/>
  <c r="N498" i="167"/>
  <c r="M484" i="167"/>
  <c r="M498" i="167"/>
  <c r="N486" i="167"/>
  <c r="W338" i="167"/>
  <c r="W298" i="167"/>
  <c r="X214" i="167"/>
  <c r="W214" i="167"/>
  <c r="W240" i="167"/>
  <c r="X240" i="167"/>
  <c r="W318" i="167"/>
  <c r="AG233" i="167"/>
  <c r="AH233" i="167" s="1"/>
  <c r="AK233" i="167" s="1"/>
  <c r="AG234" i="167"/>
  <c r="AH234" i="167" s="1"/>
  <c r="AK234" i="167" s="1"/>
  <c r="AG247" i="167"/>
  <c r="AH247" i="167" s="1"/>
  <c r="AK247" i="167" s="1"/>
  <c r="W297" i="167"/>
  <c r="W238" i="167"/>
  <c r="X238" i="167"/>
  <c r="W294" i="167"/>
  <c r="AC223" i="167"/>
  <c r="AB223" i="167"/>
  <c r="N424" i="168"/>
  <c r="M218" i="168"/>
  <c r="M370" i="168"/>
  <c r="N393" i="168"/>
  <c r="N396" i="168"/>
  <c r="N401" i="168"/>
  <c r="N402" i="168"/>
  <c r="AG246" i="168"/>
  <c r="AH246" i="168" s="1"/>
  <c r="AK246" i="168" s="1"/>
  <c r="M226" i="168"/>
  <c r="N226" i="168"/>
  <c r="N258" i="168"/>
  <c r="N255" i="168"/>
  <c r="M254" i="168"/>
  <c r="N251" i="168"/>
  <c r="N247" i="168"/>
  <c r="M268" i="168"/>
  <c r="N273" i="168"/>
  <c r="N300" i="168"/>
  <c r="M292" i="168"/>
  <c r="M287" i="168"/>
  <c r="M293" i="168"/>
  <c r="N288" i="168"/>
  <c r="M341" i="168"/>
  <c r="N361" i="168"/>
  <c r="M361" i="168"/>
  <c r="M345" i="168"/>
  <c r="N332" i="168"/>
  <c r="M382" i="168"/>
  <c r="M383" i="168"/>
  <c r="N357" i="168"/>
  <c r="M411" i="168"/>
  <c r="N412" i="168"/>
  <c r="N407" i="168"/>
  <c r="AG428" i="168"/>
  <c r="AH428" i="168" s="1"/>
  <c r="AK428" i="168" s="1"/>
  <c r="M427" i="168"/>
  <c r="N423" i="168"/>
  <c r="N425" i="168"/>
  <c r="AN426" i="168" s="1"/>
  <c r="AG460" i="168"/>
  <c r="AH460" i="168" s="1"/>
  <c r="AK460" i="168" s="1"/>
  <c r="AG453" i="168"/>
  <c r="AH453" i="168" s="1"/>
  <c r="AK453" i="168" s="1"/>
  <c r="AG455" i="168"/>
  <c r="AH455" i="168" s="1"/>
  <c r="AK455" i="168" s="1"/>
  <c r="AG474" i="168"/>
  <c r="AH474" i="168" s="1"/>
  <c r="AK474" i="168" s="1"/>
  <c r="AG476" i="168"/>
  <c r="AH476" i="168" s="1"/>
  <c r="AK476" i="168" s="1"/>
  <c r="AG487" i="168"/>
  <c r="AH487" i="168" s="1"/>
  <c r="AK487" i="168" s="1"/>
  <c r="AP511" i="168"/>
  <c r="AG490" i="168"/>
  <c r="AH490" i="168" s="1"/>
  <c r="AK490" i="168" s="1"/>
  <c r="M283" i="168"/>
  <c r="M402" i="168"/>
  <c r="N335" i="168"/>
  <c r="N352" i="168"/>
  <c r="AG240" i="168"/>
  <c r="AH240" i="168" s="1"/>
  <c r="AK240" i="168" s="1"/>
  <c r="M220" i="168"/>
  <c r="M239" i="168"/>
  <c r="M262" i="168"/>
  <c r="M273" i="168"/>
  <c r="M285" i="168"/>
  <c r="N284" i="168"/>
  <c r="M313" i="168"/>
  <c r="N314" i="168"/>
  <c r="N371" i="168"/>
  <c r="N334" i="168"/>
  <c r="N375" i="168"/>
  <c r="N367" i="168"/>
  <c r="AG432" i="168"/>
  <c r="AH432" i="168" s="1"/>
  <c r="AK432" i="168" s="1"/>
  <c r="AG457" i="168"/>
  <c r="AH457" i="168" s="1"/>
  <c r="AK457" i="168" s="1"/>
  <c r="AG456" i="168"/>
  <c r="AH456" i="168" s="1"/>
  <c r="AK456" i="168" s="1"/>
  <c r="AG480" i="168"/>
  <c r="AH480" i="168" s="1"/>
  <c r="AK480" i="168" s="1"/>
  <c r="AG466" i="168"/>
  <c r="AH466" i="168" s="1"/>
  <c r="AK466" i="168" s="1"/>
  <c r="AG483" i="168"/>
  <c r="AH483" i="168" s="1"/>
  <c r="AK483" i="168" s="1"/>
  <c r="M284" i="168"/>
  <c r="M401" i="168"/>
  <c r="AQ209" i="165"/>
  <c r="AB213" i="167"/>
  <c r="AC213" i="167"/>
  <c r="N212" i="168"/>
  <c r="AP213" i="168" s="1"/>
  <c r="M212" i="168"/>
  <c r="N211" i="168"/>
  <c r="M211" i="168"/>
  <c r="AG212" i="168"/>
  <c r="AH212" i="168" s="1"/>
  <c r="AK212" i="168" s="1"/>
  <c r="N209" i="168"/>
  <c r="AG211" i="168"/>
  <c r="AH211" i="168" s="1"/>
  <c r="AK211" i="168" s="1"/>
  <c r="AG205" i="167"/>
  <c r="AH205" i="167" s="1"/>
  <c r="AK205" i="167" s="1"/>
  <c r="L185" i="165"/>
  <c r="L175" i="165"/>
  <c r="L178" i="165"/>
  <c r="L173" i="165"/>
  <c r="AP172" i="167"/>
  <c r="AN172" i="167"/>
  <c r="AP168" i="167"/>
  <c r="AN168" i="167"/>
  <c r="AG185" i="167"/>
  <c r="AH185" i="167" s="1"/>
  <c r="AK185" i="167" s="1"/>
  <c r="AG187" i="167"/>
  <c r="AH187" i="167" s="1"/>
  <c r="AK187" i="167" s="1"/>
  <c r="AP174" i="167"/>
  <c r="AG175" i="167"/>
  <c r="AH175" i="167" s="1"/>
  <c r="AK175" i="167" s="1"/>
  <c r="AG167" i="167"/>
  <c r="AH167" i="167" s="1"/>
  <c r="AK167" i="167" s="1"/>
  <c r="AG200" i="167"/>
  <c r="AH200" i="167" s="1"/>
  <c r="AK200" i="167" s="1"/>
  <c r="AB181" i="167"/>
  <c r="AC181" i="167"/>
  <c r="AG188" i="167"/>
  <c r="AH188" i="167" s="1"/>
  <c r="AK188" i="167" s="1"/>
  <c r="M204" i="167"/>
  <c r="M168" i="167"/>
  <c r="M172" i="167"/>
  <c r="M162" i="167"/>
  <c r="AN176" i="167"/>
  <c r="AB183" i="167"/>
  <c r="AC183" i="167"/>
  <c r="AB170" i="167"/>
  <c r="AC170" i="167"/>
  <c r="AG161" i="167"/>
  <c r="AH161" i="167" s="1"/>
  <c r="AK161" i="167" s="1"/>
  <c r="AN196" i="167"/>
  <c r="AP177" i="167"/>
  <c r="M192" i="167"/>
  <c r="M164" i="167"/>
  <c r="M205" i="168"/>
  <c r="N204" i="168"/>
  <c r="M197" i="168"/>
  <c r="N191" i="168"/>
  <c r="AG189" i="168"/>
  <c r="AH189" i="168" s="1"/>
  <c r="AK189" i="168" s="1"/>
  <c r="AP173" i="168"/>
  <c r="AG171" i="168"/>
  <c r="AH171" i="168" s="1"/>
  <c r="AK171" i="168" s="1"/>
  <c r="N165" i="168"/>
  <c r="N165" i="167"/>
  <c r="AN166" i="167" s="1"/>
  <c r="AG166" i="167"/>
  <c r="AH166" i="167" s="1"/>
  <c r="AK166" i="167" s="1"/>
  <c r="AN157" i="167"/>
  <c r="AP157" i="167"/>
  <c r="AG164" i="167"/>
  <c r="AH164" i="167" s="1"/>
  <c r="AK164" i="167" s="1"/>
  <c r="AG163" i="167"/>
  <c r="AH163" i="167" s="1"/>
  <c r="AK163" i="167" s="1"/>
  <c r="AG157" i="167"/>
  <c r="AH157" i="167" s="1"/>
  <c r="AK157" i="167" s="1"/>
  <c r="AP159" i="168"/>
  <c r="AN159" i="168"/>
  <c r="AG167" i="168"/>
  <c r="AH167" i="168" s="1"/>
  <c r="AK167" i="168" s="1"/>
  <c r="M157" i="168"/>
  <c r="L160" i="165"/>
  <c r="L158" i="165"/>
  <c r="AG148" i="167"/>
  <c r="AH148" i="167" s="1"/>
  <c r="AK148" i="167" s="1"/>
  <c r="AG158" i="167"/>
  <c r="AH158" i="167" s="1"/>
  <c r="AK158" i="167" s="1"/>
  <c r="AG153" i="167"/>
  <c r="AH153" i="167" s="1"/>
  <c r="AK153" i="167" s="1"/>
  <c r="W154" i="167"/>
  <c r="X154" i="167"/>
  <c r="L148" i="165"/>
  <c r="L140" i="165"/>
  <c r="AP156" i="168"/>
  <c r="N153" i="168"/>
  <c r="M154" i="168"/>
  <c r="M153" i="168"/>
  <c r="AG152" i="168"/>
  <c r="AH152" i="168" s="1"/>
  <c r="AK152" i="168" s="1"/>
  <c r="N150" i="168"/>
  <c r="M149" i="168"/>
  <c r="M151" i="168"/>
  <c r="N149" i="168"/>
  <c r="N146" i="168"/>
  <c r="M147" i="168"/>
  <c r="N144" i="168"/>
  <c r="M144" i="168"/>
  <c r="M143" i="168"/>
  <c r="N143" i="168"/>
  <c r="AP144" i="168" s="1"/>
  <c r="N142" i="168"/>
  <c r="M142" i="168"/>
  <c r="N140" i="168"/>
  <c r="AG142" i="167"/>
  <c r="AH142" i="167" s="1"/>
  <c r="AK142" i="167" s="1"/>
  <c r="AG141" i="167"/>
  <c r="AH141" i="167" s="1"/>
  <c r="AK141" i="167" s="1"/>
  <c r="AE139" i="165"/>
  <c r="AF139" i="165" s="1"/>
  <c r="AI139" i="165" s="1"/>
  <c r="M141" i="168"/>
  <c r="M139" i="168"/>
  <c r="V138" i="165"/>
  <c r="W138" i="165" s="1"/>
  <c r="M138" i="167"/>
  <c r="AG141" i="168"/>
  <c r="AH141" i="168" s="1"/>
  <c r="AK141" i="168" s="1"/>
  <c r="L136" i="165"/>
  <c r="AG135" i="167"/>
  <c r="AH135" i="167" s="1"/>
  <c r="AK135" i="167" s="1"/>
  <c r="AP138" i="167"/>
  <c r="M135" i="168"/>
  <c r="N136" i="168"/>
  <c r="N135" i="168"/>
  <c r="M137" i="168"/>
  <c r="N123" i="168"/>
  <c r="AG124" i="168"/>
  <c r="AH124" i="168" s="1"/>
  <c r="AK124" i="168" s="1"/>
  <c r="N132" i="168"/>
  <c r="M131" i="168"/>
  <c r="V134" i="165"/>
  <c r="W134" i="165" s="1"/>
  <c r="M132" i="168"/>
  <c r="AG131" i="168"/>
  <c r="AH131" i="168" s="1"/>
  <c r="AK131" i="168" s="1"/>
  <c r="M130" i="168"/>
  <c r="N131" i="168"/>
  <c r="AG134" i="167"/>
  <c r="AH134" i="167" s="1"/>
  <c r="AK134" i="167" s="1"/>
  <c r="M127" i="168"/>
  <c r="N128" i="168"/>
  <c r="M129" i="168"/>
  <c r="AG130" i="168"/>
  <c r="AH130" i="168" s="1"/>
  <c r="AK130" i="168" s="1"/>
  <c r="AO128" i="165"/>
  <c r="AT128" i="165" s="1"/>
  <c r="AU128" i="165" s="1"/>
  <c r="M130" i="167"/>
  <c r="AG132" i="167"/>
  <c r="AH132" i="167" s="1"/>
  <c r="AK132" i="167" s="1"/>
  <c r="AG127" i="167"/>
  <c r="AH127" i="167" s="1"/>
  <c r="AK127" i="167" s="1"/>
  <c r="AG126" i="167"/>
  <c r="AH126" i="167" s="1"/>
  <c r="AK126" i="167" s="1"/>
  <c r="AW119" i="167"/>
  <c r="AW118" i="167" s="1"/>
  <c r="AG123" i="167"/>
  <c r="AH123" i="167" s="1"/>
  <c r="AK123" i="167" s="1"/>
  <c r="AC121" i="167"/>
  <c r="AG120" i="167"/>
  <c r="AH120" i="167" s="1"/>
  <c r="AK120" i="167" s="1"/>
  <c r="M121" i="168"/>
  <c r="M120" i="168"/>
  <c r="AG118" i="168"/>
  <c r="AH118" i="168" s="1"/>
  <c r="AK118" i="168" s="1"/>
  <c r="N120" i="168"/>
  <c r="L119" i="165"/>
  <c r="AQ119" i="165"/>
  <c r="S118" i="165"/>
  <c r="M119" i="168"/>
  <c r="N118" i="168"/>
  <c r="AT114" i="167"/>
  <c r="AU114" i="167" s="1"/>
  <c r="AW105" i="167" s="1"/>
  <c r="AW104" i="167" s="1"/>
  <c r="AG119" i="167"/>
  <c r="AH119" i="167" s="1"/>
  <c r="AK119" i="167" s="1"/>
  <c r="AD87" i="167"/>
  <c r="AE115" i="165"/>
  <c r="AF115" i="165" s="1"/>
  <c r="AI115" i="165" s="1"/>
  <c r="N116" i="168"/>
  <c r="M117" i="168"/>
  <c r="N115" i="168"/>
  <c r="AW106" i="168"/>
  <c r="AW105" i="168" s="1"/>
  <c r="AG116" i="167"/>
  <c r="AH116" i="167" s="1"/>
  <c r="AK116" i="167" s="1"/>
  <c r="M113" i="167"/>
  <c r="S114" i="165"/>
  <c r="T115" i="165"/>
  <c r="AG113" i="167"/>
  <c r="AH113" i="167" s="1"/>
  <c r="AK113" i="167" s="1"/>
  <c r="AC110" i="167"/>
  <c r="AG115" i="167"/>
  <c r="AH115" i="167" s="1"/>
  <c r="AK115" i="167" s="1"/>
  <c r="N111" i="168"/>
  <c r="AP112" i="168" s="1"/>
  <c r="AG113" i="168"/>
  <c r="AH113" i="168" s="1"/>
  <c r="AK113" i="168" s="1"/>
  <c r="AO113" i="165"/>
  <c r="AG110" i="167"/>
  <c r="AH110" i="167" s="1"/>
  <c r="AK110" i="167" s="1"/>
  <c r="AC112" i="167"/>
  <c r="AB112" i="167"/>
  <c r="AD188" i="167"/>
  <c r="AD204" i="167"/>
  <c r="AD183" i="167"/>
  <c r="AD207" i="167"/>
  <c r="AD218" i="167"/>
  <c r="AD141" i="167"/>
  <c r="AD237" i="167"/>
  <c r="AD239" i="167"/>
  <c r="AD235" i="167"/>
  <c r="AD219" i="167"/>
  <c r="AN104" i="167"/>
  <c r="AP104" i="167"/>
  <c r="AD252" i="167"/>
  <c r="AD100" i="167"/>
  <c r="AD161" i="167"/>
  <c r="AD216" i="167"/>
  <c r="AD215" i="167"/>
  <c r="AD157" i="167"/>
  <c r="AD191" i="167"/>
  <c r="AD181" i="167"/>
  <c r="AD179" i="167"/>
  <c r="AD107" i="167"/>
  <c r="AD232" i="167"/>
  <c r="AD134" i="167"/>
  <c r="AD236" i="167"/>
  <c r="AD233" i="167"/>
  <c r="AD143" i="167"/>
  <c r="AD99" i="167"/>
  <c r="AD19" i="167"/>
  <c r="AD93" i="167"/>
  <c r="AD185" i="167"/>
  <c r="AD163" i="167"/>
  <c r="AD109" i="167"/>
  <c r="AD122" i="167"/>
  <c r="AD214" i="167"/>
  <c r="AD205" i="167"/>
  <c r="AD124" i="167"/>
  <c r="AD178" i="167"/>
  <c r="AD211" i="167"/>
  <c r="AD197" i="167"/>
  <c r="AD238" i="167"/>
  <c r="AD217" i="167"/>
  <c r="AD171" i="167"/>
  <c r="AD153" i="167"/>
  <c r="AD210" i="167"/>
  <c r="AD193" i="167"/>
  <c r="AD213" i="167"/>
  <c r="AD154" i="167"/>
  <c r="AD246" i="167"/>
  <c r="AD224" i="167"/>
  <c r="AD130" i="167"/>
  <c r="AD208" i="167"/>
  <c r="AD127" i="167"/>
  <c r="AD200" i="167"/>
  <c r="AD165" i="167"/>
  <c r="AD145" i="167"/>
  <c r="AD114" i="167"/>
  <c r="AD189" i="167"/>
  <c r="AD180" i="167"/>
  <c r="AD167" i="167"/>
  <c r="AD227" i="167"/>
  <c r="AD158" i="167"/>
  <c r="AD112" i="167"/>
  <c r="AG112" i="167"/>
  <c r="AH112" i="167" s="1"/>
  <c r="AK112" i="167" s="1"/>
  <c r="AG103" i="167"/>
  <c r="AH103" i="167" s="1"/>
  <c r="AK103" i="167" s="1"/>
  <c r="X110" i="167"/>
  <c r="V110" i="165"/>
  <c r="W110" i="165" s="1"/>
  <c r="AJ111" i="165"/>
  <c r="AM111" i="165" s="1"/>
  <c r="AL111" i="165" s="1"/>
  <c r="L109" i="165"/>
  <c r="L108" i="165"/>
  <c r="M111" i="168"/>
  <c r="M106" i="168"/>
  <c r="M105" i="168"/>
  <c r="N105" i="168"/>
  <c r="N106" i="168"/>
  <c r="M101" i="168"/>
  <c r="AP228" i="167"/>
  <c r="AN228" i="167"/>
  <c r="AP205" i="167"/>
  <c r="AN205" i="167"/>
  <c r="AN170" i="167"/>
  <c r="AP170" i="167"/>
  <c r="AB219" i="167"/>
  <c r="AC219" i="167"/>
  <c r="X219" i="167"/>
  <c r="W219" i="167"/>
  <c r="W269" i="167"/>
  <c r="N178" i="167"/>
  <c r="M179" i="167"/>
  <c r="N225" i="167"/>
  <c r="M226" i="167"/>
  <c r="N308" i="167"/>
  <c r="M309" i="167"/>
  <c r="W274" i="167"/>
  <c r="N303" i="167"/>
  <c r="M304" i="167"/>
  <c r="W317" i="167"/>
  <c r="N362" i="167"/>
  <c r="M363" i="167"/>
  <c r="N378" i="167"/>
  <c r="M379" i="167"/>
  <c r="W397" i="167"/>
  <c r="W486" i="167"/>
  <c r="M329" i="167"/>
  <c r="N328" i="167"/>
  <c r="M328" i="167"/>
  <c r="N327" i="167"/>
  <c r="M345" i="167"/>
  <c r="N344" i="167"/>
  <c r="N343" i="167"/>
  <c r="M344" i="167"/>
  <c r="M402" i="167"/>
  <c r="N401" i="167"/>
  <c r="M410" i="167"/>
  <c r="N409" i="167"/>
  <c r="W395" i="167"/>
  <c r="N455" i="167"/>
  <c r="M456" i="167"/>
  <c r="W437" i="167"/>
  <c r="M444" i="167"/>
  <c r="N443" i="167"/>
  <c r="N442" i="167"/>
  <c r="M443" i="167"/>
  <c r="N457" i="167"/>
  <c r="M458" i="167"/>
  <c r="M462" i="167"/>
  <c r="N461" i="167"/>
  <c r="N465" i="167"/>
  <c r="M466" i="167"/>
  <c r="N469" i="167"/>
  <c r="M470" i="167"/>
  <c r="N473" i="167"/>
  <c r="M474" i="167"/>
  <c r="M478" i="167"/>
  <c r="N477" i="167"/>
  <c r="N502" i="167"/>
  <c r="M503" i="167"/>
  <c r="AC125" i="167"/>
  <c r="AB125" i="167"/>
  <c r="N136" i="167"/>
  <c r="M137" i="167"/>
  <c r="AC188" i="167"/>
  <c r="AB188" i="167"/>
  <c r="N287" i="167"/>
  <c r="M288" i="167"/>
  <c r="N235" i="167"/>
  <c r="M236" i="167"/>
  <c r="N301" i="167"/>
  <c r="M302" i="167"/>
  <c r="M354" i="167"/>
  <c r="N353" i="167"/>
  <c r="AB117" i="167"/>
  <c r="AC117" i="167"/>
  <c r="AB160" i="167"/>
  <c r="AC160" i="167"/>
  <c r="N277" i="167"/>
  <c r="M278" i="167"/>
  <c r="M135" i="167"/>
  <c r="N134" i="167"/>
  <c r="AC150" i="167"/>
  <c r="AB150" i="167"/>
  <c r="M214" i="167"/>
  <c r="N213" i="167"/>
  <c r="AB105" i="167"/>
  <c r="AC105" i="167"/>
  <c r="N188" i="167"/>
  <c r="M189" i="167"/>
  <c r="AB191" i="167"/>
  <c r="AC191" i="167"/>
  <c r="X244" i="167"/>
  <c r="W244" i="167"/>
  <c r="M117" i="167"/>
  <c r="N116" i="167"/>
  <c r="AB141" i="167"/>
  <c r="AC141" i="167"/>
  <c r="X159" i="167"/>
  <c r="W159" i="167"/>
  <c r="W264" i="167"/>
  <c r="X104" i="167"/>
  <c r="W104" i="167"/>
  <c r="N140" i="167"/>
  <c r="M141" i="167"/>
  <c r="AN158" i="167"/>
  <c r="AP158" i="167"/>
  <c r="W344" i="167"/>
  <c r="W339" i="167"/>
  <c r="W340" i="167"/>
  <c r="W103" i="167"/>
  <c r="X103" i="167"/>
  <c r="W292" i="167"/>
  <c r="W320" i="167"/>
  <c r="W335" i="167"/>
  <c r="M242" i="167"/>
  <c r="N241" i="167"/>
  <c r="W315" i="167"/>
  <c r="W411" i="167"/>
  <c r="AC232" i="167"/>
  <c r="AB232" i="167"/>
  <c r="X242" i="167"/>
  <c r="W242" i="167"/>
  <c r="W259" i="167"/>
  <c r="W321" i="167"/>
  <c r="W329" i="167"/>
  <c r="W337" i="167"/>
  <c r="W345" i="167"/>
  <c r="W353" i="167"/>
  <c r="W401" i="167"/>
  <c r="W288" i="167"/>
  <c r="M315" i="167"/>
  <c r="N314" i="167"/>
  <c r="W360" i="167"/>
  <c r="W362" i="167"/>
  <c r="W366" i="167"/>
  <c r="W370" i="167"/>
  <c r="W374" i="167"/>
  <c r="W378" i="167"/>
  <c r="W382" i="167"/>
  <c r="W386" i="167"/>
  <c r="W390" i="167"/>
  <c r="N420" i="167"/>
  <c r="M421" i="167"/>
  <c r="N428" i="167"/>
  <c r="M429" i="167"/>
  <c r="N436" i="167"/>
  <c r="M437" i="167"/>
  <c r="W439" i="167"/>
  <c r="M452" i="167"/>
  <c r="N451" i="167"/>
  <c r="AC108" i="167"/>
  <c r="AB108" i="167"/>
  <c r="AC120" i="167"/>
  <c r="AB120" i="167"/>
  <c r="AB186" i="167"/>
  <c r="AC186" i="167"/>
  <c r="N279" i="167"/>
  <c r="M280" i="167"/>
  <c r="M261" i="167"/>
  <c r="N260" i="167"/>
  <c r="N119" i="167"/>
  <c r="M120" i="167"/>
  <c r="W303" i="167"/>
  <c r="N304" i="167"/>
  <c r="M305" i="167"/>
  <c r="N245" i="167"/>
  <c r="M246" i="167"/>
  <c r="AC138" i="167"/>
  <c r="AB138" i="167"/>
  <c r="W137" i="167"/>
  <c r="X137" i="167"/>
  <c r="AB135" i="167"/>
  <c r="AC135" i="167"/>
  <c r="N110" i="167"/>
  <c r="M111" i="167"/>
  <c r="W125" i="167"/>
  <c r="X125" i="167"/>
  <c r="AC248" i="167"/>
  <c r="AB248" i="167"/>
  <c r="M116" i="167"/>
  <c r="N115" i="167"/>
  <c r="N132" i="167"/>
  <c r="M133" i="167"/>
  <c r="N357" i="167"/>
  <c r="M358" i="167"/>
  <c r="N106" i="167"/>
  <c r="M107" i="167"/>
  <c r="N309" i="167"/>
  <c r="M310" i="167"/>
  <c r="N414" i="167"/>
  <c r="M415" i="167"/>
  <c r="AC115" i="167"/>
  <c r="AB115" i="167"/>
  <c r="M127" i="167"/>
  <c r="N126" i="167"/>
  <c r="M151" i="167"/>
  <c r="N150" i="167"/>
  <c r="M350" i="167"/>
  <c r="N349" i="167"/>
  <c r="AG204" i="167"/>
  <c r="AH204" i="167" s="1"/>
  <c r="AK204" i="167" s="1"/>
  <c r="X203" i="167"/>
  <c r="W203" i="167"/>
  <c r="AC204" i="167"/>
  <c r="AB204" i="167"/>
  <c r="M245" i="167"/>
  <c r="N244" i="167"/>
  <c r="W266" i="167"/>
  <c r="W309" i="167"/>
  <c r="M333" i="167"/>
  <c r="N332" i="167"/>
  <c r="M332" i="167"/>
  <c r="N331" i="167"/>
  <c r="N364" i="167"/>
  <c r="M365" i="167"/>
  <c r="W473" i="167"/>
  <c r="W373" i="167"/>
  <c r="W389" i="167"/>
  <c r="N433" i="167"/>
  <c r="M434" i="167"/>
  <c r="W462" i="167"/>
  <c r="W422" i="167"/>
  <c r="W506" i="167"/>
  <c r="N422" i="167"/>
  <c r="M423" i="167"/>
  <c r="M335" i="167"/>
  <c r="N334" i="167"/>
  <c r="N370" i="167"/>
  <c r="M371" i="167"/>
  <c r="W405" i="167"/>
  <c r="W444" i="167"/>
  <c r="N388" i="167"/>
  <c r="M389" i="167"/>
  <c r="W369" i="167"/>
  <c r="W385" i="167"/>
  <c r="W496" i="167"/>
  <c r="M512" i="167"/>
  <c r="W311" i="167"/>
  <c r="W495" i="167"/>
  <c r="W512" i="167"/>
  <c r="M227" i="167"/>
  <c r="N133" i="167"/>
  <c r="AB147" i="167"/>
  <c r="AC147" i="167"/>
  <c r="AN154" i="167"/>
  <c r="AP154" i="167"/>
  <c r="AG176" i="167"/>
  <c r="AH176" i="167" s="1"/>
  <c r="AK176" i="167" s="1"/>
  <c r="X245" i="167"/>
  <c r="W245" i="167"/>
  <c r="AB246" i="167"/>
  <c r="AC246" i="167"/>
  <c r="W307" i="167"/>
  <c r="W407" i="167"/>
  <c r="W413" i="167"/>
  <c r="W458" i="167"/>
  <c r="W428" i="167"/>
  <c r="W467" i="167"/>
  <c r="N507" i="167"/>
  <c r="M508" i="167"/>
  <c r="W454" i="167"/>
  <c r="N404" i="167"/>
  <c r="M405" i="167"/>
  <c r="N403" i="167"/>
  <c r="M404" i="167"/>
  <c r="N456" i="167"/>
  <c r="AP125" i="167"/>
  <c r="AN125" i="167"/>
  <c r="N253" i="167"/>
  <c r="M254" i="167"/>
  <c r="M293" i="167"/>
  <c r="N292" i="167"/>
  <c r="AG140" i="167"/>
  <c r="AH140" i="167" s="1"/>
  <c r="AK140" i="167" s="1"/>
  <c r="N426" i="167"/>
  <c r="M427" i="167"/>
  <c r="N501" i="167"/>
  <c r="M502" i="167"/>
  <c r="M500" i="167"/>
  <c r="W510" i="167"/>
  <c r="N185" i="167"/>
  <c r="M186" i="167"/>
  <c r="N100" i="167"/>
  <c r="N99" i="167"/>
  <c r="M100" i="167"/>
  <c r="M99" i="167"/>
  <c r="M101" i="167"/>
  <c r="N187" i="167"/>
  <c r="M188" i="167"/>
  <c r="M208" i="167"/>
  <c r="N207" i="167"/>
  <c r="N273" i="167"/>
  <c r="M274" i="167"/>
  <c r="AG107" i="167"/>
  <c r="AH107" i="167" s="1"/>
  <c r="AK107" i="167" s="1"/>
  <c r="M129" i="167"/>
  <c r="N128" i="167"/>
  <c r="AC130" i="167"/>
  <c r="AB130" i="167"/>
  <c r="W182" i="167"/>
  <c r="X182" i="167"/>
  <c r="X107" i="167"/>
  <c r="W107" i="167"/>
  <c r="W119" i="167"/>
  <c r="X119" i="167"/>
  <c r="AC184" i="167"/>
  <c r="AB184" i="167"/>
  <c r="W442" i="167"/>
  <c r="AC162" i="167"/>
  <c r="AB162" i="167"/>
  <c r="W106" i="167"/>
  <c r="X106" i="167"/>
  <c r="W131" i="167"/>
  <c r="X131" i="167"/>
  <c r="W113" i="167"/>
  <c r="X113" i="167"/>
  <c r="N139" i="167"/>
  <c r="N184" i="167"/>
  <c r="M185" i="167"/>
  <c r="M287" i="167"/>
  <c r="M299" i="167"/>
  <c r="N298" i="167"/>
  <c r="W323" i="167"/>
  <c r="W324" i="167"/>
  <c r="N236" i="167"/>
  <c r="M237" i="167"/>
  <c r="X152" i="167"/>
  <c r="W152" i="167"/>
  <c r="W263" i="167"/>
  <c r="M403" i="167"/>
  <c r="N402" i="167"/>
  <c r="N419" i="167"/>
  <c r="M420" i="167"/>
  <c r="N435" i="167"/>
  <c r="M436" i="167"/>
  <c r="M450" i="167"/>
  <c r="N449" i="167"/>
  <c r="N413" i="167"/>
  <c r="M414" i="167"/>
  <c r="W415" i="167"/>
  <c r="W419" i="167"/>
  <c r="W423" i="167"/>
  <c r="M156" i="167"/>
  <c r="N155" i="167"/>
  <c r="W180" i="167"/>
  <c r="X180" i="167"/>
  <c r="M342" i="167"/>
  <c r="N341" i="167"/>
  <c r="N194" i="167"/>
  <c r="M195" i="167"/>
  <c r="M311" i="167"/>
  <c r="N310" i="167"/>
  <c r="W267" i="167"/>
  <c r="AC153" i="167"/>
  <c r="AB153" i="167"/>
  <c r="AG162" i="167"/>
  <c r="AH162" i="167" s="1"/>
  <c r="AK162" i="167" s="1"/>
  <c r="X185" i="167"/>
  <c r="W185" i="167"/>
  <c r="M109" i="167"/>
  <c r="N108" i="167"/>
  <c r="W141" i="167"/>
  <c r="X141" i="167"/>
  <c r="AC163" i="167"/>
  <c r="AB163" i="167"/>
  <c r="AG104" i="167"/>
  <c r="AH104" i="167" s="1"/>
  <c r="AK104" i="167" s="1"/>
  <c r="W336" i="167"/>
  <c r="AC102" i="167"/>
  <c r="AB102" i="167"/>
  <c r="W232" i="167"/>
  <c r="X232" i="167"/>
  <c r="M323" i="167"/>
  <c r="N322" i="167"/>
  <c r="M331" i="167"/>
  <c r="N330" i="167"/>
  <c r="M339" i="167"/>
  <c r="N338" i="167"/>
  <c r="M347" i="167"/>
  <c r="N346" i="167"/>
  <c r="M355" i="167"/>
  <c r="N354" i="167"/>
  <c r="W306" i="167"/>
  <c r="N377" i="167"/>
  <c r="M378" i="167"/>
  <c r="W440" i="167"/>
  <c r="W120" i="167"/>
  <c r="X120" i="167"/>
  <c r="M217" i="167"/>
  <c r="N216" i="167"/>
  <c r="M160" i="167"/>
  <c r="N159" i="167"/>
  <c r="M124" i="167"/>
  <c r="N123" i="167"/>
  <c r="N186" i="167"/>
  <c r="M187" i="167"/>
  <c r="M330" i="167"/>
  <c r="N329" i="167"/>
  <c r="X124" i="167"/>
  <c r="W124" i="167"/>
  <c r="X126" i="167"/>
  <c r="W126" i="167"/>
  <c r="W270" i="167"/>
  <c r="N366" i="167"/>
  <c r="M367" i="167"/>
  <c r="W479" i="167"/>
  <c r="M459" i="167"/>
  <c r="N458" i="167"/>
  <c r="N466" i="167"/>
  <c r="M467" i="167"/>
  <c r="N474" i="167"/>
  <c r="M475" i="167"/>
  <c r="N454" i="167"/>
  <c r="M228" i="167"/>
  <c r="M411" i="167"/>
  <c r="N410" i="167"/>
  <c r="W476" i="167"/>
  <c r="M445" i="167"/>
  <c r="N444" i="167"/>
  <c r="W418" i="167"/>
  <c r="W367" i="167"/>
  <c r="W475" i="167"/>
  <c r="W459" i="167"/>
  <c r="W371" i="167"/>
  <c r="N425" i="167"/>
  <c r="M426" i="167"/>
  <c r="M446" i="167"/>
  <c r="N445" i="167"/>
  <c r="W488" i="167"/>
  <c r="W453" i="167"/>
  <c r="W361" i="167"/>
  <c r="AC140" i="167"/>
  <c r="AB140" i="167"/>
  <c r="M177" i="167"/>
  <c r="AB157" i="167"/>
  <c r="AC157" i="167"/>
  <c r="AP118" i="167"/>
  <c r="AN224" i="167"/>
  <c r="N111" i="167"/>
  <c r="M112" i="167"/>
  <c r="AC185" i="167"/>
  <c r="AB185" i="167"/>
  <c r="AC131" i="167"/>
  <c r="AB131" i="167"/>
  <c r="AB123" i="167"/>
  <c r="AC123" i="167"/>
  <c r="AG130" i="167"/>
  <c r="AH130" i="167" s="1"/>
  <c r="AK130" i="167" s="1"/>
  <c r="M132" i="167"/>
  <c r="N131" i="167"/>
  <c r="M140" i="167"/>
  <c r="W218" i="167"/>
  <c r="X218" i="167"/>
  <c r="N251" i="167"/>
  <c r="M252" i="167"/>
  <c r="AB107" i="167"/>
  <c r="AC107" i="167"/>
  <c r="W158" i="167"/>
  <c r="X158" i="167"/>
  <c r="AG220" i="167"/>
  <c r="AH220" i="167" s="1"/>
  <c r="AK220" i="167" s="1"/>
  <c r="N359" i="167"/>
  <c r="M360" i="167"/>
  <c r="N375" i="167"/>
  <c r="M376" i="167"/>
  <c r="N391" i="167"/>
  <c r="M392" i="167"/>
  <c r="AC152" i="167"/>
  <c r="AB152" i="167"/>
  <c r="N221" i="167"/>
  <c r="M222" i="167"/>
  <c r="N229" i="167"/>
  <c r="M230" i="167"/>
  <c r="W243" i="167"/>
  <c r="X243" i="167"/>
  <c r="N257" i="167"/>
  <c r="M258" i="167"/>
  <c r="W455" i="167"/>
  <c r="W262" i="167"/>
  <c r="W289" i="167"/>
  <c r="N358" i="167"/>
  <c r="M359" i="167"/>
  <c r="W487" i="167"/>
  <c r="M321" i="167"/>
  <c r="N320" i="167"/>
  <c r="N319" i="167"/>
  <c r="M320" i="167"/>
  <c r="M337" i="167"/>
  <c r="N336" i="167"/>
  <c r="N335" i="167"/>
  <c r="M336" i="167"/>
  <c r="M353" i="167"/>
  <c r="N352" i="167"/>
  <c r="N351" i="167"/>
  <c r="M352" i="167"/>
  <c r="W404" i="167"/>
  <c r="W396" i="167"/>
  <c r="W451" i="167"/>
  <c r="W452" i="167"/>
  <c r="W477" i="167"/>
  <c r="W481" i="167"/>
  <c r="M441" i="167"/>
  <c r="N440" i="167"/>
  <c r="M492" i="167"/>
  <c r="N491" i="167"/>
  <c r="M496" i="167"/>
  <c r="N495" i="167"/>
  <c r="M460" i="167"/>
  <c r="N459" i="167"/>
  <c r="N463" i="167"/>
  <c r="M464" i="167"/>
  <c r="N467" i="167"/>
  <c r="M468" i="167"/>
  <c r="N471" i="167"/>
  <c r="M472" i="167"/>
  <c r="N475" i="167"/>
  <c r="M476" i="167"/>
  <c r="W493" i="167"/>
  <c r="W511" i="167"/>
  <c r="N196" i="167"/>
  <c r="M197" i="167"/>
  <c r="M128" i="167"/>
  <c r="AB118" i="167"/>
  <c r="AC118" i="167"/>
  <c r="W128" i="167"/>
  <c r="X128" i="167"/>
  <c r="AP108" i="167"/>
  <c r="AR107" i="167" s="1"/>
  <c r="AB180" i="167"/>
  <c r="AC180" i="167"/>
  <c r="AG189" i="167"/>
  <c r="AH189" i="167" s="1"/>
  <c r="AK189" i="167" s="1"/>
  <c r="M215" i="167"/>
  <c r="N214" i="167"/>
  <c r="W355" i="167"/>
  <c r="N233" i="167"/>
  <c r="M234" i="167"/>
  <c r="N239" i="167"/>
  <c r="M240" i="167"/>
  <c r="M294" i="167"/>
  <c r="N293" i="167"/>
  <c r="M338" i="167"/>
  <c r="N337" i="167"/>
  <c r="N281" i="167"/>
  <c r="M282" i="167"/>
  <c r="AG106" i="167"/>
  <c r="AH106" i="167" s="1"/>
  <c r="AK106" i="167" s="1"/>
  <c r="X191" i="167"/>
  <c r="W191" i="167"/>
  <c r="M213" i="167"/>
  <c r="N212" i="167"/>
  <c r="AB111" i="167"/>
  <c r="AC111" i="167"/>
  <c r="AC114" i="167"/>
  <c r="AB114" i="167"/>
  <c r="X114" i="167"/>
  <c r="W114" i="167"/>
  <c r="N138" i="167"/>
  <c r="M139" i="167"/>
  <c r="W153" i="167"/>
  <c r="X153" i="167"/>
  <c r="X161" i="167"/>
  <c r="W161" i="167"/>
  <c r="N179" i="167"/>
  <c r="M180" i="167"/>
  <c r="N193" i="167"/>
  <c r="M194" i="167"/>
  <c r="N255" i="167"/>
  <c r="M256" i="167"/>
  <c r="M131" i="167"/>
  <c r="N130" i="167"/>
  <c r="AG128" i="167"/>
  <c r="AH128" i="167" s="1"/>
  <c r="AK128" i="167" s="1"/>
  <c r="W151" i="167"/>
  <c r="X151" i="167"/>
  <c r="N180" i="167"/>
  <c r="M181" i="167"/>
  <c r="X109" i="167"/>
  <c r="W109" i="167"/>
  <c r="M126" i="167"/>
  <c r="N125" i="167"/>
  <c r="X163" i="167"/>
  <c r="W163" i="167"/>
  <c r="AC205" i="167"/>
  <c r="AB205" i="167"/>
  <c r="M207" i="167"/>
  <c r="N206" i="167"/>
  <c r="M300" i="167"/>
  <c r="N299" i="167"/>
  <c r="W343" i="167"/>
  <c r="W443" i="167"/>
  <c r="M326" i="167"/>
  <c r="N325" i="167"/>
  <c r="AC103" i="167"/>
  <c r="AB103" i="167"/>
  <c r="AC116" i="167"/>
  <c r="AB116" i="167"/>
  <c r="W352" i="167"/>
  <c r="M203" i="167"/>
  <c r="N202" i="167"/>
  <c r="W331" i="167"/>
  <c r="W348" i="167"/>
  <c r="AG242" i="167"/>
  <c r="AH242" i="167" s="1"/>
  <c r="AK242" i="167" s="1"/>
  <c r="M269" i="167"/>
  <c r="N268" i="167"/>
  <c r="W310" i="167"/>
  <c r="W260" i="167"/>
  <c r="W412" i="167"/>
  <c r="W364" i="167"/>
  <c r="W368" i="167"/>
  <c r="W372" i="167"/>
  <c r="W376" i="167"/>
  <c r="W380" i="167"/>
  <c r="W384" i="167"/>
  <c r="W388" i="167"/>
  <c r="W392" i="167"/>
  <c r="W394" i="167"/>
  <c r="N416" i="167"/>
  <c r="M417" i="167"/>
  <c r="N424" i="167"/>
  <c r="M425" i="167"/>
  <c r="N432" i="167"/>
  <c r="M433" i="167"/>
  <c r="N450" i="167"/>
  <c r="W468" i="167"/>
  <c r="M488" i="167"/>
  <c r="N487" i="167"/>
  <c r="W497" i="167"/>
  <c r="W508" i="167"/>
  <c r="W272" i="167"/>
  <c r="W108" i="167"/>
  <c r="X108" i="167"/>
  <c r="AG121" i="167"/>
  <c r="AH121" i="167" s="1"/>
  <c r="AK121" i="167" s="1"/>
  <c r="M175" i="167"/>
  <c r="N174" i="167"/>
  <c r="M103" i="167"/>
  <c r="N102" i="167"/>
  <c r="M322" i="167"/>
  <c r="N321" i="167"/>
  <c r="M114" i="167"/>
  <c r="N113" i="167"/>
  <c r="M155" i="167"/>
  <c r="N154" i="167"/>
  <c r="AD196" i="167"/>
  <c r="M218" i="167"/>
  <c r="N217" i="167"/>
  <c r="X138" i="167"/>
  <c r="W138" i="167"/>
  <c r="AG138" i="167"/>
  <c r="AH138" i="167" s="1"/>
  <c r="AK138" i="167" s="1"/>
  <c r="N224" i="167"/>
  <c r="M225" i="167"/>
  <c r="M251" i="167"/>
  <c r="AD150" i="167"/>
  <c r="AD182" i="167"/>
  <c r="AB231" i="167"/>
  <c r="AC231" i="167"/>
  <c r="AN255" i="167"/>
  <c r="N162" i="167"/>
  <c r="M163" i="167"/>
  <c r="AD169" i="167"/>
  <c r="AC179" i="167"/>
  <c r="AB179" i="167"/>
  <c r="AN231" i="167"/>
  <c r="AD113" i="167"/>
  <c r="X122" i="167"/>
  <c r="W122" i="167"/>
  <c r="AG155" i="167"/>
  <c r="AH155" i="167" s="1"/>
  <c r="AK155" i="167" s="1"/>
  <c r="X155" i="167"/>
  <c r="W155" i="167"/>
  <c r="N200" i="167"/>
  <c r="M201" i="167"/>
  <c r="AD209" i="167"/>
  <c r="N259" i="167"/>
  <c r="M260" i="167"/>
  <c r="M295" i="167"/>
  <c r="N294" i="167"/>
  <c r="M257" i="167"/>
  <c r="W313" i="167"/>
  <c r="N371" i="167"/>
  <c r="M372" i="167"/>
  <c r="N387" i="167"/>
  <c r="M388" i="167"/>
  <c r="AB124" i="167"/>
  <c r="AC124" i="167"/>
  <c r="AB126" i="167"/>
  <c r="AC126" i="167"/>
  <c r="AC132" i="167"/>
  <c r="AB132" i="167"/>
  <c r="AG133" i="167"/>
  <c r="AH133" i="167" s="1"/>
  <c r="AK133" i="167" s="1"/>
  <c r="W156" i="167"/>
  <c r="X156" i="167"/>
  <c r="N129" i="167"/>
  <c r="N243" i="167"/>
  <c r="W204" i="167"/>
  <c r="X204" i="167"/>
  <c r="W333" i="167"/>
  <c r="N380" i="167"/>
  <c r="M381" i="167"/>
  <c r="W365" i="167"/>
  <c r="W381" i="167"/>
  <c r="W448" i="167"/>
  <c r="W414" i="167"/>
  <c r="W430" i="167"/>
  <c r="W471" i="167"/>
  <c r="N439" i="167"/>
  <c r="M440" i="167"/>
  <c r="W482" i="167"/>
  <c r="M455" i="167"/>
  <c r="N503" i="167"/>
  <c r="M504" i="167"/>
  <c r="W507" i="167"/>
  <c r="N382" i="167"/>
  <c r="M383" i="167"/>
  <c r="W305" i="167"/>
  <c r="N365" i="167"/>
  <c r="M366" i="167"/>
  <c r="N372" i="167"/>
  <c r="M373" i="167"/>
  <c r="W377" i="167"/>
  <c r="W393" i="167"/>
  <c r="N417" i="167"/>
  <c r="M418" i="167"/>
  <c r="N452" i="167"/>
  <c r="M453" i="167"/>
  <c r="W470" i="167"/>
  <c r="W494" i="167"/>
  <c r="M482" i="167"/>
  <c r="N481" i="167"/>
  <c r="N368" i="167"/>
  <c r="M369" i="167"/>
  <c r="W399" i="167"/>
  <c r="W400" i="167"/>
  <c r="W449" i="167"/>
  <c r="M506" i="167"/>
  <c r="M223" i="167"/>
  <c r="N232" i="167"/>
  <c r="M233" i="167"/>
  <c r="N112" i="167"/>
  <c r="M122" i="167"/>
  <c r="X147" i="167"/>
  <c r="W147" i="167"/>
  <c r="W148" i="167"/>
  <c r="X148" i="167"/>
  <c r="N149" i="167"/>
  <c r="X175" i="167"/>
  <c r="W175" i="167"/>
  <c r="M178" i="167"/>
  <c r="M327" i="167"/>
  <c r="N326" i="167"/>
  <c r="W409" i="167"/>
  <c r="M317" i="167"/>
  <c r="N316" i="167"/>
  <c r="M341" i="167"/>
  <c r="N340" i="167"/>
  <c r="N339" i="167"/>
  <c r="M340" i="167"/>
  <c r="N396" i="167"/>
  <c r="M397" i="167"/>
  <c r="W420" i="167"/>
  <c r="W436" i="167"/>
  <c r="M110" i="167"/>
  <c r="M449" i="167"/>
  <c r="N448" i="167"/>
  <c r="M325" i="167"/>
  <c r="N324" i="167"/>
  <c r="N323" i="167"/>
  <c r="M324" i="167"/>
  <c r="N105" i="167"/>
  <c r="N249" i="167"/>
  <c r="M250" i="167"/>
  <c r="M334" i="167"/>
  <c r="N333" i="167"/>
  <c r="M265" i="167"/>
  <c r="N264" i="167"/>
  <c r="W325" i="167"/>
  <c r="M268" i="167"/>
  <c r="W501" i="167"/>
  <c r="M454" i="167"/>
  <c r="M314" i="167"/>
  <c r="W157" i="167"/>
  <c r="X157" i="167"/>
  <c r="N181" i="167"/>
  <c r="M182" i="167"/>
  <c r="M206" i="167"/>
  <c r="N205" i="167"/>
  <c r="AB182" i="167"/>
  <c r="AC182" i="167"/>
  <c r="M209" i="167"/>
  <c r="N208" i="167"/>
  <c r="AC119" i="167"/>
  <c r="AB119" i="167"/>
  <c r="N144" i="167"/>
  <c r="M145" i="167"/>
  <c r="AG159" i="167"/>
  <c r="AH159" i="167" s="1"/>
  <c r="AK159" i="167" s="1"/>
  <c r="N228" i="167"/>
  <c r="M229" i="167"/>
  <c r="W273" i="167"/>
  <c r="W314" i="167"/>
  <c r="AC164" i="167"/>
  <c r="AB164" i="167"/>
  <c r="X164" i="167"/>
  <c r="W164" i="167"/>
  <c r="M239" i="167"/>
  <c r="N238" i="167"/>
  <c r="AC243" i="167"/>
  <c r="AB243" i="167"/>
  <c r="M241" i="167"/>
  <c r="N240" i="167"/>
  <c r="W469" i="167"/>
  <c r="W445" i="167"/>
  <c r="W472" i="167"/>
  <c r="N429" i="167"/>
  <c r="M430" i="167"/>
  <c r="W427" i="167"/>
  <c r="W431" i="167"/>
  <c r="W435" i="167"/>
  <c r="W478" i="167"/>
  <c r="W492" i="167"/>
  <c r="W509" i="167"/>
  <c r="W234" i="167"/>
  <c r="X234" i="167"/>
  <c r="N127" i="167"/>
  <c r="AG129" i="167"/>
  <c r="AH129" i="167" s="1"/>
  <c r="AK129" i="167" s="1"/>
  <c r="W133" i="167"/>
  <c r="X133" i="167"/>
  <c r="AB133" i="167"/>
  <c r="AC133" i="167"/>
  <c r="AN121" i="167"/>
  <c r="AP121" i="167"/>
  <c r="AR120" i="167" s="1"/>
  <c r="M259" i="167"/>
  <c r="N367" i="167"/>
  <c r="M368" i="167"/>
  <c r="M262" i="167"/>
  <c r="N261" i="167"/>
  <c r="W105" i="167"/>
  <c r="X105" i="167"/>
  <c r="AC244" i="167"/>
  <c r="AB244" i="167"/>
  <c r="AB127" i="167"/>
  <c r="AC127" i="167"/>
  <c r="AG152" i="167"/>
  <c r="AH152" i="167" s="1"/>
  <c r="AK152" i="167" s="1"/>
  <c r="AC159" i="167"/>
  <c r="AB159" i="167"/>
  <c r="AB247" i="167"/>
  <c r="AC247" i="167"/>
  <c r="X247" i="167"/>
  <c r="W247" i="167"/>
  <c r="N182" i="167"/>
  <c r="M183" i="167"/>
  <c r="N192" i="167"/>
  <c r="M193" i="167"/>
  <c r="N220" i="167"/>
  <c r="M221" i="167"/>
  <c r="W116" i="167"/>
  <c r="X116" i="167"/>
  <c r="AB241" i="167"/>
  <c r="AC241" i="167"/>
  <c r="W351" i="167"/>
  <c r="M159" i="167"/>
  <c r="N158" i="167"/>
  <c r="M301" i="167"/>
  <c r="N300" i="167"/>
  <c r="W347" i="167"/>
  <c r="N361" i="167"/>
  <c r="M362" i="167"/>
  <c r="N393" i="167"/>
  <c r="M394" i="167"/>
  <c r="M407" i="167"/>
  <c r="N406" i="167"/>
  <c r="N423" i="167"/>
  <c r="M424" i="167"/>
  <c r="N400" i="167"/>
  <c r="M401" i="167"/>
  <c r="M400" i="167"/>
  <c r="N399" i="167"/>
  <c r="W489" i="167"/>
  <c r="M216" i="167"/>
  <c r="N215" i="167"/>
  <c r="N383" i="167"/>
  <c r="M384" i="167"/>
  <c r="AB178" i="167"/>
  <c r="AC178" i="167"/>
  <c r="N197" i="167"/>
  <c r="M198" i="167"/>
  <c r="W233" i="167"/>
  <c r="X233" i="167"/>
  <c r="AG136" i="167"/>
  <c r="AH136" i="167" s="1"/>
  <c r="AK136" i="167" s="1"/>
  <c r="N170" i="167"/>
  <c r="M171" i="167"/>
  <c r="X179" i="167"/>
  <c r="W179" i="167"/>
  <c r="W248" i="167"/>
  <c r="X248" i="167"/>
  <c r="N266" i="167"/>
  <c r="M267" i="167"/>
  <c r="M298" i="167"/>
  <c r="N297" i="167"/>
  <c r="AB156" i="167"/>
  <c r="AC156" i="167"/>
  <c r="M244" i="167"/>
  <c r="N275" i="167"/>
  <c r="M276" i="167"/>
  <c r="N274" i="167"/>
  <c r="M275" i="167"/>
  <c r="M157" i="167"/>
  <c r="M312" i="167"/>
  <c r="N311" i="167"/>
  <c r="M395" i="167"/>
  <c r="N394" i="167"/>
  <c r="M399" i="167"/>
  <c r="N398" i="167"/>
  <c r="M398" i="167"/>
  <c r="N397" i="167"/>
  <c r="N462" i="167"/>
  <c r="M463" i="167"/>
  <c r="N470" i="167"/>
  <c r="M471" i="167"/>
  <c r="M491" i="167"/>
  <c r="N490" i="167"/>
  <c r="W434" i="167"/>
  <c r="N427" i="167"/>
  <c r="M428" i="167"/>
  <c r="M357" i="167"/>
  <c r="N356" i="167"/>
  <c r="N355" i="167"/>
  <c r="M356" i="167"/>
  <c r="W383" i="167"/>
  <c r="M442" i="167"/>
  <c r="N441" i="167"/>
  <c r="W465" i="167"/>
  <c r="W416" i="167"/>
  <c r="W461" i="167"/>
  <c r="M318" i="167"/>
  <c r="N317" i="167"/>
  <c r="M205" i="167"/>
  <c r="M150" i="167"/>
  <c r="W176" i="167"/>
  <c r="X176" i="167"/>
  <c r="N177" i="167"/>
  <c r="AG246" i="167"/>
  <c r="AH246" i="167" s="1"/>
  <c r="AK246" i="167" s="1"/>
  <c r="X246" i="167"/>
  <c r="W246" i="167"/>
  <c r="W341" i="167"/>
  <c r="W312" i="167"/>
  <c r="N373" i="167"/>
  <c r="M374" i="167"/>
  <c r="N376" i="167"/>
  <c r="M377" i="167"/>
  <c r="W408" i="167"/>
  <c r="W387" i="167"/>
  <c r="N109" i="167"/>
  <c r="M125" i="167"/>
  <c r="X140" i="167"/>
  <c r="W140" i="167"/>
  <c r="AD203" i="167"/>
  <c r="AD106" i="167"/>
  <c r="AD104" i="167"/>
  <c r="AD103" i="167"/>
  <c r="AD128" i="167"/>
  <c r="AD108" i="167"/>
  <c r="AD222" i="167"/>
  <c r="AD164" i="167"/>
  <c r="AD202" i="167"/>
  <c r="AD175" i="167"/>
  <c r="AD190" i="167"/>
  <c r="AD147" i="167"/>
  <c r="AD159" i="167"/>
  <c r="AD251" i="167"/>
  <c r="AD144" i="167"/>
  <c r="AD166" i="167"/>
  <c r="AD170" i="167"/>
  <c r="AD231" i="167"/>
  <c r="AD241" i="167"/>
  <c r="AD132" i="167"/>
  <c r="AD151" i="167"/>
  <c r="AD126" i="167"/>
  <c r="AD156" i="167"/>
  <c r="AD225" i="167"/>
  <c r="AD255" i="167"/>
  <c r="AD230" i="167"/>
  <c r="AD111" i="167"/>
  <c r="AD123" i="167"/>
  <c r="AD198" i="167"/>
  <c r="AD253" i="167"/>
  <c r="AD119" i="167"/>
  <c r="AD120" i="167"/>
  <c r="AD176" i="167"/>
  <c r="AD257" i="167"/>
  <c r="AD245" i="167"/>
  <c r="AD152" i="167"/>
  <c r="AD249" i="167"/>
  <c r="AD160" i="167"/>
  <c r="AD102" i="167"/>
  <c r="AD117" i="167"/>
  <c r="AD140" i="167"/>
  <c r="AD148" i="167"/>
  <c r="AD242" i="167"/>
  <c r="AD247" i="167"/>
  <c r="AD168" i="167"/>
  <c r="AD172" i="167"/>
  <c r="AD194" i="167"/>
  <c r="AD226" i="167"/>
  <c r="AD229" i="167"/>
  <c r="AD136" i="167"/>
  <c r="AD142" i="167"/>
  <c r="AD146" i="167"/>
  <c r="AD174" i="167"/>
  <c r="AD121" i="167"/>
  <c r="AD138" i="167"/>
  <c r="AD162" i="167"/>
  <c r="AD221" i="167"/>
  <c r="AD116" i="167"/>
  <c r="AD155" i="167"/>
  <c r="AD74" i="167"/>
  <c r="W178" i="167"/>
  <c r="X178" i="167"/>
  <c r="AD184" i="167"/>
  <c r="M190" i="167"/>
  <c r="N189" i="167"/>
  <c r="M210" i="167"/>
  <c r="N209" i="167"/>
  <c r="AD110" i="167"/>
  <c r="N143" i="167"/>
  <c r="AD186" i="167"/>
  <c r="AD206" i="167"/>
  <c r="AB106" i="167"/>
  <c r="AC106" i="167"/>
  <c r="W130" i="167"/>
  <c r="X130" i="167"/>
  <c r="AC129" i="167"/>
  <c r="AB129" i="167"/>
  <c r="X129" i="167"/>
  <c r="W129" i="167"/>
  <c r="N219" i="167"/>
  <c r="M220" i="167"/>
  <c r="AD250" i="167"/>
  <c r="AG108" i="167"/>
  <c r="AH108" i="167" s="1"/>
  <c r="AK108" i="167" s="1"/>
  <c r="N142" i="167"/>
  <c r="M143" i="167"/>
  <c r="AB158" i="167"/>
  <c r="AC158" i="167"/>
  <c r="N168" i="167"/>
  <c r="M169" i="167"/>
  <c r="W184" i="167"/>
  <c r="X184" i="167"/>
  <c r="W276" i="167"/>
  <c r="M296" i="167"/>
  <c r="N295" i="167"/>
  <c r="N418" i="167"/>
  <c r="M419" i="167"/>
  <c r="N234" i="167"/>
  <c r="M235" i="167"/>
  <c r="N237" i="167"/>
  <c r="M238" i="167"/>
  <c r="M277" i="167"/>
  <c r="N305" i="167"/>
  <c r="M306" i="167"/>
  <c r="M136" i="167"/>
  <c r="N135" i="167"/>
  <c r="AD177" i="167"/>
  <c r="AD220" i="167"/>
  <c r="AD228" i="167"/>
  <c r="N247" i="167"/>
  <c r="M248" i="167"/>
  <c r="N246" i="167"/>
  <c r="M247" i="167"/>
  <c r="AD256" i="167"/>
  <c r="W291" i="167"/>
  <c r="N306" i="167"/>
  <c r="M307" i="167"/>
  <c r="M316" i="167"/>
  <c r="N315" i="167"/>
  <c r="N421" i="167"/>
  <c r="M422" i="167"/>
  <c r="M438" i="167"/>
  <c r="N437" i="167"/>
  <c r="W457" i="167"/>
  <c r="W464" i="167"/>
  <c r="N412" i="167"/>
  <c r="M413" i="167"/>
  <c r="M412" i="167"/>
  <c r="N411" i="167"/>
  <c r="W417" i="167"/>
  <c r="W421" i="167"/>
  <c r="W425" i="167"/>
  <c r="W429" i="167"/>
  <c r="W433" i="167"/>
  <c r="M481" i="167"/>
  <c r="N480" i="167"/>
  <c r="W490" i="167"/>
  <c r="W491" i="167"/>
  <c r="N506" i="167"/>
  <c r="M507" i="167"/>
  <c r="AD195" i="167"/>
  <c r="AC234" i="167"/>
  <c r="AB234" i="167"/>
  <c r="N201" i="167"/>
  <c r="M202" i="167"/>
  <c r="W118" i="167"/>
  <c r="X118" i="167"/>
  <c r="AC128" i="167"/>
  <c r="AB128" i="167"/>
  <c r="N166" i="167"/>
  <c r="M167" i="167"/>
  <c r="W268" i="167"/>
  <c r="AD135" i="167"/>
  <c r="AG181" i="167"/>
  <c r="AH181" i="167" s="1"/>
  <c r="AK181" i="167" s="1"/>
  <c r="X188" i="167"/>
  <c r="W188" i="167"/>
  <c r="W327" i="167"/>
  <c r="AD234" i="167"/>
  <c r="N291" i="167"/>
  <c r="X117" i="167"/>
  <c r="W117" i="167"/>
  <c r="AG118" i="167"/>
  <c r="AH118" i="167" s="1"/>
  <c r="AK118" i="167" s="1"/>
  <c r="X160" i="167"/>
  <c r="W160" i="167"/>
  <c r="N198" i="167"/>
  <c r="M199" i="167"/>
  <c r="M270" i="167"/>
  <c r="N269" i="167"/>
  <c r="AD133" i="167"/>
  <c r="AP204" i="167"/>
  <c r="AN204" i="167"/>
  <c r="AD212" i="167"/>
  <c r="AG124" i="167"/>
  <c r="AH124" i="167" s="1"/>
  <c r="AK124" i="167" s="1"/>
  <c r="AD187" i="167"/>
  <c r="AG192" i="167"/>
  <c r="AH192" i="167" s="1"/>
  <c r="AK192" i="167" s="1"/>
  <c r="M279" i="167"/>
  <c r="X111" i="167"/>
  <c r="W111" i="167"/>
  <c r="AD137" i="167"/>
  <c r="AB161" i="167"/>
  <c r="AC161" i="167"/>
  <c r="AD192" i="167"/>
  <c r="M212" i="167"/>
  <c r="N211" i="167"/>
  <c r="AG245" i="167"/>
  <c r="AH245" i="167" s="1"/>
  <c r="AK245" i="167" s="1"/>
  <c r="AD254" i="167"/>
  <c r="AD115" i="167"/>
  <c r="AD129" i="167"/>
  <c r="W127" i="167"/>
  <c r="X127" i="167"/>
  <c r="AC142" i="167"/>
  <c r="AB142" i="167"/>
  <c r="X142" i="167"/>
  <c r="W142" i="167"/>
  <c r="AB151" i="167"/>
  <c r="AC151" i="167"/>
  <c r="AG160" i="167"/>
  <c r="AH160" i="167" s="1"/>
  <c r="AK160" i="167" s="1"/>
  <c r="AC104" i="167"/>
  <c r="AB104" i="167"/>
  <c r="AG105" i="167"/>
  <c r="AH105" i="167" s="1"/>
  <c r="AK105" i="167" s="1"/>
  <c r="AB109" i="167"/>
  <c r="AC109" i="167"/>
  <c r="N118" i="167"/>
  <c r="AD139" i="167"/>
  <c r="M158" i="167"/>
  <c r="W205" i="167"/>
  <c r="X205" i="167"/>
  <c r="AG206" i="167"/>
  <c r="AH206" i="167" s="1"/>
  <c r="AK206" i="167" s="1"/>
  <c r="M266" i="167"/>
  <c r="N265" i="167"/>
  <c r="W293" i="167"/>
  <c r="N283" i="167"/>
  <c r="M284" i="167"/>
  <c r="M289" i="167"/>
  <c r="N288" i="167"/>
  <c r="W319" i="167"/>
  <c r="N363" i="167"/>
  <c r="M364" i="167"/>
  <c r="N379" i="167"/>
  <c r="M380" i="167"/>
  <c r="N395" i="167"/>
  <c r="M396" i="167"/>
  <c r="W102" i="167"/>
  <c r="X102" i="167"/>
  <c r="AD201" i="167"/>
  <c r="AD240" i="167"/>
  <c r="W271" i="167"/>
  <c r="M290" i="167"/>
  <c r="N289" i="167"/>
  <c r="M297" i="167"/>
  <c r="N296" i="167"/>
  <c r="N302" i="167"/>
  <c r="M303" i="167"/>
  <c r="W332" i="167"/>
  <c r="AC242" i="167"/>
  <c r="AB242" i="167"/>
  <c r="W290" i="167"/>
  <c r="N307" i="167"/>
  <c r="M308" i="167"/>
  <c r="N374" i="167"/>
  <c r="M375" i="167"/>
  <c r="N390" i="167"/>
  <c r="M391" i="167"/>
  <c r="W304" i="167"/>
  <c r="W308" i="167"/>
  <c r="N369" i="167"/>
  <c r="M370" i="167"/>
  <c r="N385" i="167"/>
  <c r="M386" i="167"/>
  <c r="N408" i="167"/>
  <c r="M409" i="167"/>
  <c r="N407" i="167"/>
  <c r="M408" i="167"/>
  <c r="M451" i="167"/>
  <c r="W483" i="167"/>
  <c r="W484" i="167"/>
  <c r="N500" i="167"/>
  <c r="M501" i="167"/>
  <c r="M495" i="167"/>
  <c r="N494" i="167"/>
  <c r="X187" i="167"/>
  <c r="W187" i="167"/>
  <c r="AG109" i="167"/>
  <c r="AH109" i="167" s="1"/>
  <c r="AK109" i="167" s="1"/>
  <c r="AD173" i="167"/>
  <c r="N199" i="167"/>
  <c r="AD101" i="167"/>
  <c r="W186" i="167"/>
  <c r="X186" i="167"/>
  <c r="X123" i="167"/>
  <c r="W123" i="167"/>
  <c r="W275" i="167"/>
  <c r="W328" i="167"/>
  <c r="M346" i="167"/>
  <c r="N345" i="167"/>
  <c r="W356" i="167"/>
  <c r="N430" i="167"/>
  <c r="M431" i="167"/>
  <c r="AD118" i="167"/>
  <c r="AD244" i="167"/>
  <c r="AC137" i="167"/>
  <c r="AB137" i="167"/>
  <c r="AD223" i="167"/>
  <c r="AC233" i="167"/>
  <c r="AB233" i="167"/>
  <c r="N250" i="167"/>
  <c r="W135" i="167"/>
  <c r="X135" i="167"/>
  <c r="M152" i="167"/>
  <c r="N151" i="167"/>
  <c r="N183" i="167"/>
  <c r="M184" i="167"/>
  <c r="AG114" i="167"/>
  <c r="AH114" i="167" s="1"/>
  <c r="AK114" i="167" s="1"/>
  <c r="M147" i="167"/>
  <c r="N146" i="167"/>
  <c r="N164" i="167"/>
  <c r="M165" i="167"/>
  <c r="AG180" i="167"/>
  <c r="AH180" i="167" s="1"/>
  <c r="AK180" i="167" s="1"/>
  <c r="W190" i="167"/>
  <c r="X190" i="167"/>
  <c r="AG249" i="167"/>
  <c r="AH249" i="167" s="1"/>
  <c r="AK249" i="167" s="1"/>
  <c r="M102" i="167"/>
  <c r="N101" i="167"/>
  <c r="N114" i="167"/>
  <c r="M115" i="167"/>
  <c r="AB122" i="167"/>
  <c r="AC122" i="167"/>
  <c r="AD131" i="167"/>
  <c r="AC155" i="167"/>
  <c r="AB155" i="167"/>
  <c r="N172" i="167"/>
  <c r="M173" i="167"/>
  <c r="AD199" i="167"/>
  <c r="M211" i="167"/>
  <c r="N210" i="167"/>
  <c r="AD258" i="167"/>
  <c r="N434" i="167"/>
  <c r="M435" i="167"/>
  <c r="AD105" i="167"/>
  <c r="N190" i="167"/>
  <c r="M191" i="167"/>
  <c r="N248" i="167"/>
  <c r="N256" i="167"/>
  <c r="W115" i="167"/>
  <c r="X115" i="167"/>
  <c r="AG125" i="167"/>
  <c r="AH125" i="167" s="1"/>
  <c r="AK125" i="167" s="1"/>
  <c r="AD125" i="167"/>
  <c r="X132" i="167"/>
  <c r="W132" i="167"/>
  <c r="AD149" i="167"/>
  <c r="N218" i="167"/>
  <c r="M219" i="167"/>
  <c r="N161" i="167"/>
  <c r="M161" i="167"/>
  <c r="M264" i="167"/>
  <c r="N285" i="167"/>
  <c r="M286" i="167"/>
  <c r="M153" i="167"/>
  <c r="AG203" i="167"/>
  <c r="AH203" i="167" s="1"/>
  <c r="AK203" i="167" s="1"/>
  <c r="AB203" i="167"/>
  <c r="AC203" i="167"/>
  <c r="AD243" i="167"/>
  <c r="W265" i="167"/>
  <c r="M319" i="167"/>
  <c r="N318" i="167"/>
  <c r="M351" i="167"/>
  <c r="N350" i="167"/>
  <c r="N386" i="167"/>
  <c r="M387" i="167"/>
  <c r="N381" i="167"/>
  <c r="M382" i="167"/>
  <c r="N431" i="167"/>
  <c r="M432" i="167"/>
  <c r="W463" i="167"/>
  <c r="W447" i="167"/>
  <c r="W438" i="167"/>
  <c r="W460" i="167"/>
  <c r="N460" i="167"/>
  <c r="M461" i="167"/>
  <c r="N464" i="167"/>
  <c r="M465" i="167"/>
  <c r="N468" i="167"/>
  <c r="M469" i="167"/>
  <c r="N472" i="167"/>
  <c r="M473" i="167"/>
  <c r="M477" i="167"/>
  <c r="N476" i="167"/>
  <c r="W499" i="167"/>
  <c r="W505" i="167"/>
  <c r="M105" i="167"/>
  <c r="M196" i="167"/>
  <c r="M273" i="167"/>
  <c r="N272" i="167"/>
  <c r="W349" i="167"/>
  <c r="W316" i="167"/>
  <c r="M406" i="167"/>
  <c r="N405" i="167"/>
  <c r="W426" i="167"/>
  <c r="N389" i="167"/>
  <c r="M390" i="167"/>
  <c r="M272" i="167"/>
  <c r="W375" i="167"/>
  <c r="W391" i="167"/>
  <c r="W432" i="167"/>
  <c r="W466" i="167"/>
  <c r="N479" i="167"/>
  <c r="W500" i="167"/>
  <c r="M499" i="167"/>
  <c r="N191" i="167"/>
  <c r="N438" i="167"/>
  <c r="M439" i="167"/>
  <c r="M118" i="167"/>
  <c r="M134" i="167"/>
  <c r="AC148" i="167"/>
  <c r="AB148" i="167"/>
  <c r="AG149" i="167"/>
  <c r="AH149" i="167" s="1"/>
  <c r="AK149" i="167" s="1"/>
  <c r="M154" i="167"/>
  <c r="AB175" i="167"/>
  <c r="AC175" i="167"/>
  <c r="AC176" i="167"/>
  <c r="AB176" i="167"/>
  <c r="AG177" i="167"/>
  <c r="AH177" i="167" s="1"/>
  <c r="AK177" i="167" s="1"/>
  <c r="AC245" i="167"/>
  <c r="AB245" i="167"/>
  <c r="W261" i="167"/>
  <c r="M243" i="167"/>
  <c r="N360" i="167"/>
  <c r="M361" i="167"/>
  <c r="N392" i="167"/>
  <c r="M393" i="167"/>
  <c r="W363" i="167"/>
  <c r="W379" i="167"/>
  <c r="W480" i="167"/>
  <c r="M313" i="167"/>
  <c r="M448" i="167"/>
  <c r="N447" i="167"/>
  <c r="W474" i="167"/>
  <c r="M486" i="167"/>
  <c r="M224" i="167"/>
  <c r="N415" i="167"/>
  <c r="M416" i="167"/>
  <c r="M349" i="167"/>
  <c r="N348" i="167"/>
  <c r="N347" i="167"/>
  <c r="M348" i="167"/>
  <c r="M457" i="167"/>
  <c r="N141" i="167"/>
  <c r="M106" i="167"/>
  <c r="N122" i="167"/>
  <c r="AD248" i="167"/>
  <c r="W139" i="167"/>
  <c r="X139" i="167"/>
  <c r="AC139" i="167"/>
  <c r="AB139" i="167"/>
  <c r="M149" i="167"/>
  <c r="M343" i="167"/>
  <c r="N342" i="167"/>
  <c r="W357" i="167"/>
  <c r="N267" i="167"/>
  <c r="N384" i="167"/>
  <c r="M385" i="167"/>
  <c r="W424" i="167"/>
  <c r="M479" i="167"/>
  <c r="N313" i="167"/>
  <c r="M493" i="167"/>
  <c r="N509" i="165"/>
  <c r="M510" i="165"/>
  <c r="AG499" i="165"/>
  <c r="AH499" i="165" s="1"/>
  <c r="AK499" i="165" s="1"/>
  <c r="N500" i="165"/>
  <c r="M501" i="165"/>
  <c r="N499" i="165"/>
  <c r="N508" i="165"/>
  <c r="M509" i="165"/>
  <c r="M493" i="165"/>
  <c r="N492" i="165"/>
  <c r="AG508" i="165"/>
  <c r="AH508" i="165" s="1"/>
  <c r="AK508" i="165" s="1"/>
  <c r="N491" i="165"/>
  <c r="AP495" i="165"/>
  <c r="AG504" i="165"/>
  <c r="AH504" i="165" s="1"/>
  <c r="AK504" i="165" s="1"/>
  <c r="AN498" i="165"/>
  <c r="M499" i="165"/>
  <c r="N502" i="165"/>
  <c r="M503" i="165"/>
  <c r="AG495" i="165"/>
  <c r="AH495" i="165" s="1"/>
  <c r="AK495" i="165" s="1"/>
  <c r="AG494" i="165"/>
  <c r="AH494" i="165" s="1"/>
  <c r="AK494" i="165" s="1"/>
  <c r="AG501" i="165"/>
  <c r="AH501" i="165" s="1"/>
  <c r="AK501" i="165" s="1"/>
  <c r="N510" i="165"/>
  <c r="M511" i="165"/>
  <c r="N507" i="165"/>
  <c r="M508" i="165"/>
  <c r="M492" i="165"/>
  <c r="M490" i="165"/>
  <c r="N490" i="165"/>
  <c r="N489" i="165"/>
  <c r="M491" i="165"/>
  <c r="M489" i="165"/>
  <c r="N511" i="165"/>
  <c r="AG500" i="165"/>
  <c r="AH500" i="165" s="1"/>
  <c r="AK500" i="165" s="1"/>
  <c r="N506" i="165"/>
  <c r="M507" i="165"/>
  <c r="N505" i="165"/>
  <c r="M506" i="165"/>
  <c r="M504" i="165"/>
  <c r="N503" i="165"/>
  <c r="AG505" i="165"/>
  <c r="AH505" i="165" s="1"/>
  <c r="AK505" i="165" s="1"/>
  <c r="AG509" i="165"/>
  <c r="AH509" i="165" s="1"/>
  <c r="AK509" i="165" s="1"/>
  <c r="N501" i="165"/>
  <c r="M502" i="165"/>
  <c r="N504" i="165"/>
  <c r="M505" i="165"/>
  <c r="M500" i="165"/>
  <c r="N468" i="165"/>
  <c r="M469" i="165"/>
  <c r="N480" i="165"/>
  <c r="M481" i="165"/>
  <c r="AP467" i="165"/>
  <c r="N486" i="165"/>
  <c r="M487" i="165"/>
  <c r="N482" i="165"/>
  <c r="M483" i="165"/>
  <c r="M480" i="165"/>
  <c r="N479" i="165"/>
  <c r="AG477" i="165"/>
  <c r="AH477" i="165" s="1"/>
  <c r="AK477" i="165" s="1"/>
  <c r="M468" i="165"/>
  <c r="AG478" i="165"/>
  <c r="AH478" i="165" s="1"/>
  <c r="AK478" i="165" s="1"/>
  <c r="M479" i="165"/>
  <c r="N478" i="165"/>
  <c r="M478" i="165"/>
  <c r="N483" i="165"/>
  <c r="M484" i="165"/>
  <c r="AG475" i="165"/>
  <c r="AH475" i="165" s="1"/>
  <c r="AK475" i="165" s="1"/>
  <c r="AG485" i="165"/>
  <c r="AH485" i="165" s="1"/>
  <c r="AK485" i="165" s="1"/>
  <c r="AP470" i="165"/>
  <c r="AN470" i="165"/>
  <c r="AN478" i="165"/>
  <c r="AP478" i="165"/>
  <c r="AP474" i="165"/>
  <c r="AN474" i="165"/>
  <c r="N481" i="165"/>
  <c r="M482" i="165"/>
  <c r="N484" i="165"/>
  <c r="M485" i="165"/>
  <c r="AP471" i="165"/>
  <c r="AN471" i="165"/>
  <c r="N485" i="165"/>
  <c r="M486" i="165"/>
  <c r="AG472" i="165"/>
  <c r="AH472" i="165" s="1"/>
  <c r="AK472" i="165" s="1"/>
  <c r="M472" i="165"/>
  <c r="N471" i="165"/>
  <c r="M476" i="165"/>
  <c r="N475" i="165"/>
  <c r="N467" i="165"/>
  <c r="M467" i="165"/>
  <c r="AG482" i="165"/>
  <c r="AH482" i="165" s="1"/>
  <c r="AK482" i="165" s="1"/>
  <c r="M475" i="165"/>
  <c r="N474" i="165"/>
  <c r="N487" i="165"/>
  <c r="M488" i="165"/>
  <c r="M471" i="165"/>
  <c r="N447" i="165"/>
  <c r="M448" i="165"/>
  <c r="M445" i="165"/>
  <c r="AP453" i="165"/>
  <c r="AN451" i="165"/>
  <c r="AG463" i="165"/>
  <c r="AH463" i="165" s="1"/>
  <c r="AK463" i="165" s="1"/>
  <c r="M454" i="165"/>
  <c r="N453" i="165"/>
  <c r="AP465" i="165"/>
  <c r="AG458" i="165"/>
  <c r="AH458" i="165" s="1"/>
  <c r="AK458" i="165" s="1"/>
  <c r="AG465" i="165"/>
  <c r="AH465" i="165" s="1"/>
  <c r="AK465" i="165" s="1"/>
  <c r="M453" i="165"/>
  <c r="AP452" i="165"/>
  <c r="N446" i="165"/>
  <c r="M447" i="165"/>
  <c r="N459" i="165"/>
  <c r="M460" i="165"/>
  <c r="AG450" i="165"/>
  <c r="AH450" i="165" s="1"/>
  <c r="AK450" i="165" s="1"/>
  <c r="AG452" i="165"/>
  <c r="AH452" i="165" s="1"/>
  <c r="AK452" i="165" s="1"/>
  <c r="M450" i="165"/>
  <c r="N449" i="165"/>
  <c r="M455" i="165"/>
  <c r="N454" i="165"/>
  <c r="N458" i="165"/>
  <c r="N445" i="165"/>
  <c r="M458" i="165"/>
  <c r="M433" i="165"/>
  <c r="N432" i="165"/>
  <c r="N423" i="165"/>
  <c r="M424" i="165"/>
  <c r="AG434" i="165"/>
  <c r="AH434" i="165" s="1"/>
  <c r="AK434" i="165" s="1"/>
  <c r="N439" i="165"/>
  <c r="M440" i="165"/>
  <c r="N440" i="165"/>
  <c r="M441" i="165"/>
  <c r="N425" i="165"/>
  <c r="M426" i="165"/>
  <c r="AG438" i="165"/>
  <c r="AH438" i="165" s="1"/>
  <c r="AK438" i="165" s="1"/>
  <c r="N441" i="165"/>
  <c r="M442" i="165"/>
  <c r="N427" i="165"/>
  <c r="M428" i="165"/>
  <c r="N424" i="165"/>
  <c r="M425" i="165"/>
  <c r="N437" i="165"/>
  <c r="M438" i="165"/>
  <c r="AG442" i="165"/>
  <c r="AH442" i="165" s="1"/>
  <c r="AK442" i="165" s="1"/>
  <c r="N438" i="165"/>
  <c r="M439" i="165"/>
  <c r="M436" i="165"/>
  <c r="N435" i="165"/>
  <c r="N428" i="165"/>
  <c r="M429" i="165"/>
  <c r="M432" i="165"/>
  <c r="N431" i="165"/>
  <c r="M434" i="165"/>
  <c r="N433" i="165"/>
  <c r="AG429" i="165"/>
  <c r="AH429" i="165" s="1"/>
  <c r="AK429" i="165" s="1"/>
  <c r="M423" i="165"/>
  <c r="M435" i="165"/>
  <c r="N434" i="165"/>
  <c r="N436" i="165"/>
  <c r="M437" i="165"/>
  <c r="AG436" i="165"/>
  <c r="AH436" i="165" s="1"/>
  <c r="AK436" i="165" s="1"/>
  <c r="M430" i="165"/>
  <c r="N429" i="165"/>
  <c r="AG432" i="165"/>
  <c r="AH432" i="165" s="1"/>
  <c r="AK432" i="165" s="1"/>
  <c r="AG437" i="165"/>
  <c r="AH437" i="165" s="1"/>
  <c r="AK437" i="165" s="1"/>
  <c r="M431" i="165"/>
  <c r="N430" i="165"/>
  <c r="AG439" i="165"/>
  <c r="AH439" i="165" s="1"/>
  <c r="AK439" i="165" s="1"/>
  <c r="N426" i="165"/>
  <c r="M427" i="165"/>
  <c r="N422" i="165"/>
  <c r="L309" i="165"/>
  <c r="U346" i="165"/>
  <c r="X346" i="165" s="1"/>
  <c r="L352" i="165"/>
  <c r="U320" i="165"/>
  <c r="X320" i="165" s="1"/>
  <c r="AA240" i="165"/>
  <c r="AB240" i="165" s="1"/>
  <c r="Z241" i="165"/>
  <c r="AC241" i="165" s="1"/>
  <c r="AE249" i="165"/>
  <c r="AF249" i="165" s="1"/>
  <c r="AI249" i="165" s="1"/>
  <c r="Z250" i="165"/>
  <c r="AC250" i="165" s="1"/>
  <c r="AA249" i="165"/>
  <c r="AB249" i="165" s="1"/>
  <c r="AA235" i="165"/>
  <c r="AB235" i="165" s="1"/>
  <c r="Z236" i="165"/>
  <c r="AC236" i="165" s="1"/>
  <c r="Z242" i="165"/>
  <c r="AC242" i="165" s="1"/>
  <c r="AA241" i="165"/>
  <c r="AB241" i="165" s="1"/>
  <c r="AA246" i="165"/>
  <c r="AB246" i="165" s="1"/>
  <c r="Z247" i="165"/>
  <c r="AC247" i="165" s="1"/>
  <c r="Z221" i="165"/>
  <c r="AC221" i="165" s="1"/>
  <c r="AA220" i="165"/>
  <c r="AB220" i="165" s="1"/>
  <c r="AA195" i="165"/>
  <c r="AB195" i="165" s="1"/>
  <c r="Z196" i="165"/>
  <c r="AC196" i="165" s="1"/>
  <c r="S277" i="165"/>
  <c r="AA215" i="165"/>
  <c r="AB215" i="165" s="1"/>
  <c r="Z216" i="165"/>
  <c r="AC216" i="165" s="1"/>
  <c r="AE214" i="165"/>
  <c r="AF214" i="165" s="1"/>
  <c r="AI214" i="165" s="1"/>
  <c r="Z161" i="165"/>
  <c r="AC161" i="165" s="1"/>
  <c r="AA160" i="165"/>
  <c r="AB160" i="165" s="1"/>
  <c r="AA158" i="165"/>
  <c r="AB158" i="165" s="1"/>
  <c r="Z159" i="165"/>
  <c r="AC159" i="165" s="1"/>
  <c r="Z148" i="165"/>
  <c r="AC148" i="165" s="1"/>
  <c r="AA147" i="165"/>
  <c r="AB147" i="165" s="1"/>
  <c r="L120" i="165"/>
  <c r="N120" i="165" s="1"/>
  <c r="AP121" i="165" s="1"/>
  <c r="AR120" i="165" s="1"/>
  <c r="AA165" i="165"/>
  <c r="AB165" i="165" s="1"/>
  <c r="Z166" i="165"/>
  <c r="AC166" i="165" s="1"/>
  <c r="AA127" i="165"/>
  <c r="AB127" i="165" s="1"/>
  <c r="Z128" i="165"/>
  <c r="AC128" i="165" s="1"/>
  <c r="Z103" i="165"/>
  <c r="AC103" i="165" s="1"/>
  <c r="AA102" i="165"/>
  <c r="AB102" i="165" s="1"/>
  <c r="Z113" i="165"/>
  <c r="AC113" i="165" s="1"/>
  <c r="AA112" i="165"/>
  <c r="AB112" i="165" s="1"/>
  <c r="V111" i="165"/>
  <c r="W111" i="165" s="1"/>
  <c r="AJ150" i="165"/>
  <c r="AM150" i="165" s="1"/>
  <c r="AL150" i="165" s="1"/>
  <c r="AA150" i="165"/>
  <c r="AB150" i="165" s="1"/>
  <c r="Z151" i="165"/>
  <c r="AC151" i="165" s="1"/>
  <c r="AA121" i="165"/>
  <c r="AB121" i="165" s="1"/>
  <c r="Z122" i="165"/>
  <c r="AC122" i="165" s="1"/>
  <c r="V296" i="165"/>
  <c r="W296" i="165" s="1"/>
  <c r="V271" i="165"/>
  <c r="W271" i="165" s="1"/>
  <c r="AA216" i="165"/>
  <c r="AB216" i="165" s="1"/>
  <c r="Z217" i="165"/>
  <c r="AC217" i="165" s="1"/>
  <c r="AA211" i="165"/>
  <c r="AB211" i="165" s="1"/>
  <c r="Z212" i="165"/>
  <c r="AC212" i="165" s="1"/>
  <c r="AE255" i="165"/>
  <c r="AF255" i="165" s="1"/>
  <c r="AI255" i="165" s="1"/>
  <c r="AA256" i="165"/>
  <c r="AB256" i="165" s="1"/>
  <c r="Z257" i="165"/>
  <c r="AC257" i="165" s="1"/>
  <c r="AA222" i="165"/>
  <c r="AB222" i="165" s="1"/>
  <c r="Z223" i="165"/>
  <c r="AC223" i="165" s="1"/>
  <c r="AA207" i="165"/>
  <c r="AB207" i="165" s="1"/>
  <c r="Z208" i="165"/>
  <c r="AC208" i="165" s="1"/>
  <c r="AA173" i="165"/>
  <c r="AB173" i="165" s="1"/>
  <c r="Z174" i="165"/>
  <c r="AC174" i="165" s="1"/>
  <c r="Z205" i="165"/>
  <c r="AC205" i="165" s="1"/>
  <c r="AA204" i="165"/>
  <c r="AB204" i="165" s="1"/>
  <c r="Z194" i="165"/>
  <c r="AC194" i="165" s="1"/>
  <c r="AA193" i="165"/>
  <c r="AB193" i="165" s="1"/>
  <c r="Z149" i="165"/>
  <c r="AC149" i="165" s="1"/>
  <c r="AA148" i="165"/>
  <c r="AB148" i="165" s="1"/>
  <c r="AA218" i="165"/>
  <c r="AB218" i="165" s="1"/>
  <c r="Z219" i="165"/>
  <c r="AC219" i="165" s="1"/>
  <c r="AA162" i="165"/>
  <c r="AB162" i="165" s="1"/>
  <c r="Z163" i="165"/>
  <c r="AC163" i="165" s="1"/>
  <c r="V103" i="165"/>
  <c r="W103" i="165" s="1"/>
  <c r="AA103" i="165"/>
  <c r="AB103" i="165" s="1"/>
  <c r="Z104" i="165"/>
  <c r="AC104" i="165" s="1"/>
  <c r="L151" i="165"/>
  <c r="U392" i="165"/>
  <c r="X392" i="165" s="1"/>
  <c r="V412" i="165"/>
  <c r="U374" i="165"/>
  <c r="X374" i="165" s="1"/>
  <c r="U311" i="165"/>
  <c r="X311" i="165" s="1"/>
  <c r="AE232" i="165"/>
  <c r="AF232" i="165" s="1"/>
  <c r="AI232" i="165" s="1"/>
  <c r="Z234" i="165"/>
  <c r="AC234" i="165" s="1"/>
  <c r="AA233" i="165"/>
  <c r="AB233" i="165" s="1"/>
  <c r="Z238" i="165"/>
  <c r="AC238" i="165" s="1"/>
  <c r="AA237" i="165"/>
  <c r="AB237" i="165" s="1"/>
  <c r="AA182" i="165"/>
  <c r="AB182" i="165" s="1"/>
  <c r="Z183" i="165"/>
  <c r="AC183" i="165" s="1"/>
  <c r="AA159" i="165"/>
  <c r="AB159" i="165" s="1"/>
  <c r="Z160" i="165"/>
  <c r="AC160" i="165" s="1"/>
  <c r="Z206" i="165"/>
  <c r="AC206" i="165" s="1"/>
  <c r="AA205" i="165"/>
  <c r="AB205" i="165" s="1"/>
  <c r="AA190" i="165"/>
  <c r="AB190" i="165" s="1"/>
  <c r="Z191" i="165"/>
  <c r="AC191" i="165" s="1"/>
  <c r="Z165" i="165"/>
  <c r="AC165" i="165" s="1"/>
  <c r="AA164" i="165"/>
  <c r="AB164" i="165" s="1"/>
  <c r="AA145" i="165"/>
  <c r="AB145" i="165" s="1"/>
  <c r="Z146" i="165"/>
  <c r="AC146" i="165" s="1"/>
  <c r="AA133" i="165"/>
  <c r="AB133" i="165" s="1"/>
  <c r="Z134" i="165"/>
  <c r="AC134" i="165" s="1"/>
  <c r="U132" i="165"/>
  <c r="X132" i="165" s="1"/>
  <c r="V325" i="165"/>
  <c r="W325" i="165" s="1"/>
  <c r="AA254" i="165"/>
  <c r="AB254" i="165" s="1"/>
  <c r="Z255" i="165"/>
  <c r="AC255" i="165" s="1"/>
  <c r="AA110" i="165"/>
  <c r="AB110" i="165" s="1"/>
  <c r="Z111" i="165"/>
  <c r="AC111" i="165" s="1"/>
  <c r="AQ141" i="165"/>
  <c r="AO141" i="165"/>
  <c r="AA219" i="165"/>
  <c r="AB219" i="165" s="1"/>
  <c r="Z220" i="165"/>
  <c r="AC220" i="165" s="1"/>
  <c r="AA169" i="165"/>
  <c r="AB169" i="165" s="1"/>
  <c r="Z170" i="165"/>
  <c r="AC170" i="165" s="1"/>
  <c r="AA154" i="165"/>
  <c r="AB154" i="165" s="1"/>
  <c r="Z155" i="165"/>
  <c r="AC155" i="165" s="1"/>
  <c r="AJ155" i="165"/>
  <c r="AM155" i="165" s="1"/>
  <c r="AL155" i="165" s="1"/>
  <c r="Z137" i="165"/>
  <c r="AC137" i="165" s="1"/>
  <c r="AA136" i="165"/>
  <c r="AB136" i="165" s="1"/>
  <c r="V136" i="165"/>
  <c r="W136" i="165" s="1"/>
  <c r="Z186" i="165"/>
  <c r="AC186" i="165" s="1"/>
  <c r="AA185" i="165"/>
  <c r="AB185" i="165" s="1"/>
  <c r="AA210" i="165"/>
  <c r="AB210" i="165" s="1"/>
  <c r="Z211" i="165"/>
  <c r="AC211" i="165" s="1"/>
  <c r="V209" i="165"/>
  <c r="W209" i="165" s="1"/>
  <c r="AA142" i="165"/>
  <c r="AB142" i="165" s="1"/>
  <c r="Z143" i="165"/>
  <c r="AC143" i="165" s="1"/>
  <c r="L416" i="165"/>
  <c r="V408" i="165"/>
  <c r="W408" i="165" s="1"/>
  <c r="L391" i="165"/>
  <c r="V387" i="165"/>
  <c r="U340" i="165"/>
  <c r="X340" i="165" s="1"/>
  <c r="S313" i="165"/>
  <c r="L285" i="165"/>
  <c r="L278" i="165"/>
  <c r="L297" i="165"/>
  <c r="V353" i="165"/>
  <c r="W353" i="165" s="1"/>
  <c r="V273" i="165"/>
  <c r="W273" i="165" s="1"/>
  <c r="Z254" i="165"/>
  <c r="AC254" i="165" s="1"/>
  <c r="AA253" i="165"/>
  <c r="AB253" i="165" s="1"/>
  <c r="Z253" i="165"/>
  <c r="AC253" i="165" s="1"/>
  <c r="L234" i="165"/>
  <c r="AA234" i="165"/>
  <c r="AB234" i="165" s="1"/>
  <c r="Z235" i="165"/>
  <c r="AC235" i="165" s="1"/>
  <c r="AA242" i="165"/>
  <c r="AB242" i="165" s="1"/>
  <c r="Z243" i="165"/>
  <c r="AC243" i="165" s="1"/>
  <c r="AA230" i="165"/>
  <c r="AB230" i="165" s="1"/>
  <c r="Z231" i="165"/>
  <c r="AC231" i="165" s="1"/>
  <c r="AA258" i="165"/>
  <c r="AB258" i="165" s="1"/>
  <c r="Z230" i="165"/>
  <c r="AC230" i="165" s="1"/>
  <c r="AA229" i="165"/>
  <c r="AB229" i="165" s="1"/>
  <c r="AE248" i="165"/>
  <c r="AF248" i="165" s="1"/>
  <c r="AI248" i="165" s="1"/>
  <c r="AA208" i="165"/>
  <c r="AB208" i="165" s="1"/>
  <c r="Z209" i="165"/>
  <c r="AC209" i="165" s="1"/>
  <c r="Z189" i="165"/>
  <c r="AC189" i="165" s="1"/>
  <c r="AA188" i="165"/>
  <c r="AB188" i="165" s="1"/>
  <c r="AA187" i="165"/>
  <c r="AB187" i="165" s="1"/>
  <c r="Z188" i="165"/>
  <c r="AC188" i="165" s="1"/>
  <c r="AA167" i="165"/>
  <c r="AB167" i="165" s="1"/>
  <c r="Z168" i="165"/>
  <c r="AC168" i="165" s="1"/>
  <c r="Z164" i="165"/>
  <c r="AC164" i="165" s="1"/>
  <c r="AA163" i="165"/>
  <c r="AB163" i="165" s="1"/>
  <c r="AE155" i="165"/>
  <c r="AF155" i="165" s="1"/>
  <c r="AI155" i="165" s="1"/>
  <c r="AA155" i="165"/>
  <c r="AB155" i="165" s="1"/>
  <c r="Z156" i="165"/>
  <c r="AC156" i="165" s="1"/>
  <c r="AA153" i="165"/>
  <c r="AB153" i="165" s="1"/>
  <c r="Z154" i="165"/>
  <c r="AC154" i="165" s="1"/>
  <c r="V214" i="165"/>
  <c r="W214" i="165" s="1"/>
  <c r="AA192" i="165"/>
  <c r="AB192" i="165" s="1"/>
  <c r="Z193" i="165"/>
  <c r="AC193" i="165" s="1"/>
  <c r="AA184" i="165"/>
  <c r="AB184" i="165" s="1"/>
  <c r="Z185" i="165"/>
  <c r="AC185" i="165" s="1"/>
  <c r="AA166" i="165"/>
  <c r="AB166" i="165" s="1"/>
  <c r="Z167" i="165"/>
  <c r="AC167" i="165" s="1"/>
  <c r="AO155" i="165"/>
  <c r="BB155" i="165" s="1"/>
  <c r="BC155" i="165" s="1"/>
  <c r="AA194" i="165"/>
  <c r="AB194" i="165" s="1"/>
  <c r="Z195" i="165"/>
  <c r="AC195" i="165" s="1"/>
  <c r="Z190" i="165"/>
  <c r="AC190" i="165" s="1"/>
  <c r="AA189" i="165"/>
  <c r="AB189" i="165" s="1"/>
  <c r="Z116" i="165"/>
  <c r="AC116" i="165" s="1"/>
  <c r="AA115" i="165"/>
  <c r="AB115" i="165" s="1"/>
  <c r="AA114" i="165"/>
  <c r="AB114" i="165" s="1"/>
  <c r="AJ115" i="165"/>
  <c r="AM115" i="165" s="1"/>
  <c r="AL115" i="165" s="1"/>
  <c r="AG115" i="165" s="1"/>
  <c r="AH115" i="165" s="1"/>
  <c r="AK115" i="165" s="1"/>
  <c r="Z115" i="165"/>
  <c r="AC115" i="165" s="1"/>
  <c r="AA105" i="165"/>
  <c r="AB105" i="165" s="1"/>
  <c r="Z106" i="165"/>
  <c r="AC106" i="165" s="1"/>
  <c r="AJ126" i="165"/>
  <c r="AM126" i="165" s="1"/>
  <c r="AL126" i="165" s="1"/>
  <c r="AA161" i="165"/>
  <c r="AB161" i="165" s="1"/>
  <c r="Z162" i="165"/>
  <c r="AC162" i="165" s="1"/>
  <c r="S398" i="165"/>
  <c r="L379" i="165"/>
  <c r="L303" i="165"/>
  <c r="U318" i="165"/>
  <c r="X318" i="165" s="1"/>
  <c r="AO225" i="165"/>
  <c r="S225" i="165"/>
  <c r="L193" i="165"/>
  <c r="L246" i="165"/>
  <c r="AE201" i="165"/>
  <c r="AF201" i="165" s="1"/>
  <c r="AI201" i="165" s="1"/>
  <c r="Z202" i="165"/>
  <c r="AC202" i="165" s="1"/>
  <c r="AA201" i="165"/>
  <c r="AB201" i="165" s="1"/>
  <c r="L317" i="165"/>
  <c r="U292" i="165"/>
  <c r="X292" i="165" s="1"/>
  <c r="L154" i="165"/>
  <c r="S103" i="165"/>
  <c r="T104" i="165"/>
  <c r="AO103" i="165"/>
  <c r="AA227" i="165"/>
  <c r="AB227" i="165" s="1"/>
  <c r="Z228" i="165"/>
  <c r="AC228" i="165" s="1"/>
  <c r="V179" i="165"/>
  <c r="W179" i="165" s="1"/>
  <c r="AA179" i="165"/>
  <c r="AB179" i="165" s="1"/>
  <c r="Z180" i="165"/>
  <c r="AC180" i="165" s="1"/>
  <c r="Z153" i="165"/>
  <c r="AC153" i="165" s="1"/>
  <c r="AA152" i="165"/>
  <c r="AB152" i="165" s="1"/>
  <c r="AE153" i="165"/>
  <c r="AF153" i="165" s="1"/>
  <c r="AI153" i="165" s="1"/>
  <c r="AJ226" i="165"/>
  <c r="AM226" i="165" s="1"/>
  <c r="AL226" i="165" s="1"/>
  <c r="AA226" i="165"/>
  <c r="AB226" i="165" s="1"/>
  <c r="Z227" i="165"/>
  <c r="AC227" i="165" s="1"/>
  <c r="V225" i="165"/>
  <c r="W225" i="165" s="1"/>
  <c r="AJ246" i="165"/>
  <c r="AM246" i="165" s="1"/>
  <c r="AL246" i="165" s="1"/>
  <c r="Z246" i="165"/>
  <c r="AC246" i="165" s="1"/>
  <c r="AA245" i="165"/>
  <c r="AB245" i="165" s="1"/>
  <c r="AQ125" i="165"/>
  <c r="AT125" i="165" s="1"/>
  <c r="AO125" i="165"/>
  <c r="U348" i="165"/>
  <c r="X348" i="165" s="1"/>
  <c r="L368" i="165"/>
  <c r="V418" i="165"/>
  <c r="W418" i="165" s="1"/>
  <c r="U402" i="165"/>
  <c r="X402" i="165" s="1"/>
  <c r="L401" i="165"/>
  <c r="U302" i="165"/>
  <c r="X302" i="165" s="1"/>
  <c r="V286" i="165"/>
  <c r="W286" i="165" s="1"/>
  <c r="V297" i="165"/>
  <c r="U350" i="165"/>
  <c r="X350" i="165" s="1"/>
  <c r="U277" i="165"/>
  <c r="X277" i="165" s="1"/>
  <c r="L334" i="165"/>
  <c r="V284" i="165"/>
  <c r="W284" i="165" s="1"/>
  <c r="V304" i="165"/>
  <c r="W304" i="165" s="1"/>
  <c r="L281" i="165"/>
  <c r="AA251" i="165"/>
  <c r="AB251" i="165" s="1"/>
  <c r="Z252" i="165"/>
  <c r="AC252" i="165" s="1"/>
  <c r="U249" i="165"/>
  <c r="X249" i="165" s="1"/>
  <c r="AA202" i="165"/>
  <c r="AB202" i="165" s="1"/>
  <c r="Z203" i="165"/>
  <c r="AC203" i="165" s="1"/>
  <c r="AE220" i="165"/>
  <c r="AF220" i="165" s="1"/>
  <c r="AI220" i="165" s="1"/>
  <c r="L146" i="165"/>
  <c r="AA255" i="165"/>
  <c r="AB255" i="165" s="1"/>
  <c r="Z256" i="165"/>
  <c r="AC256" i="165" s="1"/>
  <c r="Z237" i="165"/>
  <c r="AC237" i="165" s="1"/>
  <c r="AA236" i="165"/>
  <c r="AB236" i="165" s="1"/>
  <c r="Z182" i="165"/>
  <c r="AC182" i="165" s="1"/>
  <c r="AA181" i="165"/>
  <c r="AB181" i="165" s="1"/>
  <c r="U140" i="165"/>
  <c r="X140" i="165" s="1"/>
  <c r="Z141" i="165"/>
  <c r="AC141" i="165" s="1"/>
  <c r="AA140" i="165"/>
  <c r="AB140" i="165" s="1"/>
  <c r="AA130" i="165"/>
  <c r="AB130" i="165" s="1"/>
  <c r="Z131" i="165"/>
  <c r="AC131" i="165" s="1"/>
  <c r="Z125" i="165"/>
  <c r="AC125" i="165" s="1"/>
  <c r="AA124" i="165"/>
  <c r="AB124" i="165" s="1"/>
  <c r="V417" i="165"/>
  <c r="W417" i="165" s="1"/>
  <c r="Z222" i="165"/>
  <c r="AC222" i="165" s="1"/>
  <c r="AA221" i="165"/>
  <c r="AB221" i="165" s="1"/>
  <c r="V185" i="165"/>
  <c r="W185" i="165" s="1"/>
  <c r="AA223" i="165"/>
  <c r="AB223" i="165" s="1"/>
  <c r="Z224" i="165"/>
  <c r="AC224" i="165" s="1"/>
  <c r="AA224" i="165"/>
  <c r="AB224" i="165" s="1"/>
  <c r="Z225" i="165"/>
  <c r="AC225" i="165" s="1"/>
  <c r="U126" i="165"/>
  <c r="X126" i="165" s="1"/>
  <c r="S113" i="165"/>
  <c r="AA199" i="165"/>
  <c r="AB199" i="165" s="1"/>
  <c r="Z200" i="165"/>
  <c r="AC200" i="165" s="1"/>
  <c r="AA186" i="165"/>
  <c r="AB186" i="165" s="1"/>
  <c r="Z187" i="165"/>
  <c r="AC187" i="165" s="1"/>
  <c r="Z157" i="165"/>
  <c r="AC157" i="165" s="1"/>
  <c r="AA156" i="165"/>
  <c r="AB156" i="165" s="1"/>
  <c r="L370" i="165"/>
  <c r="L242" i="165"/>
  <c r="N243" i="165" s="1"/>
  <c r="L229" i="165"/>
  <c r="AA252" i="165"/>
  <c r="AB252" i="165" s="1"/>
  <c r="Z169" i="165"/>
  <c r="AC169" i="165" s="1"/>
  <c r="AA168" i="165"/>
  <c r="AB168" i="165" s="1"/>
  <c r="AA149" i="165"/>
  <c r="AB149" i="165" s="1"/>
  <c r="Z150" i="165"/>
  <c r="AC150" i="165" s="1"/>
  <c r="AA200" i="165"/>
  <c r="AB200" i="165" s="1"/>
  <c r="Z201" i="165"/>
  <c r="AC201" i="165" s="1"/>
  <c r="Z133" i="165"/>
  <c r="AC133" i="165" s="1"/>
  <c r="AA132" i="165"/>
  <c r="AB132" i="165" s="1"/>
  <c r="AA126" i="165"/>
  <c r="AB126" i="165" s="1"/>
  <c r="Z127" i="165"/>
  <c r="AC127" i="165" s="1"/>
  <c r="AA106" i="165"/>
  <c r="AB106" i="165" s="1"/>
  <c r="Z107" i="165"/>
  <c r="AC107" i="165" s="1"/>
  <c r="AA118" i="165"/>
  <c r="AB118" i="165" s="1"/>
  <c r="Z119" i="165"/>
  <c r="AC119" i="165" s="1"/>
  <c r="Z135" i="165"/>
  <c r="AC135" i="165" s="1"/>
  <c r="AA174" i="165"/>
  <c r="AB174" i="165" s="1"/>
  <c r="Z175" i="165"/>
  <c r="AC175" i="165" s="1"/>
  <c r="Z176" i="165"/>
  <c r="AC176" i="165" s="1"/>
  <c r="AA175" i="165"/>
  <c r="AB175" i="165" s="1"/>
  <c r="Z173" i="165"/>
  <c r="AC173" i="165" s="1"/>
  <c r="AA172" i="165"/>
  <c r="AB172" i="165" s="1"/>
  <c r="AA146" i="165"/>
  <c r="AB146" i="165" s="1"/>
  <c r="Z147" i="165"/>
  <c r="AC147" i="165" s="1"/>
  <c r="AA135" i="165"/>
  <c r="AB135" i="165" s="1"/>
  <c r="Z136" i="165"/>
  <c r="AC136" i="165" s="1"/>
  <c r="Z129" i="165"/>
  <c r="AC129" i="165" s="1"/>
  <c r="AA128" i="165"/>
  <c r="AB128" i="165" s="1"/>
  <c r="AA113" i="165"/>
  <c r="AB113" i="165" s="1"/>
  <c r="Z114" i="165"/>
  <c r="AC114" i="165" s="1"/>
  <c r="AA109" i="165"/>
  <c r="AB109" i="165" s="1"/>
  <c r="Z110" i="165"/>
  <c r="AC110" i="165" s="1"/>
  <c r="AA198" i="165"/>
  <c r="AB198" i="165" s="1"/>
  <c r="Z199" i="165"/>
  <c r="AC199" i="165" s="1"/>
  <c r="AA157" i="165"/>
  <c r="AB157" i="165" s="1"/>
  <c r="Z158" i="165"/>
  <c r="AC158" i="165" s="1"/>
  <c r="Z145" i="165"/>
  <c r="AC145" i="165" s="1"/>
  <c r="AA144" i="165"/>
  <c r="AB144" i="165" s="1"/>
  <c r="Z121" i="165"/>
  <c r="AC121" i="165" s="1"/>
  <c r="AA120" i="165"/>
  <c r="AB120" i="165" s="1"/>
  <c r="Z109" i="165"/>
  <c r="AC109" i="165" s="1"/>
  <c r="AA108" i="165"/>
  <c r="AB108" i="165" s="1"/>
  <c r="AA243" i="165"/>
  <c r="AB243" i="165" s="1"/>
  <c r="Z244" i="165"/>
  <c r="AC244" i="165" s="1"/>
  <c r="Z245" i="165"/>
  <c r="AC245" i="165" s="1"/>
  <c r="AA244" i="165"/>
  <c r="AB244" i="165" s="1"/>
  <c r="Z218" i="165"/>
  <c r="AC218" i="165" s="1"/>
  <c r="AA217" i="165"/>
  <c r="AB217" i="165" s="1"/>
  <c r="Z198" i="165"/>
  <c r="AC198" i="165" s="1"/>
  <c r="AA197" i="165"/>
  <c r="AB197" i="165" s="1"/>
  <c r="AA151" i="165"/>
  <c r="AB151" i="165" s="1"/>
  <c r="Z152" i="165"/>
  <c r="AC152" i="165" s="1"/>
  <c r="U117" i="165"/>
  <c r="X117" i="165" s="1"/>
  <c r="L397" i="165"/>
  <c r="V398" i="165"/>
  <c r="W398" i="165" s="1"/>
  <c r="L355" i="165"/>
  <c r="U418" i="165"/>
  <c r="X418" i="165" s="1"/>
  <c r="V330" i="165"/>
  <c r="W330" i="165" s="1"/>
  <c r="AA231" i="165"/>
  <c r="AB231" i="165" s="1"/>
  <c r="Z232" i="165"/>
  <c r="AC232" i="165" s="1"/>
  <c r="V332" i="165"/>
  <c r="W332" i="165" s="1"/>
  <c r="L325" i="165"/>
  <c r="L212" i="165"/>
  <c r="AA248" i="165"/>
  <c r="AB248" i="165" s="1"/>
  <c r="Z249" i="165"/>
  <c r="AC249" i="165" s="1"/>
  <c r="AA141" i="165"/>
  <c r="AB141" i="165" s="1"/>
  <c r="Z142" i="165"/>
  <c r="AC142" i="165" s="1"/>
  <c r="L113" i="165"/>
  <c r="M114" i="165" s="1"/>
  <c r="AA203" i="165"/>
  <c r="AB203" i="165" s="1"/>
  <c r="Z204" i="165"/>
  <c r="AC204" i="165" s="1"/>
  <c r="AA139" i="165"/>
  <c r="AB139" i="165" s="1"/>
  <c r="Z140" i="165"/>
  <c r="AC140" i="165" s="1"/>
  <c r="AA117" i="165"/>
  <c r="AB117" i="165" s="1"/>
  <c r="Z118" i="165"/>
  <c r="AC118" i="165" s="1"/>
  <c r="AA111" i="165"/>
  <c r="AB111" i="165" s="1"/>
  <c r="Z112" i="165"/>
  <c r="AC112" i="165" s="1"/>
  <c r="AA125" i="165"/>
  <c r="AB125" i="165" s="1"/>
  <c r="Z126" i="165"/>
  <c r="AC126" i="165" s="1"/>
  <c r="AA232" i="165"/>
  <c r="AB232" i="165" s="1"/>
  <c r="Z233" i="165"/>
  <c r="AC233" i="165" s="1"/>
  <c r="Z181" i="165"/>
  <c r="AC181" i="165" s="1"/>
  <c r="AA180" i="165"/>
  <c r="AB180" i="165" s="1"/>
  <c r="AA247" i="165"/>
  <c r="AB247" i="165" s="1"/>
  <c r="Z248" i="165"/>
  <c r="AC248" i="165" s="1"/>
  <c r="L414" i="165"/>
  <c r="L410" i="165"/>
  <c r="N410" i="165" s="1"/>
  <c r="AN411" i="165" s="1"/>
  <c r="L399" i="165"/>
  <c r="T391" i="165"/>
  <c r="L383" i="165"/>
  <c r="V380" i="165"/>
  <c r="W380" i="165" s="1"/>
  <c r="U317" i="165"/>
  <c r="X317" i="165" s="1"/>
  <c r="L306" i="165"/>
  <c r="T321" i="165"/>
  <c r="L295" i="165"/>
  <c r="L287" i="165"/>
  <c r="T308" i="165"/>
  <c r="L243" i="165"/>
  <c r="L251" i="165"/>
  <c r="AA250" i="165"/>
  <c r="AB250" i="165" s="1"/>
  <c r="Z251" i="165"/>
  <c r="AC251" i="165" s="1"/>
  <c r="L247" i="165"/>
  <c r="N247" i="165" s="1"/>
  <c r="AA238" i="165"/>
  <c r="AB238" i="165" s="1"/>
  <c r="Z239" i="165"/>
  <c r="AC239" i="165" s="1"/>
  <c r="L225" i="165"/>
  <c r="L181" i="165"/>
  <c r="L141" i="165"/>
  <c r="N141" i="165" s="1"/>
  <c r="L137" i="165"/>
  <c r="AO245" i="165"/>
  <c r="Z229" i="165"/>
  <c r="AC229" i="165" s="1"/>
  <c r="AA228" i="165"/>
  <c r="AB228" i="165" s="1"/>
  <c r="Z213" i="165"/>
  <c r="AC213" i="165" s="1"/>
  <c r="AA212" i="165"/>
  <c r="AB212" i="165" s="1"/>
  <c r="AA137" i="165"/>
  <c r="AB137" i="165" s="1"/>
  <c r="Z138" i="165"/>
  <c r="AC138" i="165" s="1"/>
  <c r="L255" i="165"/>
  <c r="N255" i="165" s="1"/>
  <c r="AN256" i="165" s="1"/>
  <c r="Z258" i="165"/>
  <c r="AC258" i="165" s="1"/>
  <c r="AA257" i="165"/>
  <c r="AB257" i="165" s="1"/>
  <c r="S235" i="165"/>
  <c r="AA206" i="165"/>
  <c r="AB206" i="165" s="1"/>
  <c r="Z207" i="165"/>
  <c r="AC207" i="165" s="1"/>
  <c r="T159" i="165"/>
  <c r="AA191" i="165"/>
  <c r="AB191" i="165" s="1"/>
  <c r="Z192" i="165"/>
  <c r="AC192" i="165" s="1"/>
  <c r="AA183" i="165"/>
  <c r="AB183" i="165" s="1"/>
  <c r="Z184" i="165"/>
  <c r="AC184" i="165" s="1"/>
  <c r="Z178" i="165"/>
  <c r="AC178" i="165" s="1"/>
  <c r="AA177" i="165"/>
  <c r="AB177" i="165" s="1"/>
  <c r="U133" i="165"/>
  <c r="X133" i="165" s="1"/>
  <c r="AA129" i="165"/>
  <c r="AB129" i="165" s="1"/>
  <c r="Z130" i="165"/>
  <c r="AC130" i="165" s="1"/>
  <c r="AA119" i="165"/>
  <c r="AB119" i="165" s="1"/>
  <c r="Z120" i="165"/>
  <c r="AC120" i="165" s="1"/>
  <c r="Z105" i="165"/>
  <c r="AC105" i="165" s="1"/>
  <c r="AA104" i="165"/>
  <c r="AB104" i="165" s="1"/>
  <c r="AA171" i="165"/>
  <c r="AB171" i="165" s="1"/>
  <c r="Z172" i="165"/>
  <c r="AC172" i="165" s="1"/>
  <c r="AA170" i="165"/>
  <c r="AB170" i="165" s="1"/>
  <c r="Z171" i="165"/>
  <c r="AC171" i="165" s="1"/>
  <c r="L149" i="165"/>
  <c r="N149" i="165" s="1"/>
  <c r="AN150" i="165" s="1"/>
  <c r="L115" i="165"/>
  <c r="N115" i="165" s="1"/>
  <c r="AA143" i="165"/>
  <c r="AB143" i="165" s="1"/>
  <c r="Z144" i="165"/>
  <c r="AC144" i="165" s="1"/>
  <c r="AA122" i="165"/>
  <c r="AB122" i="165" s="1"/>
  <c r="Z123" i="165"/>
  <c r="AC123" i="165" s="1"/>
  <c r="L118" i="165"/>
  <c r="M120" i="165" s="1"/>
  <c r="L117" i="165"/>
  <c r="U107" i="165"/>
  <c r="X107" i="165" s="1"/>
  <c r="AE107" i="165"/>
  <c r="AF107" i="165" s="1"/>
  <c r="AI107" i="165" s="1"/>
  <c r="Z108" i="165"/>
  <c r="AC108" i="165" s="1"/>
  <c r="AA107" i="165"/>
  <c r="AB107" i="165" s="1"/>
  <c r="Z197" i="165"/>
  <c r="AC197" i="165" s="1"/>
  <c r="AA196" i="165"/>
  <c r="AB196" i="165" s="1"/>
  <c r="AA178" i="165"/>
  <c r="AB178" i="165" s="1"/>
  <c r="Z179" i="165"/>
  <c r="AC179" i="165" s="1"/>
  <c r="AA123" i="165"/>
  <c r="AB123" i="165" s="1"/>
  <c r="Z124" i="165"/>
  <c r="AC124" i="165" s="1"/>
  <c r="AA176" i="165"/>
  <c r="AB176" i="165" s="1"/>
  <c r="Z177" i="165"/>
  <c r="AC177" i="165" s="1"/>
  <c r="AA214" i="165"/>
  <c r="AB214" i="165" s="1"/>
  <c r="Z215" i="165"/>
  <c r="AC215" i="165" s="1"/>
  <c r="L198" i="165"/>
  <c r="AA239" i="165"/>
  <c r="AB239" i="165" s="1"/>
  <c r="Z240" i="165"/>
  <c r="AC240" i="165" s="1"/>
  <c r="U415" i="165"/>
  <c r="X415" i="165" s="1"/>
  <c r="L122" i="165"/>
  <c r="V116" i="165"/>
  <c r="W116" i="165" s="1"/>
  <c r="Z117" i="165"/>
  <c r="AC117" i="165" s="1"/>
  <c r="AA116" i="165"/>
  <c r="AB116" i="165" s="1"/>
  <c r="V131" i="165"/>
  <c r="W131" i="165" s="1"/>
  <c r="Z132" i="165"/>
  <c r="AC132" i="165" s="1"/>
  <c r="AA131" i="165"/>
  <c r="AB131" i="165" s="1"/>
  <c r="Z226" i="165"/>
  <c r="AC226" i="165" s="1"/>
  <c r="AA225" i="165"/>
  <c r="AB225" i="165" s="1"/>
  <c r="Z214" i="165"/>
  <c r="AC214" i="165" s="1"/>
  <c r="AA213" i="165"/>
  <c r="AB213" i="165" s="1"/>
  <c r="Z210" i="165"/>
  <c r="AC210" i="165" s="1"/>
  <c r="AA209" i="165"/>
  <c r="AB209" i="165" s="1"/>
  <c r="AA138" i="165"/>
  <c r="AB138" i="165" s="1"/>
  <c r="Z139" i="165"/>
  <c r="AC139" i="165" s="1"/>
  <c r="AE93" i="165"/>
  <c r="AF93" i="165" s="1"/>
  <c r="AI93" i="165" s="1"/>
  <c r="AJ93" i="165"/>
  <c r="AM93" i="165" s="1"/>
  <c r="AL93" i="165" s="1"/>
  <c r="AG93" i="165" s="1"/>
  <c r="AH93" i="165" s="1"/>
  <c r="AK93" i="165" s="1"/>
  <c r="L92" i="165"/>
  <c r="AA93" i="165"/>
  <c r="AB93" i="165" s="1"/>
  <c r="Z102" i="165"/>
  <c r="AC102" i="165" s="1"/>
  <c r="AA101" i="165"/>
  <c r="AB101" i="165" s="1"/>
  <c r="AG182" i="168"/>
  <c r="AH182" i="168" s="1"/>
  <c r="AK182" i="168" s="1"/>
  <c r="AG107" i="168"/>
  <c r="AH107" i="168" s="1"/>
  <c r="AK107" i="168" s="1"/>
  <c r="AG144" i="168"/>
  <c r="AH144" i="168" s="1"/>
  <c r="AK144" i="168" s="1"/>
  <c r="M296" i="168"/>
  <c r="N358" i="168"/>
  <c r="N374" i="168"/>
  <c r="M346" i="168"/>
  <c r="AG439" i="168"/>
  <c r="AH439" i="168" s="1"/>
  <c r="AK439" i="168" s="1"/>
  <c r="N434" i="168"/>
  <c r="AG447" i="168"/>
  <c r="AH447" i="168" s="1"/>
  <c r="AK447" i="168" s="1"/>
  <c r="AG451" i="168"/>
  <c r="AH451" i="168" s="1"/>
  <c r="AK451" i="168" s="1"/>
  <c r="AG473" i="168"/>
  <c r="AH473" i="168" s="1"/>
  <c r="AK473" i="168" s="1"/>
  <c r="AG503" i="168"/>
  <c r="AH503" i="168" s="1"/>
  <c r="AK503" i="168" s="1"/>
  <c r="N259" i="168"/>
  <c r="M260" i="168"/>
  <c r="N213" i="168"/>
  <c r="M214" i="168"/>
  <c r="N171" i="168"/>
  <c r="M172" i="168"/>
  <c r="N170" i="168"/>
  <c r="AG467" i="168"/>
  <c r="AH467" i="168" s="1"/>
  <c r="AK467" i="168" s="1"/>
  <c r="AN467" i="168"/>
  <c r="N194" i="168"/>
  <c r="M195" i="168"/>
  <c r="AG481" i="168"/>
  <c r="AH481" i="168" s="1"/>
  <c r="AK481" i="168" s="1"/>
  <c r="N215" i="168"/>
  <c r="N218" i="168"/>
  <c r="AP219" i="168" s="1"/>
  <c r="AG146" i="168"/>
  <c r="AH146" i="168" s="1"/>
  <c r="AK146" i="168" s="1"/>
  <c r="AG181" i="168"/>
  <c r="AH181" i="168" s="1"/>
  <c r="AK181" i="168" s="1"/>
  <c r="AG103" i="168"/>
  <c r="AH103" i="168" s="1"/>
  <c r="AK103" i="168" s="1"/>
  <c r="AG166" i="168"/>
  <c r="AH166" i="168" s="1"/>
  <c r="AK166" i="168" s="1"/>
  <c r="AG138" i="168"/>
  <c r="AH138" i="168" s="1"/>
  <c r="AK138" i="168" s="1"/>
  <c r="AP177" i="168"/>
  <c r="AG252" i="168"/>
  <c r="AH252" i="168" s="1"/>
  <c r="AK252" i="168" s="1"/>
  <c r="AG217" i="168"/>
  <c r="AH217" i="168" s="1"/>
  <c r="AK217" i="168" s="1"/>
  <c r="M308" i="168"/>
  <c r="N322" i="168"/>
  <c r="N349" i="168"/>
  <c r="M398" i="168"/>
  <c r="AG438" i="168"/>
  <c r="AH438" i="168" s="1"/>
  <c r="AK438" i="168" s="1"/>
  <c r="AG489" i="168"/>
  <c r="AH489" i="168" s="1"/>
  <c r="AK489" i="168" s="1"/>
  <c r="AG505" i="168"/>
  <c r="AH505" i="168" s="1"/>
  <c r="AK505" i="168" s="1"/>
  <c r="AG500" i="168"/>
  <c r="AH500" i="168" s="1"/>
  <c r="AK500" i="168" s="1"/>
  <c r="AG496" i="168"/>
  <c r="AH496" i="168" s="1"/>
  <c r="AK496" i="168" s="1"/>
  <c r="N195" i="168"/>
  <c r="M196" i="168"/>
  <c r="N122" i="168"/>
  <c r="M103" i="168"/>
  <c r="N102" i="168"/>
  <c r="AG461" i="168"/>
  <c r="AH461" i="168" s="1"/>
  <c r="AK461" i="168" s="1"/>
  <c r="N260" i="168"/>
  <c r="M216" i="168"/>
  <c r="M219" i="168"/>
  <c r="N397" i="168"/>
  <c r="N398" i="168"/>
  <c r="M399" i="168"/>
  <c r="AG512" i="168"/>
  <c r="AH512" i="168" s="1"/>
  <c r="AK512" i="168" s="1"/>
  <c r="N193" i="168"/>
  <c r="AN194" i="168" s="1"/>
  <c r="M194" i="168"/>
  <c r="N192" i="168"/>
  <c r="M400" i="168"/>
  <c r="N399" i="168"/>
  <c r="M192" i="168"/>
  <c r="AG491" i="168"/>
  <c r="AH491" i="168" s="1"/>
  <c r="AK491" i="168" s="1"/>
  <c r="AG132" i="168"/>
  <c r="AH132" i="168" s="1"/>
  <c r="AK132" i="168" s="1"/>
  <c r="AG206" i="168"/>
  <c r="AH206" i="168" s="1"/>
  <c r="AK206" i="168" s="1"/>
  <c r="AG163" i="168"/>
  <c r="AH163" i="168" s="1"/>
  <c r="AK163" i="168" s="1"/>
  <c r="AG135" i="168"/>
  <c r="AH135" i="168" s="1"/>
  <c r="AK135" i="168" s="1"/>
  <c r="AG256" i="168"/>
  <c r="AH256" i="168" s="1"/>
  <c r="AK256" i="168" s="1"/>
  <c r="AG257" i="168"/>
  <c r="AH257" i="168" s="1"/>
  <c r="AK257" i="168" s="1"/>
  <c r="M303" i="168"/>
  <c r="M356" i="168"/>
  <c r="M355" i="168"/>
  <c r="M306" i="168"/>
  <c r="M387" i="168"/>
  <c r="AG435" i="168"/>
  <c r="AH435" i="168" s="1"/>
  <c r="AK435" i="168" s="1"/>
  <c r="AG430" i="168"/>
  <c r="AH430" i="168" s="1"/>
  <c r="AK430" i="168" s="1"/>
  <c r="AG446" i="168"/>
  <c r="AH446" i="168" s="1"/>
  <c r="AK446" i="168" s="1"/>
  <c r="AG449" i="168"/>
  <c r="AH449" i="168" s="1"/>
  <c r="AK449" i="168" s="1"/>
  <c r="AG454" i="168"/>
  <c r="AH454" i="168" s="1"/>
  <c r="AK454" i="168" s="1"/>
  <c r="AG464" i="168"/>
  <c r="AH464" i="168" s="1"/>
  <c r="AK464" i="168" s="1"/>
  <c r="AG484" i="168"/>
  <c r="AH484" i="168" s="1"/>
  <c r="AK484" i="168" s="1"/>
  <c r="AG502" i="168"/>
  <c r="AH502" i="168" s="1"/>
  <c r="AK502" i="168" s="1"/>
  <c r="AG510" i="168"/>
  <c r="AH510" i="168" s="1"/>
  <c r="AK510" i="168" s="1"/>
  <c r="AG504" i="168"/>
  <c r="AH504" i="168" s="1"/>
  <c r="AK504" i="168" s="1"/>
  <c r="AG509" i="168"/>
  <c r="AH509" i="168" s="1"/>
  <c r="AK509" i="168" s="1"/>
  <c r="N216" i="168"/>
  <c r="M217" i="168"/>
  <c r="M102" i="168"/>
  <c r="M171" i="168"/>
  <c r="AC98" i="167"/>
  <c r="AB98" i="167"/>
  <c r="M92" i="167"/>
  <c r="W97" i="167"/>
  <c r="X97" i="167"/>
  <c r="AD70" i="167"/>
  <c r="AC96" i="167"/>
  <c r="AB96" i="167"/>
  <c r="AD14" i="167"/>
  <c r="AB97" i="167"/>
  <c r="AC97" i="167"/>
  <c r="AD42" i="167"/>
  <c r="AD31" i="167"/>
  <c r="AD59" i="167"/>
  <c r="AD67" i="167"/>
  <c r="AD44" i="167"/>
  <c r="AC93" i="167"/>
  <c r="AB93" i="167"/>
  <c r="AD25" i="167"/>
  <c r="AG94" i="167"/>
  <c r="AH94" i="167" s="1"/>
  <c r="AK94" i="167" s="1"/>
  <c r="AD7" i="167"/>
  <c r="AD52" i="167"/>
  <c r="W94" i="167"/>
  <c r="X94" i="167"/>
  <c r="AG90" i="167"/>
  <c r="AH90" i="167" s="1"/>
  <c r="AK90" i="167" s="1"/>
  <c r="AD91" i="167"/>
  <c r="AD18" i="167"/>
  <c r="M90" i="167"/>
  <c r="AB95" i="167"/>
  <c r="AC95" i="167"/>
  <c r="AC94" i="167"/>
  <c r="AB94" i="167"/>
  <c r="AA97" i="165"/>
  <c r="AB97" i="165" s="1"/>
  <c r="Z98" i="165"/>
  <c r="AC98" i="165" s="1"/>
  <c r="AE94" i="165"/>
  <c r="AF94" i="165" s="1"/>
  <c r="AI94" i="165" s="1"/>
  <c r="Z96" i="165"/>
  <c r="AC96" i="165" s="1"/>
  <c r="AA95" i="165"/>
  <c r="AB95" i="165" s="1"/>
  <c r="Z101" i="165"/>
  <c r="AC101" i="165" s="1"/>
  <c r="AA100" i="165"/>
  <c r="AB100" i="165" s="1"/>
  <c r="Z100" i="165"/>
  <c r="AC100" i="165" s="1"/>
  <c r="AA99" i="165"/>
  <c r="AB99" i="165" s="1"/>
  <c r="Z99" i="165"/>
  <c r="AC99" i="165" s="1"/>
  <c r="AA98" i="165"/>
  <c r="AB98" i="165" s="1"/>
  <c r="L79" i="165"/>
  <c r="N80" i="165" s="1"/>
  <c r="AP81" i="165" s="1"/>
  <c r="T90" i="165"/>
  <c r="L80" i="165"/>
  <c r="T95" i="165"/>
  <c r="L77" i="165"/>
  <c r="AQ92" i="165"/>
  <c r="Z95" i="165"/>
  <c r="AC95" i="165" s="1"/>
  <c r="AA94" i="165"/>
  <c r="AB94" i="165" s="1"/>
  <c r="AQ94" i="165"/>
  <c r="AT94" i="165" s="1"/>
  <c r="AU94" i="165" s="1"/>
  <c r="Z94" i="165"/>
  <c r="AC94" i="165" s="1"/>
  <c r="Z97" i="165"/>
  <c r="AC97" i="165" s="1"/>
  <c r="M98" i="168"/>
  <c r="M97" i="168"/>
  <c r="N94" i="168"/>
  <c r="M93" i="168"/>
  <c r="N93" i="168"/>
  <c r="AG95" i="168"/>
  <c r="AH95" i="168" s="1"/>
  <c r="AK95" i="168" s="1"/>
  <c r="AP68" i="167"/>
  <c r="AN68" i="167"/>
  <c r="W87" i="167"/>
  <c r="X87" i="167"/>
  <c r="W70" i="167"/>
  <c r="X70" i="167"/>
  <c r="W83" i="167"/>
  <c r="X83" i="167"/>
  <c r="W65" i="167"/>
  <c r="X65" i="167"/>
  <c r="W76" i="167"/>
  <c r="X76" i="167"/>
  <c r="AB64" i="167"/>
  <c r="AC64" i="167"/>
  <c r="AC75" i="167"/>
  <c r="AB75" i="167"/>
  <c r="AC78" i="167"/>
  <c r="AB78" i="167"/>
  <c r="AC63" i="167"/>
  <c r="AB63" i="167"/>
  <c r="AC73" i="167"/>
  <c r="AB73" i="167"/>
  <c r="W55" i="167"/>
  <c r="X55" i="167"/>
  <c r="W86" i="167"/>
  <c r="X86" i="167"/>
  <c r="W88" i="167"/>
  <c r="X88" i="167"/>
  <c r="W73" i="167"/>
  <c r="X73" i="167"/>
  <c r="AG58" i="167"/>
  <c r="AH58" i="167" s="1"/>
  <c r="AK58" i="167" s="1"/>
  <c r="W85" i="167"/>
  <c r="X85" i="167"/>
  <c r="W74" i="167"/>
  <c r="X74" i="167"/>
  <c r="AC72" i="167"/>
  <c r="AB72" i="167"/>
  <c r="AB58" i="167"/>
  <c r="AC58" i="167"/>
  <c r="AB70" i="167"/>
  <c r="AC70" i="167"/>
  <c r="AB62" i="167"/>
  <c r="AC62" i="167"/>
  <c r="W59" i="167"/>
  <c r="X59" i="167"/>
  <c r="W71" i="167"/>
  <c r="X71" i="167"/>
  <c r="M64" i="167"/>
  <c r="W91" i="167"/>
  <c r="X91" i="167"/>
  <c r="W56" i="167"/>
  <c r="X56" i="167"/>
  <c r="W78" i="167"/>
  <c r="X78" i="167"/>
  <c r="W67" i="167"/>
  <c r="X67" i="167"/>
  <c r="W68" i="167"/>
  <c r="X68" i="167"/>
  <c r="W82" i="167"/>
  <c r="X82" i="167"/>
  <c r="W69" i="167"/>
  <c r="X69" i="167"/>
  <c r="AG85" i="167"/>
  <c r="AH85" i="167" s="1"/>
  <c r="AK85" i="167" s="1"/>
  <c r="W61" i="167"/>
  <c r="X61" i="167"/>
  <c r="AC57" i="167"/>
  <c r="AB57" i="167"/>
  <c r="AB85" i="167"/>
  <c r="AC85" i="167"/>
  <c r="AB60" i="167"/>
  <c r="AC60" i="167"/>
  <c r="AB68" i="167"/>
  <c r="AC68" i="167"/>
  <c r="AC77" i="167"/>
  <c r="AB77" i="167"/>
  <c r="AC71" i="167"/>
  <c r="AB71" i="167"/>
  <c r="AC92" i="167"/>
  <c r="AB92" i="167"/>
  <c r="AC90" i="167"/>
  <c r="AB90" i="167"/>
  <c r="W62" i="167"/>
  <c r="X62" i="167"/>
  <c r="W66" i="167"/>
  <c r="X66" i="167"/>
  <c r="W77" i="167"/>
  <c r="X77" i="167"/>
  <c r="AB74" i="167"/>
  <c r="AC74" i="167"/>
  <c r="AB81" i="167"/>
  <c r="AC81" i="167"/>
  <c r="AC76" i="167"/>
  <c r="AB76" i="167"/>
  <c r="AC59" i="167"/>
  <c r="AB59" i="167"/>
  <c r="W92" i="167"/>
  <c r="X92" i="167"/>
  <c r="W80" i="167"/>
  <c r="X80" i="167"/>
  <c r="W84" i="167"/>
  <c r="X84" i="167"/>
  <c r="W60" i="167"/>
  <c r="X60" i="167"/>
  <c r="AC65" i="167"/>
  <c r="AB65" i="167"/>
  <c r="AC79" i="167"/>
  <c r="AB79" i="167"/>
  <c r="AB87" i="167"/>
  <c r="AC87" i="167"/>
  <c r="AC61" i="167"/>
  <c r="AB61" i="167"/>
  <c r="AC89" i="167"/>
  <c r="AB89" i="167"/>
  <c r="AG93" i="167"/>
  <c r="AH93" i="167" s="1"/>
  <c r="AK93" i="167" s="1"/>
  <c r="AG92" i="167"/>
  <c r="AH92" i="167" s="1"/>
  <c r="AK92" i="167" s="1"/>
  <c r="W89" i="167"/>
  <c r="X89" i="167"/>
  <c r="AG67" i="167"/>
  <c r="AH67" i="167" s="1"/>
  <c r="AK67" i="167" s="1"/>
  <c r="W90" i="167"/>
  <c r="X90" i="167"/>
  <c r="W57" i="167"/>
  <c r="X57" i="167"/>
  <c r="W81" i="167"/>
  <c r="X81" i="167"/>
  <c r="AG83" i="167"/>
  <c r="AH83" i="167" s="1"/>
  <c r="AK83" i="167" s="1"/>
  <c r="W79" i="167"/>
  <c r="X79" i="167"/>
  <c r="AG61" i="167"/>
  <c r="AH61" i="167" s="1"/>
  <c r="AK61" i="167" s="1"/>
  <c r="AC56" i="167"/>
  <c r="AB56" i="167"/>
  <c r="AB83" i="167"/>
  <c r="AC83" i="167"/>
  <c r="AC82" i="167"/>
  <c r="AB82" i="167"/>
  <c r="AC91" i="167"/>
  <c r="AB91" i="167"/>
  <c r="W63" i="167"/>
  <c r="X63" i="167"/>
  <c r="AC67" i="167"/>
  <c r="AB67" i="167"/>
  <c r="AC84" i="167"/>
  <c r="AB84" i="167"/>
  <c r="AC66" i="167"/>
  <c r="AB66" i="167"/>
  <c r="AC69" i="167"/>
  <c r="AB69" i="167"/>
  <c r="AC80" i="167"/>
  <c r="AB80" i="167"/>
  <c r="Z70" i="165"/>
  <c r="AC70" i="165" s="1"/>
  <c r="AA69" i="165"/>
  <c r="AB69" i="165" s="1"/>
  <c r="V76" i="165"/>
  <c r="W76" i="165" s="1"/>
  <c r="Z88" i="165"/>
  <c r="AC88" i="165" s="1"/>
  <c r="AA87" i="165"/>
  <c r="AB87" i="165" s="1"/>
  <c r="AA86" i="165"/>
  <c r="AB86" i="165" s="1"/>
  <c r="Z87" i="165"/>
  <c r="AC87" i="165" s="1"/>
  <c r="AE79" i="165"/>
  <c r="AF79" i="165" s="1"/>
  <c r="AI79" i="165" s="1"/>
  <c r="Z81" i="165"/>
  <c r="AC81" i="165" s="1"/>
  <c r="AA80" i="165"/>
  <c r="AB80" i="165" s="1"/>
  <c r="Z68" i="165"/>
  <c r="AC68" i="165" s="1"/>
  <c r="AA67" i="165"/>
  <c r="AB67" i="165" s="1"/>
  <c r="AA58" i="165"/>
  <c r="AB58" i="165" s="1"/>
  <c r="Z59" i="165"/>
  <c r="AC59" i="165" s="1"/>
  <c r="Z82" i="165"/>
  <c r="AC82" i="165" s="1"/>
  <c r="AA81" i="165"/>
  <c r="AB81" i="165" s="1"/>
  <c r="AA72" i="165"/>
  <c r="AB72" i="165" s="1"/>
  <c r="Z58" i="165"/>
  <c r="AC58" i="165" s="1"/>
  <c r="AA57" i="165"/>
  <c r="AB57" i="165" s="1"/>
  <c r="V62" i="165"/>
  <c r="W62" i="165" s="1"/>
  <c r="AA62" i="165"/>
  <c r="AB62" i="165" s="1"/>
  <c r="Z63" i="165"/>
  <c r="AC63" i="165" s="1"/>
  <c r="AA75" i="165"/>
  <c r="AB75" i="165" s="1"/>
  <c r="Z79" i="165"/>
  <c r="AC79" i="165" s="1"/>
  <c r="AA78" i="165"/>
  <c r="AB78" i="165" s="1"/>
  <c r="AA66" i="165"/>
  <c r="AB66" i="165" s="1"/>
  <c r="Z67" i="165"/>
  <c r="AC67" i="165" s="1"/>
  <c r="AJ83" i="165"/>
  <c r="AM83" i="165" s="1"/>
  <c r="AL83" i="165" s="1"/>
  <c r="AA83" i="165"/>
  <c r="AB83" i="165" s="1"/>
  <c r="Z84" i="165"/>
  <c r="AC84" i="165" s="1"/>
  <c r="V88" i="165"/>
  <c r="W88" i="165" s="1"/>
  <c r="Z89" i="165"/>
  <c r="AC89" i="165" s="1"/>
  <c r="AA88" i="165"/>
  <c r="AB88" i="165" s="1"/>
  <c r="Z90" i="165"/>
  <c r="AC90" i="165" s="1"/>
  <c r="AA89" i="165"/>
  <c r="AB89" i="165" s="1"/>
  <c r="Z66" i="165"/>
  <c r="AC66" i="165" s="1"/>
  <c r="AA65" i="165"/>
  <c r="AB65" i="165" s="1"/>
  <c r="Z57" i="165"/>
  <c r="AC57" i="165" s="1"/>
  <c r="Z56" i="165"/>
  <c r="AC56" i="165" s="1"/>
  <c r="AA55" i="165"/>
  <c r="AB55" i="165" s="1"/>
  <c r="Z55" i="165"/>
  <c r="AC55" i="165" s="1"/>
  <c r="AA56" i="165"/>
  <c r="AB56" i="165" s="1"/>
  <c r="L83" i="165"/>
  <c r="Z61" i="165"/>
  <c r="AC61" i="165" s="1"/>
  <c r="AA60" i="165"/>
  <c r="AB60" i="165" s="1"/>
  <c r="Z77" i="165"/>
  <c r="AC77" i="165" s="1"/>
  <c r="AA76" i="165"/>
  <c r="AB76" i="165" s="1"/>
  <c r="Z69" i="165"/>
  <c r="AC69" i="165" s="1"/>
  <c r="AA68" i="165"/>
  <c r="AB68" i="165" s="1"/>
  <c r="Z65" i="165"/>
  <c r="AC65" i="165" s="1"/>
  <c r="AA64" i="165"/>
  <c r="AB64" i="165" s="1"/>
  <c r="Z60" i="165"/>
  <c r="AC60" i="165" s="1"/>
  <c r="AA59" i="165"/>
  <c r="AB59" i="165" s="1"/>
  <c r="Z76" i="165"/>
  <c r="AC76" i="165" s="1"/>
  <c r="Z93" i="165"/>
  <c r="AC93" i="165" s="1"/>
  <c r="AA92" i="165"/>
  <c r="AB92" i="165" s="1"/>
  <c r="AA82" i="165"/>
  <c r="AB82" i="165" s="1"/>
  <c r="Z80" i="165"/>
  <c r="AC80" i="165" s="1"/>
  <c r="AA79" i="165"/>
  <c r="AB79" i="165" s="1"/>
  <c r="Z86" i="165"/>
  <c r="AC86" i="165" s="1"/>
  <c r="AA85" i="165"/>
  <c r="AB85" i="165" s="1"/>
  <c r="AA70" i="165"/>
  <c r="AB70" i="165" s="1"/>
  <c r="Z71" i="165"/>
  <c r="AC71" i="165" s="1"/>
  <c r="Z83" i="165"/>
  <c r="AC83" i="165" s="1"/>
  <c r="S89" i="165"/>
  <c r="T75" i="165"/>
  <c r="V75" i="165"/>
  <c r="Z91" i="165"/>
  <c r="AC91" i="165" s="1"/>
  <c r="AA90" i="165"/>
  <c r="AB90" i="165" s="1"/>
  <c r="AE76" i="165"/>
  <c r="AF76" i="165" s="1"/>
  <c r="AI76" i="165" s="1"/>
  <c r="AJ76" i="165"/>
  <c r="AM76" i="165" s="1"/>
  <c r="AL76" i="165" s="1"/>
  <c r="Z78" i="165"/>
  <c r="AC78" i="165" s="1"/>
  <c r="AA77" i="165"/>
  <c r="AB77" i="165" s="1"/>
  <c r="Z72" i="165"/>
  <c r="AC72" i="165" s="1"/>
  <c r="AA71" i="165"/>
  <c r="AB71" i="165" s="1"/>
  <c r="AA91" i="165"/>
  <c r="AB91" i="165" s="1"/>
  <c r="Z92" i="165"/>
  <c r="AC92" i="165" s="1"/>
  <c r="Z85" i="165"/>
  <c r="AC85" i="165" s="1"/>
  <c r="AA84" i="165"/>
  <c r="AB84" i="165" s="1"/>
  <c r="Z62" i="165"/>
  <c r="AC62" i="165" s="1"/>
  <c r="AA61" i="165"/>
  <c r="AB61" i="165" s="1"/>
  <c r="Z64" i="165"/>
  <c r="AC64" i="165" s="1"/>
  <c r="AA63" i="165"/>
  <c r="AB63" i="165" s="1"/>
  <c r="AG88" i="168"/>
  <c r="AH88" i="168" s="1"/>
  <c r="AK88" i="168" s="1"/>
  <c r="N81" i="168"/>
  <c r="AP82" i="168" s="1"/>
  <c r="N80" i="168"/>
  <c r="AG82" i="168"/>
  <c r="AH82" i="168" s="1"/>
  <c r="AK82" i="168" s="1"/>
  <c r="AG81" i="168"/>
  <c r="AH81" i="168" s="1"/>
  <c r="AK81" i="168" s="1"/>
  <c r="AN75" i="168"/>
  <c r="AN26" i="167"/>
  <c r="AR25" i="167" s="1"/>
  <c r="AN43" i="167"/>
  <c r="AP43" i="167"/>
  <c r="N94" i="167"/>
  <c r="M95" i="167"/>
  <c r="AG14" i="167"/>
  <c r="AH14" i="167" s="1"/>
  <c r="AK14" i="167" s="1"/>
  <c r="N80" i="167"/>
  <c r="M81" i="167"/>
  <c r="M88" i="167"/>
  <c r="N87" i="167"/>
  <c r="M42" i="167"/>
  <c r="N41" i="167"/>
  <c r="M58" i="167"/>
  <c r="N57" i="167"/>
  <c r="N69" i="167"/>
  <c r="M70" i="167"/>
  <c r="M73" i="167"/>
  <c r="N72" i="167"/>
  <c r="W29" i="167"/>
  <c r="N83" i="167"/>
  <c r="M84" i="167"/>
  <c r="N85" i="167"/>
  <c r="M86" i="167"/>
  <c r="N82" i="167"/>
  <c r="N86" i="167"/>
  <c r="N62" i="167"/>
  <c r="M63" i="167"/>
  <c r="N98" i="167"/>
  <c r="M22" i="167"/>
  <c r="N21" i="167"/>
  <c r="AD21" i="167"/>
  <c r="AD65" i="167"/>
  <c r="M80" i="167"/>
  <c r="N79" i="167"/>
  <c r="AD77" i="167"/>
  <c r="AD40" i="167"/>
  <c r="M62" i="167"/>
  <c r="N61" i="167"/>
  <c r="AD45" i="167"/>
  <c r="M55" i="167"/>
  <c r="N54" i="167"/>
  <c r="AN45" i="167"/>
  <c r="M91" i="167"/>
  <c r="N90" i="167"/>
  <c r="AD28" i="167"/>
  <c r="AD33" i="167"/>
  <c r="AD51" i="167"/>
  <c r="M83" i="167"/>
  <c r="AN82" i="167"/>
  <c r="AP82" i="167"/>
  <c r="M28" i="167"/>
  <c r="AD61" i="167"/>
  <c r="AG25" i="167"/>
  <c r="AH25" i="167" s="1"/>
  <c r="AK25" i="167" s="1"/>
  <c r="AG56" i="167"/>
  <c r="AH56" i="167" s="1"/>
  <c r="AK56" i="167" s="1"/>
  <c r="AG88" i="167"/>
  <c r="AH88" i="167" s="1"/>
  <c r="AK88" i="167" s="1"/>
  <c r="AT23" i="167"/>
  <c r="AU23" i="167" s="1"/>
  <c r="AW22" i="167" s="1"/>
  <c r="AW21" i="167" s="1"/>
  <c r="BB23" i="167"/>
  <c r="BC23" i="167" s="1"/>
  <c r="AP13" i="167"/>
  <c r="M41" i="167"/>
  <c r="N40" i="167"/>
  <c r="W52" i="167"/>
  <c r="N65" i="167"/>
  <c r="M66" i="167"/>
  <c r="AD95" i="167"/>
  <c r="AN96" i="167"/>
  <c r="AR95" i="167" s="1"/>
  <c r="N8" i="167"/>
  <c r="M9" i="167"/>
  <c r="AG54" i="167"/>
  <c r="AH54" i="167" s="1"/>
  <c r="AK54" i="167" s="1"/>
  <c r="N53" i="167"/>
  <c r="M54" i="167"/>
  <c r="N68" i="167"/>
  <c r="M69" i="167"/>
  <c r="M89" i="167"/>
  <c r="N88" i="167"/>
  <c r="AD97" i="167"/>
  <c r="AD96" i="167"/>
  <c r="AD20" i="167"/>
  <c r="AD98" i="167"/>
  <c r="M57" i="167"/>
  <c r="N56" i="167"/>
  <c r="AT16" i="167"/>
  <c r="AU16" i="167" s="1"/>
  <c r="AD78" i="167"/>
  <c r="N78" i="167"/>
  <c r="M79" i="167"/>
  <c r="AD23" i="167"/>
  <c r="AD92" i="167"/>
  <c r="AT15" i="167"/>
  <c r="AU15" i="167" s="1"/>
  <c r="AG28" i="167"/>
  <c r="AH28" i="167" s="1"/>
  <c r="AK28" i="167" s="1"/>
  <c r="AD60" i="167"/>
  <c r="M47" i="167"/>
  <c r="N46" i="167"/>
  <c r="M71" i="167"/>
  <c r="N70" i="167"/>
  <c r="AG84" i="167"/>
  <c r="AH84" i="167" s="1"/>
  <c r="AK84" i="167" s="1"/>
  <c r="AW92" i="167"/>
  <c r="AW91" i="167" s="1"/>
  <c r="M32" i="167"/>
  <c r="N31" i="167"/>
  <c r="M75" i="167"/>
  <c r="N74" i="167"/>
  <c r="AD9" i="167"/>
  <c r="AD53" i="167"/>
  <c r="AG79" i="167"/>
  <c r="AH79" i="167" s="1"/>
  <c r="AK79" i="167" s="1"/>
  <c r="N58" i="167"/>
  <c r="M59" i="167"/>
  <c r="AG22" i="167"/>
  <c r="AH22" i="167" s="1"/>
  <c r="AK22" i="167" s="1"/>
  <c r="AG42" i="167"/>
  <c r="AH42" i="167" s="1"/>
  <c r="AK42" i="167" s="1"/>
  <c r="AN50" i="167"/>
  <c r="AG82" i="167"/>
  <c r="AH82" i="167" s="1"/>
  <c r="AK82" i="167" s="1"/>
  <c r="AI4" i="167"/>
  <c r="AG7" i="167"/>
  <c r="AH7" i="167" s="1"/>
  <c r="AK7" i="167" s="1"/>
  <c r="AI5" i="167"/>
  <c r="N55" i="167"/>
  <c r="M56" i="167"/>
  <c r="AD72" i="167"/>
  <c r="AG68" i="167"/>
  <c r="AH68" i="167" s="1"/>
  <c r="AK68" i="167" s="1"/>
  <c r="AG38" i="167"/>
  <c r="AH38" i="167" s="1"/>
  <c r="AK38" i="167" s="1"/>
  <c r="M77" i="167"/>
  <c r="N76" i="167"/>
  <c r="N77" i="167"/>
  <c r="M38" i="167"/>
  <c r="N37" i="167"/>
  <c r="AD89" i="167"/>
  <c r="AG26" i="167"/>
  <c r="AH26" i="167" s="1"/>
  <c r="AK26" i="167" s="1"/>
  <c r="AP12" i="167"/>
  <c r="AG86" i="167"/>
  <c r="AH86" i="167" s="1"/>
  <c r="AK86" i="167" s="1"/>
  <c r="AG10" i="167"/>
  <c r="AH10" i="167" s="1"/>
  <c r="AK10" i="167" s="1"/>
  <c r="N30" i="167"/>
  <c r="M85" i="167"/>
  <c r="N36" i="167"/>
  <c r="N43" i="167"/>
  <c r="M44" i="167"/>
  <c r="N32" i="167"/>
  <c r="M33" i="167"/>
  <c r="M61" i="167"/>
  <c r="N60" i="167"/>
  <c r="M65" i="167"/>
  <c r="N64" i="167"/>
  <c r="AG95" i="167"/>
  <c r="AH95" i="167" s="1"/>
  <c r="AK95" i="167" s="1"/>
  <c r="N6" i="167"/>
  <c r="N5" i="167"/>
  <c r="M6" i="167"/>
  <c r="M7" i="167"/>
  <c r="M5" i="167"/>
  <c r="M23" i="167"/>
  <c r="N22" i="167"/>
  <c r="N66" i="167"/>
  <c r="M67" i="167"/>
  <c r="N17" i="167"/>
  <c r="M18" i="167"/>
  <c r="M60" i="167"/>
  <c r="N29" i="167"/>
  <c r="M30" i="167"/>
  <c r="M35" i="167"/>
  <c r="N34" i="167"/>
  <c r="M53" i="167"/>
  <c r="N52" i="167"/>
  <c r="M82" i="167"/>
  <c r="M17" i="167"/>
  <c r="AG20" i="167"/>
  <c r="AH20" i="167" s="1"/>
  <c r="AK20" i="167" s="1"/>
  <c r="AG53" i="167"/>
  <c r="AH53" i="167" s="1"/>
  <c r="AK53" i="167" s="1"/>
  <c r="AD47" i="167"/>
  <c r="AD38" i="167"/>
  <c r="AD24" i="167"/>
  <c r="AD13" i="167"/>
  <c r="AD10" i="167"/>
  <c r="AD8" i="167"/>
  <c r="AD62" i="167"/>
  <c r="AD37" i="167"/>
  <c r="AD26" i="167"/>
  <c r="AD49" i="167"/>
  <c r="AD43" i="167"/>
  <c r="AD41" i="167"/>
  <c r="AD11" i="167"/>
  <c r="AD29" i="167"/>
  <c r="AD90" i="167"/>
  <c r="AD66" i="167"/>
  <c r="AD76" i="167"/>
  <c r="AD17" i="167"/>
  <c r="AD88" i="167"/>
  <c r="AD48" i="167"/>
  <c r="AD12" i="167"/>
  <c r="AD94" i="167"/>
  <c r="AD34" i="167"/>
  <c r="AD81" i="167"/>
  <c r="AD46" i="167"/>
  <c r="AD15" i="167"/>
  <c r="AD35" i="167"/>
  <c r="AD27" i="167"/>
  <c r="AD58" i="167"/>
  <c r="AD85" i="167"/>
  <c r="AD32" i="167"/>
  <c r="AD22" i="167"/>
  <c r="AD80" i="167"/>
  <c r="AD83" i="167"/>
  <c r="AD50" i="167"/>
  <c r="AW78" i="167"/>
  <c r="AW77" i="167" s="1"/>
  <c r="AG24" i="167"/>
  <c r="AH24" i="167" s="1"/>
  <c r="AK24" i="167" s="1"/>
  <c r="M25" i="167"/>
  <c r="N24" i="167"/>
  <c r="N93" i="167"/>
  <c r="M94" i="167"/>
  <c r="AD69" i="167"/>
  <c r="AD68" i="167"/>
  <c r="AD71" i="167"/>
  <c r="M11" i="167"/>
  <c r="N10" i="167"/>
  <c r="AT50" i="167"/>
  <c r="AU50" i="167" s="1"/>
  <c r="BB50" i="167"/>
  <c r="BC50" i="167" s="1"/>
  <c r="AL4" i="167"/>
  <c r="AL5" i="167"/>
  <c r="N20" i="167"/>
  <c r="M21" i="167"/>
  <c r="AD54" i="167"/>
  <c r="N71" i="167"/>
  <c r="M72" i="167"/>
  <c r="AD36" i="167"/>
  <c r="M68" i="167"/>
  <c r="N59" i="167"/>
  <c r="AN51" i="167"/>
  <c r="N84" i="167"/>
  <c r="N28" i="167"/>
  <c r="N33" i="167"/>
  <c r="AG23" i="167"/>
  <c r="AH23" i="167" s="1"/>
  <c r="AK23" i="167" s="1"/>
  <c r="AG78" i="167"/>
  <c r="AH78" i="167" s="1"/>
  <c r="AK78" i="167" s="1"/>
  <c r="W75" i="167"/>
  <c r="M27" i="167"/>
  <c r="N26" i="167"/>
  <c r="AG45" i="167"/>
  <c r="AH45" i="167" s="1"/>
  <c r="AK45" i="167" s="1"/>
  <c r="AG60" i="167"/>
  <c r="AH60" i="167" s="1"/>
  <c r="AK60" i="167" s="1"/>
  <c r="AG39" i="167"/>
  <c r="AH39" i="167" s="1"/>
  <c r="AK39" i="167" s="1"/>
  <c r="AD39" i="167"/>
  <c r="AD64" i="167"/>
  <c r="M97" i="167"/>
  <c r="N96" i="167"/>
  <c r="AD63" i="167"/>
  <c r="AD79" i="167"/>
  <c r="M98" i="167"/>
  <c r="N97" i="167"/>
  <c r="AG15" i="167"/>
  <c r="AH15" i="167" s="1"/>
  <c r="AK15" i="167" s="1"/>
  <c r="AD55" i="167"/>
  <c r="AG11" i="167"/>
  <c r="AH11" i="167" s="1"/>
  <c r="AK11" i="167" s="1"/>
  <c r="AG16" i="167"/>
  <c r="AH16" i="167" s="1"/>
  <c r="AK16" i="167" s="1"/>
  <c r="AG71" i="167"/>
  <c r="AH71" i="167" s="1"/>
  <c r="AK71" i="167" s="1"/>
  <c r="AG63" i="167"/>
  <c r="AH63" i="167" s="1"/>
  <c r="AK63" i="167" s="1"/>
  <c r="AD86" i="167"/>
  <c r="AW36" i="167"/>
  <c r="AW35" i="167" s="1"/>
  <c r="AG98" i="167"/>
  <c r="AH98" i="167" s="1"/>
  <c r="AK98" i="167" s="1"/>
  <c r="AD56" i="167"/>
  <c r="W98" i="167"/>
  <c r="AD30" i="167"/>
  <c r="M46" i="167"/>
  <c r="N45" i="167"/>
  <c r="AG74" i="167"/>
  <c r="AH74" i="167" s="1"/>
  <c r="AK74" i="167" s="1"/>
  <c r="AD73" i="167"/>
  <c r="AG91" i="167"/>
  <c r="AH91" i="167" s="1"/>
  <c r="AK91" i="167" s="1"/>
  <c r="M93" i="167"/>
  <c r="N92" i="167"/>
  <c r="M20" i="167"/>
  <c r="N19" i="167"/>
  <c r="AB29" i="167"/>
  <c r="AD57" i="167"/>
  <c r="AG51" i="167"/>
  <c r="AH51" i="167" s="1"/>
  <c r="AK51" i="167" s="1"/>
  <c r="AG97" i="167"/>
  <c r="AH97" i="167" s="1"/>
  <c r="AK97" i="167" s="1"/>
  <c r="AG9" i="167"/>
  <c r="AH9" i="167" s="1"/>
  <c r="AK9" i="167" s="1"/>
  <c r="N73" i="167"/>
  <c r="M74" i="167"/>
  <c r="AD82" i="167"/>
  <c r="M43" i="167"/>
  <c r="AD75" i="167"/>
  <c r="M16" i="167"/>
  <c r="N15" i="167"/>
  <c r="M78" i="167"/>
  <c r="AD16" i="167"/>
  <c r="AD84" i="167"/>
  <c r="M76" i="167"/>
  <c r="N75" i="167"/>
  <c r="M39" i="167"/>
  <c r="AG62" i="167"/>
  <c r="AH62" i="167" s="1"/>
  <c r="AK62" i="167" s="1"/>
  <c r="N89" i="167"/>
  <c r="M26" i="167"/>
  <c r="N18" i="167"/>
  <c r="N51" i="167"/>
  <c r="M37" i="167"/>
  <c r="M40" i="167"/>
  <c r="N23" i="167"/>
  <c r="M87" i="167"/>
  <c r="N9" i="167"/>
  <c r="M51" i="167"/>
  <c r="N63" i="167"/>
  <c r="N91" i="167"/>
  <c r="N16" i="167"/>
  <c r="U69" i="165"/>
  <c r="X69" i="165" s="1"/>
  <c r="L70" i="165"/>
  <c r="AJ61" i="165"/>
  <c r="AM61" i="165" s="1"/>
  <c r="AL61" i="165" s="1"/>
  <c r="Z73" i="165"/>
  <c r="AC73" i="165" s="1"/>
  <c r="AE71" i="165"/>
  <c r="AF71" i="165" s="1"/>
  <c r="AI71" i="165" s="1"/>
  <c r="AJ63" i="165"/>
  <c r="AM63" i="165" s="1"/>
  <c r="AL63" i="165" s="1"/>
  <c r="AJ71" i="165"/>
  <c r="AM71" i="165" s="1"/>
  <c r="AL71" i="165" s="1"/>
  <c r="AO66" i="165"/>
  <c r="AA74" i="165"/>
  <c r="AB74" i="165" s="1"/>
  <c r="Z75" i="165"/>
  <c r="AC75" i="165" s="1"/>
  <c r="L62" i="165"/>
  <c r="AA73" i="165"/>
  <c r="AB73" i="165" s="1"/>
  <c r="Z74" i="165"/>
  <c r="AC74" i="165" s="1"/>
  <c r="AG74" i="168"/>
  <c r="AH74" i="168" s="1"/>
  <c r="AK74" i="168" s="1"/>
  <c r="AG72" i="168"/>
  <c r="AH72" i="168" s="1"/>
  <c r="AK72" i="168" s="1"/>
  <c r="AW64" i="168"/>
  <c r="AW63" i="168" s="1"/>
  <c r="AN68" i="168"/>
  <c r="AG68" i="168"/>
  <c r="AH68" i="168" s="1"/>
  <c r="AK68" i="168" s="1"/>
  <c r="AG64" i="168"/>
  <c r="AH64" i="168" s="1"/>
  <c r="AK64" i="168" s="1"/>
  <c r="M513" i="168"/>
  <c r="N513" i="168"/>
  <c r="N490" i="168"/>
  <c r="M491" i="168"/>
  <c r="N500" i="168"/>
  <c r="M501" i="168"/>
  <c r="AG499" i="168"/>
  <c r="AH499" i="168" s="1"/>
  <c r="AK499" i="168" s="1"/>
  <c r="N499" i="168"/>
  <c r="M500" i="168"/>
  <c r="AG506" i="168"/>
  <c r="AH506" i="168" s="1"/>
  <c r="AK506" i="168" s="1"/>
  <c r="AG477" i="168"/>
  <c r="AH477" i="168" s="1"/>
  <c r="AK477" i="168" s="1"/>
  <c r="AN481" i="168"/>
  <c r="AP481" i="168"/>
  <c r="AP483" i="168"/>
  <c r="AP482" i="168"/>
  <c r="W489" i="168"/>
  <c r="N501" i="168"/>
  <c r="M502" i="168"/>
  <c r="W512" i="168"/>
  <c r="N491" i="168"/>
  <c r="M492" i="168"/>
  <c r="N506" i="168"/>
  <c r="M507" i="168"/>
  <c r="M496" i="168"/>
  <c r="N495" i="168"/>
  <c r="N492" i="168"/>
  <c r="M493" i="168"/>
  <c r="AG485" i="168"/>
  <c r="AH485" i="168" s="1"/>
  <c r="AK485" i="168" s="1"/>
  <c r="AG488" i="168"/>
  <c r="AH488" i="168" s="1"/>
  <c r="AK488" i="168" s="1"/>
  <c r="AG497" i="168"/>
  <c r="AH497" i="168" s="1"/>
  <c r="AK497" i="168" s="1"/>
  <c r="AG507" i="168"/>
  <c r="AH507" i="168" s="1"/>
  <c r="AK507" i="168" s="1"/>
  <c r="AG494" i="168"/>
  <c r="AH494" i="168" s="1"/>
  <c r="AK494" i="168" s="1"/>
  <c r="N494" i="168"/>
  <c r="M495" i="168"/>
  <c r="AG495" i="168"/>
  <c r="AH495" i="168" s="1"/>
  <c r="AK495" i="168" s="1"/>
  <c r="AG498" i="168"/>
  <c r="AH498" i="168" s="1"/>
  <c r="AK498" i="168" s="1"/>
  <c r="N502" i="168"/>
  <c r="M503" i="168"/>
  <c r="AG508" i="168"/>
  <c r="AH508" i="168" s="1"/>
  <c r="AK508" i="168" s="1"/>
  <c r="AG478" i="168"/>
  <c r="AH478" i="168" s="1"/>
  <c r="AK478" i="168" s="1"/>
  <c r="AN480" i="168"/>
  <c r="AP480" i="168"/>
  <c r="N489" i="168"/>
  <c r="M490" i="168"/>
  <c r="M499" i="168"/>
  <c r="N498" i="168"/>
  <c r="N503" i="168"/>
  <c r="M504" i="168"/>
  <c r="M498" i="168"/>
  <c r="N497" i="168"/>
  <c r="M505" i="168"/>
  <c r="N504" i="168"/>
  <c r="N493" i="168"/>
  <c r="M494" i="168"/>
  <c r="M497" i="168"/>
  <c r="N496" i="168"/>
  <c r="N505" i="168"/>
  <c r="M506" i="168"/>
  <c r="N474" i="168"/>
  <c r="M475" i="168"/>
  <c r="M469" i="168"/>
  <c r="M468" i="168"/>
  <c r="M467" i="168"/>
  <c r="N468" i="168"/>
  <c r="N467" i="168"/>
  <c r="N473" i="168"/>
  <c r="M474" i="168"/>
  <c r="N472" i="168"/>
  <c r="M473" i="168"/>
  <c r="N476" i="168"/>
  <c r="M477" i="168"/>
  <c r="M470" i="168"/>
  <c r="N469" i="168"/>
  <c r="N470" i="168"/>
  <c r="M471" i="168"/>
  <c r="N471" i="168"/>
  <c r="M472" i="168"/>
  <c r="N475" i="168"/>
  <c r="M476" i="168"/>
  <c r="N477" i="168"/>
  <c r="M478" i="168"/>
  <c r="N478" i="168"/>
  <c r="M479" i="168"/>
  <c r="N483" i="168"/>
  <c r="M484" i="168"/>
  <c r="N484" i="168"/>
  <c r="M485" i="168"/>
  <c r="N486" i="168"/>
  <c r="M487" i="168"/>
  <c r="N488" i="168"/>
  <c r="M489" i="168"/>
  <c r="N485" i="168"/>
  <c r="M486" i="168"/>
  <c r="N487" i="168"/>
  <c r="M488" i="168"/>
  <c r="AP441" i="168"/>
  <c r="AN441" i="168"/>
  <c r="AN439" i="168"/>
  <c r="AP439" i="168"/>
  <c r="AG429" i="168"/>
  <c r="AH429" i="168" s="1"/>
  <c r="AK429" i="168" s="1"/>
  <c r="AG434" i="168"/>
  <c r="AH434" i="168" s="1"/>
  <c r="AK434" i="168" s="1"/>
  <c r="N427" i="168"/>
  <c r="M435" i="168"/>
  <c r="M441" i="168"/>
  <c r="AG458" i="168"/>
  <c r="AH458" i="168" s="1"/>
  <c r="AK458" i="168" s="1"/>
  <c r="AG450" i="168"/>
  <c r="AH450" i="168" s="1"/>
  <c r="AK450" i="168" s="1"/>
  <c r="M456" i="168"/>
  <c r="N455" i="168"/>
  <c r="AG448" i="168"/>
  <c r="AH448" i="168" s="1"/>
  <c r="AK448" i="168" s="1"/>
  <c r="AN449" i="168"/>
  <c r="N464" i="168"/>
  <c r="M465" i="168"/>
  <c r="M455" i="168"/>
  <c r="N454" i="168"/>
  <c r="AG459" i="168"/>
  <c r="AH459" i="168" s="1"/>
  <c r="AK459" i="168" s="1"/>
  <c r="M459" i="168"/>
  <c r="N458" i="168"/>
  <c r="N465" i="168"/>
  <c r="M466" i="168"/>
  <c r="N461" i="168"/>
  <c r="M462" i="168"/>
  <c r="M453" i="168"/>
  <c r="N452" i="168"/>
  <c r="N443" i="168"/>
  <c r="M444" i="168"/>
  <c r="AG431" i="168"/>
  <c r="AH431" i="168" s="1"/>
  <c r="AK431" i="168" s="1"/>
  <c r="M439" i="168"/>
  <c r="N462" i="168"/>
  <c r="M463" i="168"/>
  <c r="N463" i="168"/>
  <c r="M464" i="168"/>
  <c r="M451" i="168"/>
  <c r="N450" i="168"/>
  <c r="M446" i="168"/>
  <c r="N445" i="168"/>
  <c r="AG452" i="168"/>
  <c r="AH452" i="168" s="1"/>
  <c r="AK452" i="168" s="1"/>
  <c r="M454" i="168"/>
  <c r="N453" i="168"/>
  <c r="N449" i="168"/>
  <c r="AG427" i="168"/>
  <c r="AH427" i="168" s="1"/>
  <c r="AK427" i="168" s="1"/>
  <c r="M445" i="168"/>
  <c r="N444" i="168"/>
  <c r="M452" i="168"/>
  <c r="N451" i="168"/>
  <c r="M458" i="168"/>
  <c r="N457" i="168"/>
  <c r="M461" i="168"/>
  <c r="N460" i="168"/>
  <c r="M447" i="168"/>
  <c r="N446" i="168"/>
  <c r="M460" i="168"/>
  <c r="N459" i="168"/>
  <c r="M448" i="168"/>
  <c r="N447" i="168"/>
  <c r="M457" i="168"/>
  <c r="N456" i="168"/>
  <c r="M450" i="168"/>
  <c r="N432" i="168"/>
  <c r="M433" i="168"/>
  <c r="N439" i="168"/>
  <c r="M440" i="168"/>
  <c r="M431" i="168"/>
  <c r="N430" i="168"/>
  <c r="M432" i="168"/>
  <c r="N431" i="168"/>
  <c r="M429" i="168"/>
  <c r="N428" i="168"/>
  <c r="N436" i="168"/>
  <c r="M437" i="168"/>
  <c r="N442" i="168"/>
  <c r="M443" i="168"/>
  <c r="M430" i="168"/>
  <c r="N429" i="168"/>
  <c r="N422" i="168"/>
  <c r="N421" i="168"/>
  <c r="M423" i="168"/>
  <c r="M422" i="168"/>
  <c r="M421" i="168"/>
  <c r="N437" i="168"/>
  <c r="M438" i="168"/>
  <c r="N441" i="168"/>
  <c r="M442" i="168"/>
  <c r="M436" i="168"/>
  <c r="N435" i="168"/>
  <c r="AP427" i="168"/>
  <c r="AN427" i="168"/>
  <c r="N418" i="168"/>
  <c r="M419" i="168"/>
  <c r="M407" i="168"/>
  <c r="N406" i="168"/>
  <c r="M405" i="168"/>
  <c r="N404" i="168"/>
  <c r="M403" i="168"/>
  <c r="M404" i="168"/>
  <c r="N403" i="168"/>
  <c r="W420" i="168"/>
  <c r="M406" i="168"/>
  <c r="N405" i="168"/>
  <c r="M416" i="168"/>
  <c r="N415" i="168"/>
  <c r="N409" i="168"/>
  <c r="M410" i="168"/>
  <c r="M409" i="168"/>
  <c r="N416" i="168"/>
  <c r="M417" i="168"/>
  <c r="N417" i="168"/>
  <c r="M418" i="168"/>
  <c r="N419" i="168"/>
  <c r="M420" i="168"/>
  <c r="M395" i="168"/>
  <c r="N386" i="168"/>
  <c r="N385" i="168"/>
  <c r="N384" i="168"/>
  <c r="M396" i="168"/>
  <c r="N395" i="168"/>
  <c r="M377" i="168"/>
  <c r="M386" i="168"/>
  <c r="M384" i="168"/>
  <c r="M376" i="168"/>
  <c r="M379" i="168"/>
  <c r="N394" i="168"/>
  <c r="N379" i="168"/>
  <c r="N372" i="168"/>
  <c r="N356" i="168"/>
  <c r="M374" i="168"/>
  <c r="M369" i="168"/>
  <c r="N355" i="168"/>
  <c r="M371" i="168"/>
  <c r="M367" i="168"/>
  <c r="N359" i="168"/>
  <c r="M357" i="168"/>
  <c r="M354" i="168"/>
  <c r="M372" i="168"/>
  <c r="M350" i="168"/>
  <c r="M338" i="168"/>
  <c r="M340" i="168"/>
  <c r="N350" i="168"/>
  <c r="N344" i="168"/>
  <c r="N346" i="168"/>
  <c r="N345" i="168"/>
  <c r="M347" i="168"/>
  <c r="N317" i="168"/>
  <c r="N318" i="168"/>
  <c r="M322" i="168"/>
  <c r="M321" i="168"/>
  <c r="M324" i="168"/>
  <c r="N320" i="168"/>
  <c r="M323" i="168"/>
  <c r="N319" i="168"/>
  <c r="M328" i="168"/>
  <c r="N323" i="168"/>
  <c r="N321" i="168"/>
  <c r="N308" i="168"/>
  <c r="N309" i="168"/>
  <c r="M312" i="168"/>
  <c r="N324" i="168"/>
  <c r="M319" i="168"/>
  <c r="M327" i="168"/>
  <c r="M326" i="168"/>
  <c r="N326" i="168"/>
  <c r="N328" i="168"/>
  <c r="N311" i="168"/>
  <c r="M309" i="168"/>
  <c r="N327" i="168"/>
  <c r="M310" i="168"/>
  <c r="N310" i="168"/>
  <c r="M329" i="168"/>
  <c r="N316" i="168"/>
  <c r="N313" i="168"/>
  <c r="M317" i="168"/>
  <c r="N333" i="168"/>
  <c r="N343" i="168"/>
  <c r="M358" i="168"/>
  <c r="M359" i="168"/>
  <c r="M352" i="168"/>
  <c r="N366" i="168"/>
  <c r="M353" i="168"/>
  <c r="M365" i="168"/>
  <c r="N360" i="168"/>
  <c r="M381" i="168"/>
  <c r="M397" i="168"/>
  <c r="N381" i="168"/>
  <c r="M380" i="168"/>
  <c r="N380" i="168"/>
  <c r="N382" i="168"/>
  <c r="M390" i="168"/>
  <c r="N390" i="168"/>
  <c r="N391" i="168"/>
  <c r="M391" i="168"/>
  <c r="M394" i="168"/>
  <c r="M366" i="168"/>
  <c r="N364" i="168"/>
  <c r="N365" i="168"/>
  <c r="M364" i="168"/>
  <c r="M342" i="168"/>
  <c r="M335" i="168"/>
  <c r="M343" i="168"/>
  <c r="M333" i="168"/>
  <c r="M334" i="168"/>
  <c r="M318" i="168"/>
  <c r="M320" i="168"/>
  <c r="M331" i="168"/>
  <c r="N330" i="168"/>
  <c r="N329" i="168"/>
  <c r="M325" i="168"/>
  <c r="N325" i="168"/>
  <c r="M330" i="168"/>
  <c r="W397" i="168"/>
  <c r="W374" i="168"/>
  <c r="W351" i="168"/>
  <c r="W328" i="168"/>
  <c r="M297" i="168"/>
  <c r="N296" i="168"/>
  <c r="M298" i="168"/>
  <c r="N297" i="168"/>
  <c r="M294" i="168"/>
  <c r="N293" i="168"/>
  <c r="M305" i="168"/>
  <c r="N304" i="168"/>
  <c r="M302" i="168"/>
  <c r="N301" i="168"/>
  <c r="W305" i="168"/>
  <c r="M295" i="168"/>
  <c r="M304" i="168"/>
  <c r="M300" i="168"/>
  <c r="M251" i="168"/>
  <c r="N250" i="168"/>
  <c r="AG248" i="168"/>
  <c r="AH248" i="168" s="1"/>
  <c r="AK248" i="168" s="1"/>
  <c r="AG243" i="168"/>
  <c r="AH243" i="168" s="1"/>
  <c r="AK243" i="168" s="1"/>
  <c r="M246" i="168"/>
  <c r="N245" i="168"/>
  <c r="M247" i="168"/>
  <c r="N246" i="168"/>
  <c r="N244" i="168"/>
  <c r="M250" i="168"/>
  <c r="N249" i="168"/>
  <c r="M249" i="168"/>
  <c r="W259" i="168"/>
  <c r="M245" i="168"/>
  <c r="AG214" i="168"/>
  <c r="AH214" i="168" s="1"/>
  <c r="AK214" i="168" s="1"/>
  <c r="W236" i="168"/>
  <c r="AG229" i="168"/>
  <c r="AH229" i="168" s="1"/>
  <c r="AK229" i="168" s="1"/>
  <c r="AG210" i="168"/>
  <c r="AH210" i="168" s="1"/>
  <c r="AK210" i="168" s="1"/>
  <c r="W213" i="168"/>
  <c r="AG199" i="168"/>
  <c r="AH199" i="168" s="1"/>
  <c r="AK199" i="168" s="1"/>
  <c r="AG192" i="168"/>
  <c r="AH192" i="168" s="1"/>
  <c r="AK192" i="168" s="1"/>
  <c r="AG194" i="168"/>
  <c r="AH194" i="168" s="1"/>
  <c r="AK194" i="168" s="1"/>
  <c r="AG180" i="168"/>
  <c r="AH180" i="168" s="1"/>
  <c r="AK180" i="168" s="1"/>
  <c r="AG177" i="168"/>
  <c r="AH177" i="168" s="1"/>
  <c r="AK177" i="168" s="1"/>
  <c r="W190" i="168"/>
  <c r="AG184" i="168"/>
  <c r="AH184" i="168" s="1"/>
  <c r="AK184" i="168" s="1"/>
  <c r="AG179" i="168"/>
  <c r="AH179" i="168" s="1"/>
  <c r="AK179" i="168" s="1"/>
  <c r="AG183" i="168"/>
  <c r="AH183" i="168" s="1"/>
  <c r="AK183" i="168" s="1"/>
  <c r="AG158" i="168"/>
  <c r="AH158" i="168" s="1"/>
  <c r="AK158" i="168" s="1"/>
  <c r="AG145" i="168"/>
  <c r="AH145" i="168" s="1"/>
  <c r="AK145" i="168" s="1"/>
  <c r="M152" i="168"/>
  <c r="N151" i="168"/>
  <c r="M150" i="168"/>
  <c r="AG164" i="168"/>
  <c r="AH164" i="168" s="1"/>
  <c r="AK164" i="168" s="1"/>
  <c r="AG160" i="168"/>
  <c r="AH160" i="168" s="1"/>
  <c r="AK160" i="168" s="1"/>
  <c r="W167" i="168"/>
  <c r="AG140" i="168"/>
  <c r="AH140" i="168" s="1"/>
  <c r="AK140" i="168" s="1"/>
  <c r="AG128" i="168"/>
  <c r="AH128" i="168" s="1"/>
  <c r="AK128" i="168" s="1"/>
  <c r="AG147" i="168"/>
  <c r="AH147" i="168" s="1"/>
  <c r="AK147" i="168" s="1"/>
  <c r="AG122" i="168"/>
  <c r="AH122" i="168" s="1"/>
  <c r="AK122" i="168" s="1"/>
  <c r="W144" i="168"/>
  <c r="AG105" i="168"/>
  <c r="AH105" i="168" s="1"/>
  <c r="AK105" i="168" s="1"/>
  <c r="AG106" i="168"/>
  <c r="AH106" i="168" s="1"/>
  <c r="AK106" i="168" s="1"/>
  <c r="W121" i="168"/>
  <c r="AG119" i="168"/>
  <c r="AH119" i="168" s="1"/>
  <c r="AK119" i="168" s="1"/>
  <c r="AG93" i="168"/>
  <c r="AH93" i="168" s="1"/>
  <c r="AK93" i="168" s="1"/>
  <c r="AG76" i="168"/>
  <c r="AH76" i="168" s="1"/>
  <c r="AK76" i="168" s="1"/>
  <c r="AN83" i="168"/>
  <c r="AB98" i="168"/>
  <c r="AG91" i="168"/>
  <c r="AH91" i="168" s="1"/>
  <c r="AK91" i="168" s="1"/>
  <c r="AG98" i="168"/>
  <c r="AH98" i="168" s="1"/>
  <c r="AK98" i="168" s="1"/>
  <c r="AG97" i="168"/>
  <c r="AH97" i="168" s="1"/>
  <c r="AK97" i="168" s="1"/>
  <c r="AG87" i="168"/>
  <c r="AH87" i="168" s="1"/>
  <c r="AK87" i="168" s="1"/>
  <c r="AG100" i="168"/>
  <c r="AH100" i="168" s="1"/>
  <c r="AK100" i="168" s="1"/>
  <c r="N78" i="168"/>
  <c r="M79" i="168"/>
  <c r="M77" i="168"/>
  <c r="N77" i="168"/>
  <c r="M78" i="168"/>
  <c r="W98" i="168"/>
  <c r="W75" i="168"/>
  <c r="AG53" i="168"/>
  <c r="AH53" i="168" s="1"/>
  <c r="AK53" i="168" s="1"/>
  <c r="AG78" i="168"/>
  <c r="AH78" i="168" s="1"/>
  <c r="AK78" i="168" s="1"/>
  <c r="AG63" i="168"/>
  <c r="AH63" i="168" s="1"/>
  <c r="AK63" i="168" s="1"/>
  <c r="AB75" i="168"/>
  <c r="AG165" i="168"/>
  <c r="AH165" i="168" s="1"/>
  <c r="AK165" i="168" s="1"/>
  <c r="AG14" i="168"/>
  <c r="AH14" i="168" s="1"/>
  <c r="AK14" i="168" s="1"/>
  <c r="AG172" i="168"/>
  <c r="AH172" i="168" s="1"/>
  <c r="AK172" i="168" s="1"/>
  <c r="AN82" i="168"/>
  <c r="AP74" i="168"/>
  <c r="AW78" i="168"/>
  <c r="AW77" i="168" s="1"/>
  <c r="AP191" i="168"/>
  <c r="AN191" i="168"/>
  <c r="AP33" i="168"/>
  <c r="AR32" i="168" s="1"/>
  <c r="AN33" i="168"/>
  <c r="AN9" i="168"/>
  <c r="AP9" i="168"/>
  <c r="AR8" i="168" s="1"/>
  <c r="M35" i="168"/>
  <c r="M40" i="168"/>
  <c r="M39" i="168"/>
  <c r="N39" i="168"/>
  <c r="AN40" i="168" s="1"/>
  <c r="AG143" i="168"/>
  <c r="AH143" i="168" s="1"/>
  <c r="AK143" i="168" s="1"/>
  <c r="AN55" i="168"/>
  <c r="AT55" i="168" s="1"/>
  <c r="AU55" i="168" s="1"/>
  <c r="AP55" i="168"/>
  <c r="AG46" i="168"/>
  <c r="AH46" i="168" s="1"/>
  <c r="AK46" i="168" s="1"/>
  <c r="AG169" i="168"/>
  <c r="AH169" i="168" s="1"/>
  <c r="AK169" i="168" s="1"/>
  <c r="AG231" i="168"/>
  <c r="AH231" i="168" s="1"/>
  <c r="AK231" i="168" s="1"/>
  <c r="AP62" i="168"/>
  <c r="M42" i="168"/>
  <c r="AG235" i="168"/>
  <c r="AH235" i="168" s="1"/>
  <c r="AK235" i="168" s="1"/>
  <c r="AG19" i="168"/>
  <c r="AH19" i="168" s="1"/>
  <c r="AK19" i="168" s="1"/>
  <c r="AG47" i="168"/>
  <c r="AH47" i="168" s="1"/>
  <c r="AK47" i="168" s="1"/>
  <c r="AG94" i="168"/>
  <c r="AH94" i="168" s="1"/>
  <c r="AK94" i="168" s="1"/>
  <c r="AG99" i="168"/>
  <c r="AH99" i="168" s="1"/>
  <c r="AK99" i="168" s="1"/>
  <c r="AW92" i="168"/>
  <c r="AW91" i="168" s="1"/>
  <c r="AG108" i="168"/>
  <c r="AH108" i="168" s="1"/>
  <c r="AK108" i="168" s="1"/>
  <c r="AG258" i="168"/>
  <c r="AH258" i="168" s="1"/>
  <c r="AK258" i="168" s="1"/>
  <c r="AG249" i="168"/>
  <c r="AH249" i="168" s="1"/>
  <c r="AK249" i="168" s="1"/>
  <c r="AG24" i="168"/>
  <c r="AH24" i="168" s="1"/>
  <c r="AK24" i="168" s="1"/>
  <c r="AG57" i="168"/>
  <c r="AH57" i="168" s="1"/>
  <c r="AK57" i="168" s="1"/>
  <c r="AG69" i="168"/>
  <c r="AH69" i="168" s="1"/>
  <c r="AK69" i="168" s="1"/>
  <c r="AG43" i="168"/>
  <c r="AH43" i="168" s="1"/>
  <c r="AK43" i="168" s="1"/>
  <c r="AG205" i="168"/>
  <c r="AH205" i="168" s="1"/>
  <c r="AK205" i="168" s="1"/>
  <c r="AG20" i="168"/>
  <c r="AH20" i="168" s="1"/>
  <c r="AK20" i="168" s="1"/>
  <c r="AG70" i="168"/>
  <c r="AH70" i="168" s="1"/>
  <c r="AK70" i="168" s="1"/>
  <c r="AG195" i="168"/>
  <c r="AH195" i="168" s="1"/>
  <c r="AK195" i="168" s="1"/>
  <c r="AG201" i="168"/>
  <c r="AH201" i="168" s="1"/>
  <c r="AK201" i="168" s="1"/>
  <c r="AG224" i="168"/>
  <c r="AH224" i="168" s="1"/>
  <c r="AK224" i="168" s="1"/>
  <c r="AG233" i="168"/>
  <c r="AH233" i="168" s="1"/>
  <c r="AK233" i="168" s="1"/>
  <c r="AG120" i="168"/>
  <c r="AH120" i="168" s="1"/>
  <c r="AK120" i="168" s="1"/>
  <c r="AG116" i="168"/>
  <c r="AH116" i="168" s="1"/>
  <c r="AK116" i="168" s="1"/>
  <c r="AG148" i="168"/>
  <c r="AH148" i="168" s="1"/>
  <c r="AK148" i="168" s="1"/>
  <c r="AG149" i="168"/>
  <c r="AH149" i="168" s="1"/>
  <c r="AK149" i="168" s="1"/>
  <c r="AG90" i="168"/>
  <c r="AH90" i="168" s="1"/>
  <c r="AK90" i="168" s="1"/>
  <c r="AG219" i="168"/>
  <c r="AH219" i="168" s="1"/>
  <c r="AK219" i="168" s="1"/>
  <c r="AG247" i="168"/>
  <c r="AH247" i="168" s="1"/>
  <c r="AK247" i="168" s="1"/>
  <c r="AG245" i="168"/>
  <c r="AH245" i="168" s="1"/>
  <c r="AK245" i="168" s="1"/>
  <c r="AG255" i="168"/>
  <c r="AH255" i="168" s="1"/>
  <c r="AK255" i="168" s="1"/>
  <c r="AG11" i="168"/>
  <c r="AH11" i="168" s="1"/>
  <c r="AK11" i="168" s="1"/>
  <c r="AG227" i="168"/>
  <c r="AH227" i="168" s="1"/>
  <c r="AK227" i="168" s="1"/>
  <c r="AG198" i="168"/>
  <c r="AH198" i="168" s="1"/>
  <c r="AK198" i="168" s="1"/>
  <c r="AP234" i="168"/>
  <c r="AG136" i="168"/>
  <c r="AH136" i="168" s="1"/>
  <c r="AK136" i="168" s="1"/>
  <c r="AG253" i="168"/>
  <c r="AH253" i="168" s="1"/>
  <c r="AK253" i="168" s="1"/>
  <c r="AP72" i="168"/>
  <c r="AR71" i="168" s="1"/>
  <c r="AG85" i="168"/>
  <c r="AH85" i="168" s="1"/>
  <c r="AK85" i="168" s="1"/>
  <c r="AG168" i="168"/>
  <c r="AH168" i="168" s="1"/>
  <c r="AK168" i="168" s="1"/>
  <c r="AG225" i="168"/>
  <c r="AH225" i="168" s="1"/>
  <c r="AK225" i="168" s="1"/>
  <c r="AG127" i="168"/>
  <c r="AH127" i="168" s="1"/>
  <c r="AK127" i="168" s="1"/>
  <c r="AG250" i="168"/>
  <c r="AH250" i="168" s="1"/>
  <c r="AK250" i="168" s="1"/>
  <c r="AG237" i="168"/>
  <c r="AH237" i="168" s="1"/>
  <c r="AK237" i="168" s="1"/>
  <c r="AG83" i="168"/>
  <c r="AH83" i="168" s="1"/>
  <c r="AK83" i="168" s="1"/>
  <c r="AG154" i="168"/>
  <c r="AH154" i="168" s="1"/>
  <c r="AK154" i="168" s="1"/>
  <c r="AG203" i="168"/>
  <c r="AH203" i="168" s="1"/>
  <c r="AK203" i="168" s="1"/>
  <c r="AD206" i="168"/>
  <c r="AD192" i="168"/>
  <c r="AD194" i="168"/>
  <c r="AD233" i="168"/>
  <c r="AD217" i="168"/>
  <c r="AD211" i="168"/>
  <c r="AD196" i="168"/>
  <c r="AD198" i="168"/>
  <c r="AD155" i="168"/>
  <c r="AD154" i="168"/>
  <c r="AD102" i="168"/>
  <c r="AD78" i="168"/>
  <c r="AD59" i="168"/>
  <c r="AD51" i="168"/>
  <c r="AD15" i="168"/>
  <c r="AD146" i="168"/>
  <c r="AD101" i="168"/>
  <c r="AD60" i="168"/>
  <c r="AD132" i="168"/>
  <c r="AD40" i="168"/>
  <c r="AD13" i="168"/>
  <c r="AD90" i="168"/>
  <c r="AD106" i="168"/>
  <c r="AD122" i="168"/>
  <c r="AD35" i="168"/>
  <c r="AD48" i="168"/>
  <c r="AD239" i="168"/>
  <c r="AD176" i="168"/>
  <c r="AD209" i="168"/>
  <c r="AD255" i="168"/>
  <c r="AD65" i="168"/>
  <c r="AD8" i="168"/>
  <c r="AD67" i="168"/>
  <c r="AD53" i="168"/>
  <c r="AD72" i="168"/>
  <c r="AD110" i="168"/>
  <c r="AD37" i="168"/>
  <c r="AD118" i="168"/>
  <c r="AD38" i="168"/>
  <c r="AD32" i="168"/>
  <c r="AD83" i="168"/>
  <c r="AD31" i="168"/>
  <c r="AD33" i="168"/>
  <c r="AD70" i="168"/>
  <c r="AD79" i="168"/>
  <c r="AD81" i="168"/>
  <c r="AD39" i="168"/>
  <c r="AD21" i="168"/>
  <c r="AD96" i="168"/>
  <c r="AD159" i="168"/>
  <c r="AD69" i="168"/>
  <c r="AD71" i="168"/>
  <c r="AD73" i="168"/>
  <c r="AD77" i="168"/>
  <c r="AD220" i="168"/>
  <c r="AD125" i="168"/>
  <c r="AD7" i="168"/>
  <c r="AD42" i="168"/>
  <c r="AD75" i="168"/>
  <c r="AD104" i="168"/>
  <c r="AD145" i="168"/>
  <c r="AD157" i="168"/>
  <c r="AD189" i="168"/>
  <c r="AD172" i="168"/>
  <c r="AD186" i="168"/>
  <c r="AD190" i="168"/>
  <c r="AD234" i="168"/>
  <c r="AD11" i="168"/>
  <c r="AD97" i="168"/>
  <c r="AD50" i="168"/>
  <c r="AD62" i="168"/>
  <c r="AD95" i="168"/>
  <c r="AD143" i="168"/>
  <c r="AD175" i="168"/>
  <c r="AD19" i="168"/>
  <c r="AD142" i="168"/>
  <c r="AD148" i="168"/>
  <c r="AD199" i="168"/>
  <c r="AD218" i="168"/>
  <c r="AD253" i="168"/>
  <c r="AD111" i="168"/>
  <c r="AD18" i="168"/>
  <c r="AD27" i="168"/>
  <c r="AD22" i="168"/>
  <c r="AD46" i="168"/>
  <c r="AD236" i="168"/>
  <c r="AD137" i="168"/>
  <c r="AD232" i="168"/>
  <c r="AD241" i="168"/>
  <c r="AD235" i="168"/>
  <c r="AD52" i="168"/>
  <c r="AD66" i="168"/>
  <c r="AD120" i="168"/>
  <c r="AD244" i="168"/>
  <c r="AD80" i="168"/>
  <c r="AD171" i="168"/>
  <c r="AD229" i="168"/>
  <c r="AD242" i="168"/>
  <c r="AD214" i="168"/>
  <c r="AD54" i="168"/>
  <c r="AD158" i="168"/>
  <c r="AD58" i="168"/>
  <c r="AD168" i="168"/>
  <c r="AD183" i="168"/>
  <c r="AD82" i="168"/>
  <c r="AD187" i="168"/>
  <c r="AD182" i="168"/>
  <c r="AD174" i="168"/>
  <c r="AD247" i="168"/>
  <c r="AD230" i="168"/>
  <c r="AD161" i="168"/>
  <c r="AD166" i="168"/>
  <c r="AD177" i="168"/>
  <c r="AD68" i="168"/>
  <c r="AD34" i="168"/>
  <c r="AD28" i="168"/>
  <c r="AD85" i="168"/>
  <c r="AD17" i="168"/>
  <c r="AD231" i="168"/>
  <c r="AD63" i="168"/>
  <c r="AD129" i="168"/>
  <c r="AD107" i="168"/>
  <c r="AD9" i="168"/>
  <c r="AD180" i="168"/>
  <c r="AD150" i="168"/>
  <c r="AD212" i="168"/>
  <c r="AD207" i="168"/>
  <c r="AD226" i="168"/>
  <c r="AD181" i="168"/>
  <c r="AD114" i="168"/>
  <c r="AD44" i="168"/>
  <c r="AD167" i="168"/>
  <c r="AD20" i="168"/>
  <c r="AD84" i="168"/>
  <c r="AD99" i="168"/>
  <c r="AD121" i="168"/>
  <c r="AD47" i="168"/>
  <c r="AD165" i="168"/>
  <c r="AD91" i="168"/>
  <c r="AD41" i="168"/>
  <c r="AD258" i="168"/>
  <c r="AD245" i="168"/>
  <c r="AD216" i="168"/>
  <c r="AD195" i="168"/>
  <c r="AD131" i="168"/>
  <c r="AD173" i="168"/>
  <c r="AD108" i="168"/>
  <c r="AD25" i="168"/>
  <c r="AD140" i="168"/>
  <c r="AD109" i="168"/>
  <c r="AD136" i="168"/>
  <c r="AD202" i="168"/>
  <c r="AD248" i="168"/>
  <c r="AD237" i="168"/>
  <c r="AD205" i="168"/>
  <c r="AD163" i="168"/>
  <c r="AD153" i="168"/>
  <c r="AD141" i="168"/>
  <c r="AD130" i="168"/>
  <c r="AD49" i="168"/>
  <c r="AD238" i="168"/>
  <c r="AD123" i="168"/>
  <c r="AD151" i="168"/>
  <c r="AD86" i="168"/>
  <c r="AD88" i="168"/>
  <c r="AD246" i="168"/>
  <c r="AD225" i="168"/>
  <c r="AD191" i="168"/>
  <c r="AD228" i="168"/>
  <c r="AD201" i="168"/>
  <c r="AD115" i="168"/>
  <c r="AD135" i="168"/>
  <c r="AD92" i="168"/>
  <c r="AD93" i="168"/>
  <c r="AD208" i="168"/>
  <c r="AD210" i="168"/>
  <c r="AD147" i="168"/>
  <c r="AD138" i="168"/>
  <c r="AD162" i="168"/>
  <c r="AD36" i="168"/>
  <c r="AD213" i="168"/>
  <c r="AD224" i="168"/>
  <c r="AD128" i="168"/>
  <c r="AD249" i="168"/>
  <c r="AD188" i="168"/>
  <c r="AD178" i="168"/>
  <c r="AD203" i="168"/>
  <c r="AD215" i="168"/>
  <c r="AD221" i="168"/>
  <c r="AD64" i="168"/>
  <c r="AD134" i="168"/>
  <c r="AD240" i="168"/>
  <c r="AD251" i="168"/>
  <c r="AD184" i="168"/>
  <c r="AD164" i="168"/>
  <c r="AD156" i="168"/>
  <c r="AD149" i="168"/>
  <c r="AD76" i="168"/>
  <c r="AD30" i="168"/>
  <c r="AD89" i="168"/>
  <c r="AD124" i="168"/>
  <c r="AD113" i="168"/>
  <c r="AD43" i="168"/>
  <c r="AD204" i="168"/>
  <c r="AD222" i="168"/>
  <c r="AD169" i="168"/>
  <c r="AD252" i="168"/>
  <c r="AD200" i="168"/>
  <c r="AD98" i="168"/>
  <c r="AD61" i="168"/>
  <c r="AD179" i="168"/>
  <c r="AD112" i="168"/>
  <c r="AB8" i="168"/>
  <c r="AD12" i="168"/>
  <c r="AB45" i="168"/>
  <c r="AB9" i="168"/>
  <c r="AD223" i="168"/>
  <c r="AD87" i="168"/>
  <c r="AD119" i="168"/>
  <c r="M45" i="168"/>
  <c r="N44" i="168"/>
  <c r="N43" i="168"/>
  <c r="M44" i="168"/>
  <c r="AP42" i="168"/>
  <c r="AN42" i="168"/>
  <c r="AD26" i="168"/>
  <c r="AP80" i="168"/>
  <c r="AR79" i="168" s="1"/>
  <c r="AN80" i="168"/>
  <c r="AN148" i="168"/>
  <c r="AP148" i="168"/>
  <c r="AN41" i="168"/>
  <c r="AP41" i="168"/>
  <c r="W8" i="168"/>
  <c r="AL4" i="168"/>
  <c r="AL5" i="168"/>
  <c r="M14" i="168"/>
  <c r="N13" i="168"/>
  <c r="W45" i="168"/>
  <c r="AD45" i="168"/>
  <c r="AD57" i="168"/>
  <c r="AD94" i="168"/>
  <c r="AP104" i="168"/>
  <c r="AD185" i="168"/>
  <c r="AD197" i="168"/>
  <c r="AD227" i="168"/>
  <c r="M11" i="168"/>
  <c r="N10" i="168"/>
  <c r="M9" i="168"/>
  <c r="M10" i="168"/>
  <c r="AD105" i="168"/>
  <c r="AD160" i="168"/>
  <c r="AD55" i="168"/>
  <c r="AD56" i="168"/>
  <c r="AD193" i="168"/>
  <c r="AD29" i="168"/>
  <c r="AD144" i="168"/>
  <c r="AP29" i="168"/>
  <c r="AN29" i="168"/>
  <c r="AD257" i="168"/>
  <c r="AT130" i="168"/>
  <c r="AU130" i="168" s="1"/>
  <c r="N45" i="168"/>
  <c r="M46" i="168"/>
  <c r="AN208" i="168"/>
  <c r="AP208" i="168"/>
  <c r="AP220" i="168"/>
  <c r="AN220" i="168"/>
  <c r="AD117" i="168"/>
  <c r="AD100" i="168"/>
  <c r="AD152" i="168"/>
  <c r="M6" i="168"/>
  <c r="M5" i="168"/>
  <c r="M7" i="168"/>
  <c r="N6" i="168"/>
  <c r="N5" i="168"/>
  <c r="M22" i="168"/>
  <c r="N21" i="168"/>
  <c r="M21" i="168"/>
  <c r="AN134" i="168"/>
  <c r="AP134" i="168"/>
  <c r="AD10" i="168"/>
  <c r="AP71" i="168"/>
  <c r="AN48" i="168"/>
  <c r="AP48" i="168"/>
  <c r="AD14" i="168"/>
  <c r="M8" i="168"/>
  <c r="N7" i="168"/>
  <c r="AT52" i="168"/>
  <c r="AU52" i="168" s="1"/>
  <c r="AP77" i="168"/>
  <c r="AN77" i="168"/>
  <c r="AD103" i="168"/>
  <c r="AD16" i="168"/>
  <c r="AN35" i="168"/>
  <c r="AP35" i="168"/>
  <c r="AD219" i="168"/>
  <c r="AD256" i="168"/>
  <c r="N20" i="168"/>
  <c r="M20" i="168"/>
  <c r="M38" i="168"/>
  <c r="N37" i="168"/>
  <c r="N36" i="168"/>
  <c r="AP64" i="168"/>
  <c r="AN64" i="168"/>
  <c r="AN257" i="168"/>
  <c r="AD23" i="168"/>
  <c r="AP10" i="168"/>
  <c r="AR9" i="168" s="1"/>
  <c r="AN10" i="168"/>
  <c r="AD250" i="168"/>
  <c r="AN174" i="168"/>
  <c r="AP174" i="168"/>
  <c r="AG26" i="168"/>
  <c r="AH26" i="168" s="1"/>
  <c r="AK26" i="168" s="1"/>
  <c r="M47" i="168"/>
  <c r="N46" i="168"/>
  <c r="AD133" i="168"/>
  <c r="AD254" i="168"/>
  <c r="AD127" i="168"/>
  <c r="AD116" i="168"/>
  <c r="AP161" i="168"/>
  <c r="AN161" i="168"/>
  <c r="AD74" i="168"/>
  <c r="W23" i="168"/>
  <c r="AD126" i="168"/>
  <c r="AD170" i="168"/>
  <c r="AD139" i="168"/>
  <c r="AD243" i="168"/>
  <c r="AN198" i="168"/>
  <c r="AP198" i="168"/>
  <c r="AD24" i="168"/>
  <c r="W52" i="168"/>
  <c r="W46" i="168"/>
  <c r="AG52" i="168"/>
  <c r="AH52" i="168" s="1"/>
  <c r="AK52" i="168" s="1"/>
  <c r="AG221" i="168"/>
  <c r="AH221" i="168" s="1"/>
  <c r="AK221" i="168" s="1"/>
  <c r="AG117" i="168"/>
  <c r="AH117" i="168" s="1"/>
  <c r="AK117" i="168" s="1"/>
  <c r="AG170" i="168"/>
  <c r="AH170" i="168" s="1"/>
  <c r="AK170" i="168" s="1"/>
  <c r="AG71" i="168"/>
  <c r="AH71" i="168" s="1"/>
  <c r="AK71" i="168" s="1"/>
  <c r="M16" i="168"/>
  <c r="N15" i="168"/>
  <c r="AG110" i="168"/>
  <c r="AH110" i="168" s="1"/>
  <c r="AK110" i="168" s="1"/>
  <c r="AG80" i="168"/>
  <c r="AH80" i="168" s="1"/>
  <c r="AK80" i="168" s="1"/>
  <c r="M28" i="168"/>
  <c r="N27" i="168"/>
  <c r="AG36" i="168"/>
  <c r="AH36" i="168" s="1"/>
  <c r="AK36" i="168" s="1"/>
  <c r="M51" i="168"/>
  <c r="N50" i="168"/>
  <c r="AG102" i="168"/>
  <c r="AH102" i="168" s="1"/>
  <c r="AK102" i="168" s="1"/>
  <c r="N26" i="168"/>
  <c r="M27" i="168"/>
  <c r="AG109" i="168"/>
  <c r="AH109" i="168" s="1"/>
  <c r="AK109" i="168" s="1"/>
  <c r="AG114" i="168"/>
  <c r="AH114" i="168" s="1"/>
  <c r="AK114" i="168" s="1"/>
  <c r="AG207" i="168"/>
  <c r="AH207" i="168" s="1"/>
  <c r="AK207" i="168" s="1"/>
  <c r="AG32" i="168"/>
  <c r="AH32" i="168" s="1"/>
  <c r="AK32" i="168" s="1"/>
  <c r="AG139" i="168"/>
  <c r="AH139" i="168" s="1"/>
  <c r="AK139" i="168" s="1"/>
  <c r="AG196" i="168"/>
  <c r="AH196" i="168" s="1"/>
  <c r="AK196" i="168" s="1"/>
  <c r="AG232" i="168"/>
  <c r="AH232" i="168" s="1"/>
  <c r="AK232" i="168" s="1"/>
  <c r="AG218" i="168"/>
  <c r="AH218" i="168" s="1"/>
  <c r="AK218" i="168" s="1"/>
  <c r="N42" i="168"/>
  <c r="M43" i="168"/>
  <c r="N14" i="168"/>
  <c r="M49" i="168"/>
  <c r="N48" i="168"/>
  <c r="AG84" i="168"/>
  <c r="AH84" i="168" s="1"/>
  <c r="AK84" i="168" s="1"/>
  <c r="N25" i="168"/>
  <c r="M26" i="168"/>
  <c r="AP97" i="168"/>
  <c r="M41" i="168"/>
  <c r="W29" i="168"/>
  <c r="AG104" i="168"/>
  <c r="AH104" i="168" s="1"/>
  <c r="AK104" i="168" s="1"/>
  <c r="AB46" i="168"/>
  <c r="AG112" i="168"/>
  <c r="AH112" i="168" s="1"/>
  <c r="AK112" i="168" s="1"/>
  <c r="AG111" i="168"/>
  <c r="AH111" i="168" s="1"/>
  <c r="AK111" i="168" s="1"/>
  <c r="AG176" i="168"/>
  <c r="AH176" i="168" s="1"/>
  <c r="AK176" i="168" s="1"/>
  <c r="W9" i="168"/>
  <c r="AT50" i="168"/>
  <c r="AU50" i="168" s="1"/>
  <c r="AN98" i="168"/>
  <c r="AP98" i="168"/>
  <c r="N18" i="168"/>
  <c r="M19" i="168"/>
  <c r="AN39" i="168"/>
  <c r="AR38" i="168" s="1"/>
  <c r="AP39" i="168"/>
  <c r="AB22" i="168"/>
  <c r="M32" i="168"/>
  <c r="N31" i="168"/>
  <c r="AG134" i="168"/>
  <c r="AH134" i="168" s="1"/>
  <c r="AK134" i="168" s="1"/>
  <c r="AT136" i="168"/>
  <c r="AU136" i="168" s="1"/>
  <c r="AW134" i="168" s="1"/>
  <c r="AW133" i="168" s="1"/>
  <c r="AG190" i="168"/>
  <c r="AH190" i="168" s="1"/>
  <c r="AK190" i="168" s="1"/>
  <c r="AG23" i="168"/>
  <c r="AH23" i="168" s="1"/>
  <c r="AK23" i="168" s="1"/>
  <c r="AG60" i="168"/>
  <c r="AH60" i="168" s="1"/>
  <c r="AK60" i="168" s="1"/>
  <c r="AG115" i="168"/>
  <c r="AH115" i="168" s="1"/>
  <c r="AK115" i="168" s="1"/>
  <c r="N29" i="168"/>
  <c r="M30" i="168"/>
  <c r="N35" i="168"/>
  <c r="M36" i="168"/>
  <c r="AG142" i="168"/>
  <c r="AH142" i="168" s="1"/>
  <c r="AK142" i="168" s="1"/>
  <c r="AG220" i="168"/>
  <c r="AH220" i="168" s="1"/>
  <c r="AK220" i="168" s="1"/>
  <c r="AG162" i="168"/>
  <c r="AH162" i="168" s="1"/>
  <c r="AK162" i="168" s="1"/>
  <c r="AG223" i="168"/>
  <c r="AH223" i="168" s="1"/>
  <c r="AK223" i="168" s="1"/>
  <c r="AN81" i="168"/>
  <c r="AP81" i="168"/>
  <c r="AG125" i="168"/>
  <c r="AH125" i="168" s="1"/>
  <c r="AK125" i="168" s="1"/>
  <c r="AG92" i="168"/>
  <c r="AH92" i="168" s="1"/>
  <c r="AK92" i="168" s="1"/>
  <c r="AG254" i="168"/>
  <c r="AH254" i="168" s="1"/>
  <c r="AK254" i="168" s="1"/>
  <c r="AG42" i="168"/>
  <c r="AH42" i="168" s="1"/>
  <c r="AK42" i="168" s="1"/>
  <c r="W10" i="168"/>
  <c r="M13" i="168"/>
  <c r="N12" i="168"/>
  <c r="M15" i="168"/>
  <c r="W32" i="168"/>
  <c r="N49" i="168"/>
  <c r="AG126" i="168"/>
  <c r="AH126" i="168" s="1"/>
  <c r="AK126" i="168" s="1"/>
  <c r="AP139" i="168"/>
  <c r="AG62" i="168"/>
  <c r="AH62" i="168" s="1"/>
  <c r="AK62" i="168" s="1"/>
  <c r="AN200" i="168"/>
  <c r="AP200" i="168"/>
  <c r="AI4" i="168"/>
  <c r="AG7" i="168"/>
  <c r="AH7" i="168" s="1"/>
  <c r="AK7" i="168" s="1"/>
  <c r="AI5" i="168"/>
  <c r="AG13" i="168"/>
  <c r="AH13" i="168" s="1"/>
  <c r="AK13" i="168" s="1"/>
  <c r="AG75" i="168"/>
  <c r="AH75" i="168" s="1"/>
  <c r="AK75" i="168" s="1"/>
  <c r="AB52" i="168"/>
  <c r="AG59" i="168"/>
  <c r="AH59" i="168" s="1"/>
  <c r="AK59" i="168" s="1"/>
  <c r="M12" i="168"/>
  <c r="N11" i="168"/>
  <c r="AT23" i="168"/>
  <c r="AU23" i="168" s="1"/>
  <c r="AW22" i="168" s="1"/>
  <c r="AW21" i="168" s="1"/>
  <c r="BB23" i="168"/>
  <c r="BC23" i="168" s="1"/>
  <c r="AG31" i="168"/>
  <c r="AH31" i="168" s="1"/>
  <c r="AK31" i="168" s="1"/>
  <c r="AG79" i="168"/>
  <c r="AH79" i="168" s="1"/>
  <c r="AK79" i="168" s="1"/>
  <c r="AG155" i="168"/>
  <c r="AH155" i="168" s="1"/>
  <c r="AK155" i="168" s="1"/>
  <c r="AG21" i="168"/>
  <c r="AH21" i="168" s="1"/>
  <c r="AK21" i="168" s="1"/>
  <c r="AG185" i="168"/>
  <c r="AH185" i="168" s="1"/>
  <c r="AK185" i="168" s="1"/>
  <c r="AG213" i="168"/>
  <c r="AH213" i="168" s="1"/>
  <c r="AK213" i="168" s="1"/>
  <c r="AG228" i="168"/>
  <c r="AH228" i="168" s="1"/>
  <c r="AK228" i="168" s="1"/>
  <c r="AG200" i="168"/>
  <c r="AH200" i="168" s="1"/>
  <c r="AK200" i="168" s="1"/>
  <c r="AG239" i="168"/>
  <c r="AH239" i="168" s="1"/>
  <c r="AK239" i="168" s="1"/>
  <c r="AN17" i="168"/>
  <c r="AP17" i="168"/>
  <c r="AR16" i="168" s="1"/>
  <c r="M25" i="168"/>
  <c r="N24" i="168"/>
  <c r="AG188" i="168"/>
  <c r="AH188" i="168" s="1"/>
  <c r="AK188" i="168" s="1"/>
  <c r="N23" i="168"/>
  <c r="AG175" i="168"/>
  <c r="AH175" i="168" s="1"/>
  <c r="AK175" i="168" s="1"/>
  <c r="AG101" i="168"/>
  <c r="AH101" i="168" s="1"/>
  <c r="AK101" i="168" s="1"/>
  <c r="AG123" i="168"/>
  <c r="AH123" i="168" s="1"/>
  <c r="AK123" i="168" s="1"/>
  <c r="AG133" i="168"/>
  <c r="AH133" i="168" s="1"/>
  <c r="AK133" i="168" s="1"/>
  <c r="AG44" i="168"/>
  <c r="AH44" i="168" s="1"/>
  <c r="AK44" i="168" s="1"/>
  <c r="AG174" i="168"/>
  <c r="AH174" i="168" s="1"/>
  <c r="AK174" i="168" s="1"/>
  <c r="AT44" i="168"/>
  <c r="AG191" i="168"/>
  <c r="AH191" i="168" s="1"/>
  <c r="AK191" i="168" s="1"/>
  <c r="AG241" i="168"/>
  <c r="AH241" i="168" s="1"/>
  <c r="AK241" i="168" s="1"/>
  <c r="AB33" i="168"/>
  <c r="W33" i="168"/>
  <c r="AG65" i="168"/>
  <c r="AH65" i="168" s="1"/>
  <c r="AK65" i="168" s="1"/>
  <c r="AT122" i="168"/>
  <c r="AU122" i="168" s="1"/>
  <c r="N17" i="168"/>
  <c r="M18" i="168"/>
  <c r="AG54" i="168"/>
  <c r="AH54" i="168" s="1"/>
  <c r="AK54" i="168" s="1"/>
  <c r="AG61" i="168"/>
  <c r="AH61" i="168" s="1"/>
  <c r="AK61" i="168" s="1"/>
  <c r="AG208" i="168"/>
  <c r="AH208" i="168" s="1"/>
  <c r="AK208" i="168" s="1"/>
  <c r="AG156" i="168"/>
  <c r="AH156" i="168" s="1"/>
  <c r="AK156" i="168" s="1"/>
  <c r="AG178" i="168"/>
  <c r="AH178" i="168" s="1"/>
  <c r="AK178" i="168" s="1"/>
  <c r="AG193" i="168"/>
  <c r="AH193" i="168" s="1"/>
  <c r="AK193" i="168" s="1"/>
  <c r="AG216" i="168"/>
  <c r="AH216" i="168" s="1"/>
  <c r="AK216" i="168" s="1"/>
  <c r="AB23" i="168"/>
  <c r="AG15" i="168"/>
  <c r="AH15" i="168" s="1"/>
  <c r="AK15" i="168" s="1"/>
  <c r="AG18" i="168"/>
  <c r="AH18" i="168" s="1"/>
  <c r="AK18" i="168" s="1"/>
  <c r="M31" i="168"/>
  <c r="N30" i="168"/>
  <c r="AG151" i="168"/>
  <c r="AH151" i="168" s="1"/>
  <c r="AK151" i="168" s="1"/>
  <c r="AG157" i="168"/>
  <c r="AH157" i="168" s="1"/>
  <c r="AK157" i="168" s="1"/>
  <c r="AG161" i="168"/>
  <c r="AH161" i="168" s="1"/>
  <c r="AK161" i="168" s="1"/>
  <c r="AG202" i="168"/>
  <c r="AH202" i="168" s="1"/>
  <c r="AK202" i="168" s="1"/>
  <c r="AB31" i="168"/>
  <c r="W31" i="168"/>
  <c r="AG215" i="168"/>
  <c r="AH215" i="168" s="1"/>
  <c r="AK215" i="168" s="1"/>
  <c r="AG234" i="168"/>
  <c r="AH234" i="168" s="1"/>
  <c r="AK234" i="168" s="1"/>
  <c r="AG153" i="168"/>
  <c r="AH153" i="168" s="1"/>
  <c r="AK153" i="168" s="1"/>
  <c r="AG25" i="168"/>
  <c r="AH25" i="168" s="1"/>
  <c r="AK25" i="168" s="1"/>
  <c r="AB10" i="168"/>
  <c r="AG236" i="168"/>
  <c r="AH236" i="168" s="1"/>
  <c r="AK236" i="168" s="1"/>
  <c r="AP20" i="168"/>
  <c r="AN20" i="168"/>
  <c r="AG186" i="168"/>
  <c r="AH186" i="168" s="1"/>
  <c r="AK186" i="168" s="1"/>
  <c r="AG197" i="168"/>
  <c r="AH197" i="168" s="1"/>
  <c r="AK197" i="168" s="1"/>
  <c r="M29" i="168"/>
  <c r="AG159" i="168"/>
  <c r="AH159" i="168" s="1"/>
  <c r="AK159" i="168" s="1"/>
  <c r="AG238" i="168"/>
  <c r="AH238" i="168" s="1"/>
  <c r="AK238" i="168" s="1"/>
  <c r="AG137" i="168"/>
  <c r="AH137" i="168" s="1"/>
  <c r="AK137" i="168" s="1"/>
  <c r="AG86" i="168"/>
  <c r="AH86" i="168" s="1"/>
  <c r="AK86" i="168" s="1"/>
  <c r="AB32" i="168"/>
  <c r="M50" i="168"/>
  <c r="AG173" i="168"/>
  <c r="AH173" i="168" s="1"/>
  <c r="AK173" i="168" s="1"/>
  <c r="AG209" i="168"/>
  <c r="AH209" i="168" s="1"/>
  <c r="AK209" i="168" s="1"/>
  <c r="AP67" i="168"/>
  <c r="AG230" i="168"/>
  <c r="AH230" i="168" s="1"/>
  <c r="AK230" i="168" s="1"/>
  <c r="AG244" i="168"/>
  <c r="AH244" i="168" s="1"/>
  <c r="AK244" i="168" s="1"/>
  <c r="L45" i="165"/>
  <c r="L32" i="165"/>
  <c r="L63" i="165"/>
  <c r="N63" i="165" s="1"/>
  <c r="AN64" i="165" s="1"/>
  <c r="AU39" i="165"/>
  <c r="T49" i="165"/>
  <c r="AQ48" i="165"/>
  <c r="L41" i="165"/>
  <c r="S40" i="165"/>
  <c r="L59" i="165"/>
  <c r="Z40" i="165"/>
  <c r="AC40" i="165" s="1"/>
  <c r="AA39" i="165"/>
  <c r="AB39" i="165" s="1"/>
  <c r="AA49" i="165"/>
  <c r="AB49" i="165" s="1"/>
  <c r="Z50" i="165"/>
  <c r="AC50" i="165" s="1"/>
  <c r="Z32" i="165"/>
  <c r="AC32" i="165" s="1"/>
  <c r="Z31" i="165"/>
  <c r="AC31" i="165" s="1"/>
  <c r="Z33" i="165"/>
  <c r="AC33" i="165" s="1"/>
  <c r="AA32" i="165"/>
  <c r="AB32" i="165" s="1"/>
  <c r="AA31" i="165"/>
  <c r="AB31" i="165" s="1"/>
  <c r="AE65" i="165"/>
  <c r="AF65" i="165" s="1"/>
  <c r="AI65" i="165" s="1"/>
  <c r="V49" i="165"/>
  <c r="W49" i="165" s="1"/>
  <c r="AA52" i="165"/>
  <c r="AB52" i="165" s="1"/>
  <c r="Z37" i="165"/>
  <c r="AC37" i="165" s="1"/>
  <c r="AA36" i="165"/>
  <c r="AB36" i="165" s="1"/>
  <c r="Z36" i="165"/>
  <c r="AC36" i="165" s="1"/>
  <c r="AA35" i="165"/>
  <c r="AB35" i="165" s="1"/>
  <c r="AE55" i="165"/>
  <c r="AF55" i="165" s="1"/>
  <c r="AI55" i="165" s="1"/>
  <c r="Z35" i="165"/>
  <c r="AC35" i="165" s="1"/>
  <c r="AA34" i="165"/>
  <c r="AB34" i="165" s="1"/>
  <c r="V41" i="165"/>
  <c r="W41" i="165" s="1"/>
  <c r="AA41" i="165"/>
  <c r="AB41" i="165" s="1"/>
  <c r="Z42" i="165"/>
  <c r="AC42" i="165" s="1"/>
  <c r="U51" i="165"/>
  <c r="X51" i="165" s="1"/>
  <c r="U50" i="165"/>
  <c r="X50" i="165" s="1"/>
  <c r="L61" i="165"/>
  <c r="AJ51" i="165"/>
  <c r="AM51" i="165" s="1"/>
  <c r="AL51" i="165" s="1"/>
  <c r="L54" i="165"/>
  <c r="Z49" i="165"/>
  <c r="AC49" i="165" s="1"/>
  <c r="AA48" i="165"/>
  <c r="AB48" i="165" s="1"/>
  <c r="Z41" i="165"/>
  <c r="AC41" i="165" s="1"/>
  <c r="AA40" i="165"/>
  <c r="AB40" i="165" s="1"/>
  <c r="AE60" i="165"/>
  <c r="AF60" i="165" s="1"/>
  <c r="AI60" i="165" s="1"/>
  <c r="AA33" i="165"/>
  <c r="AB33" i="165" s="1"/>
  <c r="Z34" i="165"/>
  <c r="AC34" i="165" s="1"/>
  <c r="U63" i="165"/>
  <c r="X63" i="165" s="1"/>
  <c r="AJ38" i="165"/>
  <c r="AM38" i="165" s="1"/>
  <c r="AL38" i="165" s="1"/>
  <c r="AA51" i="165"/>
  <c r="AB51" i="165" s="1"/>
  <c r="Z52" i="165"/>
  <c r="AC52" i="165" s="1"/>
  <c r="Z39" i="165"/>
  <c r="AC39" i="165" s="1"/>
  <c r="AA38" i="165"/>
  <c r="AB38" i="165" s="1"/>
  <c r="V63" i="165"/>
  <c r="W63" i="165" s="1"/>
  <c r="AA37" i="165"/>
  <c r="AB37" i="165" s="1"/>
  <c r="Z38" i="165"/>
  <c r="AC38" i="165" s="1"/>
  <c r="AA50" i="165"/>
  <c r="AB50" i="165" s="1"/>
  <c r="Z51" i="165"/>
  <c r="AC51" i="165" s="1"/>
  <c r="AE63" i="165"/>
  <c r="AF63" i="165" s="1"/>
  <c r="AI63" i="165" s="1"/>
  <c r="Z48" i="165"/>
  <c r="AC48" i="165" s="1"/>
  <c r="AA47" i="165"/>
  <c r="AB47" i="165" s="1"/>
  <c r="AJ46" i="165"/>
  <c r="AM46" i="165" s="1"/>
  <c r="AL46" i="165" s="1"/>
  <c r="AA46" i="165"/>
  <c r="AB46" i="165" s="1"/>
  <c r="Z47" i="165"/>
  <c r="AC47" i="165" s="1"/>
  <c r="L44" i="165"/>
  <c r="M46" i="165" s="1"/>
  <c r="Z44" i="165"/>
  <c r="AC44" i="165" s="1"/>
  <c r="Z43" i="165"/>
  <c r="AC43" i="165" s="1"/>
  <c r="Z45" i="165"/>
  <c r="AC45" i="165" s="1"/>
  <c r="AA44" i="165"/>
  <c r="AB44" i="165" s="1"/>
  <c r="AA43" i="165"/>
  <c r="AB43" i="165" s="1"/>
  <c r="AA45" i="165"/>
  <c r="AB45" i="165" s="1"/>
  <c r="Z46" i="165"/>
  <c r="AC46" i="165" s="1"/>
  <c r="U43" i="165"/>
  <c r="X43" i="165" s="1"/>
  <c r="AE42" i="165"/>
  <c r="AF42" i="165" s="1"/>
  <c r="AI42" i="165" s="1"/>
  <c r="L40" i="165"/>
  <c r="U42" i="165"/>
  <c r="X42" i="165" s="1"/>
  <c r="S37" i="165"/>
  <c r="AQ24" i="165"/>
  <c r="V13" i="165"/>
  <c r="W13" i="165" s="1"/>
  <c r="AU30" i="165"/>
  <c r="L28" i="165"/>
  <c r="M29" i="165" s="1"/>
  <c r="L9" i="165"/>
  <c r="L38" i="165"/>
  <c r="AO10" i="165"/>
  <c r="V33" i="165"/>
  <c r="AJ32" i="165"/>
  <c r="AM32" i="165" s="1"/>
  <c r="AL32" i="165" s="1"/>
  <c r="AO37" i="165"/>
  <c r="L11" i="165"/>
  <c r="U22" i="165"/>
  <c r="X22" i="165" s="1"/>
  <c r="L14" i="165"/>
  <c r="L12" i="165"/>
  <c r="AE32" i="165"/>
  <c r="AF32" i="165" s="1"/>
  <c r="AI32" i="165" s="1"/>
  <c r="U46" i="165"/>
  <c r="X46" i="165" s="1"/>
  <c r="L15" i="165"/>
  <c r="V59" i="165"/>
  <c r="W59" i="165" s="1"/>
  <c r="S372" i="165"/>
  <c r="L292" i="165"/>
  <c r="V375" i="165"/>
  <c r="W375" i="165" s="1"/>
  <c r="L314" i="165"/>
  <c r="T277" i="165"/>
  <c r="L264" i="165"/>
  <c r="AE227" i="165"/>
  <c r="AF227" i="165" s="1"/>
  <c r="AI227" i="165" s="1"/>
  <c r="AJ201" i="165"/>
  <c r="AM201" i="165" s="1"/>
  <c r="AL201" i="165" s="1"/>
  <c r="L68" i="165"/>
  <c r="AE61" i="165"/>
  <c r="AF61" i="165" s="1"/>
  <c r="AI61" i="165" s="1"/>
  <c r="AG61" i="165" s="1"/>
  <c r="AH61" i="165" s="1"/>
  <c r="AK61" i="165" s="1"/>
  <c r="AJ31" i="165"/>
  <c r="AM31" i="165" s="1"/>
  <c r="AL31" i="165" s="1"/>
  <c r="U9" i="165"/>
  <c r="X9" i="165" s="1"/>
  <c r="AJ137" i="165"/>
  <c r="AM137" i="165" s="1"/>
  <c r="AL137" i="165" s="1"/>
  <c r="L42" i="165"/>
  <c r="U226" i="165"/>
  <c r="X226" i="165" s="1"/>
  <c r="V419" i="165"/>
  <c r="W419" i="165" s="1"/>
  <c r="L371" i="165"/>
  <c r="L360" i="165"/>
  <c r="V391" i="165"/>
  <c r="V351" i="165"/>
  <c r="T399" i="165"/>
  <c r="V373" i="165"/>
  <c r="W373" i="165" s="1"/>
  <c r="L320" i="165"/>
  <c r="L312" i="165"/>
  <c r="V347" i="165"/>
  <c r="W347" i="165" s="1"/>
  <c r="V345" i="165"/>
  <c r="W345" i="165" s="1"/>
  <c r="U354" i="165"/>
  <c r="X354" i="165" s="1"/>
  <c r="T303" i="165"/>
  <c r="W297" i="165"/>
  <c r="U381" i="165"/>
  <c r="X381" i="165" s="1"/>
  <c r="S276" i="165"/>
  <c r="L273" i="165"/>
  <c r="L262" i="165"/>
  <c r="V362" i="165"/>
  <c r="W362" i="165" s="1"/>
  <c r="L248" i="165"/>
  <c r="U303" i="165"/>
  <c r="X303" i="165" s="1"/>
  <c r="V287" i="165"/>
  <c r="W287" i="165" s="1"/>
  <c r="V282" i="165"/>
  <c r="S248" i="165"/>
  <c r="V226" i="165"/>
  <c r="W226" i="165" s="1"/>
  <c r="L203" i="165"/>
  <c r="L189" i="165"/>
  <c r="L176" i="165"/>
  <c r="N176" i="165" s="1"/>
  <c r="AP177" i="165" s="1"/>
  <c r="L157" i="165"/>
  <c r="L253" i="165"/>
  <c r="U248" i="165"/>
  <c r="X248" i="165" s="1"/>
  <c r="L226" i="165"/>
  <c r="S155" i="165"/>
  <c r="L31" i="165"/>
  <c r="N32" i="165" s="1"/>
  <c r="AP33" i="165" s="1"/>
  <c r="AR32" i="165" s="1"/>
  <c r="AO257" i="165"/>
  <c r="T236" i="165"/>
  <c r="V213" i="165"/>
  <c r="U214" i="165"/>
  <c r="X214" i="165" s="1"/>
  <c r="V203" i="165"/>
  <c r="W203" i="165" s="1"/>
  <c r="S158" i="165"/>
  <c r="T156" i="165"/>
  <c r="AE150" i="165"/>
  <c r="AF150" i="165" s="1"/>
  <c r="AI150" i="165" s="1"/>
  <c r="AG150" i="165" s="1"/>
  <c r="AH150" i="165" s="1"/>
  <c r="AK150" i="165" s="1"/>
  <c r="AE117" i="165"/>
  <c r="AF117" i="165" s="1"/>
  <c r="AI117" i="165" s="1"/>
  <c r="AJ79" i="165"/>
  <c r="AM79" i="165" s="1"/>
  <c r="AL79" i="165" s="1"/>
  <c r="S66" i="165"/>
  <c r="U61" i="165"/>
  <c r="X61" i="165" s="1"/>
  <c r="AE38" i="165"/>
  <c r="AF38" i="165" s="1"/>
  <c r="AI38" i="165" s="1"/>
  <c r="U32" i="165"/>
  <c r="X32" i="165" s="1"/>
  <c r="AE31" i="165"/>
  <c r="AF31" i="165" s="1"/>
  <c r="AI31" i="165" s="1"/>
  <c r="L188" i="165"/>
  <c r="AQ137" i="165"/>
  <c r="AQ103" i="165"/>
  <c r="L94" i="165"/>
  <c r="U89" i="165"/>
  <c r="X89" i="165" s="1"/>
  <c r="U55" i="165"/>
  <c r="X55" i="165" s="1"/>
  <c r="AE51" i="165"/>
  <c r="AF51" i="165" s="1"/>
  <c r="AI51" i="165" s="1"/>
  <c r="L48" i="165"/>
  <c r="S141" i="165"/>
  <c r="V106" i="165"/>
  <c r="W106" i="165" s="1"/>
  <c r="L82" i="165"/>
  <c r="U77" i="165"/>
  <c r="X77" i="165" s="1"/>
  <c r="AE50" i="165"/>
  <c r="AF50" i="165" s="1"/>
  <c r="AI50" i="165" s="1"/>
  <c r="V45" i="165"/>
  <c r="W45" i="165" s="1"/>
  <c r="AJ153" i="165"/>
  <c r="AM153" i="165" s="1"/>
  <c r="AL153" i="165" s="1"/>
  <c r="V142" i="165"/>
  <c r="W142" i="165" s="1"/>
  <c r="AQ109" i="165"/>
  <c r="AQ89" i="165"/>
  <c r="T67" i="165"/>
  <c r="V414" i="165"/>
  <c r="W414" i="165" s="1"/>
  <c r="AJ112" i="165"/>
  <c r="AM112" i="165" s="1"/>
  <c r="AL112" i="165" s="1"/>
  <c r="L208" i="165"/>
  <c r="L165" i="165"/>
  <c r="AE177" i="165"/>
  <c r="AF177" i="165" s="1"/>
  <c r="AI177" i="165" s="1"/>
  <c r="AJ117" i="165"/>
  <c r="AM117" i="165" s="1"/>
  <c r="AL117" i="165" s="1"/>
  <c r="U60" i="165"/>
  <c r="X60" i="165" s="1"/>
  <c r="AJ60" i="165"/>
  <c r="AM60" i="165" s="1"/>
  <c r="AL60" i="165" s="1"/>
  <c r="U201" i="165"/>
  <c r="X201" i="165" s="1"/>
  <c r="V117" i="165"/>
  <c r="W117" i="165" s="1"/>
  <c r="AO89" i="165"/>
  <c r="S82" i="165"/>
  <c r="L405" i="165"/>
  <c r="L400" i="165"/>
  <c r="L375" i="165"/>
  <c r="L389" i="165"/>
  <c r="L364" i="165"/>
  <c r="L359" i="165"/>
  <c r="U383" i="165"/>
  <c r="X383" i="165" s="1"/>
  <c r="U352" i="165"/>
  <c r="X352" i="165" s="1"/>
  <c r="U331" i="165"/>
  <c r="X331" i="165" s="1"/>
  <c r="L318" i="165"/>
  <c r="N319" i="165" s="1"/>
  <c r="AP320" i="165" s="1"/>
  <c r="U306" i="165"/>
  <c r="X306" i="165" s="1"/>
  <c r="S331" i="165"/>
  <c r="L290" i="165"/>
  <c r="V317" i="165"/>
  <c r="W317" i="165" s="1"/>
  <c r="L268" i="165"/>
  <c r="L256" i="165"/>
  <c r="U305" i="165"/>
  <c r="X305" i="165" s="1"/>
  <c r="AO248" i="165"/>
  <c r="L277" i="165"/>
  <c r="L132" i="165"/>
  <c r="L161" i="165"/>
  <c r="AE202" i="165"/>
  <c r="AF202" i="165" s="1"/>
  <c r="AI202" i="165" s="1"/>
  <c r="L116" i="165"/>
  <c r="L106" i="165"/>
  <c r="V232" i="165"/>
  <c r="W232" i="165" s="1"/>
  <c r="L162" i="165"/>
  <c r="N162" i="165" s="1"/>
  <c r="AN163" i="165" s="1"/>
  <c r="V149" i="165"/>
  <c r="W149" i="165" s="1"/>
  <c r="AQ142" i="165"/>
  <c r="AU123" i="165"/>
  <c r="U104" i="165"/>
  <c r="X104" i="165" s="1"/>
  <c r="V60" i="165"/>
  <c r="W60" i="165" s="1"/>
  <c r="AJ42" i="165"/>
  <c r="AM42" i="165" s="1"/>
  <c r="AL42" i="165" s="1"/>
  <c r="AJ14" i="165"/>
  <c r="AM14" i="165" s="1"/>
  <c r="AL14" i="165" s="1"/>
  <c r="AE8" i="165"/>
  <c r="AF8" i="165" s="1"/>
  <c r="AI8" i="165" s="1"/>
  <c r="U115" i="165"/>
  <c r="X115" i="165" s="1"/>
  <c r="AE104" i="165"/>
  <c r="AF104" i="165" s="1"/>
  <c r="AI104" i="165" s="1"/>
  <c r="V50" i="165"/>
  <c r="W50" i="165" s="1"/>
  <c r="AQ118" i="165"/>
  <c r="L100" i="165"/>
  <c r="N101" i="165" s="1"/>
  <c r="L97" i="165"/>
  <c r="AQ83" i="165"/>
  <c r="L71" i="165"/>
  <c r="U38" i="165"/>
  <c r="X38" i="165" s="1"/>
  <c r="L67" i="165"/>
  <c r="AG155" i="165"/>
  <c r="AH155" i="165" s="1"/>
  <c r="AK155" i="165" s="1"/>
  <c r="N186" i="165"/>
  <c r="AN187" i="165" s="1"/>
  <c r="N158" i="165"/>
  <c r="AN159" i="165" s="1"/>
  <c r="N41" i="165"/>
  <c r="AN42" i="165" s="1"/>
  <c r="N27" i="165"/>
  <c r="AN28" i="165" s="1"/>
  <c r="L419" i="165"/>
  <c r="L418" i="165"/>
  <c r="S411" i="165"/>
  <c r="T412" i="165"/>
  <c r="S412" i="165"/>
  <c r="T413" i="165"/>
  <c r="T411" i="165"/>
  <c r="S410" i="165"/>
  <c r="U411" i="165"/>
  <c r="X411" i="165" s="1"/>
  <c r="V410" i="165"/>
  <c r="W410" i="165" s="1"/>
  <c r="S413" i="165"/>
  <c r="T414" i="165"/>
  <c r="V409" i="165"/>
  <c r="W409" i="165" s="1"/>
  <c r="L403" i="165"/>
  <c r="S395" i="165"/>
  <c r="T396" i="165"/>
  <c r="U398" i="165"/>
  <c r="X398" i="165" s="1"/>
  <c r="V397" i="165"/>
  <c r="T390" i="165"/>
  <c r="S389" i="165"/>
  <c r="L408" i="165"/>
  <c r="S402" i="165"/>
  <c r="T403" i="165"/>
  <c r="U397" i="165"/>
  <c r="X397" i="165" s="1"/>
  <c r="V396" i="165"/>
  <c r="W396" i="165" s="1"/>
  <c r="L380" i="165"/>
  <c r="T415" i="165"/>
  <c r="S414" i="165"/>
  <c r="T372" i="165"/>
  <c r="S371" i="165"/>
  <c r="V361" i="165"/>
  <c r="W361" i="165" s="1"/>
  <c r="V360" i="165"/>
  <c r="W360" i="165" s="1"/>
  <c r="U362" i="165"/>
  <c r="X362" i="165" s="1"/>
  <c r="U361" i="165"/>
  <c r="X361" i="165" s="1"/>
  <c r="S401" i="165"/>
  <c r="T402" i="165"/>
  <c r="U400" i="165"/>
  <c r="X400" i="165" s="1"/>
  <c r="V399" i="165"/>
  <c r="L392" i="165"/>
  <c r="V385" i="165"/>
  <c r="U387" i="165"/>
  <c r="X387" i="165" s="1"/>
  <c r="V386" i="165"/>
  <c r="L369" i="165"/>
  <c r="L356" i="165"/>
  <c r="L382" i="165"/>
  <c r="S386" i="165"/>
  <c r="T387" i="165"/>
  <c r="S382" i="165"/>
  <c r="T383" i="165"/>
  <c r="L373" i="165"/>
  <c r="V368" i="165"/>
  <c r="U369" i="165"/>
  <c r="X369" i="165" s="1"/>
  <c r="V364" i="165"/>
  <c r="W364" i="165" s="1"/>
  <c r="U365" i="165"/>
  <c r="X365" i="165" s="1"/>
  <c r="T378" i="165"/>
  <c r="S377" i="165"/>
  <c r="T360" i="165"/>
  <c r="S359" i="165"/>
  <c r="U315" i="165"/>
  <c r="X315" i="165" s="1"/>
  <c r="V314" i="165"/>
  <c r="W314" i="165" s="1"/>
  <c r="U367" i="165"/>
  <c r="X367" i="165" s="1"/>
  <c r="V366" i="165"/>
  <c r="V365" i="165"/>
  <c r="W365" i="165" s="1"/>
  <c r="U366" i="165"/>
  <c r="X366" i="165" s="1"/>
  <c r="L362" i="165"/>
  <c r="L343" i="165"/>
  <c r="L310" i="165"/>
  <c r="L308" i="165"/>
  <c r="T359" i="165"/>
  <c r="S358" i="165"/>
  <c r="U345" i="165"/>
  <c r="X345" i="165" s="1"/>
  <c r="V344" i="165"/>
  <c r="U344" i="165"/>
  <c r="X344" i="165" s="1"/>
  <c r="L316" i="165"/>
  <c r="T307" i="165"/>
  <c r="S306" i="165"/>
  <c r="T306" i="165"/>
  <c r="S305" i="165"/>
  <c r="T377" i="165"/>
  <c r="S376" i="165"/>
  <c r="S350" i="165"/>
  <c r="T351" i="165"/>
  <c r="V338" i="165"/>
  <c r="W338" i="165" s="1"/>
  <c r="U339" i="165"/>
  <c r="X339" i="165" s="1"/>
  <c r="V334" i="165"/>
  <c r="W334" i="165" s="1"/>
  <c r="U335" i="165"/>
  <c r="X335" i="165" s="1"/>
  <c r="S329" i="165"/>
  <c r="T330" i="165"/>
  <c r="S362" i="165"/>
  <c r="T363" i="165"/>
  <c r="S343" i="165"/>
  <c r="T344" i="165"/>
  <c r="L374" i="165"/>
  <c r="S369" i="165"/>
  <c r="T370" i="165"/>
  <c r="U371" i="165"/>
  <c r="X371" i="165" s="1"/>
  <c r="V370" i="165"/>
  <c r="W370" i="165" s="1"/>
  <c r="V369" i="165"/>
  <c r="W369" i="165" s="1"/>
  <c r="U325" i="165"/>
  <c r="X325" i="165" s="1"/>
  <c r="V324" i="165"/>
  <c r="W324" i="165" s="1"/>
  <c r="T310" i="165"/>
  <c r="S309" i="165"/>
  <c r="L307" i="165"/>
  <c r="U296" i="165"/>
  <c r="X296" i="165" s="1"/>
  <c r="V295" i="165"/>
  <c r="W295" i="165" s="1"/>
  <c r="L289" i="165"/>
  <c r="T288" i="165"/>
  <c r="S287" i="165"/>
  <c r="T341" i="165"/>
  <c r="S340" i="165"/>
  <c r="U336" i="165"/>
  <c r="X336" i="165" s="1"/>
  <c r="V335" i="165"/>
  <c r="W335" i="165" s="1"/>
  <c r="U337" i="165"/>
  <c r="X337" i="165" s="1"/>
  <c r="V336" i="165"/>
  <c r="W336" i="165" s="1"/>
  <c r="V312" i="165"/>
  <c r="W312" i="165" s="1"/>
  <c r="U313" i="165"/>
  <c r="X313" i="165" s="1"/>
  <c r="L293" i="165"/>
  <c r="V290" i="165"/>
  <c r="W290" i="165" s="1"/>
  <c r="U291" i="165"/>
  <c r="X291" i="165" s="1"/>
  <c r="T286" i="165"/>
  <c r="S285" i="165"/>
  <c r="S326" i="165"/>
  <c r="T327" i="165"/>
  <c r="V327" i="165"/>
  <c r="W327" i="165" s="1"/>
  <c r="U328" i="165"/>
  <c r="X328" i="165" s="1"/>
  <c r="U323" i="165"/>
  <c r="X323" i="165" s="1"/>
  <c r="L272" i="165"/>
  <c r="L270" i="165"/>
  <c r="T271" i="165"/>
  <c r="S270" i="165"/>
  <c r="L258" i="165"/>
  <c r="V260" i="165"/>
  <c r="W260" i="165" s="1"/>
  <c r="U261" i="165"/>
  <c r="X261" i="165" s="1"/>
  <c r="AQ244" i="165"/>
  <c r="S244" i="165"/>
  <c r="T245" i="165"/>
  <c r="AO244" i="165"/>
  <c r="AE241" i="165"/>
  <c r="AF241" i="165" s="1"/>
  <c r="AI241" i="165" s="1"/>
  <c r="AJ241" i="165"/>
  <c r="AM241" i="165" s="1"/>
  <c r="AL241" i="165" s="1"/>
  <c r="V240" i="165"/>
  <c r="U241" i="165"/>
  <c r="X241" i="165" s="1"/>
  <c r="V239" i="165"/>
  <c r="L344" i="165"/>
  <c r="L324" i="165"/>
  <c r="V259" i="165"/>
  <c r="U260" i="165"/>
  <c r="X260" i="165" s="1"/>
  <c r="AE254" i="165"/>
  <c r="AF254" i="165" s="1"/>
  <c r="AI254" i="165" s="1"/>
  <c r="AJ254" i="165"/>
  <c r="AM254" i="165" s="1"/>
  <c r="AL254" i="165" s="1"/>
  <c r="V253" i="165"/>
  <c r="U254" i="165"/>
  <c r="X254" i="165" s="1"/>
  <c r="AO240" i="165"/>
  <c r="T241" i="165"/>
  <c r="AQ240" i="165"/>
  <c r="S240" i="165"/>
  <c r="AE239" i="165"/>
  <c r="AF239" i="165" s="1"/>
  <c r="AI239" i="165" s="1"/>
  <c r="AJ239" i="165"/>
  <c r="AM239" i="165" s="1"/>
  <c r="AL239" i="165" s="1"/>
  <c r="V238" i="165"/>
  <c r="U239" i="165"/>
  <c r="X239" i="165" s="1"/>
  <c r="L227" i="165"/>
  <c r="T371" i="165"/>
  <c r="S327" i="165"/>
  <c r="T328" i="165"/>
  <c r="U330" i="165"/>
  <c r="X330" i="165" s="1"/>
  <c r="V329" i="165"/>
  <c r="W329" i="165" s="1"/>
  <c r="L299" i="165"/>
  <c r="V279" i="165"/>
  <c r="W279" i="165" s="1"/>
  <c r="U280" i="165"/>
  <c r="X280" i="165" s="1"/>
  <c r="V278" i="165"/>
  <c r="W278" i="165" s="1"/>
  <c r="U268" i="165"/>
  <c r="X268" i="165" s="1"/>
  <c r="V267" i="165"/>
  <c r="W267" i="165" s="1"/>
  <c r="L260" i="165"/>
  <c r="AE253" i="165"/>
  <c r="AF253" i="165" s="1"/>
  <c r="AI253" i="165" s="1"/>
  <c r="L245" i="165"/>
  <c r="U240" i="165"/>
  <c r="X240" i="165" s="1"/>
  <c r="T235" i="165"/>
  <c r="AO234" i="165"/>
  <c r="S234" i="165"/>
  <c r="AQ234" i="165"/>
  <c r="AQ219" i="165"/>
  <c r="S219" i="165"/>
  <c r="AO219" i="165"/>
  <c r="T220" i="165"/>
  <c r="AO214" i="165"/>
  <c r="T215" i="165"/>
  <c r="AQ214" i="165"/>
  <c r="S214" i="165"/>
  <c r="AO210" i="165"/>
  <c r="AQ210" i="165"/>
  <c r="T211" i="165"/>
  <c r="S210" i="165"/>
  <c r="AO204" i="165"/>
  <c r="S204" i="165"/>
  <c r="AQ204" i="165"/>
  <c r="T205" i="165"/>
  <c r="S188" i="165"/>
  <c r="AQ188" i="165"/>
  <c r="AO188" i="165"/>
  <c r="T189" i="165"/>
  <c r="AQ177" i="165"/>
  <c r="S177" i="165"/>
  <c r="AO177" i="165"/>
  <c r="T178" i="165"/>
  <c r="T175" i="165"/>
  <c r="AO174" i="165"/>
  <c r="S174" i="165"/>
  <c r="AQ174" i="165"/>
  <c r="L172" i="165"/>
  <c r="L159" i="165"/>
  <c r="N159" i="165" s="1"/>
  <c r="AP160" i="165" s="1"/>
  <c r="V342" i="165"/>
  <c r="W342" i="165" s="1"/>
  <c r="U343" i="165"/>
  <c r="X343" i="165" s="1"/>
  <c r="S216" i="165"/>
  <c r="T217" i="165"/>
  <c r="AQ216" i="165"/>
  <c r="AO216" i="165"/>
  <c r="L202" i="165"/>
  <c r="T198" i="165"/>
  <c r="AQ197" i="165"/>
  <c r="AO197" i="165"/>
  <c r="S197" i="165"/>
  <c r="L168" i="165"/>
  <c r="L164" i="165"/>
  <c r="L150" i="165"/>
  <c r="L129" i="165"/>
  <c r="L126" i="165"/>
  <c r="AJ237" i="165"/>
  <c r="AM237" i="165" s="1"/>
  <c r="AL237" i="165" s="1"/>
  <c r="V236" i="165"/>
  <c r="AE237" i="165"/>
  <c r="AF237" i="165" s="1"/>
  <c r="AI237" i="165" s="1"/>
  <c r="U237" i="165"/>
  <c r="X237" i="165" s="1"/>
  <c r="L232" i="165"/>
  <c r="L224" i="165"/>
  <c r="U217" i="165"/>
  <c r="X217" i="165" s="1"/>
  <c r="V216" i="165"/>
  <c r="AJ217" i="165"/>
  <c r="AM217" i="165" s="1"/>
  <c r="AL217" i="165" s="1"/>
  <c r="AE217" i="165"/>
  <c r="AF217" i="165" s="1"/>
  <c r="AI217" i="165" s="1"/>
  <c r="U212" i="165"/>
  <c r="X212" i="165" s="1"/>
  <c r="V211" i="165"/>
  <c r="W211" i="165" s="1"/>
  <c r="AE212" i="165"/>
  <c r="AF212" i="165" s="1"/>
  <c r="AI212" i="165" s="1"/>
  <c r="AJ212" i="165"/>
  <c r="AM212" i="165" s="1"/>
  <c r="AL212" i="165" s="1"/>
  <c r="AE182" i="165"/>
  <c r="AF182" i="165" s="1"/>
  <c r="AI182" i="165" s="1"/>
  <c r="U182" i="165"/>
  <c r="X182" i="165" s="1"/>
  <c r="V181" i="165"/>
  <c r="W181" i="165" s="1"/>
  <c r="AJ182" i="165"/>
  <c r="AM182" i="165" s="1"/>
  <c r="AL182" i="165" s="1"/>
  <c r="V180" i="165"/>
  <c r="W180" i="165" s="1"/>
  <c r="AE181" i="165"/>
  <c r="AF181" i="165" s="1"/>
  <c r="AI181" i="165" s="1"/>
  <c r="AO167" i="165"/>
  <c r="T168" i="165"/>
  <c r="S167" i="165"/>
  <c r="AQ167" i="165"/>
  <c r="U161" i="165"/>
  <c r="X161" i="165" s="1"/>
  <c r="V160" i="165"/>
  <c r="AE161" i="165"/>
  <c r="AF161" i="165" s="1"/>
  <c r="AI161" i="165" s="1"/>
  <c r="AJ161" i="165"/>
  <c r="AM161" i="165" s="1"/>
  <c r="AL161" i="165" s="1"/>
  <c r="L155" i="165"/>
  <c r="T144" i="165"/>
  <c r="AO143" i="165"/>
  <c r="S143" i="165"/>
  <c r="AQ143" i="165"/>
  <c r="AO140" i="165"/>
  <c r="T141" i="165"/>
  <c r="S140" i="165"/>
  <c r="AQ140" i="165"/>
  <c r="AQ138" i="165"/>
  <c r="S138" i="165"/>
  <c r="T139" i="165"/>
  <c r="AO138" i="165"/>
  <c r="U131" i="165"/>
  <c r="X131" i="165" s="1"/>
  <c r="AE131" i="165"/>
  <c r="AF131" i="165" s="1"/>
  <c r="AI131" i="165" s="1"/>
  <c r="AJ131" i="165"/>
  <c r="AM131" i="165" s="1"/>
  <c r="AL131" i="165" s="1"/>
  <c r="V130" i="165"/>
  <c r="W130" i="165" s="1"/>
  <c r="AE125" i="165"/>
  <c r="AF125" i="165" s="1"/>
  <c r="AI125" i="165" s="1"/>
  <c r="AJ125" i="165"/>
  <c r="AM125" i="165" s="1"/>
  <c r="AL125" i="165" s="1"/>
  <c r="U125" i="165"/>
  <c r="X125" i="165" s="1"/>
  <c r="V124" i="165"/>
  <c r="AE27" i="165"/>
  <c r="AF27" i="165" s="1"/>
  <c r="AI27" i="165" s="1"/>
  <c r="U27" i="165"/>
  <c r="X27" i="165" s="1"/>
  <c r="AJ27" i="165"/>
  <c r="AM27" i="165" s="1"/>
  <c r="AL27" i="165" s="1"/>
  <c r="V26" i="165"/>
  <c r="W26" i="165" s="1"/>
  <c r="S356" i="165"/>
  <c r="T357" i="165"/>
  <c r="S297" i="165"/>
  <c r="T298" i="165"/>
  <c r="T292" i="165"/>
  <c r="S291" i="165"/>
  <c r="L252" i="165"/>
  <c r="T239" i="165"/>
  <c r="U222" i="165"/>
  <c r="X222" i="165" s="1"/>
  <c r="AE222" i="165"/>
  <c r="AF222" i="165" s="1"/>
  <c r="AI222" i="165" s="1"/>
  <c r="AJ222" i="165"/>
  <c r="AM222" i="165" s="1"/>
  <c r="AL222" i="165" s="1"/>
  <c r="V221" i="165"/>
  <c r="W221" i="165" s="1"/>
  <c r="AE223" i="165"/>
  <c r="AF223" i="165" s="1"/>
  <c r="AI223" i="165" s="1"/>
  <c r="V222" i="165"/>
  <c r="W222" i="165" s="1"/>
  <c r="U223" i="165"/>
  <c r="X223" i="165" s="1"/>
  <c r="AJ223" i="165"/>
  <c r="AM223" i="165" s="1"/>
  <c r="AL223" i="165" s="1"/>
  <c r="U210" i="165"/>
  <c r="X210" i="165" s="1"/>
  <c r="AO196" i="165"/>
  <c r="S196" i="165"/>
  <c r="T197" i="165"/>
  <c r="AQ196" i="165"/>
  <c r="AO171" i="165"/>
  <c r="S171" i="165"/>
  <c r="T172" i="165"/>
  <c r="AQ171" i="165"/>
  <c r="L166" i="165"/>
  <c r="AE168" i="165"/>
  <c r="AF168" i="165" s="1"/>
  <c r="AI168" i="165" s="1"/>
  <c r="AJ168" i="165"/>
  <c r="AM168" i="165" s="1"/>
  <c r="AL168" i="165" s="1"/>
  <c r="U168" i="165"/>
  <c r="X168" i="165" s="1"/>
  <c r="V167" i="165"/>
  <c r="L236" i="165"/>
  <c r="AE215" i="165"/>
  <c r="AF215" i="165" s="1"/>
  <c r="AI215" i="165" s="1"/>
  <c r="L211" i="165"/>
  <c r="L194" i="165"/>
  <c r="L163" i="165"/>
  <c r="AO154" i="165"/>
  <c r="T155" i="165"/>
  <c r="AQ154" i="165"/>
  <c r="S154" i="165"/>
  <c r="AO139" i="165"/>
  <c r="T140" i="165"/>
  <c r="AQ139" i="165"/>
  <c r="S139" i="165"/>
  <c r="S122" i="165"/>
  <c r="T123" i="165"/>
  <c r="AO122" i="165"/>
  <c r="AQ122" i="165"/>
  <c r="U120" i="165"/>
  <c r="X120" i="165" s="1"/>
  <c r="V119" i="165"/>
  <c r="W119" i="165" s="1"/>
  <c r="AJ120" i="165"/>
  <c r="AM120" i="165" s="1"/>
  <c r="AL120" i="165" s="1"/>
  <c r="AE120" i="165"/>
  <c r="AF120" i="165" s="1"/>
  <c r="AI120" i="165" s="1"/>
  <c r="N110" i="165"/>
  <c r="L98" i="165"/>
  <c r="AE98" i="165"/>
  <c r="AF98" i="165" s="1"/>
  <c r="AI98" i="165" s="1"/>
  <c r="U98" i="165"/>
  <c r="X98" i="165" s="1"/>
  <c r="V97" i="165"/>
  <c r="W97" i="165" s="1"/>
  <c r="AJ98" i="165"/>
  <c r="AM98" i="165" s="1"/>
  <c r="AL98" i="165" s="1"/>
  <c r="U96" i="165"/>
  <c r="X96" i="165" s="1"/>
  <c r="V95" i="165"/>
  <c r="W95" i="165" s="1"/>
  <c r="AJ96" i="165"/>
  <c r="AM96" i="165" s="1"/>
  <c r="AL96" i="165" s="1"/>
  <c r="AE96" i="165"/>
  <c r="AF96" i="165" s="1"/>
  <c r="AI96" i="165" s="1"/>
  <c r="AQ86" i="165"/>
  <c r="S86" i="165"/>
  <c r="T87" i="165"/>
  <c r="AO86" i="165"/>
  <c r="AQ73" i="165"/>
  <c r="T74" i="165"/>
  <c r="AO73" i="165"/>
  <c r="S73" i="165"/>
  <c r="AO54" i="165"/>
  <c r="S54" i="165"/>
  <c r="T55" i="165"/>
  <c r="AQ54" i="165"/>
  <c r="AT54" i="165" s="1"/>
  <c r="AU54" i="165" s="1"/>
  <c r="AQ47" i="165"/>
  <c r="T48" i="165"/>
  <c r="AO47" i="165"/>
  <c r="S47" i="165"/>
  <c r="AO26" i="165"/>
  <c r="S26" i="165"/>
  <c r="T27" i="165"/>
  <c r="AQ26" i="165"/>
  <c r="AQ20" i="165"/>
  <c r="S20" i="165"/>
  <c r="T21" i="165"/>
  <c r="AO20" i="165"/>
  <c r="AQ19" i="165"/>
  <c r="S19" i="165"/>
  <c r="T20" i="165"/>
  <c r="AO19" i="165"/>
  <c r="U18" i="165"/>
  <c r="X18" i="165" s="1"/>
  <c r="AJ18" i="165"/>
  <c r="AM18" i="165" s="1"/>
  <c r="AL18" i="165" s="1"/>
  <c r="AE18" i="165"/>
  <c r="AF18" i="165" s="1"/>
  <c r="AI18" i="165" s="1"/>
  <c r="V17" i="165"/>
  <c r="W17" i="165" s="1"/>
  <c r="T12" i="165"/>
  <c r="AQ11" i="165"/>
  <c r="S11" i="165"/>
  <c r="AO11" i="165"/>
  <c r="AT11" i="165" s="1"/>
  <c r="S6" i="165"/>
  <c r="T7" i="165"/>
  <c r="T269" i="165"/>
  <c r="S268" i="165"/>
  <c r="AQ239" i="165"/>
  <c r="S239" i="165"/>
  <c r="AO239" i="165"/>
  <c r="T240" i="165"/>
  <c r="AE205" i="165"/>
  <c r="AF205" i="165" s="1"/>
  <c r="AI205" i="165" s="1"/>
  <c r="V204" i="165"/>
  <c r="W204" i="165" s="1"/>
  <c r="AJ205" i="165"/>
  <c r="AM205" i="165" s="1"/>
  <c r="AL205" i="165" s="1"/>
  <c r="U205" i="165"/>
  <c r="X205" i="165" s="1"/>
  <c r="U204" i="165"/>
  <c r="X204" i="165" s="1"/>
  <c r="AJ194" i="165"/>
  <c r="AM194" i="165" s="1"/>
  <c r="AL194" i="165" s="1"/>
  <c r="V193" i="165"/>
  <c r="U194" i="165"/>
  <c r="X194" i="165" s="1"/>
  <c r="AE194" i="165"/>
  <c r="AF194" i="165" s="1"/>
  <c r="AI194" i="165" s="1"/>
  <c r="AE191" i="165"/>
  <c r="AF191" i="165" s="1"/>
  <c r="AI191" i="165" s="1"/>
  <c r="V190" i="165"/>
  <c r="AJ191" i="165"/>
  <c r="AM191" i="165" s="1"/>
  <c r="AL191" i="165" s="1"/>
  <c r="U191" i="165"/>
  <c r="X191" i="165" s="1"/>
  <c r="AE172" i="165"/>
  <c r="AF172" i="165" s="1"/>
  <c r="AI172" i="165" s="1"/>
  <c r="AJ172" i="165"/>
  <c r="AM172" i="165" s="1"/>
  <c r="AL172" i="165" s="1"/>
  <c r="U172" i="165"/>
  <c r="X172" i="165" s="1"/>
  <c r="V171" i="165"/>
  <c r="AJ171" i="165"/>
  <c r="AM171" i="165" s="1"/>
  <c r="AL171" i="165" s="1"/>
  <c r="V170" i="165"/>
  <c r="U171" i="165"/>
  <c r="X171" i="165" s="1"/>
  <c r="AE171" i="165"/>
  <c r="AF171" i="165" s="1"/>
  <c r="AI171" i="165" s="1"/>
  <c r="U170" i="165"/>
  <c r="X170" i="165" s="1"/>
  <c r="U165" i="165"/>
  <c r="X165" i="165" s="1"/>
  <c r="AE165" i="165"/>
  <c r="AF165" i="165" s="1"/>
  <c r="AI165" i="165" s="1"/>
  <c r="AJ165" i="165"/>
  <c r="AM165" i="165" s="1"/>
  <c r="AL165" i="165" s="1"/>
  <c r="V164" i="165"/>
  <c r="W164" i="165" s="1"/>
  <c r="T150" i="165"/>
  <c r="AO149" i="165"/>
  <c r="AQ149" i="165"/>
  <c r="S149" i="165"/>
  <c r="AJ147" i="165"/>
  <c r="AM147" i="165" s="1"/>
  <c r="AL147" i="165" s="1"/>
  <c r="AE147" i="165"/>
  <c r="AF147" i="165" s="1"/>
  <c r="AI147" i="165" s="1"/>
  <c r="U147" i="165"/>
  <c r="X147" i="165" s="1"/>
  <c r="V146" i="165"/>
  <c r="T133" i="165"/>
  <c r="AO132" i="165"/>
  <c r="AQ132" i="165"/>
  <c r="S132" i="165"/>
  <c r="AO124" i="165"/>
  <c r="T125" i="165"/>
  <c r="S124" i="165"/>
  <c r="AQ124" i="165"/>
  <c r="AT124" i="165" s="1"/>
  <c r="AU124" i="165" s="1"/>
  <c r="T122" i="165"/>
  <c r="AQ121" i="165"/>
  <c r="AT121" i="165" s="1"/>
  <c r="AO121" i="165"/>
  <c r="S121" i="165"/>
  <c r="AO120" i="165"/>
  <c r="S120" i="165"/>
  <c r="T121" i="165"/>
  <c r="AQ120" i="165"/>
  <c r="AJ114" i="165"/>
  <c r="AM114" i="165" s="1"/>
  <c r="AL114" i="165" s="1"/>
  <c r="V113" i="165"/>
  <c r="AE114" i="165"/>
  <c r="AF114" i="165" s="1"/>
  <c r="AI114" i="165" s="1"/>
  <c r="U114" i="165"/>
  <c r="X114" i="165" s="1"/>
  <c r="T108" i="165"/>
  <c r="AQ107" i="165"/>
  <c r="AO107" i="165"/>
  <c r="S107" i="165"/>
  <c r="AJ106" i="165"/>
  <c r="AM106" i="165" s="1"/>
  <c r="AL106" i="165" s="1"/>
  <c r="AE106" i="165"/>
  <c r="AF106" i="165" s="1"/>
  <c r="AI106" i="165" s="1"/>
  <c r="U106" i="165"/>
  <c r="X106" i="165" s="1"/>
  <c r="V105" i="165"/>
  <c r="W105" i="165" s="1"/>
  <c r="L95" i="165"/>
  <c r="N95" i="165" s="1"/>
  <c r="L93" i="165"/>
  <c r="N93" i="165" s="1"/>
  <c r="T94" i="165"/>
  <c r="AQ93" i="165"/>
  <c r="AO93" i="165"/>
  <c r="AT93" i="165" s="1"/>
  <c r="AU93" i="165" s="1"/>
  <c r="S93" i="165"/>
  <c r="L90" i="165"/>
  <c r="AQ88" i="165"/>
  <c r="T89" i="165"/>
  <c r="AO88" i="165"/>
  <c r="S88" i="165"/>
  <c r="AJ88" i="165"/>
  <c r="AM88" i="165" s="1"/>
  <c r="AL88" i="165" s="1"/>
  <c r="AE88" i="165"/>
  <c r="AF88" i="165" s="1"/>
  <c r="AI88" i="165" s="1"/>
  <c r="U88" i="165"/>
  <c r="X88" i="165" s="1"/>
  <c r="V87" i="165"/>
  <c r="W87" i="165" s="1"/>
  <c r="AE87" i="165"/>
  <c r="AF87" i="165" s="1"/>
  <c r="AI87" i="165" s="1"/>
  <c r="AJ87" i="165"/>
  <c r="AM87" i="165" s="1"/>
  <c r="AL87" i="165" s="1"/>
  <c r="V86" i="165"/>
  <c r="W86" i="165" s="1"/>
  <c r="U87" i="165"/>
  <c r="X87" i="165" s="1"/>
  <c r="AQ84" i="165"/>
  <c r="S84" i="165"/>
  <c r="AO84" i="165"/>
  <c r="T84" i="165"/>
  <c r="S83" i="165"/>
  <c r="T85" i="165"/>
  <c r="L58" i="165"/>
  <c r="T56" i="165"/>
  <c r="AQ55" i="165"/>
  <c r="AO55" i="165"/>
  <c r="S55" i="165"/>
  <c r="L37" i="165"/>
  <c r="U36" i="165"/>
  <c r="X36" i="165" s="1"/>
  <c r="V35" i="165"/>
  <c r="W35" i="165" s="1"/>
  <c r="AJ36" i="165"/>
  <c r="AM36" i="165" s="1"/>
  <c r="AL36" i="165" s="1"/>
  <c r="AE36" i="165"/>
  <c r="AF36" i="165" s="1"/>
  <c r="AI36" i="165" s="1"/>
  <c r="T26" i="165"/>
  <c r="AQ25" i="165"/>
  <c r="S25" i="165"/>
  <c r="AO25" i="165"/>
  <c r="V23" i="165"/>
  <c r="U24" i="165"/>
  <c r="X24" i="165" s="1"/>
  <c r="AJ24" i="165"/>
  <c r="AM24" i="165" s="1"/>
  <c r="AL24" i="165" s="1"/>
  <c r="AE24" i="165"/>
  <c r="AF24" i="165" s="1"/>
  <c r="AI24" i="165" s="1"/>
  <c r="AE19" i="165"/>
  <c r="AF19" i="165" s="1"/>
  <c r="AI19" i="165" s="1"/>
  <c r="V18" i="165"/>
  <c r="W18" i="165" s="1"/>
  <c r="U19" i="165"/>
  <c r="X19" i="165" s="1"/>
  <c r="AJ19" i="165"/>
  <c r="AM19" i="165" s="1"/>
  <c r="AL19" i="165" s="1"/>
  <c r="T17" i="165"/>
  <c r="AQ16" i="165"/>
  <c r="AO16" i="165"/>
  <c r="S16" i="165"/>
  <c r="AE11" i="165"/>
  <c r="AF11" i="165" s="1"/>
  <c r="AI11" i="165" s="1"/>
  <c r="U11" i="165"/>
  <c r="X11" i="165" s="1"/>
  <c r="V10" i="165"/>
  <c r="AJ11" i="165"/>
  <c r="AM11" i="165" s="1"/>
  <c r="AL11" i="165" s="1"/>
  <c r="L6" i="165"/>
  <c r="L169" i="165"/>
  <c r="AE145" i="165"/>
  <c r="AF145" i="165" s="1"/>
  <c r="AI145" i="165" s="1"/>
  <c r="U145" i="165"/>
  <c r="X145" i="165" s="1"/>
  <c r="AJ145" i="165"/>
  <c r="AM145" i="165" s="1"/>
  <c r="AL145" i="165" s="1"/>
  <c r="V144" i="165"/>
  <c r="T132" i="165"/>
  <c r="AO131" i="165"/>
  <c r="BB131" i="165" s="1"/>
  <c r="BC131" i="165" s="1"/>
  <c r="AQ131" i="165"/>
  <c r="S131" i="165"/>
  <c r="T130" i="165"/>
  <c r="AQ129" i="165"/>
  <c r="AT129" i="165" s="1"/>
  <c r="S129" i="165"/>
  <c r="AO129" i="165"/>
  <c r="T127" i="165"/>
  <c r="AQ126" i="165"/>
  <c r="S126" i="165"/>
  <c r="AO126" i="165"/>
  <c r="L121" i="165"/>
  <c r="U119" i="165"/>
  <c r="X119" i="165" s="1"/>
  <c r="T118" i="165"/>
  <c r="AO117" i="165"/>
  <c r="S117" i="165"/>
  <c r="AQ117" i="165"/>
  <c r="T107" i="165"/>
  <c r="AO106" i="165"/>
  <c r="S106" i="165"/>
  <c r="AQ106" i="165"/>
  <c r="AQ102" i="165"/>
  <c r="AT102" i="165" s="1"/>
  <c r="AU102" i="165" s="1"/>
  <c r="T103" i="165"/>
  <c r="AO102" i="165"/>
  <c r="S102" i="165"/>
  <c r="L88" i="165"/>
  <c r="L85" i="165"/>
  <c r="AE86" i="165"/>
  <c r="AF86" i="165" s="1"/>
  <c r="AI86" i="165" s="1"/>
  <c r="U86" i="165"/>
  <c r="X86" i="165" s="1"/>
  <c r="V85" i="165"/>
  <c r="W85" i="165" s="1"/>
  <c r="AJ86" i="165"/>
  <c r="AM86" i="165" s="1"/>
  <c r="AL86" i="165" s="1"/>
  <c r="AJ82" i="165"/>
  <c r="AM82" i="165" s="1"/>
  <c r="AL82" i="165" s="1"/>
  <c r="AE82" i="165"/>
  <c r="AF82" i="165" s="1"/>
  <c r="AI82" i="165" s="1"/>
  <c r="V81" i="165"/>
  <c r="W81" i="165" s="1"/>
  <c r="U82" i="165"/>
  <c r="X82" i="165" s="1"/>
  <c r="L75" i="165"/>
  <c r="U70" i="165"/>
  <c r="X70" i="165" s="1"/>
  <c r="V69" i="165"/>
  <c r="AJ70" i="165"/>
  <c r="AM70" i="165" s="1"/>
  <c r="AL70" i="165" s="1"/>
  <c r="AE70" i="165"/>
  <c r="AF70" i="165" s="1"/>
  <c r="AI70" i="165" s="1"/>
  <c r="V68" i="165"/>
  <c r="AE66" i="165"/>
  <c r="AF66" i="165" s="1"/>
  <c r="AI66" i="165" s="1"/>
  <c r="V65" i="165"/>
  <c r="W65" i="165" s="1"/>
  <c r="U66" i="165"/>
  <c r="X66" i="165" s="1"/>
  <c r="AJ66" i="165"/>
  <c r="AM66" i="165" s="1"/>
  <c r="AL66" i="165" s="1"/>
  <c r="AQ63" i="165"/>
  <c r="S63" i="165"/>
  <c r="AO63" i="165"/>
  <c r="T64" i="165"/>
  <c r="AJ54" i="165"/>
  <c r="AM54" i="165" s="1"/>
  <c r="AL54" i="165" s="1"/>
  <c r="V53" i="165"/>
  <c r="W53" i="165" s="1"/>
  <c r="AE54" i="165"/>
  <c r="AF54" i="165" s="1"/>
  <c r="AI54" i="165" s="1"/>
  <c r="U54" i="165"/>
  <c r="X54" i="165" s="1"/>
  <c r="S29" i="165"/>
  <c r="T30" i="165"/>
  <c r="AQ29" i="165"/>
  <c r="AO29" i="165"/>
  <c r="V29" i="165"/>
  <c r="U30" i="165"/>
  <c r="X30" i="165" s="1"/>
  <c r="AJ30" i="165"/>
  <c r="AM30" i="165" s="1"/>
  <c r="AL30" i="165" s="1"/>
  <c r="AE30" i="165"/>
  <c r="AF30" i="165" s="1"/>
  <c r="AI30" i="165" s="1"/>
  <c r="U23" i="165"/>
  <c r="X23" i="165" s="1"/>
  <c r="AJ23" i="165"/>
  <c r="AM23" i="165" s="1"/>
  <c r="AL23" i="165" s="1"/>
  <c r="AE23" i="165"/>
  <c r="AF23" i="165" s="1"/>
  <c r="AI23" i="165" s="1"/>
  <c r="V22" i="165"/>
  <c r="AE20" i="165"/>
  <c r="AF20" i="165" s="1"/>
  <c r="AI20" i="165" s="1"/>
  <c r="U20" i="165"/>
  <c r="X20" i="165" s="1"/>
  <c r="AJ20" i="165"/>
  <c r="AM20" i="165" s="1"/>
  <c r="AL20" i="165" s="1"/>
  <c r="V19" i="165"/>
  <c r="W19" i="165" s="1"/>
  <c r="T16" i="165"/>
  <c r="S15" i="165"/>
  <c r="AQ15" i="165"/>
  <c r="AO15" i="165"/>
  <c r="AJ16" i="165"/>
  <c r="AM16" i="165" s="1"/>
  <c r="AL16" i="165" s="1"/>
  <c r="V15" i="165"/>
  <c r="W15" i="165" s="1"/>
  <c r="AE16" i="165"/>
  <c r="AF16" i="165" s="1"/>
  <c r="AI16" i="165" s="1"/>
  <c r="U16" i="165"/>
  <c r="X16" i="165" s="1"/>
  <c r="S267" i="165"/>
  <c r="T268" i="165"/>
  <c r="AE245" i="165"/>
  <c r="AF245" i="165" s="1"/>
  <c r="AI245" i="165" s="1"/>
  <c r="AJ245" i="165"/>
  <c r="AM245" i="165" s="1"/>
  <c r="AL245" i="165" s="1"/>
  <c r="U245" i="165"/>
  <c r="X245" i="165" s="1"/>
  <c r="V244" i="165"/>
  <c r="W244" i="165" s="1"/>
  <c r="V217" i="165"/>
  <c r="U218" i="165"/>
  <c r="X218" i="165" s="1"/>
  <c r="AJ218" i="165"/>
  <c r="AM218" i="165" s="1"/>
  <c r="AL218" i="165" s="1"/>
  <c r="AE218" i="165"/>
  <c r="AF218" i="165" s="1"/>
  <c r="AI218" i="165" s="1"/>
  <c r="AE219" i="165"/>
  <c r="AF219" i="165" s="1"/>
  <c r="AI219" i="165" s="1"/>
  <c r="V218" i="165"/>
  <c r="W218" i="165" s="1"/>
  <c r="AJ219" i="165"/>
  <c r="AM219" i="165" s="1"/>
  <c r="AL219" i="165" s="1"/>
  <c r="U219" i="165"/>
  <c r="X219" i="165" s="1"/>
  <c r="U211" i="165"/>
  <c r="X211" i="165" s="1"/>
  <c r="T201" i="165"/>
  <c r="AQ200" i="165"/>
  <c r="AO200" i="165"/>
  <c r="S200" i="165"/>
  <c r="U162" i="165"/>
  <c r="X162" i="165" s="1"/>
  <c r="V161" i="165"/>
  <c r="AJ162" i="165"/>
  <c r="AM162" i="165" s="1"/>
  <c r="AL162" i="165" s="1"/>
  <c r="AE162" i="165"/>
  <c r="AF162" i="165" s="1"/>
  <c r="AI162" i="165" s="1"/>
  <c r="T148" i="165"/>
  <c r="AJ118" i="165"/>
  <c r="AM118" i="165" s="1"/>
  <c r="AL118" i="165" s="1"/>
  <c r="T106" i="165"/>
  <c r="T88" i="165"/>
  <c r="AQ87" i="165"/>
  <c r="S87" i="165"/>
  <c r="AO87" i="165"/>
  <c r="BB87" i="165" s="1"/>
  <c r="BC87" i="165" s="1"/>
  <c r="AG77" i="165"/>
  <c r="AH77" i="165" s="1"/>
  <c r="AK77" i="165" s="1"/>
  <c r="AJ64" i="165"/>
  <c r="AM64" i="165" s="1"/>
  <c r="AL64" i="165" s="1"/>
  <c r="AE64" i="165"/>
  <c r="AF64" i="165" s="1"/>
  <c r="AI64" i="165" s="1"/>
  <c r="AO52" i="165"/>
  <c r="AQ52" i="165"/>
  <c r="T53" i="165"/>
  <c r="S52" i="165"/>
  <c r="T37" i="165"/>
  <c r="AQ36" i="165"/>
  <c r="AO36" i="165"/>
  <c r="AT36" i="165" s="1"/>
  <c r="AU36" i="165" s="1"/>
  <c r="S36" i="165"/>
  <c r="AJ34" i="165"/>
  <c r="AM34" i="165" s="1"/>
  <c r="AL34" i="165" s="1"/>
  <c r="AE17" i="165"/>
  <c r="AF17" i="165" s="1"/>
  <c r="AI17" i="165" s="1"/>
  <c r="U14" i="165"/>
  <c r="X14" i="165" s="1"/>
  <c r="T126" i="165"/>
  <c r="N109" i="165"/>
  <c r="AN110" i="165" s="1"/>
  <c r="T120" i="165"/>
  <c r="AJ22" i="165"/>
  <c r="AM22" i="165" s="1"/>
  <c r="AL22" i="165" s="1"/>
  <c r="S419" i="165"/>
  <c r="U414" i="165"/>
  <c r="X414" i="165" s="1"/>
  <c r="V413" i="165"/>
  <c r="U406" i="165"/>
  <c r="X406" i="165" s="1"/>
  <c r="V405" i="165"/>
  <c r="W405" i="165" s="1"/>
  <c r="L394" i="165"/>
  <c r="T405" i="165"/>
  <c r="S404" i="165"/>
  <c r="S408" i="165"/>
  <c r="T409" i="165"/>
  <c r="T406" i="165"/>
  <c r="S405" i="165"/>
  <c r="L387" i="165"/>
  <c r="T386" i="165"/>
  <c r="S385" i="165"/>
  <c r="U380" i="165"/>
  <c r="X380" i="165" s="1"/>
  <c r="V379" i="165"/>
  <c r="W379" i="165" s="1"/>
  <c r="U377" i="165"/>
  <c r="X377" i="165" s="1"/>
  <c r="V376" i="165"/>
  <c r="L395" i="165"/>
  <c r="T384" i="165"/>
  <c r="S383" i="165"/>
  <c r="U413" i="165"/>
  <c r="X413" i="165" s="1"/>
  <c r="U373" i="165"/>
  <c r="X373" i="165" s="1"/>
  <c r="V372" i="165"/>
  <c r="W372" i="165" s="1"/>
  <c r="S352" i="165"/>
  <c r="T353" i="165"/>
  <c r="S403" i="165"/>
  <c r="T404" i="165"/>
  <c r="T364" i="165"/>
  <c r="S363" i="165"/>
  <c r="L341" i="165"/>
  <c r="L339" i="165"/>
  <c r="L335" i="165"/>
  <c r="S347" i="165"/>
  <c r="T348" i="165"/>
  <c r="T339" i="165"/>
  <c r="S338" i="165"/>
  <c r="L354" i="165"/>
  <c r="L328" i="165"/>
  <c r="L366" i="165"/>
  <c r="T331" i="165"/>
  <c r="S330" i="165"/>
  <c r="L294" i="165"/>
  <c r="L342" i="165"/>
  <c r="S336" i="165"/>
  <c r="T337" i="165"/>
  <c r="T336" i="165"/>
  <c r="S333" i="165"/>
  <c r="T334" i="165"/>
  <c r="V307" i="165"/>
  <c r="U308" i="165"/>
  <c r="X308" i="165" s="1"/>
  <c r="V294" i="165"/>
  <c r="W294" i="165" s="1"/>
  <c r="U295" i="165"/>
  <c r="X295" i="165" s="1"/>
  <c r="L286" i="165"/>
  <c r="L282" i="165"/>
  <c r="T349" i="165"/>
  <c r="U314" i="165"/>
  <c r="X314" i="165" s="1"/>
  <c r="V313" i="165"/>
  <c r="W313" i="165" s="1"/>
  <c r="L280" i="165"/>
  <c r="S280" i="165"/>
  <c r="T281" i="165"/>
  <c r="S279" i="165"/>
  <c r="S344" i="165"/>
  <c r="T345" i="165"/>
  <c r="U338" i="165"/>
  <c r="X338" i="165" s="1"/>
  <c r="V288" i="165"/>
  <c r="W288" i="165" s="1"/>
  <c r="U289" i="165"/>
  <c r="X289" i="165" s="1"/>
  <c r="T305" i="165"/>
  <c r="S289" i="165"/>
  <c r="T290" i="165"/>
  <c r="T270" i="165"/>
  <c r="S269" i="165"/>
  <c r="T243" i="165"/>
  <c r="S242" i="165"/>
  <c r="AO242" i="165"/>
  <c r="AQ242" i="165"/>
  <c r="L239" i="165"/>
  <c r="L230" i="165"/>
  <c r="N230" i="165" s="1"/>
  <c r="AP231" i="165" s="1"/>
  <c r="S374" i="165"/>
  <c r="T375" i="165"/>
  <c r="S266" i="165"/>
  <c r="T267" i="165"/>
  <c r="T262" i="165"/>
  <c r="S261" i="165"/>
  <c r="T261" i="165"/>
  <c r="AO246" i="165"/>
  <c r="BB246" i="165" s="1"/>
  <c r="BC246" i="165" s="1"/>
  <c r="AQ246" i="165"/>
  <c r="S246" i="165"/>
  <c r="T247" i="165"/>
  <c r="AE240" i="165"/>
  <c r="AF240" i="165" s="1"/>
  <c r="AI240" i="165" s="1"/>
  <c r="AQ230" i="165"/>
  <c r="S230" i="165"/>
  <c r="AO230" i="165"/>
  <c r="T231" i="165"/>
  <c r="T229" i="165"/>
  <c r="AO228" i="165"/>
  <c r="AQ228" i="165"/>
  <c r="T228" i="165"/>
  <c r="S228" i="165"/>
  <c r="L209" i="165"/>
  <c r="L313" i="165"/>
  <c r="V252" i="165"/>
  <c r="AJ230" i="165"/>
  <c r="AM230" i="165" s="1"/>
  <c r="AL230" i="165" s="1"/>
  <c r="AE230" i="165"/>
  <c r="AF230" i="165" s="1"/>
  <c r="AI230" i="165" s="1"/>
  <c r="U230" i="165"/>
  <c r="X230" i="165" s="1"/>
  <c r="V229" i="165"/>
  <c r="T227" i="165"/>
  <c r="AO226" i="165"/>
  <c r="AQ226" i="165"/>
  <c r="S226" i="165"/>
  <c r="S222" i="165"/>
  <c r="AQ222" i="165"/>
  <c r="AO222" i="165"/>
  <c r="T223" i="165"/>
  <c r="AO220" i="165"/>
  <c r="T221" i="165"/>
  <c r="AQ220" i="165"/>
  <c r="S220" i="165"/>
  <c r="L215" i="165"/>
  <c r="AJ196" i="165"/>
  <c r="AM196" i="165" s="1"/>
  <c r="AL196" i="165" s="1"/>
  <c r="V195" i="165"/>
  <c r="W195" i="165" s="1"/>
  <c r="AE196" i="165"/>
  <c r="AF196" i="165" s="1"/>
  <c r="AI196" i="165" s="1"/>
  <c r="U196" i="165"/>
  <c r="X196" i="165" s="1"/>
  <c r="T186" i="165"/>
  <c r="AO185" i="165"/>
  <c r="BB185" i="165" s="1"/>
  <c r="BC185" i="165" s="1"/>
  <c r="AQ185" i="165"/>
  <c r="S185" i="165"/>
  <c r="T177" i="165"/>
  <c r="AQ176" i="165"/>
  <c r="S176" i="165"/>
  <c r="AO176" i="165"/>
  <c r="L133" i="165"/>
  <c r="L274" i="165"/>
  <c r="L223" i="165"/>
  <c r="N223" i="165" s="1"/>
  <c r="L218" i="165"/>
  <c r="AQ211" i="165"/>
  <c r="S211" i="165"/>
  <c r="AO211" i="165"/>
  <c r="T212" i="165"/>
  <c r="AQ172" i="165"/>
  <c r="S172" i="165"/>
  <c r="T173" i="165"/>
  <c r="AO172" i="165"/>
  <c r="AE170" i="165"/>
  <c r="AF170" i="165" s="1"/>
  <c r="AI170" i="165" s="1"/>
  <c r="AE159" i="165"/>
  <c r="AF159" i="165" s="1"/>
  <c r="AI159" i="165" s="1"/>
  <c r="V158" i="165"/>
  <c r="W158" i="165" s="1"/>
  <c r="AJ159" i="165"/>
  <c r="AM159" i="165" s="1"/>
  <c r="AL159" i="165" s="1"/>
  <c r="U159" i="165"/>
  <c r="X159" i="165" s="1"/>
  <c r="AQ150" i="165"/>
  <c r="S150" i="165"/>
  <c r="T151" i="165"/>
  <c r="AO150" i="165"/>
  <c r="AQ145" i="165"/>
  <c r="S145" i="165"/>
  <c r="T146" i="165"/>
  <c r="AO145" i="165"/>
  <c r="U141" i="165"/>
  <c r="X141" i="165" s="1"/>
  <c r="AJ141" i="165"/>
  <c r="AM141" i="165" s="1"/>
  <c r="AL141" i="165" s="1"/>
  <c r="V140" i="165"/>
  <c r="W140" i="165" s="1"/>
  <c r="AE141" i="165"/>
  <c r="AF141" i="165" s="1"/>
  <c r="AI141" i="165" s="1"/>
  <c r="L135" i="165"/>
  <c r="V358" i="165"/>
  <c r="W358" i="165" s="1"/>
  <c r="U359" i="165"/>
  <c r="X359" i="165" s="1"/>
  <c r="S264" i="165"/>
  <c r="T265" i="165"/>
  <c r="AJ228" i="165"/>
  <c r="AM228" i="165" s="1"/>
  <c r="AL228" i="165" s="1"/>
  <c r="V187" i="165"/>
  <c r="W187" i="165" s="1"/>
  <c r="AJ188" i="165"/>
  <c r="AM188" i="165" s="1"/>
  <c r="AL188" i="165" s="1"/>
  <c r="U188" i="165"/>
  <c r="X188" i="165" s="1"/>
  <c r="AE188" i="165"/>
  <c r="AF188" i="165" s="1"/>
  <c r="AI188" i="165" s="1"/>
  <c r="AJ220" i="165"/>
  <c r="AM220" i="165" s="1"/>
  <c r="AL220" i="165" s="1"/>
  <c r="AG220" i="165" s="1"/>
  <c r="AH220" i="165" s="1"/>
  <c r="AK220" i="165" s="1"/>
  <c r="AQ202" i="165"/>
  <c r="S202" i="165"/>
  <c r="AO202" i="165"/>
  <c r="T203" i="165"/>
  <c r="V192" i="165"/>
  <c r="U193" i="165"/>
  <c r="X193" i="165" s="1"/>
  <c r="AE193" i="165"/>
  <c r="AF193" i="165" s="1"/>
  <c r="AI193" i="165" s="1"/>
  <c r="AJ193" i="165"/>
  <c r="AM193" i="165" s="1"/>
  <c r="AL193" i="165" s="1"/>
  <c r="U167" i="165"/>
  <c r="X167" i="165" s="1"/>
  <c r="AJ167" i="165"/>
  <c r="AM167" i="165" s="1"/>
  <c r="AL167" i="165" s="1"/>
  <c r="AE167" i="165"/>
  <c r="AF167" i="165" s="1"/>
  <c r="AI167" i="165" s="1"/>
  <c r="V166" i="165"/>
  <c r="W166" i="165" s="1"/>
  <c r="T129" i="165"/>
  <c r="T113" i="165"/>
  <c r="AQ112" i="165"/>
  <c r="AO112" i="165"/>
  <c r="S112" i="165"/>
  <c r="AO97" i="165"/>
  <c r="S97" i="165"/>
  <c r="AQ97" i="165"/>
  <c r="T98" i="165"/>
  <c r="T91" i="165"/>
  <c r="AO90" i="165"/>
  <c r="AQ90" i="165"/>
  <c r="S90" i="165"/>
  <c r="AE67" i="165"/>
  <c r="AF67" i="165" s="1"/>
  <c r="AI67" i="165" s="1"/>
  <c r="U67" i="165"/>
  <c r="X67" i="165" s="1"/>
  <c r="AJ67" i="165"/>
  <c r="AM67" i="165" s="1"/>
  <c r="AL67" i="165" s="1"/>
  <c r="V66" i="165"/>
  <c r="W66" i="165" s="1"/>
  <c r="AO58" i="165"/>
  <c r="AT58" i="165" s="1"/>
  <c r="AU58" i="165" s="1"/>
  <c r="AQ58" i="165"/>
  <c r="T59" i="165"/>
  <c r="S58" i="165"/>
  <c r="AQ57" i="165"/>
  <c r="S57" i="165"/>
  <c r="T58" i="165"/>
  <c r="AO57" i="165"/>
  <c r="AT57" i="165" s="1"/>
  <c r="AU57" i="165" s="1"/>
  <c r="U301" i="165"/>
  <c r="X301" i="165" s="1"/>
  <c r="V300" i="165"/>
  <c r="W300" i="165" s="1"/>
  <c r="S213" i="165"/>
  <c r="AQ180" i="165"/>
  <c r="S180" i="165"/>
  <c r="AO180" i="165"/>
  <c r="T181" i="165"/>
  <c r="L177" i="165"/>
  <c r="AO148" i="165"/>
  <c r="T149" i="165"/>
  <c r="AQ148" i="165"/>
  <c r="S148" i="165"/>
  <c r="U146" i="165"/>
  <c r="X146" i="165" s="1"/>
  <c r="AJ146" i="165"/>
  <c r="AM146" i="165" s="1"/>
  <c r="AL146" i="165" s="1"/>
  <c r="V145" i="165"/>
  <c r="W145" i="165" s="1"/>
  <c r="AE146" i="165"/>
  <c r="AF146" i="165" s="1"/>
  <c r="AI146" i="165" s="1"/>
  <c r="U136" i="165"/>
  <c r="X136" i="165" s="1"/>
  <c r="AJ136" i="165"/>
  <c r="AM136" i="165" s="1"/>
  <c r="AL136" i="165" s="1"/>
  <c r="V135" i="165"/>
  <c r="W135" i="165" s="1"/>
  <c r="AE136" i="165"/>
  <c r="AF136" i="165" s="1"/>
  <c r="AI136" i="165" s="1"/>
  <c r="AJ129" i="165"/>
  <c r="AM129" i="165" s="1"/>
  <c r="AL129" i="165" s="1"/>
  <c r="V128" i="165"/>
  <c r="W128" i="165" s="1"/>
  <c r="AE129" i="165"/>
  <c r="AF129" i="165" s="1"/>
  <c r="AI129" i="165" s="1"/>
  <c r="U129" i="165"/>
  <c r="X129" i="165" s="1"/>
  <c r="N121" i="165"/>
  <c r="AP122" i="165" s="1"/>
  <c r="AR121" i="165" s="1"/>
  <c r="U112" i="165"/>
  <c r="X112" i="165" s="1"/>
  <c r="T112" i="165"/>
  <c r="AQ111" i="165"/>
  <c r="AO111" i="165"/>
  <c r="S111" i="165"/>
  <c r="AJ91" i="165"/>
  <c r="AM91" i="165" s="1"/>
  <c r="AL91" i="165" s="1"/>
  <c r="V90" i="165"/>
  <c r="AE91" i="165"/>
  <c r="AF91" i="165" s="1"/>
  <c r="AI91" i="165" s="1"/>
  <c r="U91" i="165"/>
  <c r="X91" i="165" s="1"/>
  <c r="AE84" i="165"/>
  <c r="AF84" i="165" s="1"/>
  <c r="AI84" i="165" s="1"/>
  <c r="AJ84" i="165"/>
  <c r="AM84" i="165" s="1"/>
  <c r="AL84" i="165" s="1"/>
  <c r="V83" i="165"/>
  <c r="W83" i="165" s="1"/>
  <c r="U84" i="165"/>
  <c r="X84" i="165" s="1"/>
  <c r="L76" i="165"/>
  <c r="V74" i="165"/>
  <c r="W74" i="165" s="1"/>
  <c r="U75" i="165"/>
  <c r="X75" i="165" s="1"/>
  <c r="AJ75" i="165"/>
  <c r="AM75" i="165" s="1"/>
  <c r="AL75" i="165" s="1"/>
  <c r="AE75" i="165"/>
  <c r="AF75" i="165" s="1"/>
  <c r="AI75" i="165" s="1"/>
  <c r="V64" i="165"/>
  <c r="W64" i="165" s="1"/>
  <c r="AO42" i="165"/>
  <c r="S42" i="165"/>
  <c r="T43" i="165"/>
  <c r="AQ42" i="165"/>
  <c r="AO22" i="165"/>
  <c r="T23" i="165"/>
  <c r="AQ22" i="165"/>
  <c r="S22" i="165"/>
  <c r="V16" i="165"/>
  <c r="W16" i="165" s="1"/>
  <c r="L217" i="165"/>
  <c r="N217" i="165" s="1"/>
  <c r="AE199" i="165"/>
  <c r="AF199" i="165" s="1"/>
  <c r="AI199" i="165" s="1"/>
  <c r="U199" i="165"/>
  <c r="X199" i="165" s="1"/>
  <c r="AJ199" i="165"/>
  <c r="AM199" i="165" s="1"/>
  <c r="AL199" i="165" s="1"/>
  <c r="V198" i="165"/>
  <c r="W198" i="165" s="1"/>
  <c r="AE187" i="165"/>
  <c r="AF187" i="165" s="1"/>
  <c r="AI187" i="165" s="1"/>
  <c r="V186" i="165"/>
  <c r="W186" i="165" s="1"/>
  <c r="AJ187" i="165"/>
  <c r="AM187" i="165" s="1"/>
  <c r="AL187" i="165" s="1"/>
  <c r="U187" i="165"/>
  <c r="X187" i="165" s="1"/>
  <c r="AQ184" i="165"/>
  <c r="BB184" i="165" s="1"/>
  <c r="BC184" i="165" s="1"/>
  <c r="S184" i="165"/>
  <c r="AO184" i="165"/>
  <c r="T185" i="165"/>
  <c r="T171" i="165"/>
  <c r="AO170" i="165"/>
  <c r="S170" i="165"/>
  <c r="AQ170" i="165"/>
  <c r="N161" i="165"/>
  <c r="AP162" i="165" s="1"/>
  <c r="T145" i="165"/>
  <c r="U142" i="165"/>
  <c r="X142" i="165" s="1"/>
  <c r="AQ135" i="165"/>
  <c r="S135" i="165"/>
  <c r="T136" i="165"/>
  <c r="AO135" i="165"/>
  <c r="AT135" i="165" s="1"/>
  <c r="AU135" i="165" s="1"/>
  <c r="AJ134" i="165"/>
  <c r="AM134" i="165" s="1"/>
  <c r="AL134" i="165" s="1"/>
  <c r="AE134" i="165"/>
  <c r="AF134" i="165" s="1"/>
  <c r="AI134" i="165" s="1"/>
  <c r="U134" i="165"/>
  <c r="X134" i="165" s="1"/>
  <c r="V133" i="165"/>
  <c r="W133" i="165" s="1"/>
  <c r="T111" i="165"/>
  <c r="AO110" i="165"/>
  <c r="S110" i="165"/>
  <c r="AQ110" i="165"/>
  <c r="L107" i="165"/>
  <c r="U92" i="165"/>
  <c r="X92" i="165" s="1"/>
  <c r="V91" i="165"/>
  <c r="AJ92" i="165"/>
  <c r="AM92" i="165" s="1"/>
  <c r="AL92" i="165" s="1"/>
  <c r="AE92" i="165"/>
  <c r="AF92" i="165" s="1"/>
  <c r="AI92" i="165" s="1"/>
  <c r="L81" i="165"/>
  <c r="T82" i="165"/>
  <c r="AQ81" i="165"/>
  <c r="AO81" i="165"/>
  <c r="S81" i="165"/>
  <c r="L72" i="165"/>
  <c r="AJ73" i="165"/>
  <c r="AM73" i="165" s="1"/>
  <c r="AL73" i="165" s="1"/>
  <c r="AE73" i="165"/>
  <c r="AF73" i="165" s="1"/>
  <c r="AI73" i="165" s="1"/>
  <c r="U73" i="165"/>
  <c r="X73" i="165" s="1"/>
  <c r="V72" i="165"/>
  <c r="W72" i="165" s="1"/>
  <c r="AQ60" i="165"/>
  <c r="AT60" i="165" s="1"/>
  <c r="AU60" i="165" s="1"/>
  <c r="S60" i="165"/>
  <c r="T61" i="165"/>
  <c r="AO60" i="165"/>
  <c r="L53" i="165"/>
  <c r="L46" i="165"/>
  <c r="U45" i="165"/>
  <c r="X45" i="165" s="1"/>
  <c r="V44" i="165"/>
  <c r="AJ45" i="165"/>
  <c r="AM45" i="165" s="1"/>
  <c r="AL45" i="165" s="1"/>
  <c r="AE45" i="165"/>
  <c r="AF45" i="165" s="1"/>
  <c r="AI45" i="165" s="1"/>
  <c r="U34" i="165"/>
  <c r="X34" i="165" s="1"/>
  <c r="AE22" i="165"/>
  <c r="AF22" i="165" s="1"/>
  <c r="AI22" i="165" s="1"/>
  <c r="AE244" i="165"/>
  <c r="AF244" i="165" s="1"/>
  <c r="AI244" i="165" s="1"/>
  <c r="AJ244" i="165"/>
  <c r="AM244" i="165" s="1"/>
  <c r="AL244" i="165" s="1"/>
  <c r="V243" i="165"/>
  <c r="W243" i="165" s="1"/>
  <c r="U244" i="165"/>
  <c r="X244" i="165" s="1"/>
  <c r="L199" i="165"/>
  <c r="U169" i="165"/>
  <c r="X169" i="165" s="1"/>
  <c r="AJ143" i="165"/>
  <c r="AM143" i="165" s="1"/>
  <c r="AL143" i="165" s="1"/>
  <c r="AE133" i="165"/>
  <c r="AF133" i="165" s="1"/>
  <c r="AI133" i="165" s="1"/>
  <c r="L123" i="165"/>
  <c r="AE118" i="165"/>
  <c r="AF118" i="165" s="1"/>
  <c r="AI118" i="165" s="1"/>
  <c r="AE83" i="165"/>
  <c r="AF83" i="165" s="1"/>
  <c r="AI83" i="165" s="1"/>
  <c r="T62" i="165"/>
  <c r="AO61" i="165"/>
  <c r="S61" i="165"/>
  <c r="AQ61" i="165"/>
  <c r="U58" i="165"/>
  <c r="X58" i="165" s="1"/>
  <c r="AJ58" i="165"/>
  <c r="AM58" i="165" s="1"/>
  <c r="AL58" i="165" s="1"/>
  <c r="AE58" i="165"/>
  <c r="AF58" i="165" s="1"/>
  <c r="AI58" i="165" s="1"/>
  <c r="V57" i="165"/>
  <c r="W57" i="165" s="1"/>
  <c r="T41" i="165"/>
  <c r="AJ15" i="165"/>
  <c r="AM15" i="165" s="1"/>
  <c r="AL15" i="165" s="1"/>
  <c r="T35" i="165"/>
  <c r="T105" i="165"/>
  <c r="AE111" i="165"/>
  <c r="AF111" i="165" s="1"/>
  <c r="AI111" i="165" s="1"/>
  <c r="T416" i="165"/>
  <c r="S415" i="165"/>
  <c r="L407" i="165"/>
  <c r="T419" i="165"/>
  <c r="U419" i="165"/>
  <c r="X419" i="165" s="1"/>
  <c r="L411" i="165"/>
  <c r="S397" i="165"/>
  <c r="T398" i="165"/>
  <c r="L398" i="165"/>
  <c r="S391" i="165"/>
  <c r="T392" i="165"/>
  <c r="U390" i="165"/>
  <c r="X390" i="165" s="1"/>
  <c r="V389" i="165"/>
  <c r="S394" i="165"/>
  <c r="U393" i="165"/>
  <c r="X393" i="165" s="1"/>
  <c r="V392" i="165"/>
  <c r="W392" i="165" s="1"/>
  <c r="V393" i="165"/>
  <c r="W393" i="165" s="1"/>
  <c r="U394" i="165"/>
  <c r="X394" i="165" s="1"/>
  <c r="T389" i="165"/>
  <c r="S388" i="165"/>
  <c r="T394" i="165"/>
  <c r="S393" i="165"/>
  <c r="T379" i="165"/>
  <c r="S378" i="165"/>
  <c r="L361" i="165"/>
  <c r="T397" i="165"/>
  <c r="S396" i="165"/>
  <c r="S373" i="165"/>
  <c r="T374" i="165"/>
  <c r="T369" i="165"/>
  <c r="S368" i="165"/>
  <c r="T365" i="165"/>
  <c r="S364" i="165"/>
  <c r="S381" i="165"/>
  <c r="T382" i="165"/>
  <c r="T381" i="165"/>
  <c r="U375" i="165"/>
  <c r="X375" i="165" s="1"/>
  <c r="V374" i="165"/>
  <c r="S361" i="165"/>
  <c r="T362" i="165"/>
  <c r="L353" i="165"/>
  <c r="L347" i="165"/>
  <c r="L326" i="165"/>
  <c r="U316" i="165"/>
  <c r="X316" i="165" s="1"/>
  <c r="V315" i="165"/>
  <c r="W315" i="165" s="1"/>
  <c r="L357" i="165"/>
  <c r="L345" i="165"/>
  <c r="L330" i="165"/>
  <c r="L327" i="165"/>
  <c r="S324" i="165"/>
  <c r="T325" i="165"/>
  <c r="T324" i="165"/>
  <c r="U327" i="165"/>
  <c r="X327" i="165" s="1"/>
  <c r="V326" i="165"/>
  <c r="W326" i="165" s="1"/>
  <c r="U326" i="165"/>
  <c r="X326" i="165" s="1"/>
  <c r="U324" i="165"/>
  <c r="X324" i="165" s="1"/>
  <c r="V323" i="165"/>
  <c r="W323" i="165" s="1"/>
  <c r="V363" i="165"/>
  <c r="W363" i="165" s="1"/>
  <c r="T356" i="165"/>
  <c r="S355" i="165"/>
  <c r="T347" i="165"/>
  <c r="S346" i="165"/>
  <c r="S337" i="165"/>
  <c r="T338" i="165"/>
  <c r="U319" i="165"/>
  <c r="X319" i="165" s="1"/>
  <c r="V318" i="165"/>
  <c r="W318" i="165" s="1"/>
  <c r="T368" i="165"/>
  <c r="S367" i="165"/>
  <c r="T366" i="165"/>
  <c r="L351" i="165"/>
  <c r="L348" i="165"/>
  <c r="U347" i="165"/>
  <c r="X347" i="165" s="1"/>
  <c r="V346" i="165"/>
  <c r="W346" i="165" s="1"/>
  <c r="U334" i="165"/>
  <c r="X334" i="165" s="1"/>
  <c r="L291" i="165"/>
  <c r="U333" i="165"/>
  <c r="X333" i="165" s="1"/>
  <c r="S315" i="165"/>
  <c r="T316" i="165"/>
  <c r="L311" i="165"/>
  <c r="T313" i="165"/>
  <c r="S312" i="165"/>
  <c r="U309" i="165"/>
  <c r="X309" i="165" s="1"/>
  <c r="V308" i="165"/>
  <c r="T297" i="165"/>
  <c r="S296" i="165"/>
  <c r="U297" i="165"/>
  <c r="X297" i="165" s="1"/>
  <c r="V283" i="165"/>
  <c r="W283" i="165" s="1"/>
  <c r="U284" i="165"/>
  <c r="X284" i="165" s="1"/>
  <c r="S339" i="165"/>
  <c r="T340" i="165"/>
  <c r="S323" i="165"/>
  <c r="L300" i="165"/>
  <c r="V277" i="165"/>
  <c r="W277" i="165" s="1"/>
  <c r="U278" i="165"/>
  <c r="X278" i="165" s="1"/>
  <c r="V276" i="165"/>
  <c r="S357" i="165"/>
  <c r="T358" i="165"/>
  <c r="T335" i="165"/>
  <c r="S334" i="165"/>
  <c r="U322" i="165"/>
  <c r="X322" i="165" s="1"/>
  <c r="V321" i="165"/>
  <c r="U290" i="165"/>
  <c r="X290" i="165" s="1"/>
  <c r="V289" i="165"/>
  <c r="W289" i="165" s="1"/>
  <c r="L279" i="165"/>
  <c r="U281" i="165"/>
  <c r="X281" i="165" s="1"/>
  <c r="V280" i="165"/>
  <c r="W280" i="165" s="1"/>
  <c r="V281" i="165"/>
  <c r="W281" i="165" s="1"/>
  <c r="U282" i="165"/>
  <c r="X282" i="165" s="1"/>
  <c r="V270" i="165"/>
  <c r="W270" i="165" s="1"/>
  <c r="U271" i="165"/>
  <c r="X271" i="165" s="1"/>
  <c r="S353" i="165"/>
  <c r="T354" i="165"/>
  <c r="U355" i="165"/>
  <c r="X355" i="165" s="1"/>
  <c r="V354" i="165"/>
  <c r="U353" i="165"/>
  <c r="X353" i="165" s="1"/>
  <c r="U356" i="165"/>
  <c r="X356" i="165" s="1"/>
  <c r="V355" i="165"/>
  <c r="V337" i="165"/>
  <c r="W337" i="165" s="1"/>
  <c r="V322" i="165"/>
  <c r="T320" i="165"/>
  <c r="S319" i="165"/>
  <c r="V305" i="165"/>
  <c r="V302" i="165"/>
  <c r="W302" i="165" s="1"/>
  <c r="U288" i="165"/>
  <c r="X288" i="165" s="1"/>
  <c r="S282" i="165"/>
  <c r="T283" i="165"/>
  <c r="U283" i="165"/>
  <c r="X283" i="165" s="1"/>
  <c r="L276" i="165"/>
  <c r="S274" i="165"/>
  <c r="T275" i="165"/>
  <c r="S271" i="165"/>
  <c r="T272" i="165"/>
  <c r="U273" i="165"/>
  <c r="X273" i="165" s="1"/>
  <c r="V272" i="165"/>
  <c r="W272" i="165" s="1"/>
  <c r="AQ254" i="165"/>
  <c r="S254" i="165"/>
  <c r="AO254" i="165"/>
  <c r="T255" i="165"/>
  <c r="AO249" i="165"/>
  <c r="T250" i="165"/>
  <c r="S249" i="165"/>
  <c r="AQ249" i="165"/>
  <c r="T249" i="165"/>
  <c r="L244" i="165"/>
  <c r="T333" i="165"/>
  <c r="S332" i="165"/>
  <c r="T332" i="165"/>
  <c r="T289" i="165"/>
  <c r="L257" i="165"/>
  <c r="U251" i="165"/>
  <c r="X251" i="165" s="1"/>
  <c r="AE251" i="165"/>
  <c r="AF251" i="165" s="1"/>
  <c r="AI251" i="165" s="1"/>
  <c r="AJ251" i="165"/>
  <c r="AM251" i="165" s="1"/>
  <c r="AL251" i="165" s="1"/>
  <c r="V250" i="165"/>
  <c r="W250" i="165" s="1"/>
  <c r="AE250" i="165"/>
  <c r="AF250" i="165" s="1"/>
  <c r="AI250" i="165" s="1"/>
  <c r="AJ250" i="165"/>
  <c r="AM250" i="165" s="1"/>
  <c r="AL250" i="165" s="1"/>
  <c r="V249" i="165"/>
  <c r="W249" i="165" s="1"/>
  <c r="U250" i="165"/>
  <c r="X250" i="165" s="1"/>
  <c r="AJ249" i="165"/>
  <c r="AM249" i="165" s="1"/>
  <c r="AL249" i="165" s="1"/>
  <c r="V248" i="165"/>
  <c r="W248" i="165" s="1"/>
  <c r="L241" i="165"/>
  <c r="AJ235" i="165"/>
  <c r="AM235" i="165" s="1"/>
  <c r="AL235" i="165" s="1"/>
  <c r="AE235" i="165"/>
  <c r="AF235" i="165" s="1"/>
  <c r="AI235" i="165" s="1"/>
  <c r="U235" i="165"/>
  <c r="X235" i="165" s="1"/>
  <c r="V234" i="165"/>
  <c r="W234" i="165" s="1"/>
  <c r="T301" i="165"/>
  <c r="S300" i="165"/>
  <c r="T300" i="165"/>
  <c r="S299" i="165"/>
  <c r="U279" i="165"/>
  <c r="X279" i="165" s="1"/>
  <c r="V266" i="165"/>
  <c r="W266" i="165" s="1"/>
  <c r="U267" i="165"/>
  <c r="X267" i="165" s="1"/>
  <c r="AJ240" i="165"/>
  <c r="AM240" i="165" s="1"/>
  <c r="AL240" i="165" s="1"/>
  <c r="AJ227" i="165"/>
  <c r="AM227" i="165" s="1"/>
  <c r="AL227" i="165" s="1"/>
  <c r="AO206" i="165"/>
  <c r="AQ206" i="165"/>
  <c r="T207" i="165"/>
  <c r="S206" i="165"/>
  <c r="AQ192" i="165"/>
  <c r="T193" i="165"/>
  <c r="AO192" i="165"/>
  <c r="S192" i="165"/>
  <c r="AO190" i="165"/>
  <c r="S190" i="165"/>
  <c r="AQ190" i="165"/>
  <c r="T191" i="165"/>
  <c r="U342" i="165"/>
  <c r="X342" i="165" s="1"/>
  <c r="V341" i="165"/>
  <c r="W341" i="165" s="1"/>
  <c r="T315" i="165"/>
  <c r="S314" i="165"/>
  <c r="T314" i="165"/>
  <c r="AJ253" i="165"/>
  <c r="AM253" i="165" s="1"/>
  <c r="AL253" i="165" s="1"/>
  <c r="L249" i="165"/>
  <c r="L221" i="165"/>
  <c r="L219" i="165"/>
  <c r="AE221" i="165"/>
  <c r="AF221" i="165" s="1"/>
  <c r="AI221" i="165" s="1"/>
  <c r="AJ221" i="165"/>
  <c r="AM221" i="165" s="1"/>
  <c r="AL221" i="165" s="1"/>
  <c r="V220" i="165"/>
  <c r="W220" i="165" s="1"/>
  <c r="V219" i="165"/>
  <c r="W219" i="165" s="1"/>
  <c r="U221" i="165"/>
  <c r="X221" i="165" s="1"/>
  <c r="AO217" i="165"/>
  <c r="AQ217" i="165"/>
  <c r="S217" i="165"/>
  <c r="T218" i="165"/>
  <c r="L184" i="165"/>
  <c r="AO181" i="165"/>
  <c r="AQ181" i="165"/>
  <c r="T182" i="165"/>
  <c r="S181" i="165"/>
  <c r="AO163" i="165"/>
  <c r="T164" i="165"/>
  <c r="S163" i="165"/>
  <c r="AQ163" i="165"/>
  <c r="L156" i="165"/>
  <c r="L147" i="165"/>
  <c r="L144" i="165"/>
  <c r="N144" i="165" s="1"/>
  <c r="AP145" i="165" s="1"/>
  <c r="S286" i="165"/>
  <c r="T276" i="165"/>
  <c r="S275" i="165"/>
  <c r="AJ256" i="165"/>
  <c r="AM256" i="165" s="1"/>
  <c r="AL256" i="165" s="1"/>
  <c r="U256" i="165"/>
  <c r="X256" i="165" s="1"/>
  <c r="V255" i="165"/>
  <c r="W255" i="165" s="1"/>
  <c r="AE256" i="165"/>
  <c r="AF256" i="165" s="1"/>
  <c r="AI256" i="165" s="1"/>
  <c r="T246" i="165"/>
  <c r="AQ233" i="165"/>
  <c r="S233" i="165"/>
  <c r="T234" i="165"/>
  <c r="AO233" i="165"/>
  <c r="L231" i="165"/>
  <c r="AQ232" i="165"/>
  <c r="S232" i="165"/>
  <c r="AO232" i="165"/>
  <c r="T233" i="165"/>
  <c r="L200" i="165"/>
  <c r="L197" i="165"/>
  <c r="T199" i="165"/>
  <c r="AO198" i="165"/>
  <c r="S198" i="165"/>
  <c r="AQ198" i="165"/>
  <c r="AQ182" i="165"/>
  <c r="BB182" i="165" s="1"/>
  <c r="BC182" i="165" s="1"/>
  <c r="S182" i="165"/>
  <c r="T183" i="165"/>
  <c r="AO182" i="165"/>
  <c r="AJ170" i="165"/>
  <c r="AM170" i="165" s="1"/>
  <c r="AL170" i="165" s="1"/>
  <c r="AE138" i="165"/>
  <c r="AF138" i="165" s="1"/>
  <c r="AI138" i="165" s="1"/>
  <c r="AJ138" i="165"/>
  <c r="AM138" i="165" s="1"/>
  <c r="AL138" i="165" s="1"/>
  <c r="U138" i="165"/>
  <c r="X138" i="165" s="1"/>
  <c r="V137" i="165"/>
  <c r="U33" i="165"/>
  <c r="X33" i="165" s="1"/>
  <c r="AJ33" i="165"/>
  <c r="AM33" i="165" s="1"/>
  <c r="AL33" i="165" s="1"/>
  <c r="AE33" i="165"/>
  <c r="AF33" i="165" s="1"/>
  <c r="AI33" i="165" s="1"/>
  <c r="V32" i="165"/>
  <c r="V31" i="165"/>
  <c r="V293" i="165"/>
  <c r="W293" i="165" s="1"/>
  <c r="U294" i="165"/>
  <c r="X294" i="165" s="1"/>
  <c r="AE258" i="165"/>
  <c r="AF258" i="165" s="1"/>
  <c r="AI258" i="165" s="1"/>
  <c r="U258" i="165"/>
  <c r="X258" i="165" s="1"/>
  <c r="AJ258" i="165"/>
  <c r="AM258" i="165" s="1"/>
  <c r="AL258" i="165" s="1"/>
  <c r="V257" i="165"/>
  <c r="W257" i="165" s="1"/>
  <c r="AO253" i="165"/>
  <c r="T254" i="165"/>
  <c r="AQ253" i="165"/>
  <c r="BB253" i="165" s="1"/>
  <c r="BC253" i="165" s="1"/>
  <c r="S253" i="165"/>
  <c r="AO251" i="165"/>
  <c r="T252" i="165"/>
  <c r="AQ251" i="165"/>
  <c r="S251" i="165"/>
  <c r="L250" i="165"/>
  <c r="AJ233" i="165"/>
  <c r="AM233" i="165" s="1"/>
  <c r="AL233" i="165" s="1"/>
  <c r="V227" i="165"/>
  <c r="W227" i="165" s="1"/>
  <c r="AJ214" i="165"/>
  <c r="AM214" i="165" s="1"/>
  <c r="AL214" i="165" s="1"/>
  <c r="L210" i="165"/>
  <c r="AJ210" i="165"/>
  <c r="AM210" i="165" s="1"/>
  <c r="AL210" i="165" s="1"/>
  <c r="U208" i="165"/>
  <c r="X208" i="165" s="1"/>
  <c r="V207" i="165"/>
  <c r="AE208" i="165"/>
  <c r="AF208" i="165" s="1"/>
  <c r="AI208" i="165" s="1"/>
  <c r="AJ208" i="165"/>
  <c r="AM208" i="165" s="1"/>
  <c r="AL208" i="165" s="1"/>
  <c r="U206" i="165"/>
  <c r="X206" i="165" s="1"/>
  <c r="AJ206" i="165"/>
  <c r="AM206" i="165" s="1"/>
  <c r="AL206" i="165" s="1"/>
  <c r="AE206" i="165"/>
  <c r="AF206" i="165" s="1"/>
  <c r="AI206" i="165" s="1"/>
  <c r="V205" i="165"/>
  <c r="AE207" i="165"/>
  <c r="AF207" i="165" s="1"/>
  <c r="AI207" i="165" s="1"/>
  <c r="U207" i="165"/>
  <c r="X207" i="165" s="1"/>
  <c r="V206" i="165"/>
  <c r="AJ207" i="165"/>
  <c r="AM207" i="165" s="1"/>
  <c r="AL207" i="165" s="1"/>
  <c r="AE204" i="165"/>
  <c r="AF204" i="165" s="1"/>
  <c r="AI204" i="165" s="1"/>
  <c r="T200" i="165"/>
  <c r="L195" i="165"/>
  <c r="U186" i="165"/>
  <c r="X186" i="165" s="1"/>
  <c r="L170" i="165"/>
  <c r="AE164" i="165"/>
  <c r="AF164" i="165" s="1"/>
  <c r="AI164" i="165" s="1"/>
  <c r="AJ164" i="165"/>
  <c r="AM164" i="165" s="1"/>
  <c r="AL164" i="165" s="1"/>
  <c r="U164" i="165"/>
  <c r="X164" i="165" s="1"/>
  <c r="V163" i="165"/>
  <c r="W163" i="165" s="1"/>
  <c r="AQ159" i="165"/>
  <c r="S159" i="165"/>
  <c r="T160" i="165"/>
  <c r="AO159" i="165"/>
  <c r="U154" i="165"/>
  <c r="X154" i="165" s="1"/>
  <c r="AJ154" i="165"/>
  <c r="AM154" i="165" s="1"/>
  <c r="AL154" i="165" s="1"/>
  <c r="V153" i="165"/>
  <c r="W153" i="165" s="1"/>
  <c r="AE154" i="165"/>
  <c r="AF154" i="165" s="1"/>
  <c r="AI154" i="165" s="1"/>
  <c r="T380" i="165"/>
  <c r="S379" i="165"/>
  <c r="AJ232" i="165"/>
  <c r="AM232" i="165" s="1"/>
  <c r="AL232" i="165" s="1"/>
  <c r="T230" i="165"/>
  <c r="AO229" i="165"/>
  <c r="BB229" i="165" s="1"/>
  <c r="BC229" i="165" s="1"/>
  <c r="S229" i="165"/>
  <c r="AQ229" i="165"/>
  <c r="AJ224" i="165"/>
  <c r="AM224" i="165" s="1"/>
  <c r="AL224" i="165" s="1"/>
  <c r="V223" i="165"/>
  <c r="W223" i="165" s="1"/>
  <c r="AE224" i="165"/>
  <c r="AF224" i="165" s="1"/>
  <c r="AI224" i="165" s="1"/>
  <c r="U224" i="165"/>
  <c r="X224" i="165" s="1"/>
  <c r="U225" i="165"/>
  <c r="X225" i="165" s="1"/>
  <c r="V224" i="165"/>
  <c r="W224" i="165" s="1"/>
  <c r="AE225" i="165"/>
  <c r="AF225" i="165" s="1"/>
  <c r="AI225" i="165" s="1"/>
  <c r="AJ225" i="165"/>
  <c r="AM225" i="165" s="1"/>
  <c r="AL225" i="165" s="1"/>
  <c r="L220" i="165"/>
  <c r="S215" i="165"/>
  <c r="L201" i="165"/>
  <c r="T196" i="165"/>
  <c r="AO195" i="165"/>
  <c r="S195" i="165"/>
  <c r="AQ195" i="165"/>
  <c r="L192" i="165"/>
  <c r="AQ187" i="165"/>
  <c r="S187" i="165"/>
  <c r="AO187" i="165"/>
  <c r="T188" i="165"/>
  <c r="AP187" i="165"/>
  <c r="T187" i="165"/>
  <c r="L174" i="165"/>
  <c r="AE166" i="165"/>
  <c r="AF166" i="165" s="1"/>
  <c r="AI166" i="165" s="1"/>
  <c r="U166" i="165"/>
  <c r="X166" i="165" s="1"/>
  <c r="V165" i="165"/>
  <c r="W165" i="165" s="1"/>
  <c r="AJ166" i="165"/>
  <c r="AM166" i="165" s="1"/>
  <c r="AL166" i="165" s="1"/>
  <c r="T152" i="165"/>
  <c r="AO151" i="165"/>
  <c r="AQ151" i="165"/>
  <c r="S151" i="165"/>
  <c r="T143" i="165"/>
  <c r="L138" i="165"/>
  <c r="N138" i="165" s="1"/>
  <c r="AP139" i="165" s="1"/>
  <c r="AE140" i="165"/>
  <c r="AF140" i="165" s="1"/>
  <c r="AI140" i="165" s="1"/>
  <c r="U130" i="165"/>
  <c r="X130" i="165" s="1"/>
  <c r="AJ130" i="165"/>
  <c r="AM130" i="165" s="1"/>
  <c r="AL130" i="165" s="1"/>
  <c r="AE130" i="165"/>
  <c r="AF130" i="165" s="1"/>
  <c r="AI130" i="165" s="1"/>
  <c r="V129" i="165"/>
  <c r="W129" i="165" s="1"/>
  <c r="U128" i="165"/>
  <c r="X128" i="165" s="1"/>
  <c r="AE128" i="165"/>
  <c r="AF128" i="165" s="1"/>
  <c r="AI128" i="165" s="1"/>
  <c r="AJ128" i="165"/>
  <c r="AM128" i="165" s="1"/>
  <c r="AL128" i="165" s="1"/>
  <c r="V127" i="165"/>
  <c r="W127" i="165" s="1"/>
  <c r="U127" i="165"/>
  <c r="X127" i="165" s="1"/>
  <c r="AE127" i="165"/>
  <c r="AF127" i="165" s="1"/>
  <c r="AI127" i="165" s="1"/>
  <c r="AJ107" i="165"/>
  <c r="AM107" i="165" s="1"/>
  <c r="AL107" i="165" s="1"/>
  <c r="V93" i="165"/>
  <c r="W93" i="165" s="1"/>
  <c r="U94" i="165"/>
  <c r="X94" i="165" s="1"/>
  <c r="AO76" i="165"/>
  <c r="AQ76" i="165"/>
  <c r="S76" i="165"/>
  <c r="T77" i="165"/>
  <c r="W75" i="165"/>
  <c r="L66" i="165"/>
  <c r="AO65" i="165"/>
  <c r="AQ65" i="165"/>
  <c r="T66" i="165"/>
  <c r="S65" i="165"/>
  <c r="L57" i="165"/>
  <c r="S44" i="165"/>
  <c r="AQ44" i="165"/>
  <c r="T45" i="165"/>
  <c r="AO44" i="165"/>
  <c r="T38" i="165"/>
  <c r="AQ35" i="165"/>
  <c r="S35" i="165"/>
  <c r="T36" i="165"/>
  <c r="AO35" i="165"/>
  <c r="U28" i="165"/>
  <c r="X28" i="165" s="1"/>
  <c r="AQ23" i="165"/>
  <c r="AO23" i="165"/>
  <c r="S23" i="165"/>
  <c r="T24" i="165"/>
  <c r="L19" i="165"/>
  <c r="U17" i="165"/>
  <c r="X17" i="165" s="1"/>
  <c r="AE21" i="165"/>
  <c r="AF21" i="165" s="1"/>
  <c r="AI21" i="165" s="1"/>
  <c r="AJ21" i="165"/>
  <c r="AM21" i="165" s="1"/>
  <c r="AL21" i="165" s="1"/>
  <c r="U21" i="165"/>
  <c r="X21" i="165" s="1"/>
  <c r="V20" i="165"/>
  <c r="W20" i="165" s="1"/>
  <c r="AJ8" i="165"/>
  <c r="AM8" i="165" s="1"/>
  <c r="AL8" i="165" s="1"/>
  <c r="AG8" i="165" s="1"/>
  <c r="AH8" i="165" s="1"/>
  <c r="AK8" i="165" s="1"/>
  <c r="V299" i="165"/>
  <c r="U300" i="165"/>
  <c r="X300" i="165" s="1"/>
  <c r="L267" i="165"/>
  <c r="L238" i="165"/>
  <c r="AJ190" i="165"/>
  <c r="AM190" i="165" s="1"/>
  <c r="AL190" i="165" s="1"/>
  <c r="AE190" i="165"/>
  <c r="AF190" i="165" s="1"/>
  <c r="AI190" i="165" s="1"/>
  <c r="V189" i="165"/>
  <c r="W189" i="165" s="1"/>
  <c r="U190" i="165"/>
  <c r="X190" i="165" s="1"/>
  <c r="S186" i="165"/>
  <c r="L179" i="165"/>
  <c r="AO178" i="165"/>
  <c r="S178" i="165"/>
  <c r="T179" i="165"/>
  <c r="AQ178" i="165"/>
  <c r="AJ177" i="165"/>
  <c r="AM177" i="165" s="1"/>
  <c r="AL177" i="165" s="1"/>
  <c r="AG177" i="165" s="1"/>
  <c r="AH177" i="165" s="1"/>
  <c r="AK177" i="165" s="1"/>
  <c r="AE169" i="165"/>
  <c r="AF169" i="165" s="1"/>
  <c r="AI169" i="165" s="1"/>
  <c r="U149" i="165"/>
  <c r="X149" i="165" s="1"/>
  <c r="AJ149" i="165"/>
  <c r="AM149" i="165" s="1"/>
  <c r="AL149" i="165" s="1"/>
  <c r="V148" i="165"/>
  <c r="AE149" i="165"/>
  <c r="AF149" i="165" s="1"/>
  <c r="AI149" i="165" s="1"/>
  <c r="AE137" i="165"/>
  <c r="AF137" i="165" s="1"/>
  <c r="AI137" i="165" s="1"/>
  <c r="AQ134" i="165"/>
  <c r="S134" i="165"/>
  <c r="T135" i="165"/>
  <c r="AO134" i="165"/>
  <c r="AE132" i="165"/>
  <c r="AF132" i="165" s="1"/>
  <c r="AI132" i="165" s="1"/>
  <c r="AQ127" i="165"/>
  <c r="S127" i="165"/>
  <c r="T128" i="165"/>
  <c r="AO127" i="165"/>
  <c r="AT127" i="165" s="1"/>
  <c r="AU127" i="165" s="1"/>
  <c r="AJ116" i="165"/>
  <c r="AM116" i="165" s="1"/>
  <c r="AL116" i="165" s="1"/>
  <c r="AE116" i="165"/>
  <c r="AF116" i="165" s="1"/>
  <c r="AI116" i="165" s="1"/>
  <c r="U116" i="165"/>
  <c r="X116" i="165" s="1"/>
  <c r="V115" i="165"/>
  <c r="V114" i="165"/>
  <c r="AQ98" i="165"/>
  <c r="S98" i="165"/>
  <c r="T99" i="165"/>
  <c r="AO98" i="165"/>
  <c r="V96" i="165"/>
  <c r="W96" i="165" s="1"/>
  <c r="U90" i="165"/>
  <c r="X90" i="165" s="1"/>
  <c r="V89" i="165"/>
  <c r="W89" i="165" s="1"/>
  <c r="AJ90" i="165"/>
  <c r="AM90" i="165" s="1"/>
  <c r="AL90" i="165" s="1"/>
  <c r="AE90" i="165"/>
  <c r="AF90" i="165" s="1"/>
  <c r="AI90" i="165" s="1"/>
  <c r="L84" i="165"/>
  <c r="W78" i="165"/>
  <c r="AJ81" i="165"/>
  <c r="AM81" i="165" s="1"/>
  <c r="AL81" i="165" s="1"/>
  <c r="AE81" i="165"/>
  <c r="AF81" i="165" s="1"/>
  <c r="AI81" i="165" s="1"/>
  <c r="U81" i="165"/>
  <c r="X81" i="165" s="1"/>
  <c r="V80" i="165"/>
  <c r="W80" i="165" s="1"/>
  <c r="AJ80" i="165"/>
  <c r="AM80" i="165" s="1"/>
  <c r="AL80" i="165" s="1"/>
  <c r="V79" i="165"/>
  <c r="AE80" i="165"/>
  <c r="AF80" i="165" s="1"/>
  <c r="AI80" i="165" s="1"/>
  <c r="U80" i="165"/>
  <c r="X80" i="165" s="1"/>
  <c r="U79" i="165"/>
  <c r="X79" i="165" s="1"/>
  <c r="U78" i="165"/>
  <c r="X78" i="165" s="1"/>
  <c r="V77" i="165"/>
  <c r="AJ78" i="165"/>
  <c r="AM78" i="165" s="1"/>
  <c r="AL78" i="165" s="1"/>
  <c r="AE78" i="165"/>
  <c r="AF78" i="165" s="1"/>
  <c r="AI78" i="165" s="1"/>
  <c r="L73" i="165"/>
  <c r="AJ72" i="165"/>
  <c r="AM72" i="165" s="1"/>
  <c r="AL72" i="165" s="1"/>
  <c r="AE72" i="165"/>
  <c r="AF72" i="165" s="1"/>
  <c r="AI72" i="165" s="1"/>
  <c r="U72" i="165"/>
  <c r="X72" i="165" s="1"/>
  <c r="V71" i="165"/>
  <c r="W71" i="165" s="1"/>
  <c r="AJ68" i="165"/>
  <c r="AM68" i="165" s="1"/>
  <c r="AL68" i="165" s="1"/>
  <c r="AE68" i="165"/>
  <c r="AF68" i="165" s="1"/>
  <c r="AI68" i="165" s="1"/>
  <c r="U68" i="165"/>
  <c r="X68" i="165" s="1"/>
  <c r="V67" i="165"/>
  <c r="L52" i="165"/>
  <c r="T47" i="165"/>
  <c r="AQ46" i="165"/>
  <c r="AO46" i="165"/>
  <c r="S46" i="165"/>
  <c r="AO45" i="165"/>
  <c r="S45" i="165"/>
  <c r="T46" i="165"/>
  <c r="AQ45" i="165"/>
  <c r="AQ43" i="165"/>
  <c r="AO43" i="165"/>
  <c r="T44" i="165"/>
  <c r="S43" i="165"/>
  <c r="AJ40" i="165"/>
  <c r="AM40" i="165" s="1"/>
  <c r="AL40" i="165" s="1"/>
  <c r="AE40" i="165"/>
  <c r="AF40" i="165" s="1"/>
  <c r="AI40" i="165" s="1"/>
  <c r="U40" i="165"/>
  <c r="X40" i="165" s="1"/>
  <c r="V39" i="165"/>
  <c r="W39" i="165" s="1"/>
  <c r="U35" i="165"/>
  <c r="X35" i="165" s="1"/>
  <c r="T28" i="165"/>
  <c r="AQ27" i="165"/>
  <c r="S27" i="165"/>
  <c r="AO27" i="165"/>
  <c r="AE25" i="165"/>
  <c r="AF25" i="165" s="1"/>
  <c r="AI25" i="165" s="1"/>
  <c r="V24" i="165"/>
  <c r="W24" i="165" s="1"/>
  <c r="U25" i="165"/>
  <c r="X25" i="165" s="1"/>
  <c r="AJ25" i="165"/>
  <c r="AM25" i="165" s="1"/>
  <c r="AL25" i="165" s="1"/>
  <c r="L21" i="165"/>
  <c r="L8" i="165"/>
  <c r="N8" i="165" s="1"/>
  <c r="AN9" i="165" s="1"/>
  <c r="T6" i="165"/>
  <c r="S5" i="165"/>
  <c r="V254" i="165"/>
  <c r="W254" i="165" s="1"/>
  <c r="AQ207" i="165"/>
  <c r="S207" i="165"/>
  <c r="AO207" i="165"/>
  <c r="T208" i="165"/>
  <c r="AQ205" i="165"/>
  <c r="S205" i="165"/>
  <c r="T206" i="165"/>
  <c r="AO205" i="165"/>
  <c r="L183" i="165"/>
  <c r="L182" i="165"/>
  <c r="S166" i="165"/>
  <c r="U157" i="165"/>
  <c r="X157" i="165" s="1"/>
  <c r="AE157" i="165"/>
  <c r="AF157" i="165" s="1"/>
  <c r="AI157" i="165" s="1"/>
  <c r="AJ157" i="165"/>
  <c r="AM157" i="165" s="1"/>
  <c r="AL157" i="165" s="1"/>
  <c r="V156" i="165"/>
  <c r="W156" i="165" s="1"/>
  <c r="V152" i="165"/>
  <c r="W152" i="165" s="1"/>
  <c r="U137" i="165"/>
  <c r="X137" i="165" s="1"/>
  <c r="AE126" i="165"/>
  <c r="AF126" i="165" s="1"/>
  <c r="AI126" i="165" s="1"/>
  <c r="V118" i="165"/>
  <c r="W118" i="165" s="1"/>
  <c r="U121" i="165"/>
  <c r="X121" i="165" s="1"/>
  <c r="AJ121" i="165"/>
  <c r="AM121" i="165" s="1"/>
  <c r="AL121" i="165" s="1"/>
  <c r="AE121" i="165"/>
  <c r="AF121" i="165" s="1"/>
  <c r="AI121" i="165" s="1"/>
  <c r="V120" i="165"/>
  <c r="W120" i="165" s="1"/>
  <c r="T116" i="165"/>
  <c r="AQ115" i="165"/>
  <c r="AT115" i="165" s="1"/>
  <c r="AU115" i="165" s="1"/>
  <c r="S115" i="165"/>
  <c r="AO115" i="165"/>
  <c r="U111" i="165"/>
  <c r="X111" i="165" s="1"/>
  <c r="AU107" i="165"/>
  <c r="T101" i="165"/>
  <c r="AO100" i="165"/>
  <c r="AT100" i="165" s="1"/>
  <c r="AU100" i="165" s="1"/>
  <c r="S100" i="165"/>
  <c r="AQ100" i="165"/>
  <c r="AO95" i="165"/>
  <c r="BB95" i="165" s="1"/>
  <c r="BC95" i="165" s="1"/>
  <c r="AQ95" i="165"/>
  <c r="T96" i="165"/>
  <c r="S95" i="165"/>
  <c r="AJ89" i="165"/>
  <c r="AM89" i="165" s="1"/>
  <c r="AL89" i="165" s="1"/>
  <c r="U85" i="165"/>
  <c r="X85" i="165" s="1"/>
  <c r="AJ85" i="165"/>
  <c r="AM85" i="165" s="1"/>
  <c r="AL85" i="165" s="1"/>
  <c r="AE85" i="165"/>
  <c r="AF85" i="165" s="1"/>
  <c r="AI85" i="165" s="1"/>
  <c r="V84" i="165"/>
  <c r="W84" i="165" s="1"/>
  <c r="T81" i="165"/>
  <c r="AO80" i="165"/>
  <c r="S80" i="165"/>
  <c r="AQ80" i="165"/>
  <c r="AT80" i="165" s="1"/>
  <c r="AU80" i="165" s="1"/>
  <c r="L78" i="165"/>
  <c r="T73" i="165"/>
  <c r="AQ72" i="165"/>
  <c r="AT72" i="165" s="1"/>
  <c r="AU72" i="165" s="1"/>
  <c r="AO72" i="165"/>
  <c r="BB72" i="165" s="1"/>
  <c r="BC72" i="165" s="1"/>
  <c r="S72" i="165"/>
  <c r="V70" i="165"/>
  <c r="W70" i="165" s="1"/>
  <c r="L65" i="165"/>
  <c r="AJ62" i="165"/>
  <c r="AM62" i="165" s="1"/>
  <c r="AL62" i="165" s="1"/>
  <c r="AE62" i="165"/>
  <c r="AF62" i="165" s="1"/>
  <c r="AI62" i="165" s="1"/>
  <c r="U62" i="165"/>
  <c r="X62" i="165" s="1"/>
  <c r="V61" i="165"/>
  <c r="W61" i="165" s="1"/>
  <c r="L55" i="165"/>
  <c r="L50" i="165"/>
  <c r="AJ43" i="165"/>
  <c r="AM43" i="165" s="1"/>
  <c r="AL43" i="165" s="1"/>
  <c r="V42" i="165"/>
  <c r="W42" i="165" s="1"/>
  <c r="T42" i="165"/>
  <c r="S41" i="165"/>
  <c r="AQ41" i="165"/>
  <c r="AO41" i="165"/>
  <c r="T40" i="165"/>
  <c r="AQ39" i="165"/>
  <c r="AO39" i="165"/>
  <c r="S39" i="165"/>
  <c r="AJ35" i="165"/>
  <c r="AM35" i="165" s="1"/>
  <c r="AL35" i="165" s="1"/>
  <c r="L34" i="165"/>
  <c r="T34" i="165"/>
  <c r="AO33" i="165"/>
  <c r="AQ33" i="165"/>
  <c r="AT33" i="165" s="1"/>
  <c r="AU33" i="165" s="1"/>
  <c r="S33" i="165"/>
  <c r="AO32" i="165"/>
  <c r="S32" i="165"/>
  <c r="T33" i="165"/>
  <c r="AQ32" i="165"/>
  <c r="U29" i="165"/>
  <c r="X29" i="165" s="1"/>
  <c r="AJ29" i="165"/>
  <c r="AM29" i="165" s="1"/>
  <c r="AL29" i="165" s="1"/>
  <c r="AE29" i="165"/>
  <c r="AF29" i="165" s="1"/>
  <c r="AI29" i="165" s="1"/>
  <c r="V28" i="165"/>
  <c r="W28" i="165" s="1"/>
  <c r="V27" i="165"/>
  <c r="W27" i="165" s="1"/>
  <c r="AJ26" i="165"/>
  <c r="AM26" i="165" s="1"/>
  <c r="AL26" i="165" s="1"/>
  <c r="V25" i="165"/>
  <c r="W25" i="165" s="1"/>
  <c r="AE26" i="165"/>
  <c r="AF26" i="165" s="1"/>
  <c r="AI26" i="165" s="1"/>
  <c r="U26" i="165"/>
  <c r="X26" i="165" s="1"/>
  <c r="L18" i="165"/>
  <c r="L16" i="165"/>
  <c r="L13" i="165"/>
  <c r="AD1" i="165"/>
  <c r="O1" i="165" s="1"/>
  <c r="AD362" i="165" s="1"/>
  <c r="L5" i="165"/>
  <c r="L240" i="165"/>
  <c r="AO231" i="165"/>
  <c r="AQ231" i="165"/>
  <c r="S231" i="165"/>
  <c r="T232" i="165"/>
  <c r="U232" i="165"/>
  <c r="X232" i="165" s="1"/>
  <c r="V210" i="165"/>
  <c r="W210" i="165" s="1"/>
  <c r="AE211" i="165"/>
  <c r="AF211" i="165" s="1"/>
  <c r="AI211" i="165" s="1"/>
  <c r="L207" i="165"/>
  <c r="AJ198" i="165"/>
  <c r="AM198" i="165" s="1"/>
  <c r="AL198" i="165" s="1"/>
  <c r="V197" i="165"/>
  <c r="W197" i="165" s="1"/>
  <c r="AE198" i="165"/>
  <c r="AF198" i="165" s="1"/>
  <c r="AI198" i="165" s="1"/>
  <c r="U198" i="165"/>
  <c r="X198" i="165" s="1"/>
  <c r="L190" i="165"/>
  <c r="AJ169" i="165"/>
  <c r="AM169" i="165" s="1"/>
  <c r="AL169" i="165" s="1"/>
  <c r="U163" i="165"/>
  <c r="X163" i="165" s="1"/>
  <c r="AJ163" i="165"/>
  <c r="AM163" i="165" s="1"/>
  <c r="AL163" i="165" s="1"/>
  <c r="AE163" i="165"/>
  <c r="AF163" i="165" s="1"/>
  <c r="AI163" i="165" s="1"/>
  <c r="V162" i="165"/>
  <c r="W162" i="165" s="1"/>
  <c r="U153" i="165"/>
  <c r="X153" i="165" s="1"/>
  <c r="S147" i="165"/>
  <c r="T147" i="165"/>
  <c r="AO146" i="165"/>
  <c r="AQ146" i="165"/>
  <c r="S146" i="165"/>
  <c r="AJ135" i="165"/>
  <c r="AM135" i="165" s="1"/>
  <c r="AL135" i="165" s="1"/>
  <c r="U135" i="165"/>
  <c r="X135" i="165" s="1"/>
  <c r="AJ133" i="165"/>
  <c r="AM133" i="165" s="1"/>
  <c r="AL133" i="165" s="1"/>
  <c r="U124" i="165"/>
  <c r="X124" i="165" s="1"/>
  <c r="AJ124" i="165"/>
  <c r="AM124" i="165" s="1"/>
  <c r="AL124" i="165" s="1"/>
  <c r="AE124" i="165"/>
  <c r="AF124" i="165" s="1"/>
  <c r="AI124" i="165" s="1"/>
  <c r="V123" i="165"/>
  <c r="AE119" i="165"/>
  <c r="AF119" i="165" s="1"/>
  <c r="AI119" i="165" s="1"/>
  <c r="T117" i="165"/>
  <c r="AO116" i="165"/>
  <c r="S116" i="165"/>
  <c r="AQ116" i="165"/>
  <c r="T114" i="165"/>
  <c r="S105" i="165"/>
  <c r="AE97" i="165"/>
  <c r="AF97" i="165" s="1"/>
  <c r="AI97" i="165" s="1"/>
  <c r="T93" i="165"/>
  <c r="T76" i="165"/>
  <c r="AQ75" i="165"/>
  <c r="AO75" i="165"/>
  <c r="S75" i="165"/>
  <c r="L60" i="165"/>
  <c r="V48" i="165"/>
  <c r="W48" i="165" s="1"/>
  <c r="U49" i="165"/>
  <c r="X49" i="165" s="1"/>
  <c r="AJ49" i="165"/>
  <c r="AM49" i="165" s="1"/>
  <c r="AL49" i="165" s="1"/>
  <c r="AE49" i="165"/>
  <c r="AF49" i="165" s="1"/>
  <c r="AI49" i="165" s="1"/>
  <c r="U41" i="165"/>
  <c r="X41" i="165" s="1"/>
  <c r="AJ41" i="165"/>
  <c r="AM41" i="165" s="1"/>
  <c r="AL41" i="165" s="1"/>
  <c r="AE41" i="165"/>
  <c r="AF41" i="165" s="1"/>
  <c r="AI41" i="165" s="1"/>
  <c r="V40" i="165"/>
  <c r="W40" i="165" s="1"/>
  <c r="AE35" i="165"/>
  <c r="AF35" i="165" s="1"/>
  <c r="AI35" i="165" s="1"/>
  <c r="T32" i="165"/>
  <c r="AO31" i="165"/>
  <c r="AT31" i="165" s="1"/>
  <c r="AU31" i="165" s="1"/>
  <c r="S31" i="165"/>
  <c r="AQ31" i="165"/>
  <c r="U31" i="165"/>
  <c r="X31" i="165" s="1"/>
  <c r="AE15" i="165"/>
  <c r="AF15" i="165" s="1"/>
  <c r="AI15" i="165" s="1"/>
  <c r="T13" i="165"/>
  <c r="AO12" i="165"/>
  <c r="AT12" i="165" s="1"/>
  <c r="S12" i="165"/>
  <c r="AQ12" i="165"/>
  <c r="T8" i="165"/>
  <c r="S7" i="165"/>
  <c r="AQ7" i="165"/>
  <c r="AO7" i="165"/>
  <c r="T52" i="165"/>
  <c r="S34" i="165"/>
  <c r="AU10" i="165"/>
  <c r="V139" i="165"/>
  <c r="W139" i="165" s="1"/>
  <c r="S125" i="165"/>
  <c r="AJ69" i="165"/>
  <c r="AM69" i="165" s="1"/>
  <c r="AL69" i="165" s="1"/>
  <c r="T119" i="165"/>
  <c r="L417" i="165"/>
  <c r="T417" i="165"/>
  <c r="S416" i="165"/>
  <c r="U407" i="165"/>
  <c r="X407" i="165" s="1"/>
  <c r="U408" i="165"/>
  <c r="X408" i="165" s="1"/>
  <c r="V407" i="165"/>
  <c r="W407" i="165" s="1"/>
  <c r="V406" i="165"/>
  <c r="W406" i="165" s="1"/>
  <c r="T407" i="165"/>
  <c r="S406" i="165"/>
  <c r="U399" i="165"/>
  <c r="X399" i="165" s="1"/>
  <c r="U410" i="165"/>
  <c r="X410" i="165" s="1"/>
  <c r="T410" i="165"/>
  <c r="S409" i="165"/>
  <c r="L404" i="165"/>
  <c r="T395" i="165"/>
  <c r="U391" i="165"/>
  <c r="X391" i="165" s="1"/>
  <c r="V390" i="165"/>
  <c r="U396" i="165"/>
  <c r="X396" i="165" s="1"/>
  <c r="V395" i="165"/>
  <c r="W395" i="165" s="1"/>
  <c r="U395" i="165"/>
  <c r="X395" i="165" s="1"/>
  <c r="V394" i="165"/>
  <c r="W394" i="165" s="1"/>
  <c r="U378" i="165"/>
  <c r="X378" i="165" s="1"/>
  <c r="L381" i="165"/>
  <c r="U370" i="165"/>
  <c r="X370" i="165" s="1"/>
  <c r="T361" i="165"/>
  <c r="S360" i="165"/>
  <c r="U384" i="165"/>
  <c r="X384" i="165" s="1"/>
  <c r="V383" i="165"/>
  <c r="L376" i="165"/>
  <c r="L358" i="165"/>
  <c r="L323" i="165"/>
  <c r="L349" i="165"/>
  <c r="T343" i="165"/>
  <c r="S342" i="165"/>
  <c r="T342" i="165"/>
  <c r="L340" i="165"/>
  <c r="V340" i="165"/>
  <c r="W340" i="165" s="1"/>
  <c r="U341" i="165"/>
  <c r="X341" i="165" s="1"/>
  <c r="S328" i="165"/>
  <c r="T329" i="165"/>
  <c r="T319" i="165"/>
  <c r="S318" i="165"/>
  <c r="T318" i="165"/>
  <c r="S317" i="165"/>
  <c r="L305" i="165"/>
  <c r="N305" i="165" s="1"/>
  <c r="AP306" i="165" s="1"/>
  <c r="U360" i="165"/>
  <c r="X360" i="165" s="1"/>
  <c r="V359" i="165"/>
  <c r="W359" i="165" s="1"/>
  <c r="S316" i="165"/>
  <c r="T317" i="165"/>
  <c r="V311" i="165"/>
  <c r="W311" i="165" s="1"/>
  <c r="U312" i="165"/>
  <c r="X312" i="165" s="1"/>
  <c r="U351" i="165"/>
  <c r="X351" i="165" s="1"/>
  <c r="V350" i="165"/>
  <c r="W350" i="165" s="1"/>
  <c r="S303" i="165"/>
  <c r="T304" i="165"/>
  <c r="S302" i="165"/>
  <c r="T302" i="165"/>
  <c r="S301" i="165"/>
  <c r="V263" i="165"/>
  <c r="U264" i="165"/>
  <c r="X264" i="165" s="1"/>
  <c r="V262" i="165"/>
  <c r="U263" i="165"/>
  <c r="X263" i="165" s="1"/>
  <c r="T295" i="165"/>
  <c r="S294" i="165"/>
  <c r="S293" i="165"/>
  <c r="T293" i="165"/>
  <c r="L284" i="165"/>
  <c r="U286" i="165"/>
  <c r="X286" i="165" s="1"/>
  <c r="V285" i="165"/>
  <c r="V275" i="165"/>
  <c r="U276" i="165"/>
  <c r="X276" i="165" s="1"/>
  <c r="S273" i="165"/>
  <c r="T274" i="165"/>
  <c r="S259" i="165"/>
  <c r="T260" i="165"/>
  <c r="T346" i="165"/>
  <c r="S345" i="165"/>
  <c r="V274" i="165"/>
  <c r="U275" i="165"/>
  <c r="X275" i="165" s="1"/>
  <c r="U274" i="165"/>
  <c r="X274" i="165" s="1"/>
  <c r="T257" i="165"/>
  <c r="AO256" i="165"/>
  <c r="S256" i="165"/>
  <c r="AQ256" i="165"/>
  <c r="AO247" i="165"/>
  <c r="T248" i="165"/>
  <c r="S247" i="165"/>
  <c r="AQ247" i="165"/>
  <c r="T244" i="165"/>
  <c r="AO243" i="165"/>
  <c r="S243" i="165"/>
  <c r="AQ243" i="165"/>
  <c r="S370" i="165"/>
  <c r="L298" i="165"/>
  <c r="L233" i="165"/>
  <c r="U231" i="165"/>
  <c r="X231" i="165" s="1"/>
  <c r="AE231" i="165"/>
  <c r="AF231" i="165" s="1"/>
  <c r="AI231" i="165" s="1"/>
  <c r="V230" i="165"/>
  <c r="AJ231" i="165"/>
  <c r="AM231" i="165" s="1"/>
  <c r="AL231" i="165" s="1"/>
  <c r="L213" i="165"/>
  <c r="L187" i="165"/>
  <c r="M187" i="165" s="1"/>
  <c r="AO162" i="165"/>
  <c r="T163" i="165"/>
  <c r="S162" i="165"/>
  <c r="AQ162" i="165"/>
  <c r="L261" i="165"/>
  <c r="U253" i="165"/>
  <c r="X253" i="165" s="1"/>
  <c r="U234" i="165"/>
  <c r="X234" i="165" s="1"/>
  <c r="AJ234" i="165"/>
  <c r="AM234" i="165" s="1"/>
  <c r="AL234" i="165" s="1"/>
  <c r="V233" i="165"/>
  <c r="W233" i="165" s="1"/>
  <c r="AE234" i="165"/>
  <c r="AF234" i="165" s="1"/>
  <c r="AI234" i="165" s="1"/>
  <c r="AO161" i="165"/>
  <c r="AQ161" i="165"/>
  <c r="T162" i="165"/>
  <c r="S161" i="165"/>
  <c r="T158" i="165"/>
  <c r="AO157" i="165"/>
  <c r="AQ157" i="165"/>
  <c r="S157" i="165"/>
  <c r="T287" i="165"/>
  <c r="U238" i="165"/>
  <c r="X238" i="165" s="1"/>
  <c r="AJ238" i="165"/>
  <c r="AM238" i="165" s="1"/>
  <c r="AL238" i="165" s="1"/>
  <c r="AE238" i="165"/>
  <c r="AF238" i="165" s="1"/>
  <c r="AI238" i="165" s="1"/>
  <c r="V237" i="165"/>
  <c r="W237" i="165" s="1"/>
  <c r="U229" i="165"/>
  <c r="X229" i="165" s="1"/>
  <c r="V228" i="165"/>
  <c r="AJ229" i="165"/>
  <c r="AM229" i="165" s="1"/>
  <c r="AL229" i="165" s="1"/>
  <c r="AE229" i="165"/>
  <c r="AF229" i="165" s="1"/>
  <c r="AI229" i="165" s="1"/>
  <c r="U227" i="165"/>
  <c r="X227" i="165" s="1"/>
  <c r="AE213" i="165"/>
  <c r="AF213" i="165" s="1"/>
  <c r="AI213" i="165" s="1"/>
  <c r="U213" i="165"/>
  <c r="X213" i="165" s="1"/>
  <c r="V212" i="165"/>
  <c r="W212" i="165" s="1"/>
  <c r="AJ213" i="165"/>
  <c r="AM213" i="165" s="1"/>
  <c r="AL213" i="165" s="1"/>
  <c r="AO201" i="165"/>
  <c r="T202" i="165"/>
  <c r="S201" i="165"/>
  <c r="AQ201" i="165"/>
  <c r="U183" i="165"/>
  <c r="X183" i="165" s="1"/>
  <c r="AJ183" i="165"/>
  <c r="AM183" i="165" s="1"/>
  <c r="AL183" i="165" s="1"/>
  <c r="AE183" i="165"/>
  <c r="AF183" i="165" s="1"/>
  <c r="AI183" i="165" s="1"/>
  <c r="V182" i="165"/>
  <c r="AE180" i="165"/>
  <c r="AF180" i="165" s="1"/>
  <c r="AI180" i="165" s="1"/>
  <c r="U148" i="165"/>
  <c r="X148" i="165" s="1"/>
  <c r="AJ148" i="165"/>
  <c r="AM148" i="165" s="1"/>
  <c r="AL148" i="165" s="1"/>
  <c r="V147" i="165"/>
  <c r="AE148" i="165"/>
  <c r="AF148" i="165" s="1"/>
  <c r="AI148" i="165" s="1"/>
  <c r="L142" i="165"/>
  <c r="AJ47" i="165"/>
  <c r="AM47" i="165" s="1"/>
  <c r="AL47" i="165" s="1"/>
  <c r="V46" i="165"/>
  <c r="AE47" i="165"/>
  <c r="AF47" i="165" s="1"/>
  <c r="AI47" i="165" s="1"/>
  <c r="U47" i="165"/>
  <c r="X47" i="165" s="1"/>
  <c r="U358" i="165"/>
  <c r="X358" i="165" s="1"/>
  <c r="V357" i="165"/>
  <c r="W357" i="165" s="1"/>
  <c r="U357" i="165"/>
  <c r="X357" i="165" s="1"/>
  <c r="V356" i="165"/>
  <c r="W356" i="165" s="1"/>
  <c r="U293" i="165"/>
  <c r="X293" i="165" s="1"/>
  <c r="V292" i="165"/>
  <c r="W292" i="165" s="1"/>
  <c r="V291" i="165"/>
  <c r="W291" i="165" s="1"/>
  <c r="S265" i="165"/>
  <c r="V265" i="165"/>
  <c r="W265" i="165" s="1"/>
  <c r="U266" i="165"/>
  <c r="X266" i="165" s="1"/>
  <c r="AE228" i="165"/>
  <c r="AF228" i="165" s="1"/>
  <c r="AI228" i="165" s="1"/>
  <c r="AE210" i="165"/>
  <c r="AF210" i="165" s="1"/>
  <c r="AI210" i="165" s="1"/>
  <c r="L167" i="165"/>
  <c r="T238" i="165"/>
  <c r="AO237" i="165"/>
  <c r="S237" i="165"/>
  <c r="AQ237" i="165"/>
  <c r="AQ221" i="165"/>
  <c r="S221" i="165"/>
  <c r="AO221" i="165"/>
  <c r="T222" i="165"/>
  <c r="AO212" i="165"/>
  <c r="S212" i="165"/>
  <c r="AQ212" i="165"/>
  <c r="T213" i="165"/>
  <c r="T210" i="165"/>
  <c r="AJ192" i="165"/>
  <c r="AM192" i="165" s="1"/>
  <c r="AL192" i="165" s="1"/>
  <c r="AE192" i="165"/>
  <c r="AF192" i="165" s="1"/>
  <c r="AI192" i="165" s="1"/>
  <c r="U192" i="165"/>
  <c r="X192" i="165" s="1"/>
  <c r="V191" i="165"/>
  <c r="W191" i="165" s="1"/>
  <c r="AE184" i="165"/>
  <c r="AF184" i="165" s="1"/>
  <c r="AI184" i="165" s="1"/>
  <c r="AJ184" i="165"/>
  <c r="AM184" i="165" s="1"/>
  <c r="AL184" i="165" s="1"/>
  <c r="V183" i="165"/>
  <c r="U184" i="165"/>
  <c r="X184" i="165" s="1"/>
  <c r="AO175" i="165"/>
  <c r="S175" i="165"/>
  <c r="AQ175" i="165"/>
  <c r="T176" i="165"/>
  <c r="L153" i="165"/>
  <c r="L124" i="165"/>
  <c r="T109" i="165"/>
  <c r="AQ108" i="165"/>
  <c r="BB108" i="165" s="1"/>
  <c r="BC108" i="165" s="1"/>
  <c r="AO108" i="165"/>
  <c r="S108" i="165"/>
  <c r="AJ101" i="165"/>
  <c r="AM101" i="165" s="1"/>
  <c r="AL101" i="165" s="1"/>
  <c r="V100" i="165"/>
  <c r="AE101" i="165"/>
  <c r="AF101" i="165" s="1"/>
  <c r="AI101" i="165" s="1"/>
  <c r="U101" i="165"/>
  <c r="X101" i="165" s="1"/>
  <c r="AO70" i="165"/>
  <c r="T71" i="165"/>
  <c r="S70" i="165"/>
  <c r="AQ70" i="165"/>
  <c r="T68" i="165"/>
  <c r="AQ67" i="165"/>
  <c r="S67" i="165"/>
  <c r="AO67" i="165"/>
  <c r="AQ56" i="165"/>
  <c r="T57" i="165"/>
  <c r="AO56" i="165"/>
  <c r="AT56" i="165" s="1"/>
  <c r="S56" i="165"/>
  <c r="L25" i="165"/>
  <c r="N25" i="165" s="1"/>
  <c r="AE14" i="165"/>
  <c r="AF14" i="165" s="1"/>
  <c r="AI14" i="165" s="1"/>
  <c r="L10" i="165"/>
  <c r="S298" i="165"/>
  <c r="T299" i="165"/>
  <c r="AJ195" i="165"/>
  <c r="AM195" i="165" s="1"/>
  <c r="AL195" i="165" s="1"/>
  <c r="AE195" i="165"/>
  <c r="AF195" i="165" s="1"/>
  <c r="AI195" i="165" s="1"/>
  <c r="V194" i="165"/>
  <c r="U195" i="165"/>
  <c r="X195" i="165" s="1"/>
  <c r="AJ175" i="165"/>
  <c r="AM175" i="165" s="1"/>
  <c r="AL175" i="165" s="1"/>
  <c r="V174" i="165"/>
  <c r="W174" i="165" s="1"/>
  <c r="U175" i="165"/>
  <c r="X175" i="165" s="1"/>
  <c r="AE175" i="165"/>
  <c r="AF175" i="165" s="1"/>
  <c r="AI175" i="165" s="1"/>
  <c r="AE99" i="165"/>
  <c r="AF99" i="165" s="1"/>
  <c r="AI99" i="165" s="1"/>
  <c r="U99" i="165"/>
  <c r="X99" i="165" s="1"/>
  <c r="AJ99" i="165"/>
  <c r="AM99" i="165" s="1"/>
  <c r="AL99" i="165" s="1"/>
  <c r="V98" i="165"/>
  <c r="L91" i="165"/>
  <c r="L87" i="165"/>
  <c r="AO85" i="165"/>
  <c r="AQ85" i="165"/>
  <c r="T86" i="165"/>
  <c r="S85" i="165"/>
  <c r="AG51" i="165"/>
  <c r="AH51" i="165" s="1"/>
  <c r="AK51" i="165" s="1"/>
  <c r="U53" i="165"/>
  <c r="X53" i="165" s="1"/>
  <c r="V52" i="165"/>
  <c r="AJ53" i="165"/>
  <c r="AM53" i="165" s="1"/>
  <c r="AL53" i="165" s="1"/>
  <c r="AE53" i="165"/>
  <c r="AF53" i="165" s="1"/>
  <c r="AI53" i="165" s="1"/>
  <c r="N45" i="165"/>
  <c r="AP46" i="165" s="1"/>
  <c r="L36" i="165"/>
  <c r="V34" i="165"/>
  <c r="W34" i="165" s="1"/>
  <c r="AE37" i="165"/>
  <c r="AF37" i="165" s="1"/>
  <c r="AI37" i="165" s="1"/>
  <c r="V36" i="165"/>
  <c r="W36" i="165" s="1"/>
  <c r="AJ37" i="165"/>
  <c r="AM37" i="165" s="1"/>
  <c r="AL37" i="165" s="1"/>
  <c r="U37" i="165"/>
  <c r="X37" i="165" s="1"/>
  <c r="L23" i="165"/>
  <c r="AO9" i="165"/>
  <c r="S9" i="165"/>
  <c r="AQ9" i="165"/>
  <c r="AT9" i="165" s="1"/>
  <c r="AU9" i="165" s="1"/>
  <c r="T10" i="165"/>
  <c r="AE10" i="165"/>
  <c r="AF10" i="165" s="1"/>
  <c r="AI10" i="165" s="1"/>
  <c r="U10" i="165"/>
  <c r="X10" i="165" s="1"/>
  <c r="V9" i="165"/>
  <c r="AJ10" i="165"/>
  <c r="AM10" i="165" s="1"/>
  <c r="AL10" i="165" s="1"/>
  <c r="AJ9" i="165"/>
  <c r="AM9" i="165" s="1"/>
  <c r="AL9" i="165" s="1"/>
  <c r="AE9" i="165"/>
  <c r="AF9" i="165" s="1"/>
  <c r="AI9" i="165" s="1"/>
  <c r="U8" i="165"/>
  <c r="X8" i="165" s="1"/>
  <c r="L204" i="165"/>
  <c r="T167" i="165"/>
  <c r="AJ158" i="165"/>
  <c r="AM158" i="165" s="1"/>
  <c r="AL158" i="165" s="1"/>
  <c r="V157" i="165"/>
  <c r="W157" i="165" s="1"/>
  <c r="AE158" i="165"/>
  <c r="AF158" i="165" s="1"/>
  <c r="AI158" i="165" s="1"/>
  <c r="U158" i="165"/>
  <c r="X158" i="165" s="1"/>
  <c r="AJ144" i="165"/>
  <c r="AM144" i="165" s="1"/>
  <c r="AL144" i="165" s="1"/>
  <c r="AE144" i="165"/>
  <c r="AF144" i="165" s="1"/>
  <c r="AI144" i="165" s="1"/>
  <c r="V143" i="165"/>
  <c r="W143" i="165" s="1"/>
  <c r="U144" i="165"/>
  <c r="X144" i="165" s="1"/>
  <c r="U139" i="165"/>
  <c r="X139" i="165" s="1"/>
  <c r="T134" i="165"/>
  <c r="AQ133" i="165"/>
  <c r="S133" i="165"/>
  <c r="AO133" i="165"/>
  <c r="L128" i="165"/>
  <c r="AE123" i="165"/>
  <c r="AF123" i="165" s="1"/>
  <c r="AI123" i="165" s="1"/>
  <c r="V122" i="165"/>
  <c r="W122" i="165" s="1"/>
  <c r="AJ123" i="165"/>
  <c r="AM123" i="165" s="1"/>
  <c r="AL123" i="165" s="1"/>
  <c r="U123" i="165"/>
  <c r="X123" i="165" s="1"/>
  <c r="AJ113" i="165"/>
  <c r="AM113" i="165" s="1"/>
  <c r="AL113" i="165" s="1"/>
  <c r="AE113" i="165"/>
  <c r="AF113" i="165" s="1"/>
  <c r="AI113" i="165" s="1"/>
  <c r="V112" i="165"/>
  <c r="W112" i="165" s="1"/>
  <c r="U113" i="165"/>
  <c r="X113" i="165" s="1"/>
  <c r="L105" i="165"/>
  <c r="L103" i="165"/>
  <c r="AJ102" i="165"/>
  <c r="AM102" i="165" s="1"/>
  <c r="AL102" i="165" s="1"/>
  <c r="AE102" i="165"/>
  <c r="AF102" i="165" s="1"/>
  <c r="AI102" i="165" s="1"/>
  <c r="U102" i="165"/>
  <c r="X102" i="165" s="1"/>
  <c r="V101" i="165"/>
  <c r="L96" i="165"/>
  <c r="L89" i="165"/>
  <c r="L69" i="165"/>
  <c r="AO69" i="165"/>
  <c r="AQ69" i="165"/>
  <c r="T70" i="165"/>
  <c r="S69" i="165"/>
  <c r="U64" i="165"/>
  <c r="X64" i="165" s="1"/>
  <c r="L49" i="165"/>
  <c r="L43" i="165"/>
  <c r="L33" i="165"/>
  <c r="AO14" i="165"/>
  <c r="S14" i="165"/>
  <c r="T15" i="165"/>
  <c r="AQ14" i="165"/>
  <c r="AT14" i="165" s="1"/>
  <c r="AU14" i="165" s="1"/>
  <c r="AQ13" i="165"/>
  <c r="S13" i="165"/>
  <c r="T14" i="165"/>
  <c r="AO13" i="165"/>
  <c r="AT13" i="165" s="1"/>
  <c r="AJ12" i="165"/>
  <c r="AM12" i="165" s="1"/>
  <c r="AL12" i="165" s="1"/>
  <c r="AE12" i="165"/>
  <c r="AF12" i="165" s="1"/>
  <c r="AI12" i="165" s="1"/>
  <c r="U12" i="165"/>
  <c r="X12" i="165" s="1"/>
  <c r="V11" i="165"/>
  <c r="W11" i="165" s="1"/>
  <c r="V268" i="165"/>
  <c r="W268" i="165" s="1"/>
  <c r="U269" i="165"/>
  <c r="X269" i="165" s="1"/>
  <c r="AQ241" i="165"/>
  <c r="S241" i="165"/>
  <c r="AO241" i="165"/>
  <c r="T242" i="165"/>
  <c r="AJ211" i="165"/>
  <c r="AM211" i="165" s="1"/>
  <c r="AL211" i="165" s="1"/>
  <c r="U179" i="165"/>
  <c r="X179" i="165" s="1"/>
  <c r="AJ179" i="165"/>
  <c r="AM179" i="165" s="1"/>
  <c r="AL179" i="165" s="1"/>
  <c r="AE179" i="165"/>
  <c r="AF179" i="165" s="1"/>
  <c r="AI179" i="165" s="1"/>
  <c r="V178" i="165"/>
  <c r="W178" i="165" s="1"/>
  <c r="AJ152" i="165"/>
  <c r="AM152" i="165" s="1"/>
  <c r="AL152" i="165" s="1"/>
  <c r="V151" i="165"/>
  <c r="W151" i="165" s="1"/>
  <c r="AE152" i="165"/>
  <c r="AF152" i="165" s="1"/>
  <c r="AI152" i="165" s="1"/>
  <c r="U152" i="165"/>
  <c r="X152" i="165" s="1"/>
  <c r="AE135" i="165"/>
  <c r="AF135" i="165" s="1"/>
  <c r="AI135" i="165" s="1"/>
  <c r="AJ119" i="165"/>
  <c r="AM119" i="165" s="1"/>
  <c r="AL119" i="165" s="1"/>
  <c r="V121" i="165"/>
  <c r="AE122" i="165"/>
  <c r="AF122" i="165" s="1"/>
  <c r="AI122" i="165" s="1"/>
  <c r="AJ122" i="165"/>
  <c r="AM122" i="165" s="1"/>
  <c r="AL122" i="165" s="1"/>
  <c r="U122" i="165"/>
  <c r="X122" i="165" s="1"/>
  <c r="AJ104" i="165"/>
  <c r="AM104" i="165" s="1"/>
  <c r="AL104" i="165" s="1"/>
  <c r="AJ97" i="165"/>
  <c r="AM97" i="165" s="1"/>
  <c r="AL97" i="165" s="1"/>
  <c r="L86" i="165"/>
  <c r="U71" i="165"/>
  <c r="X71" i="165" s="1"/>
  <c r="U65" i="165"/>
  <c r="X65" i="165" s="1"/>
  <c r="T54" i="165"/>
  <c r="AO53" i="165"/>
  <c r="AQ53" i="165"/>
  <c r="S53" i="165"/>
  <c r="AT24" i="165"/>
  <c r="S10" i="165"/>
  <c r="AG7" i="165"/>
  <c r="AH7" i="165" s="1"/>
  <c r="AK7" i="165" s="1"/>
  <c r="S417" i="165"/>
  <c r="T418" i="165"/>
  <c r="L415" i="165"/>
  <c r="U412" i="165"/>
  <c r="X412" i="165" s="1"/>
  <c r="U416" i="165"/>
  <c r="X416" i="165" s="1"/>
  <c r="V415" i="165"/>
  <c r="W415" i="165" s="1"/>
  <c r="S418" i="165"/>
  <c r="W412" i="165"/>
  <c r="S407" i="165"/>
  <c r="T408" i="165"/>
  <c r="U417" i="165"/>
  <c r="X417" i="165" s="1"/>
  <c r="V416" i="165"/>
  <c r="W416" i="165" s="1"/>
  <c r="L412" i="165"/>
  <c r="V404" i="165"/>
  <c r="W404" i="165" s="1"/>
  <c r="U405" i="165"/>
  <c r="X405" i="165" s="1"/>
  <c r="U386" i="165"/>
  <c r="X386" i="165" s="1"/>
  <c r="T401" i="165"/>
  <c r="S400" i="165"/>
  <c r="T400" i="165"/>
  <c r="S399" i="165"/>
  <c r="T393" i="165"/>
  <c r="S392" i="165"/>
  <c r="L390" i="165"/>
  <c r="L385" i="165"/>
  <c r="U385" i="165"/>
  <c r="X385" i="165" s="1"/>
  <c r="V384" i="165"/>
  <c r="U409" i="165"/>
  <c r="X409" i="165" s="1"/>
  <c r="L413" i="165"/>
  <c r="U389" i="165"/>
  <c r="X389" i="165" s="1"/>
  <c r="V388" i="165"/>
  <c r="W388" i="165" s="1"/>
  <c r="T385" i="165"/>
  <c r="S384" i="165"/>
  <c r="S387" i="165"/>
  <c r="T388" i="165"/>
  <c r="L386" i="165"/>
  <c r="U404" i="165"/>
  <c r="X404" i="165" s="1"/>
  <c r="V403" i="165"/>
  <c r="W403" i="165" s="1"/>
  <c r="V402" i="165"/>
  <c r="W402" i="165" s="1"/>
  <c r="U403" i="165"/>
  <c r="X403" i="165" s="1"/>
  <c r="V401" i="165"/>
  <c r="U401" i="165"/>
  <c r="X401" i="165" s="1"/>
  <c r="V400" i="165"/>
  <c r="L365" i="165"/>
  <c r="V381" i="165"/>
  <c r="W381" i="165" s="1"/>
  <c r="U382" i="165"/>
  <c r="U379" i="165"/>
  <c r="X379" i="165" s="1"/>
  <c r="V378" i="165"/>
  <c r="V382" i="165"/>
  <c r="W382" i="165" s="1"/>
  <c r="L402" i="165"/>
  <c r="U388" i="165"/>
  <c r="X388" i="165" s="1"/>
  <c r="U368" i="165"/>
  <c r="X368" i="165" s="1"/>
  <c r="V367" i="165"/>
  <c r="T355" i="165"/>
  <c r="S354" i="165"/>
  <c r="L333" i="165"/>
  <c r="L331" i="165"/>
  <c r="U332" i="165"/>
  <c r="X332" i="165" s="1"/>
  <c r="V331" i="165"/>
  <c r="T352" i="165"/>
  <c r="S351" i="165"/>
  <c r="S335" i="165"/>
  <c r="T322" i="165"/>
  <c r="S321" i="165"/>
  <c r="U307" i="165"/>
  <c r="X307" i="165" s="1"/>
  <c r="V306" i="165"/>
  <c r="W306" i="165" s="1"/>
  <c r="U364" i="165"/>
  <c r="X364" i="165" s="1"/>
  <c r="S341" i="165"/>
  <c r="L336" i="165"/>
  <c r="T323" i="165"/>
  <c r="S322" i="165"/>
  <c r="U376" i="165"/>
  <c r="X376" i="165" s="1"/>
  <c r="T350" i="165"/>
  <c r="S349" i="165"/>
  <c r="U349" i="165"/>
  <c r="X349" i="165" s="1"/>
  <c r="V333" i="165"/>
  <c r="W333" i="165" s="1"/>
  <c r="L329" i="165"/>
  <c r="T296" i="165"/>
  <c r="S295" i="165"/>
  <c r="S375" i="165"/>
  <c r="T376" i="165"/>
  <c r="V371" i="165"/>
  <c r="W371" i="165" s="1"/>
  <c r="U372" i="165"/>
  <c r="X372" i="165" s="1"/>
  <c r="V349" i="165"/>
  <c r="W349" i="165" s="1"/>
  <c r="L332" i="165"/>
  <c r="V310" i="165"/>
  <c r="W310" i="165" s="1"/>
  <c r="V309" i="165"/>
  <c r="U310" i="165"/>
  <c r="X310" i="165" s="1"/>
  <c r="L338" i="165"/>
  <c r="V339" i="165"/>
  <c r="W339" i="165" s="1"/>
  <c r="S308" i="165"/>
  <c r="T309" i="165"/>
  <c r="S307" i="165"/>
  <c r="T291" i="165"/>
  <c r="S290" i="165"/>
  <c r="S288" i="165"/>
  <c r="S284" i="165"/>
  <c r="T285" i="165"/>
  <c r="T284" i="165"/>
  <c r="S283" i="165"/>
  <c r="U363" i="165"/>
  <c r="X363" i="165" s="1"/>
  <c r="S348" i="165"/>
  <c r="T312" i="165"/>
  <c r="T311" i="165"/>
  <c r="S311" i="165"/>
  <c r="U304" i="165"/>
  <c r="X304" i="165" s="1"/>
  <c r="V303" i="165"/>
  <c r="W303" i="165" s="1"/>
  <c r="U285" i="165"/>
  <c r="X285" i="165" s="1"/>
  <c r="T282" i="165"/>
  <c r="S281" i="165"/>
  <c r="V261" i="165"/>
  <c r="U262" i="165"/>
  <c r="X262" i="165" s="1"/>
  <c r="U321" i="165"/>
  <c r="X321" i="165" s="1"/>
  <c r="V319" i="165"/>
  <c r="W319" i="165" s="1"/>
  <c r="V320" i="165"/>
  <c r="AQ258" i="165"/>
  <c r="S258" i="165"/>
  <c r="T259" i="165"/>
  <c r="AO258" i="165"/>
  <c r="AE252" i="165"/>
  <c r="AF252" i="165" s="1"/>
  <c r="AI252" i="165" s="1"/>
  <c r="AJ252" i="165"/>
  <c r="AM252" i="165" s="1"/>
  <c r="AL252" i="165" s="1"/>
  <c r="V251" i="165"/>
  <c r="U252" i="165"/>
  <c r="X252" i="165" s="1"/>
  <c r="T326" i="165"/>
  <c r="S325" i="165"/>
  <c r="S304" i="165"/>
  <c r="L288" i="165"/>
  <c r="U287" i="165"/>
  <c r="X287" i="165" s="1"/>
  <c r="S272" i="165"/>
  <c r="T273" i="165"/>
  <c r="L269" i="165"/>
  <c r="AJ236" i="165"/>
  <c r="AM236" i="165" s="1"/>
  <c r="AL236" i="165" s="1"/>
  <c r="AE236" i="165"/>
  <c r="AF236" i="165" s="1"/>
  <c r="AI236" i="165" s="1"/>
  <c r="V235" i="165"/>
  <c r="W235" i="165" s="1"/>
  <c r="U236" i="165"/>
  <c r="X236" i="165" s="1"/>
  <c r="V328" i="165"/>
  <c r="U329" i="165"/>
  <c r="X329" i="165" s="1"/>
  <c r="L265" i="165"/>
  <c r="AJ242" i="165"/>
  <c r="AM242" i="165" s="1"/>
  <c r="AL242" i="165" s="1"/>
  <c r="V241" i="165"/>
  <c r="W241" i="165" s="1"/>
  <c r="U242" i="165"/>
  <c r="X242" i="165" s="1"/>
  <c r="AE242" i="165"/>
  <c r="AF242" i="165" s="1"/>
  <c r="AI242" i="165" s="1"/>
  <c r="AJ243" i="165"/>
  <c r="AM243" i="165" s="1"/>
  <c r="AL243" i="165" s="1"/>
  <c r="U243" i="165"/>
  <c r="X243" i="165" s="1"/>
  <c r="V242" i="165"/>
  <c r="W242" i="165" s="1"/>
  <c r="AE243" i="165"/>
  <c r="AF243" i="165" s="1"/>
  <c r="AI243" i="165" s="1"/>
  <c r="L235" i="165"/>
  <c r="U220" i="165"/>
  <c r="X220" i="165" s="1"/>
  <c r="L205" i="165"/>
  <c r="U203" i="165"/>
  <c r="X203" i="165" s="1"/>
  <c r="AE203" i="165"/>
  <c r="AF203" i="165" s="1"/>
  <c r="AI203" i="165" s="1"/>
  <c r="AJ203" i="165"/>
  <c r="AM203" i="165" s="1"/>
  <c r="AL203" i="165" s="1"/>
  <c r="V202" i="165"/>
  <c r="W202" i="165" s="1"/>
  <c r="U202" i="165"/>
  <c r="X202" i="165" s="1"/>
  <c r="V201" i="165"/>
  <c r="W201" i="165" s="1"/>
  <c r="L191" i="165"/>
  <c r="T174" i="165"/>
  <c r="AQ173" i="165"/>
  <c r="AO173" i="165"/>
  <c r="S173" i="165"/>
  <c r="S160" i="165"/>
  <c r="AQ160" i="165"/>
  <c r="T161" i="165"/>
  <c r="AO160" i="165"/>
  <c r="S262" i="165"/>
  <c r="T263" i="165"/>
  <c r="U259" i="165"/>
  <c r="V258" i="165"/>
  <c r="W258" i="165" s="1"/>
  <c r="AQ252" i="165"/>
  <c r="S252" i="165"/>
  <c r="T253" i="165"/>
  <c r="AO252" i="165"/>
  <c r="AQ250" i="165"/>
  <c r="S250" i="165"/>
  <c r="AO250" i="165"/>
  <c r="T251" i="165"/>
  <c r="U247" i="165"/>
  <c r="X247" i="165" s="1"/>
  <c r="AE247" i="165"/>
  <c r="AF247" i="165" s="1"/>
  <c r="AI247" i="165" s="1"/>
  <c r="AJ247" i="165"/>
  <c r="AM247" i="165" s="1"/>
  <c r="AL247" i="165" s="1"/>
  <c r="AE246" i="165"/>
  <c r="AF246" i="165" s="1"/>
  <c r="AI246" i="165" s="1"/>
  <c r="V245" i="165"/>
  <c r="W245" i="165" s="1"/>
  <c r="V246" i="165"/>
  <c r="W246" i="165" s="1"/>
  <c r="U246" i="165"/>
  <c r="X246" i="165" s="1"/>
  <c r="S227" i="165"/>
  <c r="T224" i="165"/>
  <c r="AQ223" i="165"/>
  <c r="BB223" i="165" s="1"/>
  <c r="BC223" i="165" s="1"/>
  <c r="S223" i="165"/>
  <c r="AO223" i="165"/>
  <c r="AO203" i="165"/>
  <c r="T204" i="165"/>
  <c r="AQ203" i="165"/>
  <c r="S203" i="165"/>
  <c r="T195" i="165"/>
  <c r="AQ194" i="165"/>
  <c r="AO194" i="165"/>
  <c r="S194" i="165"/>
  <c r="AO189" i="165"/>
  <c r="T190" i="165"/>
  <c r="AQ189" i="165"/>
  <c r="S189" i="165"/>
  <c r="L180" i="165"/>
  <c r="T180" i="165"/>
  <c r="AQ179" i="165"/>
  <c r="AO179" i="165"/>
  <c r="S179" i="165"/>
  <c r="T170" i="165"/>
  <c r="AQ169" i="165"/>
  <c r="AO169" i="165"/>
  <c r="S169" i="165"/>
  <c r="AO165" i="165"/>
  <c r="AQ165" i="165"/>
  <c r="T166" i="165"/>
  <c r="S165" i="165"/>
  <c r="L152" i="165"/>
  <c r="L134" i="165"/>
  <c r="L127" i="165"/>
  <c r="L214" i="165"/>
  <c r="M214" i="165" s="1"/>
  <c r="AJ216" i="165"/>
  <c r="AM216" i="165" s="1"/>
  <c r="AL216" i="165" s="1"/>
  <c r="U216" i="165"/>
  <c r="X216" i="165" s="1"/>
  <c r="V215" i="165"/>
  <c r="AE216" i="165"/>
  <c r="AF216" i="165" s="1"/>
  <c r="AI216" i="165" s="1"/>
  <c r="AJ202" i="165"/>
  <c r="AM202" i="165" s="1"/>
  <c r="AL202" i="165" s="1"/>
  <c r="AJ181" i="165"/>
  <c r="AM181" i="165" s="1"/>
  <c r="AL181" i="165" s="1"/>
  <c r="AJ180" i="165"/>
  <c r="AM180" i="165" s="1"/>
  <c r="AL180" i="165" s="1"/>
  <c r="V169" i="165"/>
  <c r="V159" i="165"/>
  <c r="U160" i="165"/>
  <c r="X160" i="165" s="1"/>
  <c r="AE160" i="165"/>
  <c r="AF160" i="165" s="1"/>
  <c r="AI160" i="165" s="1"/>
  <c r="AJ160" i="165"/>
  <c r="AM160" i="165" s="1"/>
  <c r="AL160" i="165" s="1"/>
  <c r="AQ156" i="165"/>
  <c r="S156" i="165"/>
  <c r="AO156" i="165"/>
  <c r="BB156" i="165" s="1"/>
  <c r="BC156" i="165" s="1"/>
  <c r="T157" i="165"/>
  <c r="T153" i="165"/>
  <c r="AO136" i="165"/>
  <c r="T137" i="165"/>
  <c r="AQ136" i="165"/>
  <c r="S136" i="165"/>
  <c r="S320" i="165"/>
  <c r="V298" i="165"/>
  <c r="U299" i="165"/>
  <c r="X299" i="165" s="1"/>
  <c r="L263" i="165"/>
  <c r="T264" i="165"/>
  <c r="S263" i="165"/>
  <c r="V264" i="165"/>
  <c r="W264" i="165" s="1"/>
  <c r="U265" i="165"/>
  <c r="X265" i="165" s="1"/>
  <c r="S257" i="165"/>
  <c r="T256" i="165"/>
  <c r="AO255" i="165"/>
  <c r="S255" i="165"/>
  <c r="AQ255" i="165"/>
  <c r="AE257" i="165"/>
  <c r="AF257" i="165" s="1"/>
  <c r="AI257" i="165" s="1"/>
  <c r="AJ257" i="165"/>
  <c r="AM257" i="165" s="1"/>
  <c r="AL257" i="165" s="1"/>
  <c r="V256" i="165"/>
  <c r="W256" i="165" s="1"/>
  <c r="U257" i="165"/>
  <c r="X257" i="165" s="1"/>
  <c r="T237" i="165"/>
  <c r="AO236" i="165"/>
  <c r="S236" i="165"/>
  <c r="AQ236" i="165"/>
  <c r="U233" i="165"/>
  <c r="X233" i="165" s="1"/>
  <c r="AE233" i="165"/>
  <c r="AF233" i="165" s="1"/>
  <c r="AI233" i="165" s="1"/>
  <c r="U228" i="165"/>
  <c r="X228" i="165" s="1"/>
  <c r="AE209" i="165"/>
  <c r="AF209" i="165" s="1"/>
  <c r="AI209" i="165" s="1"/>
  <c r="U209" i="165"/>
  <c r="X209" i="165" s="1"/>
  <c r="V208" i="165"/>
  <c r="W208" i="165" s="1"/>
  <c r="AJ209" i="165"/>
  <c r="AM209" i="165" s="1"/>
  <c r="AL209" i="165" s="1"/>
  <c r="AJ204" i="165"/>
  <c r="AM204" i="165" s="1"/>
  <c r="AL204" i="165" s="1"/>
  <c r="U189" i="165"/>
  <c r="X189" i="165" s="1"/>
  <c r="V188" i="165"/>
  <c r="W188" i="165" s="1"/>
  <c r="AJ189" i="165"/>
  <c r="AM189" i="165" s="1"/>
  <c r="AL189" i="165" s="1"/>
  <c r="AE189" i="165"/>
  <c r="AF189" i="165" s="1"/>
  <c r="AI189" i="165" s="1"/>
  <c r="AJ186" i="165"/>
  <c r="AM186" i="165" s="1"/>
  <c r="AL186" i="165" s="1"/>
  <c r="AG186" i="165" s="1"/>
  <c r="AH186" i="165" s="1"/>
  <c r="AK186" i="165" s="1"/>
  <c r="U181" i="165"/>
  <c r="X181" i="165" s="1"/>
  <c r="AE156" i="165"/>
  <c r="AF156" i="165" s="1"/>
  <c r="AI156" i="165" s="1"/>
  <c r="AJ156" i="165"/>
  <c r="AM156" i="165" s="1"/>
  <c r="AL156" i="165" s="1"/>
  <c r="V155" i="165"/>
  <c r="W155" i="165" s="1"/>
  <c r="U156" i="165"/>
  <c r="X156" i="165" s="1"/>
  <c r="U155" i="165"/>
  <c r="X155" i="165" s="1"/>
  <c r="L378" i="165"/>
  <c r="L228" i="165"/>
  <c r="U215" i="165"/>
  <c r="X215" i="165" s="1"/>
  <c r="AJ215" i="165"/>
  <c r="AM215" i="165" s="1"/>
  <c r="AL215" i="165" s="1"/>
  <c r="S209" i="165"/>
  <c r="T194" i="165"/>
  <c r="S193" i="165"/>
  <c r="AQ193" i="165"/>
  <c r="AO193" i="165"/>
  <c r="U185" i="165"/>
  <c r="X185" i="165" s="1"/>
  <c r="AE185" i="165"/>
  <c r="AF185" i="165" s="1"/>
  <c r="AI185" i="165" s="1"/>
  <c r="AJ185" i="165"/>
  <c r="AM185" i="165" s="1"/>
  <c r="AL185" i="165" s="1"/>
  <c r="V184" i="165"/>
  <c r="U178" i="165"/>
  <c r="X178" i="165" s="1"/>
  <c r="AE178" i="165"/>
  <c r="AF178" i="165" s="1"/>
  <c r="AI178" i="165" s="1"/>
  <c r="AJ178" i="165"/>
  <c r="AM178" i="165" s="1"/>
  <c r="AL178" i="165" s="1"/>
  <c r="V177" i="165"/>
  <c r="W177" i="165" s="1"/>
  <c r="U174" i="165"/>
  <c r="X174" i="165" s="1"/>
  <c r="V173" i="165"/>
  <c r="W173" i="165" s="1"/>
  <c r="AJ174" i="165"/>
  <c r="AM174" i="165" s="1"/>
  <c r="AL174" i="165" s="1"/>
  <c r="AE174" i="165"/>
  <c r="AF174" i="165" s="1"/>
  <c r="AI174" i="165" s="1"/>
  <c r="AQ164" i="165"/>
  <c r="S164" i="165"/>
  <c r="AO164" i="165"/>
  <c r="T165" i="165"/>
  <c r="U150" i="165"/>
  <c r="X150" i="165" s="1"/>
  <c r="S142" i="165"/>
  <c r="AJ140" i="165"/>
  <c r="AM140" i="165" s="1"/>
  <c r="AL140" i="165" s="1"/>
  <c r="V132" i="165"/>
  <c r="W132" i="165" s="1"/>
  <c r="S128" i="165"/>
  <c r="AJ127" i="165"/>
  <c r="AM127" i="165" s="1"/>
  <c r="AL127" i="165" s="1"/>
  <c r="T124" i="165"/>
  <c r="AE105" i="165"/>
  <c r="AF105" i="165" s="1"/>
  <c r="AI105" i="165" s="1"/>
  <c r="U105" i="165"/>
  <c r="X105" i="165" s="1"/>
  <c r="V104" i="165"/>
  <c r="W104" i="165" s="1"/>
  <c r="AJ105" i="165"/>
  <c r="AM105" i="165" s="1"/>
  <c r="AL105" i="165" s="1"/>
  <c r="U103" i="165"/>
  <c r="X103" i="165" s="1"/>
  <c r="V102" i="165"/>
  <c r="AJ103" i="165"/>
  <c r="AM103" i="165" s="1"/>
  <c r="AL103" i="165" s="1"/>
  <c r="AE103" i="165"/>
  <c r="AF103" i="165" s="1"/>
  <c r="AI103" i="165" s="1"/>
  <c r="AQ99" i="165"/>
  <c r="S99" i="165"/>
  <c r="T100" i="165"/>
  <c r="AO99" i="165"/>
  <c r="AT99" i="165" s="1"/>
  <c r="AU99" i="165" s="1"/>
  <c r="AJ94" i="165"/>
  <c r="AM94" i="165" s="1"/>
  <c r="AL94" i="165" s="1"/>
  <c r="N81" i="165"/>
  <c r="T80" i="165"/>
  <c r="AO79" i="165"/>
  <c r="AT79" i="165" s="1"/>
  <c r="AU79" i="165" s="1"/>
  <c r="S79" i="165"/>
  <c r="AQ79" i="165"/>
  <c r="L64" i="165"/>
  <c r="M64" i="165" s="1"/>
  <c r="AO50" i="165"/>
  <c r="T51" i="165"/>
  <c r="AQ50" i="165"/>
  <c r="S50" i="165"/>
  <c r="V43" i="165"/>
  <c r="W43" i="165" s="1"/>
  <c r="U44" i="165"/>
  <c r="X44" i="165" s="1"/>
  <c r="AJ44" i="165"/>
  <c r="AM44" i="165" s="1"/>
  <c r="AL44" i="165" s="1"/>
  <c r="AE44" i="165"/>
  <c r="AF44" i="165" s="1"/>
  <c r="AI44" i="165" s="1"/>
  <c r="AJ28" i="165"/>
  <c r="AM28" i="165" s="1"/>
  <c r="AL28" i="165" s="1"/>
  <c r="AG28" i="165" s="1"/>
  <c r="AH28" i="165" s="1"/>
  <c r="AK28" i="165" s="1"/>
  <c r="S24" i="165"/>
  <c r="AQ17" i="165"/>
  <c r="S17" i="165"/>
  <c r="AO17" i="165"/>
  <c r="T18" i="165"/>
  <c r="AE13" i="165"/>
  <c r="AF13" i="165" s="1"/>
  <c r="AI13" i="165" s="1"/>
  <c r="AG13" i="165" s="1"/>
  <c r="AH13" i="165" s="1"/>
  <c r="AK13" i="165" s="1"/>
  <c r="U13" i="165"/>
  <c r="X13" i="165" s="1"/>
  <c r="AJ13" i="165"/>
  <c r="AM13" i="165" s="1"/>
  <c r="AL13" i="165" s="1"/>
  <c r="V12" i="165"/>
  <c r="W12" i="165" s="1"/>
  <c r="T226" i="165"/>
  <c r="T214" i="165"/>
  <c r="U177" i="165"/>
  <c r="X177" i="165" s="1"/>
  <c r="U176" i="165"/>
  <c r="X176" i="165" s="1"/>
  <c r="AJ176" i="165"/>
  <c r="AM176" i="165" s="1"/>
  <c r="AL176" i="165" s="1"/>
  <c r="V175" i="165"/>
  <c r="W175" i="165" s="1"/>
  <c r="AE176" i="165"/>
  <c r="AF176" i="165" s="1"/>
  <c r="AI176" i="165" s="1"/>
  <c r="U173" i="165"/>
  <c r="X173" i="165" s="1"/>
  <c r="V172" i="165"/>
  <c r="W172" i="165" s="1"/>
  <c r="AE173" i="165"/>
  <c r="AF173" i="165" s="1"/>
  <c r="AI173" i="165" s="1"/>
  <c r="AJ173" i="165"/>
  <c r="AM173" i="165" s="1"/>
  <c r="AL173" i="165" s="1"/>
  <c r="V154" i="165"/>
  <c r="W154" i="165" s="1"/>
  <c r="L131" i="165"/>
  <c r="AJ132" i="165"/>
  <c r="AM132" i="165" s="1"/>
  <c r="AL132" i="165" s="1"/>
  <c r="L125" i="165"/>
  <c r="W125" i="165"/>
  <c r="AE112" i="165"/>
  <c r="AF112" i="165" s="1"/>
  <c r="AI112" i="165" s="1"/>
  <c r="AG112" i="165" s="1"/>
  <c r="AH112" i="165" s="1"/>
  <c r="AK112" i="165" s="1"/>
  <c r="S109" i="165"/>
  <c r="AJ110" i="165"/>
  <c r="AM110" i="165" s="1"/>
  <c r="AL110" i="165" s="1"/>
  <c r="AE110" i="165"/>
  <c r="AF110" i="165" s="1"/>
  <c r="AI110" i="165" s="1"/>
  <c r="U110" i="165"/>
  <c r="X110" i="165" s="1"/>
  <c r="V109" i="165"/>
  <c r="W109" i="165" s="1"/>
  <c r="L104" i="165"/>
  <c r="L102" i="165"/>
  <c r="N102" i="165" s="1"/>
  <c r="W92" i="165"/>
  <c r="AO78" i="165"/>
  <c r="AT78" i="165" s="1"/>
  <c r="AU78" i="165" s="1"/>
  <c r="T79" i="165"/>
  <c r="AQ78" i="165"/>
  <c r="S78" i="165"/>
  <c r="T72" i="165"/>
  <c r="AO71" i="165"/>
  <c r="S71" i="165"/>
  <c r="AQ71" i="165"/>
  <c r="AE59" i="165"/>
  <c r="AF59" i="165" s="1"/>
  <c r="AI59" i="165" s="1"/>
  <c r="U59" i="165"/>
  <c r="X59" i="165" s="1"/>
  <c r="V58" i="165"/>
  <c r="W58" i="165" s="1"/>
  <c r="AJ59" i="165"/>
  <c r="AM59" i="165" s="1"/>
  <c r="AL59" i="165" s="1"/>
  <c r="AJ56" i="165"/>
  <c r="AM56" i="165" s="1"/>
  <c r="AL56" i="165" s="1"/>
  <c r="V55" i="165"/>
  <c r="AE56" i="165"/>
  <c r="AF56" i="165" s="1"/>
  <c r="AI56" i="165" s="1"/>
  <c r="U56" i="165"/>
  <c r="X56" i="165" s="1"/>
  <c r="L51" i="165"/>
  <c r="U52" i="165"/>
  <c r="X52" i="165" s="1"/>
  <c r="V51" i="165"/>
  <c r="W51" i="165" s="1"/>
  <c r="AJ52" i="165"/>
  <c r="AM52" i="165" s="1"/>
  <c r="AL52" i="165" s="1"/>
  <c r="AE52" i="165"/>
  <c r="AF52" i="165" s="1"/>
  <c r="AI52" i="165" s="1"/>
  <c r="L47" i="165"/>
  <c r="L39" i="165"/>
  <c r="T39" i="165"/>
  <c r="AO38" i="165"/>
  <c r="S38" i="165"/>
  <c r="AQ38" i="165"/>
  <c r="AJ39" i="165"/>
  <c r="AM39" i="165" s="1"/>
  <c r="AL39" i="165" s="1"/>
  <c r="V38" i="165"/>
  <c r="W38" i="165" s="1"/>
  <c r="AE39" i="165"/>
  <c r="AF39" i="165" s="1"/>
  <c r="AI39" i="165" s="1"/>
  <c r="U39" i="165"/>
  <c r="X39" i="165" s="1"/>
  <c r="L30" i="165"/>
  <c r="M31" i="165" s="1"/>
  <c r="T31" i="165"/>
  <c r="AQ30" i="165"/>
  <c r="AO30" i="165"/>
  <c r="S30" i="165"/>
  <c r="M26" i="165"/>
  <c r="AJ17" i="165"/>
  <c r="AM17" i="165" s="1"/>
  <c r="AL17" i="165" s="1"/>
  <c r="AQ8" i="165"/>
  <c r="S8" i="165"/>
  <c r="AO8" i="165"/>
  <c r="AT8" i="165" s="1"/>
  <c r="AU8" i="165" s="1"/>
  <c r="T9" i="165"/>
  <c r="AJ255" i="165"/>
  <c r="AM255" i="165" s="1"/>
  <c r="AL255" i="165" s="1"/>
  <c r="U255" i="165"/>
  <c r="X255" i="165" s="1"/>
  <c r="AP218" i="165"/>
  <c r="T219" i="165"/>
  <c r="AQ218" i="165"/>
  <c r="AO218" i="165"/>
  <c r="AN218" i="165"/>
  <c r="S218" i="165"/>
  <c r="L206" i="165"/>
  <c r="U200" i="165"/>
  <c r="X200" i="165" s="1"/>
  <c r="AJ200" i="165"/>
  <c r="AM200" i="165" s="1"/>
  <c r="AL200" i="165" s="1"/>
  <c r="AE200" i="165"/>
  <c r="AF200" i="165" s="1"/>
  <c r="AI200" i="165" s="1"/>
  <c r="AG200" i="165" s="1"/>
  <c r="AH200" i="165" s="1"/>
  <c r="AK200" i="165" s="1"/>
  <c r="V199" i="165"/>
  <c r="W199" i="165" s="1"/>
  <c r="AO183" i="165"/>
  <c r="T184" i="165"/>
  <c r="S183" i="165"/>
  <c r="AQ183" i="165"/>
  <c r="AQ153" i="165"/>
  <c r="S153" i="165"/>
  <c r="T154" i="165"/>
  <c r="AO153" i="165"/>
  <c r="T142" i="165"/>
  <c r="AJ142" i="165"/>
  <c r="AM142" i="165" s="1"/>
  <c r="AL142" i="165" s="1"/>
  <c r="AE142" i="165"/>
  <c r="AF142" i="165" s="1"/>
  <c r="AI142" i="165" s="1"/>
  <c r="T138" i="165"/>
  <c r="S137" i="165"/>
  <c r="AJ139" i="165"/>
  <c r="AM139" i="165" s="1"/>
  <c r="AL139" i="165" s="1"/>
  <c r="AG139" i="165" s="1"/>
  <c r="AH139" i="165" s="1"/>
  <c r="AK139" i="165" s="1"/>
  <c r="AO130" i="165"/>
  <c r="AQ130" i="165"/>
  <c r="S130" i="165"/>
  <c r="T131" i="165"/>
  <c r="L111" i="165"/>
  <c r="M111" i="165" s="1"/>
  <c r="AJ109" i="165"/>
  <c r="AM109" i="165" s="1"/>
  <c r="AL109" i="165" s="1"/>
  <c r="AE109" i="165"/>
  <c r="AF109" i="165" s="1"/>
  <c r="AI109" i="165" s="1"/>
  <c r="U109" i="165"/>
  <c r="X109" i="165" s="1"/>
  <c r="V108" i="165"/>
  <c r="W108" i="165" s="1"/>
  <c r="AJ108" i="165"/>
  <c r="AM108" i="165" s="1"/>
  <c r="AL108" i="165" s="1"/>
  <c r="AE108" i="165"/>
  <c r="AF108" i="165" s="1"/>
  <c r="AI108" i="165" s="1"/>
  <c r="U108" i="165"/>
  <c r="X108" i="165" s="1"/>
  <c r="V107" i="165"/>
  <c r="W107" i="165" s="1"/>
  <c r="T102" i="165"/>
  <c r="AO101" i="165"/>
  <c r="S101" i="165"/>
  <c r="AQ101" i="165"/>
  <c r="AT101" i="165" s="1"/>
  <c r="L99" i="165"/>
  <c r="AJ100" i="165"/>
  <c r="AM100" i="165" s="1"/>
  <c r="AL100" i="165" s="1"/>
  <c r="AE100" i="165"/>
  <c r="AF100" i="165" s="1"/>
  <c r="AI100" i="165" s="1"/>
  <c r="U100" i="165"/>
  <c r="X100" i="165" s="1"/>
  <c r="V99" i="165"/>
  <c r="W99" i="165" s="1"/>
  <c r="U95" i="165"/>
  <c r="X95" i="165" s="1"/>
  <c r="AJ95" i="165"/>
  <c r="AM95" i="165" s="1"/>
  <c r="AL95" i="165" s="1"/>
  <c r="AE95" i="165"/>
  <c r="AF95" i="165" s="1"/>
  <c r="AI95" i="165" s="1"/>
  <c r="V94" i="165"/>
  <c r="W94" i="165" s="1"/>
  <c r="AE89" i="165"/>
  <c r="AF89" i="165" s="1"/>
  <c r="AI89" i="165" s="1"/>
  <c r="AE69" i="165"/>
  <c r="AF69" i="165" s="1"/>
  <c r="AI69" i="165" s="1"/>
  <c r="AO68" i="165"/>
  <c r="S68" i="165"/>
  <c r="T69" i="165"/>
  <c r="AQ68" i="165"/>
  <c r="AJ65" i="165"/>
  <c r="AM65" i="165" s="1"/>
  <c r="AL65" i="165" s="1"/>
  <c r="AQ64" i="165"/>
  <c r="S64" i="165"/>
  <c r="T65" i="165"/>
  <c r="AO64" i="165"/>
  <c r="BB64" i="165" s="1"/>
  <c r="BC64" i="165" s="1"/>
  <c r="T63" i="165"/>
  <c r="AO62" i="165"/>
  <c r="S62" i="165"/>
  <c r="AQ62" i="165"/>
  <c r="L56" i="165"/>
  <c r="AJ55" i="165"/>
  <c r="AM55" i="165" s="1"/>
  <c r="AL55" i="165" s="1"/>
  <c r="V54" i="165"/>
  <c r="AE57" i="165"/>
  <c r="AF57" i="165" s="1"/>
  <c r="AI57" i="165" s="1"/>
  <c r="V56" i="165"/>
  <c r="U57" i="165"/>
  <c r="X57" i="165" s="1"/>
  <c r="AJ57" i="165"/>
  <c r="AM57" i="165" s="1"/>
  <c r="AL57" i="165" s="1"/>
  <c r="AJ50" i="165"/>
  <c r="AM50" i="165" s="1"/>
  <c r="AL50" i="165" s="1"/>
  <c r="AE46" i="165"/>
  <c r="AF46" i="165" s="1"/>
  <c r="AI46" i="165" s="1"/>
  <c r="AE48" i="165"/>
  <c r="AF48" i="165" s="1"/>
  <c r="AI48" i="165" s="1"/>
  <c r="V47" i="165"/>
  <c r="W47" i="165" s="1"/>
  <c r="U48" i="165"/>
  <c r="X48" i="165" s="1"/>
  <c r="AJ48" i="165"/>
  <c r="AM48" i="165" s="1"/>
  <c r="AL48" i="165" s="1"/>
  <c r="AE43" i="165"/>
  <c r="AF43" i="165" s="1"/>
  <c r="AI43" i="165" s="1"/>
  <c r="V37" i="165"/>
  <c r="W37" i="165" s="1"/>
  <c r="AE34" i="165"/>
  <c r="AF34" i="165" s="1"/>
  <c r="AI34" i="165" s="1"/>
  <c r="AO28" i="165"/>
  <c r="S28" i="165"/>
  <c r="T29" i="165"/>
  <c r="AQ28" i="165"/>
  <c r="L22" i="165"/>
  <c r="V21" i="165"/>
  <c r="AQ21" i="165"/>
  <c r="S21" i="165"/>
  <c r="AO21" i="165"/>
  <c r="T22" i="165"/>
  <c r="AQ18" i="165"/>
  <c r="AO18" i="165"/>
  <c r="T19" i="165"/>
  <c r="S18" i="165"/>
  <c r="U15" i="165"/>
  <c r="X15" i="165" s="1"/>
  <c r="T5" i="165"/>
  <c r="U272" i="165"/>
  <c r="X272" i="165" s="1"/>
  <c r="U270" i="165"/>
  <c r="X270" i="165" s="1"/>
  <c r="V269" i="165"/>
  <c r="W269" i="165" s="1"/>
  <c r="AO208" i="165"/>
  <c r="S208" i="165"/>
  <c r="AQ208" i="165"/>
  <c r="T209" i="165"/>
  <c r="U197" i="165"/>
  <c r="X197" i="165" s="1"/>
  <c r="AJ197" i="165"/>
  <c r="AM197" i="165" s="1"/>
  <c r="AL197" i="165" s="1"/>
  <c r="AE197" i="165"/>
  <c r="AF197" i="165" s="1"/>
  <c r="AI197" i="165" s="1"/>
  <c r="V196" i="165"/>
  <c r="W196" i="165" s="1"/>
  <c r="T192" i="165"/>
  <c r="AQ191" i="165"/>
  <c r="S191" i="165"/>
  <c r="AO191" i="165"/>
  <c r="U151" i="165"/>
  <c r="X151" i="165" s="1"/>
  <c r="AJ151" i="165"/>
  <c r="AM151" i="165" s="1"/>
  <c r="AL151" i="165" s="1"/>
  <c r="AE151" i="165"/>
  <c r="AF151" i="165" s="1"/>
  <c r="AI151" i="165" s="1"/>
  <c r="V150" i="165"/>
  <c r="W150" i="165" s="1"/>
  <c r="L145" i="165"/>
  <c r="AE143" i="165"/>
  <c r="AF143" i="165" s="1"/>
  <c r="AI143" i="165" s="1"/>
  <c r="U143" i="165"/>
  <c r="X143" i="165" s="1"/>
  <c r="U118" i="165"/>
  <c r="X118" i="165" s="1"/>
  <c r="AO96" i="165"/>
  <c r="BB96" i="165" s="1"/>
  <c r="BC96" i="165" s="1"/>
  <c r="AQ96" i="165"/>
  <c r="T97" i="165"/>
  <c r="S96" i="165"/>
  <c r="U97" i="165"/>
  <c r="X97" i="165" s="1"/>
  <c r="AQ91" i="165"/>
  <c r="AO91" i="165"/>
  <c r="S91" i="165"/>
  <c r="T92" i="165"/>
  <c r="U83" i="165"/>
  <c r="X83" i="165" s="1"/>
  <c r="V82" i="165"/>
  <c r="W82" i="165" s="1"/>
  <c r="S77" i="165"/>
  <c r="T78" i="165"/>
  <c r="AQ77" i="165"/>
  <c r="AO77" i="165"/>
  <c r="AE74" i="165"/>
  <c r="AF74" i="165" s="1"/>
  <c r="AI74" i="165" s="1"/>
  <c r="V73" i="165"/>
  <c r="W73" i="165" s="1"/>
  <c r="U74" i="165"/>
  <c r="X74" i="165" s="1"/>
  <c r="AJ74" i="165"/>
  <c r="AM74" i="165" s="1"/>
  <c r="AL74" i="165" s="1"/>
  <c r="AQ59" i="165"/>
  <c r="AT59" i="165" s="1"/>
  <c r="S59" i="165"/>
  <c r="AO59" i="165"/>
  <c r="T60" i="165"/>
  <c r="AQ49" i="165"/>
  <c r="T50" i="165"/>
  <c r="AO49" i="165"/>
  <c r="S49" i="165"/>
  <c r="S48" i="165"/>
  <c r="T25" i="165"/>
  <c r="V14" i="165"/>
  <c r="W14" i="165" s="1"/>
  <c r="T83" i="165"/>
  <c r="S51" i="165"/>
  <c r="T11" i="165"/>
  <c r="AU125" i="165"/>
  <c r="T225" i="165"/>
  <c r="T216" i="165"/>
  <c r="S119" i="165"/>
  <c r="V8" i="165"/>
  <c r="AD282" i="165" l="1"/>
  <c r="AD327" i="165"/>
  <c r="AG384" i="165"/>
  <c r="AH384" i="165" s="1"/>
  <c r="AK384" i="165" s="1"/>
  <c r="AD347" i="165"/>
  <c r="AG385" i="165"/>
  <c r="AH385" i="165" s="1"/>
  <c r="AK385" i="165" s="1"/>
  <c r="AD325" i="165"/>
  <c r="AD392" i="165"/>
  <c r="AD309" i="165"/>
  <c r="AD298" i="165"/>
  <c r="AD266" i="165"/>
  <c r="AD375" i="165"/>
  <c r="AD371" i="165"/>
  <c r="AD352" i="165"/>
  <c r="AD414" i="165"/>
  <c r="AD314" i="165"/>
  <c r="W383" i="165"/>
  <c r="AD334" i="165"/>
  <c r="AD315" i="165"/>
  <c r="AD283" i="165"/>
  <c r="AD397" i="165"/>
  <c r="AD288" i="165"/>
  <c r="AD338" i="165"/>
  <c r="AD308" i="165"/>
  <c r="AD413" i="165"/>
  <c r="AD364" i="165"/>
  <c r="AD311" i="165"/>
  <c r="AD381" i="165"/>
  <c r="AD417" i="165"/>
  <c r="AD400" i="165"/>
  <c r="AD271" i="165"/>
  <c r="AD267" i="165"/>
  <c r="AD299" i="165"/>
  <c r="AD373" i="165"/>
  <c r="AD380" i="165"/>
  <c r="AD357" i="165"/>
  <c r="W386" i="165"/>
  <c r="W387" i="165"/>
  <c r="AD304" i="165"/>
  <c r="AD318" i="165"/>
  <c r="AD260" i="165"/>
  <c r="AD280" i="165"/>
  <c r="AD348" i="165"/>
  <c r="AD335" i="165"/>
  <c r="AD394" i="165"/>
  <c r="AD285" i="165"/>
  <c r="AD374" i="165"/>
  <c r="AD390" i="165"/>
  <c r="AD377" i="165"/>
  <c r="AD317" i="165"/>
  <c r="AD287" i="165"/>
  <c r="AD274" i="165"/>
  <c r="AD279" i="165"/>
  <c r="AD342" i="165"/>
  <c r="AD345" i="165"/>
  <c r="AD356" i="165"/>
  <c r="AD408" i="165"/>
  <c r="AD262" i="165"/>
  <c r="AD306" i="165"/>
  <c r="AD268" i="165"/>
  <c r="AD366" i="165"/>
  <c r="AD341" i="165"/>
  <c r="W385" i="165"/>
  <c r="W384" i="165"/>
  <c r="AD354" i="165"/>
  <c r="AD353" i="165"/>
  <c r="AD396" i="165"/>
  <c r="AD281" i="165"/>
  <c r="AD367" i="165"/>
  <c r="AD378" i="165"/>
  <c r="AD272" i="165"/>
  <c r="AD310" i="165"/>
  <c r="AD403" i="165"/>
  <c r="AD372" i="165"/>
  <c r="AD312" i="165"/>
  <c r="AD391" i="165"/>
  <c r="AD293" i="165"/>
  <c r="AD336" i="165"/>
  <c r="AD331" i="165"/>
  <c r="AD407" i="165"/>
  <c r="AD368" i="165"/>
  <c r="AD296" i="165"/>
  <c r="AD277" i="165"/>
  <c r="AD291" i="165"/>
  <c r="AP384" i="167"/>
  <c r="AN384" i="167"/>
  <c r="AP386" i="167"/>
  <c r="AN386" i="167"/>
  <c r="AP388" i="167"/>
  <c r="AN388" i="167"/>
  <c r="AN389" i="167"/>
  <c r="AP389" i="167"/>
  <c r="AN385" i="167"/>
  <c r="AP385" i="167"/>
  <c r="AP387" i="167"/>
  <c r="AN387" i="167"/>
  <c r="AN383" i="167"/>
  <c r="AP383" i="167"/>
  <c r="AP383" i="168"/>
  <c r="AN383" i="168"/>
  <c r="AP385" i="168"/>
  <c r="AN385" i="168"/>
  <c r="AP384" i="168"/>
  <c r="AN384" i="168"/>
  <c r="AP386" i="168"/>
  <c r="AN386" i="168"/>
  <c r="AN387" i="168"/>
  <c r="AP387" i="168"/>
  <c r="AN361" i="167"/>
  <c r="AP361" i="167"/>
  <c r="AP351" i="167"/>
  <c r="AN351" i="167"/>
  <c r="AP370" i="167"/>
  <c r="AN370" i="167"/>
  <c r="AN312" i="167"/>
  <c r="AP312" i="167"/>
  <c r="AP400" i="167"/>
  <c r="AN400" i="167"/>
  <c r="AN372" i="167"/>
  <c r="AP372" i="167"/>
  <c r="AN496" i="167"/>
  <c r="AP496" i="167"/>
  <c r="AP426" i="167"/>
  <c r="AN426" i="167"/>
  <c r="AP371" i="167"/>
  <c r="AN371" i="167"/>
  <c r="AP350" i="167"/>
  <c r="AN350" i="167"/>
  <c r="AN345" i="167"/>
  <c r="AP345" i="167"/>
  <c r="AN283" i="167"/>
  <c r="AP283" i="167"/>
  <c r="AN264" i="167"/>
  <c r="AP264" i="167"/>
  <c r="AP439" i="167"/>
  <c r="AN439" i="167"/>
  <c r="AP480" i="167"/>
  <c r="AN480" i="167"/>
  <c r="AP469" i="167"/>
  <c r="AN469" i="167"/>
  <c r="AN461" i="167"/>
  <c r="AP461" i="167"/>
  <c r="AN501" i="167"/>
  <c r="AP501" i="167"/>
  <c r="AP290" i="167"/>
  <c r="AN290" i="167"/>
  <c r="AP396" i="167"/>
  <c r="AN396" i="167"/>
  <c r="AP364" i="167"/>
  <c r="AN364" i="167"/>
  <c r="AN412" i="167"/>
  <c r="AP412" i="167"/>
  <c r="AN318" i="167"/>
  <c r="AP318" i="167"/>
  <c r="AN463" i="167"/>
  <c r="AP463" i="167"/>
  <c r="AN267" i="167"/>
  <c r="AP267" i="167"/>
  <c r="AN424" i="167"/>
  <c r="AP424" i="167"/>
  <c r="AP394" i="167"/>
  <c r="AN394" i="167"/>
  <c r="AN301" i="167"/>
  <c r="AP301" i="167"/>
  <c r="AP262" i="167"/>
  <c r="AN262" i="167"/>
  <c r="AN265" i="167"/>
  <c r="AP265" i="167"/>
  <c r="AP324" i="167"/>
  <c r="AN324" i="167"/>
  <c r="AP341" i="167"/>
  <c r="AN341" i="167"/>
  <c r="AP433" i="167"/>
  <c r="AN433" i="167"/>
  <c r="AP417" i="167"/>
  <c r="AN417" i="167"/>
  <c r="AP282" i="167"/>
  <c r="AN282" i="167"/>
  <c r="AN472" i="167"/>
  <c r="AP472" i="167"/>
  <c r="AN464" i="167"/>
  <c r="AP464" i="167"/>
  <c r="AN352" i="167"/>
  <c r="AP352" i="167"/>
  <c r="AP336" i="167"/>
  <c r="AN336" i="167"/>
  <c r="AP320" i="167"/>
  <c r="AN320" i="167"/>
  <c r="AP392" i="167"/>
  <c r="AN392" i="167"/>
  <c r="AP360" i="167"/>
  <c r="AN360" i="167"/>
  <c r="AN446" i="167"/>
  <c r="AP446" i="167"/>
  <c r="AP411" i="167"/>
  <c r="AN411" i="167"/>
  <c r="AP459" i="167"/>
  <c r="AN459" i="167"/>
  <c r="AP367" i="167"/>
  <c r="AN367" i="167"/>
  <c r="AP378" i="167"/>
  <c r="AN378" i="167"/>
  <c r="AP347" i="167"/>
  <c r="AN347" i="167"/>
  <c r="AN331" i="167"/>
  <c r="AP331" i="167"/>
  <c r="AP414" i="167"/>
  <c r="AN414" i="167"/>
  <c r="AP436" i="167"/>
  <c r="AN436" i="167"/>
  <c r="AP299" i="167"/>
  <c r="AN299" i="167"/>
  <c r="AN502" i="167"/>
  <c r="AP502" i="167"/>
  <c r="AP293" i="167"/>
  <c r="AN293" i="167"/>
  <c r="AP404" i="167"/>
  <c r="AN404" i="167"/>
  <c r="AN335" i="167"/>
  <c r="AP335" i="167"/>
  <c r="AN434" i="167"/>
  <c r="AP434" i="167"/>
  <c r="AN333" i="167"/>
  <c r="AP333" i="167"/>
  <c r="AP415" i="167"/>
  <c r="AN415" i="167"/>
  <c r="AP452" i="167"/>
  <c r="AN452" i="167"/>
  <c r="AN437" i="167"/>
  <c r="AP437" i="167"/>
  <c r="AN421" i="167"/>
  <c r="AP421" i="167"/>
  <c r="AP278" i="167"/>
  <c r="AN278" i="167"/>
  <c r="AN302" i="167"/>
  <c r="AP302" i="167"/>
  <c r="AP288" i="167"/>
  <c r="AN288" i="167"/>
  <c r="AP503" i="167"/>
  <c r="AN503" i="167"/>
  <c r="AP474" i="167"/>
  <c r="AN474" i="167"/>
  <c r="AN466" i="167"/>
  <c r="AP466" i="167"/>
  <c r="AN458" i="167"/>
  <c r="AP458" i="167"/>
  <c r="AP379" i="167"/>
  <c r="AN379" i="167"/>
  <c r="AN309" i="167"/>
  <c r="AP309" i="167"/>
  <c r="AP271" i="167"/>
  <c r="AN271" i="167"/>
  <c r="AP484" i="167"/>
  <c r="AN484" i="167"/>
  <c r="AN272" i="167"/>
  <c r="AP272" i="167"/>
  <c r="AP277" i="167"/>
  <c r="AN277" i="167"/>
  <c r="AP268" i="167"/>
  <c r="AN268" i="167"/>
  <c r="AP477" i="167"/>
  <c r="AN477" i="167"/>
  <c r="AP391" i="167"/>
  <c r="AN391" i="167"/>
  <c r="AN491" i="167"/>
  <c r="AP491" i="167"/>
  <c r="AP275" i="167"/>
  <c r="AN275" i="167"/>
  <c r="AP340" i="167"/>
  <c r="AN340" i="167"/>
  <c r="AN453" i="167"/>
  <c r="AP453" i="167"/>
  <c r="AN467" i="167"/>
  <c r="AP467" i="167"/>
  <c r="AP403" i="167"/>
  <c r="AN403" i="167"/>
  <c r="AP423" i="167"/>
  <c r="AN423" i="167"/>
  <c r="AP456" i="167"/>
  <c r="AN456" i="167"/>
  <c r="AP279" i="167"/>
  <c r="AN279" i="167"/>
  <c r="AP343" i="167"/>
  <c r="AN343" i="167"/>
  <c r="AP393" i="167"/>
  <c r="AN393" i="167"/>
  <c r="AN406" i="167"/>
  <c r="AP406" i="167"/>
  <c r="AP273" i="167"/>
  <c r="AN273" i="167"/>
  <c r="AP319" i="167"/>
  <c r="AN319" i="167"/>
  <c r="AP435" i="167"/>
  <c r="AN435" i="167"/>
  <c r="AP431" i="167"/>
  <c r="AN431" i="167"/>
  <c r="AN495" i="167"/>
  <c r="AP495" i="167"/>
  <c r="AN408" i="167"/>
  <c r="AP408" i="167"/>
  <c r="AN375" i="167"/>
  <c r="AP375" i="167"/>
  <c r="AP303" i="167"/>
  <c r="AN303" i="167"/>
  <c r="AP284" i="167"/>
  <c r="AN284" i="167"/>
  <c r="AP270" i="167"/>
  <c r="AN270" i="167"/>
  <c r="AP481" i="167"/>
  <c r="AN481" i="167"/>
  <c r="AN422" i="167"/>
  <c r="AP422" i="167"/>
  <c r="AN307" i="167"/>
  <c r="AP307" i="167"/>
  <c r="AP419" i="167"/>
  <c r="AN419" i="167"/>
  <c r="AP374" i="167"/>
  <c r="AN374" i="167"/>
  <c r="AP442" i="167"/>
  <c r="AN442" i="167"/>
  <c r="AN356" i="167"/>
  <c r="AP356" i="167"/>
  <c r="AP428" i="167"/>
  <c r="AN428" i="167"/>
  <c r="AN398" i="167"/>
  <c r="AP398" i="167"/>
  <c r="AN395" i="167"/>
  <c r="AP395" i="167"/>
  <c r="AP276" i="167"/>
  <c r="AN276" i="167"/>
  <c r="AP298" i="167"/>
  <c r="AN298" i="167"/>
  <c r="AP407" i="167"/>
  <c r="AN407" i="167"/>
  <c r="AN325" i="167"/>
  <c r="AP325" i="167"/>
  <c r="AP397" i="167"/>
  <c r="AN397" i="167"/>
  <c r="AN327" i="167"/>
  <c r="AP327" i="167"/>
  <c r="AN369" i="167"/>
  <c r="AP369" i="167"/>
  <c r="AP418" i="167"/>
  <c r="AN418" i="167"/>
  <c r="AN373" i="167"/>
  <c r="AP373" i="167"/>
  <c r="AN504" i="167"/>
  <c r="AP504" i="167"/>
  <c r="AP440" i="167"/>
  <c r="AN440" i="167"/>
  <c r="AP381" i="167"/>
  <c r="AN381" i="167"/>
  <c r="AN260" i="167"/>
  <c r="AP260" i="167"/>
  <c r="AP269" i="167"/>
  <c r="AN269" i="167"/>
  <c r="AP326" i="167"/>
  <c r="AN326" i="167"/>
  <c r="AN300" i="167"/>
  <c r="AP300" i="167"/>
  <c r="AP338" i="167"/>
  <c r="AN338" i="167"/>
  <c r="AN460" i="167"/>
  <c r="AP460" i="167"/>
  <c r="AN492" i="167"/>
  <c r="AP492" i="167"/>
  <c r="AP353" i="167"/>
  <c r="AN353" i="167"/>
  <c r="AN337" i="167"/>
  <c r="AP337" i="167"/>
  <c r="AP321" i="167"/>
  <c r="AN321" i="167"/>
  <c r="AP359" i="167"/>
  <c r="AN359" i="167"/>
  <c r="AN445" i="167"/>
  <c r="AP445" i="167"/>
  <c r="AN475" i="167"/>
  <c r="AP475" i="167"/>
  <c r="AP450" i="167"/>
  <c r="AN450" i="167"/>
  <c r="AP274" i="167"/>
  <c r="AN274" i="167"/>
  <c r="AN508" i="167"/>
  <c r="AP508" i="167"/>
  <c r="AN365" i="167"/>
  <c r="AP365" i="167"/>
  <c r="AP280" i="167"/>
  <c r="AN280" i="167"/>
  <c r="AP354" i="167"/>
  <c r="AN354" i="167"/>
  <c r="AP478" i="167"/>
  <c r="AN478" i="167"/>
  <c r="AP462" i="167"/>
  <c r="AN462" i="167"/>
  <c r="AP410" i="167"/>
  <c r="AN410" i="167"/>
  <c r="AP328" i="167"/>
  <c r="AN328" i="167"/>
  <c r="AP304" i="167"/>
  <c r="AN304" i="167"/>
  <c r="AN499" i="167"/>
  <c r="AP499" i="167"/>
  <c r="AN494" i="167"/>
  <c r="AP494" i="167"/>
  <c r="AN349" i="167"/>
  <c r="AP349" i="167"/>
  <c r="AP390" i="167"/>
  <c r="AN390" i="167"/>
  <c r="AP346" i="167"/>
  <c r="AN346" i="167"/>
  <c r="AN409" i="167"/>
  <c r="AP409" i="167"/>
  <c r="AP308" i="167"/>
  <c r="AN308" i="167"/>
  <c r="AP266" i="167"/>
  <c r="AN266" i="167"/>
  <c r="AP413" i="167"/>
  <c r="AN413" i="167"/>
  <c r="AP377" i="167"/>
  <c r="AN377" i="167"/>
  <c r="AP399" i="167"/>
  <c r="AN399" i="167"/>
  <c r="AN368" i="167"/>
  <c r="AP368" i="167"/>
  <c r="AN449" i="167"/>
  <c r="AP449" i="167"/>
  <c r="AN366" i="167"/>
  <c r="AP366" i="167"/>
  <c r="AN322" i="167"/>
  <c r="AP322" i="167"/>
  <c r="AP488" i="167"/>
  <c r="AN488" i="167"/>
  <c r="AP294" i="167"/>
  <c r="AN294" i="167"/>
  <c r="AP441" i="167"/>
  <c r="AN441" i="167"/>
  <c r="AP455" i="167"/>
  <c r="AN455" i="167"/>
  <c r="AN444" i="167"/>
  <c r="AP444" i="167"/>
  <c r="AN402" i="167"/>
  <c r="AP402" i="167"/>
  <c r="AN329" i="167"/>
  <c r="AP329" i="167"/>
  <c r="AN490" i="167"/>
  <c r="AP490" i="167"/>
  <c r="AP281" i="167"/>
  <c r="AN281" i="167"/>
  <c r="AP287" i="167"/>
  <c r="AN287" i="167"/>
  <c r="AN314" i="167"/>
  <c r="AP314" i="167"/>
  <c r="AP348" i="167"/>
  <c r="AN348" i="167"/>
  <c r="AP416" i="167"/>
  <c r="AN416" i="167"/>
  <c r="AP448" i="167"/>
  <c r="AN448" i="167"/>
  <c r="AP473" i="167"/>
  <c r="AN473" i="167"/>
  <c r="AP465" i="167"/>
  <c r="AN465" i="167"/>
  <c r="AP432" i="167"/>
  <c r="AN432" i="167"/>
  <c r="AP286" i="167"/>
  <c r="AN286" i="167"/>
  <c r="AP297" i="167"/>
  <c r="AN297" i="167"/>
  <c r="AN380" i="167"/>
  <c r="AP380" i="167"/>
  <c r="AP289" i="167"/>
  <c r="AN289" i="167"/>
  <c r="AP292" i="167"/>
  <c r="AN292" i="167"/>
  <c r="AN507" i="167"/>
  <c r="AP507" i="167"/>
  <c r="AP438" i="167"/>
  <c r="AN438" i="167"/>
  <c r="AN316" i="167"/>
  <c r="AP316" i="167"/>
  <c r="AN306" i="167"/>
  <c r="AP306" i="167"/>
  <c r="AP296" i="167"/>
  <c r="AN296" i="167"/>
  <c r="AP357" i="167"/>
  <c r="AN357" i="167"/>
  <c r="AN471" i="167"/>
  <c r="AP471" i="167"/>
  <c r="AN401" i="167"/>
  <c r="AP401" i="167"/>
  <c r="AP362" i="167"/>
  <c r="AN362" i="167"/>
  <c r="AP430" i="167"/>
  <c r="AN430" i="167"/>
  <c r="AP334" i="167"/>
  <c r="AN334" i="167"/>
  <c r="AN317" i="167"/>
  <c r="AP317" i="167"/>
  <c r="AP482" i="167"/>
  <c r="AN482" i="167"/>
  <c r="AP295" i="167"/>
  <c r="AN295" i="167"/>
  <c r="AN451" i="167"/>
  <c r="AP451" i="167"/>
  <c r="AN425" i="167"/>
  <c r="AP425" i="167"/>
  <c r="AN476" i="167"/>
  <c r="AP476" i="167"/>
  <c r="AP468" i="167"/>
  <c r="AN468" i="167"/>
  <c r="AP376" i="167"/>
  <c r="AN376" i="167"/>
  <c r="AN330" i="167"/>
  <c r="AP330" i="167"/>
  <c r="AP355" i="167"/>
  <c r="AN355" i="167"/>
  <c r="AN339" i="167"/>
  <c r="AP339" i="167"/>
  <c r="AP323" i="167"/>
  <c r="AN323" i="167"/>
  <c r="AN311" i="167"/>
  <c r="AP311" i="167"/>
  <c r="AN342" i="167"/>
  <c r="AP342" i="167"/>
  <c r="AN420" i="167"/>
  <c r="AP420" i="167"/>
  <c r="AP427" i="167"/>
  <c r="AN427" i="167"/>
  <c r="AP457" i="167"/>
  <c r="AN457" i="167"/>
  <c r="AP405" i="167"/>
  <c r="AN405" i="167"/>
  <c r="AP332" i="167"/>
  <c r="AN332" i="167"/>
  <c r="AN310" i="167"/>
  <c r="AP310" i="167"/>
  <c r="AN358" i="167"/>
  <c r="AP358" i="167"/>
  <c r="AP305" i="167"/>
  <c r="AN305" i="167"/>
  <c r="AN261" i="167"/>
  <c r="AP261" i="167"/>
  <c r="AP429" i="167"/>
  <c r="AN429" i="167"/>
  <c r="AN315" i="167"/>
  <c r="AP315" i="167"/>
  <c r="AN470" i="167"/>
  <c r="AP470" i="167"/>
  <c r="AP443" i="167"/>
  <c r="AN443" i="167"/>
  <c r="AP344" i="167"/>
  <c r="AN344" i="167"/>
  <c r="AP363" i="167"/>
  <c r="AN363" i="167"/>
  <c r="AN487" i="167"/>
  <c r="AP487" i="167"/>
  <c r="AP506" i="167"/>
  <c r="AN506" i="167"/>
  <c r="AP500" i="167"/>
  <c r="AN500" i="167"/>
  <c r="AN489" i="167"/>
  <c r="AP489" i="167"/>
  <c r="AP505" i="167"/>
  <c r="AN505" i="167"/>
  <c r="AN310" i="168"/>
  <c r="AP310" i="168"/>
  <c r="AP345" i="168"/>
  <c r="AN345" i="168"/>
  <c r="AN380" i="168"/>
  <c r="AP380" i="168"/>
  <c r="AP406" i="168"/>
  <c r="AN406" i="168"/>
  <c r="AN400" i="168"/>
  <c r="AP400" i="168"/>
  <c r="AN350" i="168"/>
  <c r="AP350" i="168"/>
  <c r="AP315" i="168"/>
  <c r="AN315" i="168"/>
  <c r="AP358" i="168"/>
  <c r="AN358" i="168"/>
  <c r="AN301" i="168"/>
  <c r="AP301" i="168"/>
  <c r="AN267" i="168"/>
  <c r="AP267" i="168"/>
  <c r="AN277" i="168"/>
  <c r="AP277" i="168"/>
  <c r="AP378" i="168"/>
  <c r="AN378" i="168"/>
  <c r="AP282" i="168"/>
  <c r="AN282" i="168"/>
  <c r="AP302" i="168"/>
  <c r="AN302" i="168"/>
  <c r="AN294" i="168"/>
  <c r="AP294" i="168"/>
  <c r="AP297" i="168"/>
  <c r="AN297" i="168"/>
  <c r="AN366" i="168"/>
  <c r="AP366" i="168"/>
  <c r="AN314" i="168"/>
  <c r="AP314" i="168"/>
  <c r="AP329" i="168"/>
  <c r="AN329" i="168"/>
  <c r="AP309" i="168"/>
  <c r="AN309" i="168"/>
  <c r="AP320" i="168"/>
  <c r="AN320" i="168"/>
  <c r="AP351" i="168"/>
  <c r="AN351" i="168"/>
  <c r="AN395" i="168"/>
  <c r="AP395" i="168"/>
  <c r="AP410" i="168"/>
  <c r="AN410" i="168"/>
  <c r="AP323" i="168"/>
  <c r="AN323" i="168"/>
  <c r="AN359" i="168"/>
  <c r="AP359" i="168"/>
  <c r="AP376" i="168"/>
  <c r="AN376" i="168"/>
  <c r="AN353" i="168"/>
  <c r="AP353" i="168"/>
  <c r="AN408" i="168"/>
  <c r="AP408" i="168"/>
  <c r="AN274" i="168"/>
  <c r="AP274" i="168"/>
  <c r="AP397" i="168"/>
  <c r="AN397" i="168"/>
  <c r="AP425" i="168"/>
  <c r="AN425" i="168"/>
  <c r="AP266" i="168"/>
  <c r="AN266" i="168"/>
  <c r="AN268" i="168"/>
  <c r="AP268" i="168"/>
  <c r="AP270" i="168"/>
  <c r="AN270" i="168"/>
  <c r="AN287" i="168"/>
  <c r="AP287" i="168"/>
  <c r="AP290" i="168"/>
  <c r="AN290" i="168"/>
  <c r="AN279" i="168"/>
  <c r="AP279" i="168"/>
  <c r="AN339" i="168"/>
  <c r="AP339" i="168"/>
  <c r="AP313" i="168"/>
  <c r="AN313" i="168"/>
  <c r="AN390" i="168"/>
  <c r="AP390" i="168"/>
  <c r="AP348" i="168"/>
  <c r="AN348" i="168"/>
  <c r="AP349" i="168"/>
  <c r="AN349" i="168"/>
  <c r="AN262" i="168"/>
  <c r="AP262" i="168"/>
  <c r="AN312" i="168"/>
  <c r="AP312" i="168"/>
  <c r="AN360" i="168"/>
  <c r="AP360" i="168"/>
  <c r="AP418" i="168"/>
  <c r="AN418" i="168"/>
  <c r="AN423" i="168"/>
  <c r="AP423" i="168"/>
  <c r="AP375" i="168"/>
  <c r="AN375" i="168"/>
  <c r="AP289" i="168"/>
  <c r="AN289" i="168"/>
  <c r="AN341" i="168"/>
  <c r="AP341" i="168"/>
  <c r="AN369" i="168"/>
  <c r="AP369" i="168"/>
  <c r="AN389" i="168"/>
  <c r="AP389" i="168"/>
  <c r="AN415" i="168"/>
  <c r="AP415" i="168"/>
  <c r="AP330" i="168"/>
  <c r="AN330" i="168"/>
  <c r="AN365" i="168"/>
  <c r="AP365" i="168"/>
  <c r="AN392" i="168"/>
  <c r="AP392" i="168"/>
  <c r="AN381" i="168"/>
  <c r="AP381" i="168"/>
  <c r="AP367" i="168"/>
  <c r="AN367" i="168"/>
  <c r="AN344" i="168"/>
  <c r="AP344" i="168"/>
  <c r="AP317" i="168"/>
  <c r="AN317" i="168"/>
  <c r="AN328" i="168"/>
  <c r="AP328" i="168"/>
  <c r="AN327" i="168"/>
  <c r="AP327" i="168"/>
  <c r="AP325" i="168"/>
  <c r="AN325" i="168"/>
  <c r="AN322" i="168"/>
  <c r="AP322" i="168"/>
  <c r="AN346" i="168"/>
  <c r="AP346" i="168"/>
  <c r="AN357" i="168"/>
  <c r="AP357" i="168"/>
  <c r="AP420" i="168"/>
  <c r="AN420" i="168"/>
  <c r="AP417" i="168"/>
  <c r="AN417" i="168"/>
  <c r="AN416" i="168"/>
  <c r="AP416" i="168"/>
  <c r="AN405" i="168"/>
  <c r="AP405" i="168"/>
  <c r="AN335" i="168"/>
  <c r="AP335" i="168"/>
  <c r="AP285" i="168"/>
  <c r="AN285" i="168"/>
  <c r="AN336" i="168"/>
  <c r="AP336" i="168"/>
  <c r="AN424" i="168"/>
  <c r="AP424" i="168"/>
  <c r="AP413" i="168"/>
  <c r="AN413" i="168"/>
  <c r="AN362" i="168"/>
  <c r="AP362" i="168"/>
  <c r="AP394" i="168"/>
  <c r="AN394" i="168"/>
  <c r="AN304" i="168"/>
  <c r="AP304" i="168"/>
  <c r="AP265" i="168"/>
  <c r="AN265" i="168"/>
  <c r="AN288" i="168"/>
  <c r="AP288" i="168"/>
  <c r="AN291" i="168"/>
  <c r="AP291" i="168"/>
  <c r="AP355" i="168"/>
  <c r="AN355" i="168"/>
  <c r="AP343" i="168"/>
  <c r="AN343" i="168"/>
  <c r="AN273" i="168"/>
  <c r="AP273" i="168"/>
  <c r="AP337" i="168"/>
  <c r="AN337" i="168"/>
  <c r="AP342" i="168"/>
  <c r="AN342" i="168"/>
  <c r="AP281" i="168"/>
  <c r="AN281" i="168"/>
  <c r="AP377" i="168"/>
  <c r="AN377" i="168"/>
  <c r="AP280" i="168"/>
  <c r="AN280" i="168"/>
  <c r="AN332" i="168"/>
  <c r="AP332" i="168"/>
  <c r="AP354" i="168"/>
  <c r="AN354" i="168"/>
  <c r="AP326" i="168"/>
  <c r="AN326" i="168"/>
  <c r="AN311" i="168"/>
  <c r="AP311" i="168"/>
  <c r="AP318" i="168"/>
  <c r="AN318" i="168"/>
  <c r="AP407" i="168"/>
  <c r="AN407" i="168"/>
  <c r="AP398" i="168"/>
  <c r="AN398" i="168"/>
  <c r="AN260" i="168"/>
  <c r="AP260" i="168"/>
  <c r="AP368" i="168"/>
  <c r="AN368" i="168"/>
  <c r="AN402" i="168"/>
  <c r="AP402" i="168"/>
  <c r="AN269" i="168"/>
  <c r="AP269" i="168"/>
  <c r="AN295" i="168"/>
  <c r="AP295" i="168"/>
  <c r="AP306" i="168"/>
  <c r="AN306" i="168"/>
  <c r="AN307" i="168"/>
  <c r="AP307" i="168"/>
  <c r="AP352" i="168"/>
  <c r="AN352" i="168"/>
  <c r="AN299" i="168"/>
  <c r="AP299" i="168"/>
  <c r="AP316" i="168"/>
  <c r="AN316" i="168"/>
  <c r="AN305" i="168"/>
  <c r="AP305" i="168"/>
  <c r="AN298" i="168"/>
  <c r="AP298" i="168"/>
  <c r="AP331" i="168"/>
  <c r="AN331" i="168"/>
  <c r="AP391" i="168"/>
  <c r="AN391" i="168"/>
  <c r="AN361" i="168"/>
  <c r="AP361" i="168"/>
  <c r="AP334" i="168"/>
  <c r="AN334" i="168"/>
  <c r="AN324" i="168"/>
  <c r="AP324" i="168"/>
  <c r="AN321" i="168"/>
  <c r="AP321" i="168"/>
  <c r="AP319" i="168"/>
  <c r="AN319" i="168"/>
  <c r="AP347" i="168"/>
  <c r="AN347" i="168"/>
  <c r="AN356" i="168"/>
  <c r="AP356" i="168"/>
  <c r="AN373" i="168"/>
  <c r="AP373" i="168"/>
  <c r="AP396" i="168"/>
  <c r="AN396" i="168"/>
  <c r="AN404" i="168"/>
  <c r="AP404" i="168"/>
  <c r="AP419" i="168"/>
  <c r="AN419" i="168"/>
  <c r="AN422" i="168"/>
  <c r="AP422" i="168"/>
  <c r="AN399" i="168"/>
  <c r="AP399" i="168"/>
  <c r="AN261" i="168"/>
  <c r="AP261" i="168"/>
  <c r="AN372" i="168"/>
  <c r="AP372" i="168"/>
  <c r="AP333" i="168"/>
  <c r="AN333" i="168"/>
  <c r="AN403" i="168"/>
  <c r="AP403" i="168"/>
  <c r="AN278" i="168"/>
  <c r="AP278" i="168"/>
  <c r="AN293" i="168"/>
  <c r="AP293" i="168"/>
  <c r="AN275" i="168"/>
  <c r="AP275" i="168"/>
  <c r="AP340" i="168"/>
  <c r="AN340" i="168"/>
  <c r="AN300" i="168"/>
  <c r="AP300" i="168"/>
  <c r="AP425" i="165"/>
  <c r="AN425" i="165"/>
  <c r="AN320" i="165"/>
  <c r="AP423" i="165"/>
  <c r="AN423" i="165"/>
  <c r="AD273" i="165"/>
  <c r="AG407" i="165"/>
  <c r="AH407" i="165" s="1"/>
  <c r="AK407" i="165" s="1"/>
  <c r="AG298" i="165"/>
  <c r="AH298" i="165" s="1"/>
  <c r="AK298" i="165" s="1"/>
  <c r="AG374" i="165"/>
  <c r="AH374" i="165" s="1"/>
  <c r="AK374" i="165" s="1"/>
  <c r="AD320" i="165"/>
  <c r="AG412" i="165"/>
  <c r="AH412" i="165" s="1"/>
  <c r="AK412" i="165" s="1"/>
  <c r="AD337" i="165"/>
  <c r="AG346" i="165"/>
  <c r="AH346" i="165" s="1"/>
  <c r="AK346" i="165" s="1"/>
  <c r="AG392" i="165"/>
  <c r="AH392" i="165" s="1"/>
  <c r="AK392" i="165" s="1"/>
  <c r="AG270" i="165"/>
  <c r="AH270" i="165" s="1"/>
  <c r="AK270" i="165" s="1"/>
  <c r="AG293" i="165"/>
  <c r="AH293" i="165" s="1"/>
  <c r="AK293" i="165" s="1"/>
  <c r="AD265" i="165"/>
  <c r="AD300" i="165"/>
  <c r="AG372" i="165"/>
  <c r="AH372" i="165" s="1"/>
  <c r="AK372" i="165" s="1"/>
  <c r="AD328" i="165"/>
  <c r="AD349" i="165"/>
  <c r="AD343" i="165"/>
  <c r="AD369" i="165"/>
  <c r="AG403" i="165"/>
  <c r="AH403" i="165" s="1"/>
  <c r="AK403" i="165" s="1"/>
  <c r="AG393" i="165"/>
  <c r="AH393" i="165" s="1"/>
  <c r="AK393" i="165" s="1"/>
  <c r="AG396" i="165"/>
  <c r="AH396" i="165" s="1"/>
  <c r="AK396" i="165" s="1"/>
  <c r="AD412" i="165"/>
  <c r="AG406" i="165"/>
  <c r="AH406" i="165" s="1"/>
  <c r="AK406" i="165" s="1"/>
  <c r="AG416" i="165"/>
  <c r="AH416" i="165" s="1"/>
  <c r="AK416" i="165" s="1"/>
  <c r="AD363" i="165"/>
  <c r="AG340" i="165"/>
  <c r="AH340" i="165" s="1"/>
  <c r="AK340" i="165" s="1"/>
  <c r="AD350" i="165"/>
  <c r="AG318" i="165"/>
  <c r="AH318" i="165" s="1"/>
  <c r="AK318" i="165" s="1"/>
  <c r="AD278" i="165"/>
  <c r="AD379" i="165"/>
  <c r="AD313" i="165"/>
  <c r="AG330" i="165"/>
  <c r="AH330" i="165" s="1"/>
  <c r="AK330" i="165" s="1"/>
  <c r="AD276" i="165"/>
  <c r="AG322" i="165"/>
  <c r="AH322" i="165" s="1"/>
  <c r="AK322" i="165" s="1"/>
  <c r="AD286" i="165"/>
  <c r="AD340" i="165"/>
  <c r="AG368" i="165"/>
  <c r="AH368" i="165" s="1"/>
  <c r="AK368" i="165" s="1"/>
  <c r="AG375" i="165"/>
  <c r="AH375" i="165" s="1"/>
  <c r="AK375" i="165" s="1"/>
  <c r="AG373" i="165"/>
  <c r="AH373" i="165" s="1"/>
  <c r="AK373" i="165" s="1"/>
  <c r="AD365" i="165"/>
  <c r="AD415" i="165"/>
  <c r="AD319" i="165"/>
  <c r="AD321" i="165"/>
  <c r="AD259" i="165"/>
  <c r="AG402" i="165"/>
  <c r="AH402" i="165" s="1"/>
  <c r="AK402" i="165" s="1"/>
  <c r="AG297" i="165"/>
  <c r="AH297" i="165" s="1"/>
  <c r="AK297" i="165" s="1"/>
  <c r="AD290" i="165"/>
  <c r="AD275" i="165"/>
  <c r="AG353" i="165"/>
  <c r="AH353" i="165" s="1"/>
  <c r="AK353" i="165" s="1"/>
  <c r="AG370" i="165"/>
  <c r="AH370" i="165" s="1"/>
  <c r="AK370" i="165" s="1"/>
  <c r="AD401" i="165"/>
  <c r="AD263" i="165"/>
  <c r="AG343" i="165"/>
  <c r="AH343" i="165" s="1"/>
  <c r="AK343" i="165" s="1"/>
  <c r="AD324" i="165"/>
  <c r="AD307" i="165"/>
  <c r="AG312" i="165"/>
  <c r="AH312" i="165" s="1"/>
  <c r="AK312" i="165" s="1"/>
  <c r="AG307" i="165"/>
  <c r="AH307" i="165" s="1"/>
  <c r="AK307" i="165" s="1"/>
  <c r="AD330" i="165"/>
  <c r="AD339" i="165"/>
  <c r="AD395" i="165"/>
  <c r="AG401" i="165"/>
  <c r="AH401" i="165" s="1"/>
  <c r="AK401" i="165" s="1"/>
  <c r="AG389" i="165"/>
  <c r="AH389" i="165" s="1"/>
  <c r="AK389" i="165" s="1"/>
  <c r="AG411" i="165"/>
  <c r="AH411" i="165" s="1"/>
  <c r="AK411" i="165" s="1"/>
  <c r="AD419" i="165"/>
  <c r="AG388" i="165"/>
  <c r="AH388" i="165" s="1"/>
  <c r="AK388" i="165" s="1"/>
  <c r="AG376" i="165"/>
  <c r="AH376" i="165" s="1"/>
  <c r="AK376" i="165" s="1"/>
  <c r="AG357" i="165"/>
  <c r="AH357" i="165" s="1"/>
  <c r="AK357" i="165" s="1"/>
  <c r="AD370" i="165"/>
  <c r="AD264" i="165"/>
  <c r="AG355" i="165"/>
  <c r="AH355" i="165" s="1"/>
  <c r="AK355" i="165" s="1"/>
  <c r="AG304" i="165"/>
  <c r="AH304" i="165" s="1"/>
  <c r="AK304" i="165" s="1"/>
  <c r="AG264" i="165"/>
  <c r="AH264" i="165" s="1"/>
  <c r="AK264" i="165" s="1"/>
  <c r="AD289" i="165"/>
  <c r="AN306" i="165"/>
  <c r="AD316" i="165"/>
  <c r="AG391" i="165"/>
  <c r="AH391" i="165" s="1"/>
  <c r="AK391" i="165" s="1"/>
  <c r="AN424" i="165"/>
  <c r="AP424" i="165"/>
  <c r="AP422" i="165"/>
  <c r="AN422" i="165"/>
  <c r="AG336" i="165"/>
  <c r="AH336" i="165" s="1"/>
  <c r="AK336" i="165" s="1"/>
  <c r="AG341" i="165"/>
  <c r="AH341" i="165" s="1"/>
  <c r="AK341" i="165" s="1"/>
  <c r="AG274" i="165"/>
  <c r="AH274" i="165" s="1"/>
  <c r="AK274" i="165" s="1"/>
  <c r="AG261" i="165"/>
  <c r="AH261" i="165" s="1"/>
  <c r="AK261" i="165" s="1"/>
  <c r="AW315" i="165"/>
  <c r="AG320" i="165"/>
  <c r="AH320" i="165" s="1"/>
  <c r="AK320" i="165" s="1"/>
  <c r="AG277" i="165"/>
  <c r="AH277" i="165" s="1"/>
  <c r="AK277" i="165" s="1"/>
  <c r="AG290" i="165"/>
  <c r="AH290" i="165" s="1"/>
  <c r="AK290" i="165" s="1"/>
  <c r="AG295" i="165"/>
  <c r="AH295" i="165" s="1"/>
  <c r="AK295" i="165" s="1"/>
  <c r="AG305" i="165"/>
  <c r="AH305" i="165" s="1"/>
  <c r="AK305" i="165" s="1"/>
  <c r="AG302" i="165"/>
  <c r="AH302" i="165" s="1"/>
  <c r="AK302" i="165" s="1"/>
  <c r="AG291" i="165"/>
  <c r="AH291" i="165" s="1"/>
  <c r="AK291" i="165" s="1"/>
  <c r="N323" i="165"/>
  <c r="AD422" i="165"/>
  <c r="AD421" i="165"/>
  <c r="AD420" i="165"/>
  <c r="AD425" i="165"/>
  <c r="AD424" i="165"/>
  <c r="AD423" i="165"/>
  <c r="AD301" i="165"/>
  <c r="AD322" i="165"/>
  <c r="AG263" i="165"/>
  <c r="AH263" i="165" s="1"/>
  <c r="AK263" i="165" s="1"/>
  <c r="AG333" i="165"/>
  <c r="AH333" i="165" s="1"/>
  <c r="AK333" i="165" s="1"/>
  <c r="AD295" i="165"/>
  <c r="AD406" i="165"/>
  <c r="AD344" i="165"/>
  <c r="AG356" i="165"/>
  <c r="AH356" i="165" s="1"/>
  <c r="AK356" i="165" s="1"/>
  <c r="AG314" i="165"/>
  <c r="AH314" i="165" s="1"/>
  <c r="AK314" i="165" s="1"/>
  <c r="AG296" i="165"/>
  <c r="AH296" i="165" s="1"/>
  <c r="AK296" i="165" s="1"/>
  <c r="AG309" i="165"/>
  <c r="AH309" i="165" s="1"/>
  <c r="AK309" i="165" s="1"/>
  <c r="AD294" i="165"/>
  <c r="AD305" i="165"/>
  <c r="AD323" i="165"/>
  <c r="AD376" i="165"/>
  <c r="AG390" i="165"/>
  <c r="AH390" i="165" s="1"/>
  <c r="AK390" i="165" s="1"/>
  <c r="AD411" i="165"/>
  <c r="AG422" i="165"/>
  <c r="AH422" i="165" s="1"/>
  <c r="AK422" i="165" s="1"/>
  <c r="AG366" i="165"/>
  <c r="AH366" i="165" s="1"/>
  <c r="AK366" i="165" s="1"/>
  <c r="AD399" i="165"/>
  <c r="AD297" i="165"/>
  <c r="AD410" i="165"/>
  <c r="AD405" i="165"/>
  <c r="AG294" i="165"/>
  <c r="AH294" i="165" s="1"/>
  <c r="AK294" i="165" s="1"/>
  <c r="AG268" i="165"/>
  <c r="AH268" i="165" s="1"/>
  <c r="AK268" i="165" s="1"/>
  <c r="AD270" i="165"/>
  <c r="AG260" i="165"/>
  <c r="AH260" i="165" s="1"/>
  <c r="AK260" i="165" s="1"/>
  <c r="AD332" i="165"/>
  <c r="AG324" i="165"/>
  <c r="AH324" i="165" s="1"/>
  <c r="AK324" i="165" s="1"/>
  <c r="AD358" i="165"/>
  <c r="AG365" i="165"/>
  <c r="AH365" i="165" s="1"/>
  <c r="AK365" i="165" s="1"/>
  <c r="AG377" i="165"/>
  <c r="AH377" i="165" s="1"/>
  <c r="AK377" i="165" s="1"/>
  <c r="AG400" i="165"/>
  <c r="AH400" i="165" s="1"/>
  <c r="AK400" i="165" s="1"/>
  <c r="AD404" i="165"/>
  <c r="AG421" i="165"/>
  <c r="AH421" i="165" s="1"/>
  <c r="AK421" i="165" s="1"/>
  <c r="AD359" i="165"/>
  <c r="AD409" i="165"/>
  <c r="AG285" i="165"/>
  <c r="AH285" i="165" s="1"/>
  <c r="AK285" i="165" s="1"/>
  <c r="AG323" i="165"/>
  <c r="AH323" i="165" s="1"/>
  <c r="AK323" i="165" s="1"/>
  <c r="AG364" i="165"/>
  <c r="AH364" i="165" s="1"/>
  <c r="AK364" i="165" s="1"/>
  <c r="AD292" i="165"/>
  <c r="AG419" i="165"/>
  <c r="AH419" i="165" s="1"/>
  <c r="AK419" i="165" s="1"/>
  <c r="AD360" i="165"/>
  <c r="AG409" i="165"/>
  <c r="AH409" i="165" s="1"/>
  <c r="AK409" i="165" s="1"/>
  <c r="AD393" i="165"/>
  <c r="AD261" i="165"/>
  <c r="AG273" i="165"/>
  <c r="AH273" i="165" s="1"/>
  <c r="AK273" i="165" s="1"/>
  <c r="AG281" i="165"/>
  <c r="AH281" i="165" s="1"/>
  <c r="AK281" i="165" s="1"/>
  <c r="AD284" i="165"/>
  <c r="AD329" i="165"/>
  <c r="AD326" i="165"/>
  <c r="AD402" i="165"/>
  <c r="AD361" i="165"/>
  <c r="AD418" i="165"/>
  <c r="AD346" i="165"/>
  <c r="AG279" i="165"/>
  <c r="AH279" i="165" s="1"/>
  <c r="AK279" i="165" s="1"/>
  <c r="AG288" i="165"/>
  <c r="AH288" i="165" s="1"/>
  <c r="AK288" i="165" s="1"/>
  <c r="AD416" i="165"/>
  <c r="AG283" i="165"/>
  <c r="AH283" i="165" s="1"/>
  <c r="AK283" i="165" s="1"/>
  <c r="AD302" i="165"/>
  <c r="AD303" i="165"/>
  <c r="AG338" i="165"/>
  <c r="AH338" i="165" s="1"/>
  <c r="AK338" i="165" s="1"/>
  <c r="AG358" i="165"/>
  <c r="AH358" i="165" s="1"/>
  <c r="AK358" i="165" s="1"/>
  <c r="AD269" i="165"/>
  <c r="AD351" i="165"/>
  <c r="AG319" i="165"/>
  <c r="AH319" i="165" s="1"/>
  <c r="AK319" i="165" s="1"/>
  <c r="AG332" i="165"/>
  <c r="AH332" i="165" s="1"/>
  <c r="AK332" i="165" s="1"/>
  <c r="AD333" i="165"/>
  <c r="AG404" i="165"/>
  <c r="AH404" i="165" s="1"/>
  <c r="AK404" i="165" s="1"/>
  <c r="AD398" i="165"/>
  <c r="N260" i="165"/>
  <c r="AD521" i="165"/>
  <c r="AD517" i="165"/>
  <c r="AD513" i="165"/>
  <c r="AD509" i="165"/>
  <c r="AD505" i="165"/>
  <c r="AD501" i="165"/>
  <c r="AD497" i="165"/>
  <c r="AD520" i="165"/>
  <c r="AD516" i="165"/>
  <c r="AD512" i="165"/>
  <c r="AD508" i="165"/>
  <c r="AD504" i="165"/>
  <c r="AD500" i="165"/>
  <c r="AD515" i="165"/>
  <c r="AD507" i="165"/>
  <c r="AD499" i="165"/>
  <c r="AD511" i="165"/>
  <c r="AD518" i="165"/>
  <c r="AD502" i="165"/>
  <c r="AD514" i="165"/>
  <c r="AD506" i="165"/>
  <c r="AD498" i="165"/>
  <c r="AD519" i="165"/>
  <c r="AD503" i="165"/>
  <c r="AD510" i="165"/>
  <c r="M298" i="165"/>
  <c r="M327" i="165"/>
  <c r="M422" i="165"/>
  <c r="AD426" i="165"/>
  <c r="AD430" i="165"/>
  <c r="AD434" i="165"/>
  <c r="AD438" i="165"/>
  <c r="AD442" i="165"/>
  <c r="AD446" i="165"/>
  <c r="AD450" i="165"/>
  <c r="AD454" i="165"/>
  <c r="AD458" i="165"/>
  <c r="AD462" i="165"/>
  <c r="AD466" i="165"/>
  <c r="AD470" i="165"/>
  <c r="AD474" i="165"/>
  <c r="AD478" i="165"/>
  <c r="AD482" i="165"/>
  <c r="AD486" i="165"/>
  <c r="AD490" i="165"/>
  <c r="AD494" i="165"/>
  <c r="AD479" i="165"/>
  <c r="AD487" i="165"/>
  <c r="AD495" i="165"/>
  <c r="AD258" i="165"/>
  <c r="AD437" i="165"/>
  <c r="AD449" i="165"/>
  <c r="AD457" i="165"/>
  <c r="AD465" i="165"/>
  <c r="AD477" i="165"/>
  <c r="AD489" i="165"/>
  <c r="AD427" i="165"/>
  <c r="AD431" i="165"/>
  <c r="AD435" i="165"/>
  <c r="AD439" i="165"/>
  <c r="AD443" i="165"/>
  <c r="AD447" i="165"/>
  <c r="AD451" i="165"/>
  <c r="AD455" i="165"/>
  <c r="AD459" i="165"/>
  <c r="AD463" i="165"/>
  <c r="AD467" i="165"/>
  <c r="AD471" i="165"/>
  <c r="AD475" i="165"/>
  <c r="AD483" i="165"/>
  <c r="AD491" i="165"/>
  <c r="AD433" i="165"/>
  <c r="AD441" i="165"/>
  <c r="AD453" i="165"/>
  <c r="AD469" i="165"/>
  <c r="AD481" i="165"/>
  <c r="AD428" i="165"/>
  <c r="AD432" i="165"/>
  <c r="AD436" i="165"/>
  <c r="AD440" i="165"/>
  <c r="AD444" i="165"/>
  <c r="AD448" i="165"/>
  <c r="AD452" i="165"/>
  <c r="AD456" i="165"/>
  <c r="AD460" i="165"/>
  <c r="AD464" i="165"/>
  <c r="AD468" i="165"/>
  <c r="AD472" i="165"/>
  <c r="AD476" i="165"/>
  <c r="AD480" i="165"/>
  <c r="AD484" i="165"/>
  <c r="AD488" i="165"/>
  <c r="AD492" i="165"/>
  <c r="AD496" i="165"/>
  <c r="AD429" i="165"/>
  <c r="AD445" i="165"/>
  <c r="AD461" i="165"/>
  <c r="AD473" i="165"/>
  <c r="AD485" i="165"/>
  <c r="AD493" i="165"/>
  <c r="M297" i="165"/>
  <c r="N297" i="165"/>
  <c r="N322" i="165"/>
  <c r="N347" i="165"/>
  <c r="N296" i="165"/>
  <c r="N400" i="165"/>
  <c r="N371" i="165"/>
  <c r="N326" i="165"/>
  <c r="M339" i="165"/>
  <c r="N315" i="165"/>
  <c r="M303" i="165"/>
  <c r="M365" i="165"/>
  <c r="M408" i="165"/>
  <c r="N401" i="165"/>
  <c r="N321" i="165"/>
  <c r="N397" i="165"/>
  <c r="N304" i="165"/>
  <c r="M385" i="165"/>
  <c r="M352" i="165"/>
  <c r="N356" i="165"/>
  <c r="N364" i="165"/>
  <c r="N406" i="165"/>
  <c r="N384" i="165"/>
  <c r="M401" i="165"/>
  <c r="N286" i="165"/>
  <c r="N307" i="165"/>
  <c r="M304" i="165"/>
  <c r="N302" i="165"/>
  <c r="M407" i="165"/>
  <c r="AP15" i="167"/>
  <c r="AP164" i="167"/>
  <c r="AN253" i="167"/>
  <c r="AG143" i="165"/>
  <c r="AH143" i="165" s="1"/>
  <c r="AK143" i="165" s="1"/>
  <c r="AG100" i="165"/>
  <c r="AH100" i="165" s="1"/>
  <c r="AK100" i="165" s="1"/>
  <c r="N78" i="165"/>
  <c r="AN79" i="165" s="1"/>
  <c r="AR78" i="165" s="1"/>
  <c r="AG22" i="165"/>
  <c r="AH22" i="165" s="1"/>
  <c r="AK22" i="165" s="1"/>
  <c r="M72" i="165"/>
  <c r="N28" i="165"/>
  <c r="AP29" i="165" s="1"/>
  <c r="N194" i="165"/>
  <c r="M369" i="165"/>
  <c r="N71" i="165"/>
  <c r="AN72" i="165" s="1"/>
  <c r="N278" i="165"/>
  <c r="AG38" i="165"/>
  <c r="AH38" i="165" s="1"/>
  <c r="AK38" i="165" s="1"/>
  <c r="N274" i="165"/>
  <c r="AG174" i="165"/>
  <c r="AH174" i="165" s="1"/>
  <c r="AK174" i="165" s="1"/>
  <c r="N303" i="165"/>
  <c r="N372" i="165"/>
  <c r="AP513" i="168"/>
  <c r="AN52" i="168"/>
  <c r="AP52" i="168"/>
  <c r="AR51" i="168" s="1"/>
  <c r="AN53" i="168"/>
  <c r="AN235" i="168"/>
  <c r="AN219" i="168"/>
  <c r="AP194" i="168"/>
  <c r="AN73" i="168"/>
  <c r="N272" i="165"/>
  <c r="AP28" i="165"/>
  <c r="AT111" i="165"/>
  <c r="AU111" i="165" s="1"/>
  <c r="BB111" i="165"/>
  <c r="BC111" i="165" s="1"/>
  <c r="AG88" i="165"/>
  <c r="AH88" i="165" s="1"/>
  <c r="AK88" i="165" s="1"/>
  <c r="M28" i="165"/>
  <c r="N29" i="165"/>
  <c r="AP30" i="165" s="1"/>
  <c r="AR29" i="165" s="1"/>
  <c r="AG79" i="165"/>
  <c r="AH79" i="165" s="1"/>
  <c r="AK79" i="165" s="1"/>
  <c r="AP457" i="165"/>
  <c r="AG69" i="165"/>
  <c r="AH69" i="165" s="1"/>
  <c r="AK69" i="165" s="1"/>
  <c r="AG196" i="165"/>
  <c r="AH196" i="165" s="1"/>
  <c r="AK196" i="165" s="1"/>
  <c r="AG171" i="165"/>
  <c r="AH171" i="165" s="1"/>
  <c r="AK171" i="165" s="1"/>
  <c r="AG194" i="165"/>
  <c r="AH194" i="165" s="1"/>
  <c r="AK194" i="165" s="1"/>
  <c r="M321" i="165"/>
  <c r="M116" i="165"/>
  <c r="AG71" i="165"/>
  <c r="AH71" i="165" s="1"/>
  <c r="AK71" i="165" s="1"/>
  <c r="AG76" i="165"/>
  <c r="AH76" i="165" s="1"/>
  <c r="AK76" i="165" s="1"/>
  <c r="N83" i="165"/>
  <c r="N155" i="165"/>
  <c r="AN156" i="165" s="1"/>
  <c r="N140" i="165"/>
  <c r="AP141" i="165" s="1"/>
  <c r="N389" i="165"/>
  <c r="N368" i="165"/>
  <c r="AG104" i="165"/>
  <c r="AH104" i="165" s="1"/>
  <c r="AK104" i="165" s="1"/>
  <c r="M34" i="165"/>
  <c r="M372" i="165"/>
  <c r="AG218" i="165"/>
  <c r="AH218" i="165" s="1"/>
  <c r="AK218" i="165" s="1"/>
  <c r="AG106" i="165"/>
  <c r="AH106" i="165" s="1"/>
  <c r="AK106" i="165" s="1"/>
  <c r="AG147" i="165"/>
  <c r="AH147" i="165" s="1"/>
  <c r="AK147" i="165" s="1"/>
  <c r="M420" i="165"/>
  <c r="AT109" i="165"/>
  <c r="AU109" i="165" s="1"/>
  <c r="BB109" i="165"/>
  <c r="BC109" i="165" s="1"/>
  <c r="N12" i="165"/>
  <c r="M42" i="165"/>
  <c r="M175" i="165"/>
  <c r="AN463" i="165"/>
  <c r="AP463" i="165"/>
  <c r="AP99" i="167"/>
  <c r="AN99" i="167"/>
  <c r="AR98" i="167" s="1"/>
  <c r="AN149" i="167"/>
  <c r="AP149" i="167"/>
  <c r="AP512" i="168"/>
  <c r="AN512" i="168"/>
  <c r="AN255" i="168"/>
  <c r="M255" i="165"/>
  <c r="M253" i="165"/>
  <c r="AG249" i="165"/>
  <c r="AH249" i="165" s="1"/>
  <c r="AK249" i="165" s="1"/>
  <c r="N248" i="165"/>
  <c r="AN249" i="165" s="1"/>
  <c r="AG248" i="165"/>
  <c r="AH248" i="165" s="1"/>
  <c r="AK248" i="165" s="1"/>
  <c r="AG246" i="165"/>
  <c r="AH246" i="165" s="1"/>
  <c r="AK246" i="165" s="1"/>
  <c r="AG245" i="165"/>
  <c r="AH245" i="165" s="1"/>
  <c r="AK245" i="165" s="1"/>
  <c r="N235" i="165"/>
  <c r="AN236" i="165" s="1"/>
  <c r="AG235" i="165"/>
  <c r="AH235" i="165" s="1"/>
  <c r="AK235" i="165" s="1"/>
  <c r="AG232" i="165"/>
  <c r="AH232" i="165" s="1"/>
  <c r="AK232" i="165" s="1"/>
  <c r="AG231" i="165"/>
  <c r="AH231" i="165" s="1"/>
  <c r="AK231" i="165" s="1"/>
  <c r="AG229" i="165"/>
  <c r="AH229" i="165" s="1"/>
  <c r="AK229" i="165" s="1"/>
  <c r="AG227" i="165"/>
  <c r="AH227" i="165" s="1"/>
  <c r="AK227" i="165" s="1"/>
  <c r="N226" i="165"/>
  <c r="AP227" i="165" s="1"/>
  <c r="AG226" i="165"/>
  <c r="AH226" i="165" s="1"/>
  <c r="AK226" i="165" s="1"/>
  <c r="AN223" i="167"/>
  <c r="AP249" i="165"/>
  <c r="M305" i="165"/>
  <c r="AP256" i="165"/>
  <c r="M275" i="165"/>
  <c r="M224" i="165"/>
  <c r="N320" i="165"/>
  <c r="M322" i="165"/>
  <c r="AN458" i="165"/>
  <c r="AP458" i="165"/>
  <c r="AN489" i="165"/>
  <c r="AP489" i="165"/>
  <c r="AG250" i="165"/>
  <c r="AH250" i="165" s="1"/>
  <c r="AK250" i="165" s="1"/>
  <c r="M218" i="165"/>
  <c r="AG241" i="165"/>
  <c r="AH241" i="165" s="1"/>
  <c r="AK241" i="165" s="1"/>
  <c r="M421" i="165"/>
  <c r="N420" i="165"/>
  <c r="M319" i="165"/>
  <c r="AP444" i="165"/>
  <c r="AN444" i="165"/>
  <c r="M390" i="165"/>
  <c r="N267" i="165"/>
  <c r="M244" i="165"/>
  <c r="AG237" i="165"/>
  <c r="AH237" i="165" s="1"/>
  <c r="AK237" i="165" s="1"/>
  <c r="AG239" i="165"/>
  <c r="AH239" i="165" s="1"/>
  <c r="AK239" i="165" s="1"/>
  <c r="AG254" i="165"/>
  <c r="AH254" i="165" s="1"/>
  <c r="AK254" i="165" s="1"/>
  <c r="N227" i="165"/>
  <c r="AN461" i="165"/>
  <c r="AP461" i="165"/>
  <c r="AP426" i="168"/>
  <c r="AN213" i="168"/>
  <c r="AG176" i="165"/>
  <c r="AH176" i="165" s="1"/>
  <c r="AK176" i="165" s="1"/>
  <c r="N174" i="165"/>
  <c r="AN175" i="165" s="1"/>
  <c r="M173" i="165"/>
  <c r="AG202" i="165"/>
  <c r="AH202" i="165" s="1"/>
  <c r="AK202" i="165" s="1"/>
  <c r="M177" i="165"/>
  <c r="N209" i="165"/>
  <c r="AN210" i="165" s="1"/>
  <c r="N189" i="165"/>
  <c r="AP190" i="165" s="1"/>
  <c r="AG201" i="165"/>
  <c r="AH201" i="165" s="1"/>
  <c r="AK201" i="165" s="1"/>
  <c r="AP166" i="167"/>
  <c r="M162" i="165"/>
  <c r="M141" i="165"/>
  <c r="AG157" i="165"/>
  <c r="AH157" i="165" s="1"/>
  <c r="AK157" i="165" s="1"/>
  <c r="AN147" i="168"/>
  <c r="AP147" i="168"/>
  <c r="AN144" i="168"/>
  <c r="N137" i="165"/>
  <c r="AP138" i="165" s="1"/>
  <c r="AG131" i="165"/>
  <c r="AH131" i="165" s="1"/>
  <c r="AK131" i="165" s="1"/>
  <c r="M122" i="165"/>
  <c r="AG125" i="165"/>
  <c r="AH125" i="165" s="1"/>
  <c r="AK125" i="165" s="1"/>
  <c r="N118" i="165"/>
  <c r="AN119" i="165" s="1"/>
  <c r="N119" i="165"/>
  <c r="AN120" i="165" s="1"/>
  <c r="AR119" i="165" s="1"/>
  <c r="M119" i="165"/>
  <c r="AN116" i="165"/>
  <c r="AP116" i="165"/>
  <c r="AG118" i="165"/>
  <c r="AH118" i="165" s="1"/>
  <c r="AK118" i="165" s="1"/>
  <c r="M117" i="165"/>
  <c r="AG117" i="165"/>
  <c r="AH117" i="165" s="1"/>
  <c r="AK117" i="165" s="1"/>
  <c r="N113" i="165"/>
  <c r="AP114" i="165" s="1"/>
  <c r="M115" i="165"/>
  <c r="AN112" i="168"/>
  <c r="N114" i="165"/>
  <c r="AN115" i="165" s="1"/>
  <c r="M110" i="165"/>
  <c r="AG107" i="165"/>
  <c r="AH107" i="165" s="1"/>
  <c r="AK107" i="165" s="1"/>
  <c r="AG111" i="165"/>
  <c r="AH111" i="165" s="1"/>
  <c r="AK111" i="165" s="1"/>
  <c r="AP212" i="167"/>
  <c r="AN212" i="167"/>
  <c r="AP199" i="167"/>
  <c r="AN199" i="167"/>
  <c r="AN238" i="167"/>
  <c r="AP238" i="167"/>
  <c r="AN210" i="167"/>
  <c r="AP210" i="167"/>
  <c r="AP193" i="167"/>
  <c r="AN193" i="167"/>
  <c r="AN209" i="167"/>
  <c r="AP209" i="167"/>
  <c r="AP206" i="167"/>
  <c r="AN206" i="167"/>
  <c r="AN106" i="167"/>
  <c r="AR105" i="167" s="1"/>
  <c r="AP106" i="167"/>
  <c r="AN244" i="167"/>
  <c r="AP244" i="167"/>
  <c r="AP201" i="167"/>
  <c r="AN201" i="167"/>
  <c r="AN163" i="167"/>
  <c r="AP163" i="167"/>
  <c r="AP225" i="167"/>
  <c r="AN225" i="167"/>
  <c r="AP218" i="167"/>
  <c r="AN218" i="167"/>
  <c r="AN181" i="167"/>
  <c r="AP181" i="167"/>
  <c r="AP131" i="167"/>
  <c r="AN131" i="167"/>
  <c r="AN213" i="167"/>
  <c r="AP213" i="167"/>
  <c r="AN234" i="167"/>
  <c r="AP234" i="167"/>
  <c r="AN215" i="167"/>
  <c r="AP215" i="167"/>
  <c r="AP112" i="167"/>
  <c r="AN112" i="167"/>
  <c r="AN160" i="167"/>
  <c r="AP160" i="167"/>
  <c r="AP129" i="167"/>
  <c r="AR128" i="167" s="1"/>
  <c r="AN129" i="167"/>
  <c r="AP188" i="167"/>
  <c r="AN188" i="167"/>
  <c r="AN100" i="167"/>
  <c r="AP100" i="167"/>
  <c r="AR99" i="167" s="1"/>
  <c r="AN107" i="167"/>
  <c r="AP107" i="167"/>
  <c r="AN117" i="167"/>
  <c r="AP117" i="167"/>
  <c r="AP119" i="167"/>
  <c r="AN119" i="167"/>
  <c r="AR118" i="167" s="1"/>
  <c r="AP202" i="167"/>
  <c r="AN202" i="167"/>
  <c r="AN145" i="167"/>
  <c r="AP145" i="167"/>
  <c r="AN150" i="167"/>
  <c r="AP150" i="167"/>
  <c r="AP130" i="167"/>
  <c r="AN130" i="167"/>
  <c r="AN103" i="167"/>
  <c r="AP103" i="167"/>
  <c r="AN207" i="167"/>
  <c r="AP207" i="167"/>
  <c r="AP194" i="167"/>
  <c r="AN194" i="167"/>
  <c r="AP109" i="167"/>
  <c r="AN109" i="167"/>
  <c r="AP195" i="167"/>
  <c r="AN195" i="167"/>
  <c r="AN101" i="167"/>
  <c r="AP101" i="167"/>
  <c r="AR100" i="167" s="1"/>
  <c r="AN142" i="167"/>
  <c r="AP142" i="167"/>
  <c r="AP191" i="167"/>
  <c r="AN191" i="167"/>
  <c r="AP192" i="167"/>
  <c r="AN192" i="167"/>
  <c r="AN219" i="167"/>
  <c r="AP219" i="167"/>
  <c r="AP257" i="167"/>
  <c r="AN257" i="167"/>
  <c r="AP115" i="167"/>
  <c r="AN115" i="167"/>
  <c r="AN165" i="167"/>
  <c r="AP165" i="167"/>
  <c r="AP235" i="167"/>
  <c r="AN235" i="167"/>
  <c r="AN169" i="167"/>
  <c r="AP169" i="167"/>
  <c r="AN143" i="167"/>
  <c r="AP143" i="167"/>
  <c r="AN220" i="167"/>
  <c r="AP220" i="167"/>
  <c r="AP144" i="167"/>
  <c r="AN144" i="167"/>
  <c r="AP190" i="167"/>
  <c r="AN190" i="167"/>
  <c r="AN171" i="167"/>
  <c r="AP171" i="167"/>
  <c r="AN221" i="167"/>
  <c r="AP221" i="167"/>
  <c r="AP183" i="167"/>
  <c r="AN183" i="167"/>
  <c r="AP128" i="167"/>
  <c r="AR127" i="167" s="1"/>
  <c r="AN128" i="167"/>
  <c r="AP229" i="167"/>
  <c r="AN229" i="167"/>
  <c r="AP240" i="167"/>
  <c r="AN240" i="167"/>
  <c r="AN252" i="167"/>
  <c r="AP252" i="167"/>
  <c r="AP132" i="167"/>
  <c r="AN132" i="167"/>
  <c r="AP124" i="167"/>
  <c r="AR123" i="167" s="1"/>
  <c r="AN124" i="167"/>
  <c r="AP217" i="167"/>
  <c r="AN217" i="167"/>
  <c r="AN156" i="167"/>
  <c r="AP156" i="167"/>
  <c r="AN140" i="167"/>
  <c r="AP140" i="167"/>
  <c r="AN245" i="167"/>
  <c r="AP245" i="167"/>
  <c r="AN116" i="167"/>
  <c r="AP116" i="167"/>
  <c r="AN242" i="167"/>
  <c r="AP242" i="167"/>
  <c r="AP214" i="167"/>
  <c r="AN214" i="167"/>
  <c r="AN135" i="167"/>
  <c r="AR134" i="167" s="1"/>
  <c r="AP135" i="167"/>
  <c r="AN162" i="167"/>
  <c r="AP162" i="167"/>
  <c r="AP152" i="167"/>
  <c r="AN152" i="167"/>
  <c r="AP251" i="167"/>
  <c r="AN251" i="167"/>
  <c r="AP200" i="167"/>
  <c r="AN200" i="167"/>
  <c r="AP247" i="167"/>
  <c r="AN247" i="167"/>
  <c r="AP159" i="167"/>
  <c r="AN159" i="167"/>
  <c r="AP241" i="167"/>
  <c r="AN241" i="167"/>
  <c r="AP233" i="167"/>
  <c r="AN233" i="167"/>
  <c r="AN155" i="167"/>
  <c r="AP155" i="167"/>
  <c r="AP139" i="167"/>
  <c r="AR138" i="167" s="1"/>
  <c r="AN139" i="167"/>
  <c r="AP197" i="167"/>
  <c r="AN197" i="167"/>
  <c r="AN258" i="167"/>
  <c r="AP258" i="167"/>
  <c r="AP230" i="167"/>
  <c r="AN230" i="167"/>
  <c r="AN187" i="167"/>
  <c r="AP187" i="167"/>
  <c r="AN185" i="167"/>
  <c r="AP185" i="167"/>
  <c r="AP208" i="167"/>
  <c r="AN208" i="167"/>
  <c r="AN134" i="167"/>
  <c r="AR133" i="167" s="1"/>
  <c r="AP134" i="167"/>
  <c r="AN151" i="167"/>
  <c r="AP151" i="167"/>
  <c r="AP133" i="167"/>
  <c r="AN133" i="167"/>
  <c r="AN111" i="167"/>
  <c r="AP111" i="167"/>
  <c r="AN246" i="167"/>
  <c r="AP246" i="167"/>
  <c r="AN137" i="167"/>
  <c r="AP137" i="167"/>
  <c r="AN179" i="167"/>
  <c r="AP179" i="167"/>
  <c r="AN123" i="167"/>
  <c r="AP123" i="167"/>
  <c r="AR122" i="167" s="1"/>
  <c r="AP249" i="167"/>
  <c r="AN249" i="167"/>
  <c r="AP211" i="167"/>
  <c r="AN211" i="167"/>
  <c r="AN173" i="167"/>
  <c r="AP173" i="167"/>
  <c r="AP102" i="167"/>
  <c r="AN102" i="167"/>
  <c r="AN147" i="167"/>
  <c r="AP147" i="167"/>
  <c r="AN184" i="167"/>
  <c r="AP184" i="167"/>
  <c r="AN167" i="167"/>
  <c r="AP167" i="167"/>
  <c r="AN248" i="167"/>
  <c r="AP248" i="167"/>
  <c r="AN136" i="167"/>
  <c r="AP136" i="167"/>
  <c r="AN110" i="167"/>
  <c r="AR109" i="167" s="1"/>
  <c r="AP110" i="167"/>
  <c r="AN178" i="167"/>
  <c r="AP178" i="167"/>
  <c r="AP198" i="167"/>
  <c r="AN198" i="167"/>
  <c r="AN216" i="167"/>
  <c r="AP216" i="167"/>
  <c r="AN239" i="167"/>
  <c r="AP239" i="167"/>
  <c r="AN182" i="167"/>
  <c r="AP182" i="167"/>
  <c r="AN250" i="167"/>
  <c r="AP250" i="167"/>
  <c r="AP113" i="167"/>
  <c r="AN113" i="167"/>
  <c r="AP114" i="167"/>
  <c r="AR113" i="167" s="1"/>
  <c r="AN114" i="167"/>
  <c r="AN175" i="167"/>
  <c r="AP175" i="167"/>
  <c r="AP203" i="167"/>
  <c r="AN203" i="167"/>
  <c r="AP126" i="167"/>
  <c r="AN126" i="167"/>
  <c r="AR125" i="167" s="1"/>
  <c r="AN256" i="167"/>
  <c r="AP256" i="167"/>
  <c r="AN180" i="167"/>
  <c r="AP180" i="167"/>
  <c r="AP222" i="167"/>
  <c r="AN222" i="167"/>
  <c r="AN237" i="167"/>
  <c r="AP237" i="167"/>
  <c r="AP186" i="167"/>
  <c r="AN186" i="167"/>
  <c r="AN254" i="167"/>
  <c r="AP254" i="167"/>
  <c r="AP127" i="167"/>
  <c r="AN127" i="167"/>
  <c r="AR126" i="167" s="1"/>
  <c r="AN120" i="167"/>
  <c r="AP120" i="167"/>
  <c r="AR119" i="167" s="1"/>
  <c r="AN141" i="167"/>
  <c r="AP141" i="167"/>
  <c r="AN189" i="167"/>
  <c r="AP189" i="167"/>
  <c r="AN236" i="167"/>
  <c r="AP236" i="167"/>
  <c r="AP226" i="167"/>
  <c r="AN226" i="167"/>
  <c r="AP505" i="165"/>
  <c r="AN505" i="165"/>
  <c r="AN506" i="165"/>
  <c r="AP506" i="165"/>
  <c r="AN491" i="165"/>
  <c r="AP491" i="165"/>
  <c r="AP508" i="165"/>
  <c r="AN508" i="165"/>
  <c r="AP501" i="165"/>
  <c r="AN501" i="165"/>
  <c r="AP504" i="165"/>
  <c r="AN504" i="165"/>
  <c r="AP509" i="165"/>
  <c r="AN509" i="165"/>
  <c r="AN502" i="165"/>
  <c r="AP502" i="165"/>
  <c r="AN507" i="165"/>
  <c r="AP507" i="165"/>
  <c r="AP511" i="165"/>
  <c r="AN511" i="165"/>
  <c r="AP493" i="165"/>
  <c r="AN493" i="165"/>
  <c r="AP500" i="165"/>
  <c r="AN500" i="165"/>
  <c r="AP492" i="165"/>
  <c r="AN492" i="165"/>
  <c r="AP490" i="165"/>
  <c r="AN490" i="165"/>
  <c r="AP503" i="165"/>
  <c r="AN503" i="165"/>
  <c r="AN510" i="165"/>
  <c r="AP510" i="165"/>
  <c r="AN476" i="165"/>
  <c r="AP476" i="165"/>
  <c r="AP482" i="165"/>
  <c r="AN482" i="165"/>
  <c r="AP479" i="165"/>
  <c r="AN479" i="165"/>
  <c r="AP483" i="165"/>
  <c r="AN483" i="165"/>
  <c r="AN481" i="165"/>
  <c r="AP481" i="165"/>
  <c r="AP488" i="165"/>
  <c r="AN488" i="165"/>
  <c r="AN472" i="165"/>
  <c r="AP472" i="165"/>
  <c r="AN486" i="165"/>
  <c r="AP486" i="165"/>
  <c r="AN485" i="165"/>
  <c r="AP485" i="165"/>
  <c r="AN484" i="165"/>
  <c r="AP484" i="165"/>
  <c r="AN487" i="165"/>
  <c r="AP487" i="165"/>
  <c r="AN480" i="165"/>
  <c r="AP480" i="165"/>
  <c r="AP475" i="165"/>
  <c r="AN475" i="165"/>
  <c r="AN468" i="165"/>
  <c r="AP468" i="165"/>
  <c r="AN469" i="165"/>
  <c r="AP469" i="165"/>
  <c r="AN455" i="165"/>
  <c r="AP455" i="165"/>
  <c r="AP446" i="165"/>
  <c r="AN446" i="165"/>
  <c r="AP447" i="165"/>
  <c r="AN447" i="165"/>
  <c r="AP460" i="165"/>
  <c r="AN460" i="165"/>
  <c r="AP454" i="165"/>
  <c r="AN454" i="165"/>
  <c r="AN459" i="165"/>
  <c r="AP459" i="165"/>
  <c r="AN450" i="165"/>
  <c r="AP450" i="165"/>
  <c r="AN448" i="165"/>
  <c r="AP448" i="165"/>
  <c r="AN427" i="165"/>
  <c r="AP427" i="165"/>
  <c r="AN426" i="165"/>
  <c r="AP426" i="165"/>
  <c r="AP440" i="165"/>
  <c r="AN440" i="165"/>
  <c r="AN435" i="165"/>
  <c r="AP435" i="165"/>
  <c r="AP432" i="165"/>
  <c r="AN432" i="165"/>
  <c r="AP436" i="165"/>
  <c r="AN436" i="165"/>
  <c r="AP428" i="165"/>
  <c r="AN428" i="165"/>
  <c r="AN434" i="165"/>
  <c r="AP434" i="165"/>
  <c r="AN442" i="165"/>
  <c r="AP442" i="165"/>
  <c r="AN433" i="165"/>
  <c r="AP433" i="165"/>
  <c r="AP431" i="165"/>
  <c r="AN431" i="165"/>
  <c r="AP430" i="165"/>
  <c r="AN430" i="165"/>
  <c r="AN437" i="165"/>
  <c r="AP437" i="165"/>
  <c r="AN429" i="165"/>
  <c r="AP429" i="165"/>
  <c r="AN439" i="165"/>
  <c r="AP439" i="165"/>
  <c r="AP438" i="165"/>
  <c r="AN438" i="165"/>
  <c r="AN441" i="165"/>
  <c r="AP441" i="165"/>
  <c r="AN228" i="165"/>
  <c r="AP228" i="165"/>
  <c r="M108" i="165"/>
  <c r="AG160" i="165"/>
  <c r="AH160" i="165" s="1"/>
  <c r="AK160" i="165" s="1"/>
  <c r="AG243" i="165"/>
  <c r="AH243" i="165" s="1"/>
  <c r="AK243" i="165" s="1"/>
  <c r="AG180" i="165"/>
  <c r="AH180" i="165" s="1"/>
  <c r="AK180" i="165" s="1"/>
  <c r="AG213" i="165"/>
  <c r="AH213" i="165" s="1"/>
  <c r="AK213" i="165" s="1"/>
  <c r="AN162" i="165"/>
  <c r="AG126" i="165"/>
  <c r="AH126" i="165" s="1"/>
  <c r="AK126" i="165" s="1"/>
  <c r="N182" i="165"/>
  <c r="AP183" i="165" s="1"/>
  <c r="AG190" i="165"/>
  <c r="AH190" i="165" s="1"/>
  <c r="AK190" i="165" s="1"/>
  <c r="AG214" i="165"/>
  <c r="AH214" i="165" s="1"/>
  <c r="AK214" i="165" s="1"/>
  <c r="N335" i="165"/>
  <c r="M163" i="165"/>
  <c r="M118" i="165"/>
  <c r="M320" i="165"/>
  <c r="M191" i="165"/>
  <c r="N116" i="165"/>
  <c r="AN117" i="165" s="1"/>
  <c r="M138" i="165"/>
  <c r="AG175" i="165"/>
  <c r="AH175" i="165" s="1"/>
  <c r="AK175" i="165" s="1"/>
  <c r="N376" i="165"/>
  <c r="M190" i="165"/>
  <c r="AG128" i="165"/>
  <c r="AH128" i="165" s="1"/>
  <c r="AK128" i="165" s="1"/>
  <c r="AG256" i="165"/>
  <c r="AH256" i="165" s="1"/>
  <c r="AK256" i="165" s="1"/>
  <c r="AN190" i="165"/>
  <c r="M257" i="165"/>
  <c r="N199" i="165"/>
  <c r="AG244" i="165"/>
  <c r="AH244" i="165" s="1"/>
  <c r="AK244" i="165" s="1"/>
  <c r="AP110" i="165"/>
  <c r="AG215" i="165"/>
  <c r="AH215" i="165" s="1"/>
  <c r="AK215" i="165" s="1"/>
  <c r="N166" i="165"/>
  <c r="M151" i="165"/>
  <c r="M160" i="165"/>
  <c r="N360" i="165"/>
  <c r="AG255" i="165"/>
  <c r="AH255" i="165" s="1"/>
  <c r="AK255" i="165" s="1"/>
  <c r="N369" i="165"/>
  <c r="M205" i="165"/>
  <c r="AG198" i="165"/>
  <c r="AH198" i="165" s="1"/>
  <c r="AK198" i="165" s="1"/>
  <c r="AG137" i="165"/>
  <c r="AH137" i="165" s="1"/>
  <c r="AK137" i="165" s="1"/>
  <c r="AG224" i="165"/>
  <c r="AH224" i="165" s="1"/>
  <c r="AK224" i="165" s="1"/>
  <c r="AG207" i="165"/>
  <c r="AH207" i="165" s="1"/>
  <c r="AK207" i="165" s="1"/>
  <c r="M148" i="165"/>
  <c r="AP163" i="165"/>
  <c r="AG167" i="165"/>
  <c r="AH167" i="165" s="1"/>
  <c r="AK167" i="165" s="1"/>
  <c r="AG219" i="165"/>
  <c r="AH219" i="165" s="1"/>
  <c r="AK219" i="165" s="1"/>
  <c r="AN139" i="165"/>
  <c r="M357" i="165"/>
  <c r="N117" i="165"/>
  <c r="AN118" i="165" s="1"/>
  <c r="N254" i="165"/>
  <c r="N256" i="165"/>
  <c r="AN257" i="165" s="1"/>
  <c r="AG153" i="165"/>
  <c r="AH153" i="165" s="1"/>
  <c r="AK153" i="165" s="1"/>
  <c r="M82" i="165"/>
  <c r="AP103" i="168"/>
  <c r="AN103" i="168"/>
  <c r="AN435" i="168"/>
  <c r="AP435" i="168"/>
  <c r="AG83" i="165"/>
  <c r="AH83" i="165" s="1"/>
  <c r="AK83" i="165" s="1"/>
  <c r="AN81" i="165"/>
  <c r="AG89" i="165"/>
  <c r="AH89" i="165" s="1"/>
  <c r="AK89" i="165" s="1"/>
  <c r="AG94" i="165"/>
  <c r="AH94" i="165" s="1"/>
  <c r="AK94" i="165" s="1"/>
  <c r="AI1" i="167"/>
  <c r="AL1" i="167"/>
  <c r="AP84" i="165"/>
  <c r="AN84" i="165"/>
  <c r="AT70" i="165"/>
  <c r="AU70" i="165" s="1"/>
  <c r="AW64" i="165" s="1"/>
  <c r="AW63" i="165" s="1"/>
  <c r="AG90" i="165"/>
  <c r="AH90" i="165" s="1"/>
  <c r="AK90" i="165" s="1"/>
  <c r="AG87" i="165"/>
  <c r="AH87" i="165" s="1"/>
  <c r="AK87" i="165" s="1"/>
  <c r="AP79" i="165"/>
  <c r="M76" i="165"/>
  <c r="AN17" i="167"/>
  <c r="AP17" i="167"/>
  <c r="AR16" i="167" s="1"/>
  <c r="AN64" i="167"/>
  <c r="AP64" i="167"/>
  <c r="AN16" i="167"/>
  <c r="AR15" i="167" s="1"/>
  <c r="AP16" i="167"/>
  <c r="AN93" i="167"/>
  <c r="AR92" i="167" s="1"/>
  <c r="AP93" i="167"/>
  <c r="AN97" i="167"/>
  <c r="AP97" i="167"/>
  <c r="AN29" i="167"/>
  <c r="AP29" i="167"/>
  <c r="AN21" i="167"/>
  <c r="AP21" i="167"/>
  <c r="AP25" i="167"/>
  <c r="AN25" i="167"/>
  <c r="AR24" i="167" s="1"/>
  <c r="AP23" i="167"/>
  <c r="AR22" i="167" s="1"/>
  <c r="AN23" i="167"/>
  <c r="AP7" i="167"/>
  <c r="AN7" i="167"/>
  <c r="AN56" i="167"/>
  <c r="AR55" i="167" s="1"/>
  <c r="AP56" i="167"/>
  <c r="AN79" i="167"/>
  <c r="AR78" i="167" s="1"/>
  <c r="AP79" i="167"/>
  <c r="AP69" i="167"/>
  <c r="AN69" i="167"/>
  <c r="AP41" i="167"/>
  <c r="AN41" i="167"/>
  <c r="AP91" i="167"/>
  <c r="AN91" i="167"/>
  <c r="AN83" i="167"/>
  <c r="AP83" i="167"/>
  <c r="AN84" i="167"/>
  <c r="AP84" i="167"/>
  <c r="AN70" i="167"/>
  <c r="AR69" i="167" s="1"/>
  <c r="AP70" i="167"/>
  <c r="AN42" i="167"/>
  <c r="AP42" i="167"/>
  <c r="AN88" i="167"/>
  <c r="AP88" i="167"/>
  <c r="AP92" i="167"/>
  <c r="AN92" i="167"/>
  <c r="AP46" i="167"/>
  <c r="AN46" i="167"/>
  <c r="AP98" i="167"/>
  <c r="AN98" i="167"/>
  <c r="AP27" i="167"/>
  <c r="AN27" i="167"/>
  <c r="AN72" i="167"/>
  <c r="AP72" i="167"/>
  <c r="AR71" i="167" s="1"/>
  <c r="AN53" i="167"/>
  <c r="AP53" i="167"/>
  <c r="AN33" i="167"/>
  <c r="AP33" i="167"/>
  <c r="AR32" i="167" s="1"/>
  <c r="AN75" i="167"/>
  <c r="AP75" i="167"/>
  <c r="AP32" i="167"/>
  <c r="AN32" i="167"/>
  <c r="AP47" i="167"/>
  <c r="AN47" i="167"/>
  <c r="AP89" i="167"/>
  <c r="AN89" i="167"/>
  <c r="AN9" i="167"/>
  <c r="AP9" i="167"/>
  <c r="AR8" i="167" s="1"/>
  <c r="AN66" i="167"/>
  <c r="AP66" i="167"/>
  <c r="AR65" i="167" s="1"/>
  <c r="AP55" i="167"/>
  <c r="AN55" i="167"/>
  <c r="AP80" i="167"/>
  <c r="AR79" i="167" s="1"/>
  <c r="AN80" i="167"/>
  <c r="AN22" i="167"/>
  <c r="AP22" i="167"/>
  <c r="AP73" i="167"/>
  <c r="AN73" i="167"/>
  <c r="AN10" i="167"/>
  <c r="AP10" i="167"/>
  <c r="AR9" i="167" s="1"/>
  <c r="AN24" i="167"/>
  <c r="AR23" i="167" s="1"/>
  <c r="AP24" i="167"/>
  <c r="AN52" i="167"/>
  <c r="AP52" i="167"/>
  <c r="AR51" i="167" s="1"/>
  <c r="AP76" i="167"/>
  <c r="AN76" i="167"/>
  <c r="AP34" i="167"/>
  <c r="AN34" i="167"/>
  <c r="AN85" i="167"/>
  <c r="AP85" i="167"/>
  <c r="AN94" i="167"/>
  <c r="AP94" i="167"/>
  <c r="AR93" i="167" s="1"/>
  <c r="AP30" i="167"/>
  <c r="AR29" i="167" s="1"/>
  <c r="AN30" i="167"/>
  <c r="AN18" i="167"/>
  <c r="AP18" i="167"/>
  <c r="AR17" i="167" s="1"/>
  <c r="AN65" i="167"/>
  <c r="AR64" i="167" s="1"/>
  <c r="AP65" i="167"/>
  <c r="AP61" i="167"/>
  <c r="AN61" i="167"/>
  <c r="AP78" i="167"/>
  <c r="AN78" i="167"/>
  <c r="AR77" i="167" s="1"/>
  <c r="AP59" i="167"/>
  <c r="AR58" i="167" s="1"/>
  <c r="AN59" i="167"/>
  <c r="BC1" i="167"/>
  <c r="BA4" i="167" s="1"/>
  <c r="BC3" i="167"/>
  <c r="AN54" i="167"/>
  <c r="AP54" i="167"/>
  <c r="AR53" i="167" s="1"/>
  <c r="AP63" i="167"/>
  <c r="AN63" i="167"/>
  <c r="AP86" i="167"/>
  <c r="AN86" i="167"/>
  <c r="AP58" i="167"/>
  <c r="AN58" i="167"/>
  <c r="AR57" i="167" s="1"/>
  <c r="AP19" i="167"/>
  <c r="AN19" i="167"/>
  <c r="AN90" i="167"/>
  <c r="AP90" i="167"/>
  <c r="AN74" i="167"/>
  <c r="AP74" i="167"/>
  <c r="AN20" i="167"/>
  <c r="AP20" i="167"/>
  <c r="AN60" i="167"/>
  <c r="AP60" i="167"/>
  <c r="AR59" i="167" s="1"/>
  <c r="AN11" i="167"/>
  <c r="AP11" i="167"/>
  <c r="AN35" i="167"/>
  <c r="AP35" i="167"/>
  <c r="AP67" i="167"/>
  <c r="AN67" i="167"/>
  <c r="AP44" i="167"/>
  <c r="AR43" i="167" s="1"/>
  <c r="AN44" i="167"/>
  <c r="AP37" i="167"/>
  <c r="AR36" i="167" s="1"/>
  <c r="AN37" i="167"/>
  <c r="AN31" i="167"/>
  <c r="AR30" i="167" s="1"/>
  <c r="AP31" i="167"/>
  <c r="AN38" i="167"/>
  <c r="AR37" i="167" s="1"/>
  <c r="AP38" i="167"/>
  <c r="AP77" i="167"/>
  <c r="AN77" i="167"/>
  <c r="AP71" i="167"/>
  <c r="AN71" i="167"/>
  <c r="AP57" i="167"/>
  <c r="AN57" i="167"/>
  <c r="AR56" i="167" s="1"/>
  <c r="AP62" i="167"/>
  <c r="AN62" i="167"/>
  <c r="AN87" i="167"/>
  <c r="AR86" i="167" s="1"/>
  <c r="AP87" i="167"/>
  <c r="AP81" i="167"/>
  <c r="AN81" i="167"/>
  <c r="AP95" i="167"/>
  <c r="AN95" i="167"/>
  <c r="N68" i="165"/>
  <c r="AN69" i="165" s="1"/>
  <c r="AG70" i="165"/>
  <c r="AH70" i="165" s="1"/>
  <c r="AK70" i="165" s="1"/>
  <c r="AG60" i="165"/>
  <c r="AH60" i="165" s="1"/>
  <c r="AK60" i="165" s="1"/>
  <c r="AG75" i="165"/>
  <c r="AH75" i="165" s="1"/>
  <c r="AK75" i="165" s="1"/>
  <c r="M63" i="165"/>
  <c r="AG63" i="165"/>
  <c r="AH63" i="165" s="1"/>
  <c r="AK63" i="165" s="1"/>
  <c r="AG55" i="165"/>
  <c r="AH55" i="165" s="1"/>
  <c r="AK55" i="165" s="1"/>
  <c r="AG59" i="165"/>
  <c r="AH59" i="165" s="1"/>
  <c r="AK59" i="165" s="1"/>
  <c r="AN488" i="168"/>
  <c r="AP488" i="168"/>
  <c r="AP489" i="168"/>
  <c r="AN489" i="168"/>
  <c r="AN485" i="168"/>
  <c r="AP485" i="168"/>
  <c r="AN479" i="168"/>
  <c r="AP479" i="168"/>
  <c r="AP476" i="168"/>
  <c r="AN476" i="168"/>
  <c r="AN471" i="168"/>
  <c r="AP471" i="168"/>
  <c r="AP477" i="168"/>
  <c r="AN477" i="168"/>
  <c r="AN474" i="168"/>
  <c r="AP474" i="168"/>
  <c r="AN493" i="168"/>
  <c r="AP493" i="168"/>
  <c r="AN507" i="168"/>
  <c r="AP507" i="168"/>
  <c r="AN470" i="168"/>
  <c r="AP470" i="168"/>
  <c r="AP468" i="168"/>
  <c r="AN468" i="168"/>
  <c r="AN506" i="168"/>
  <c r="AP506" i="168"/>
  <c r="AN498" i="168"/>
  <c r="AP498" i="168"/>
  <c r="AN504" i="168"/>
  <c r="AP504" i="168"/>
  <c r="AP490" i="168"/>
  <c r="AN490" i="168"/>
  <c r="AN503" i="168"/>
  <c r="AP503" i="168"/>
  <c r="AN495" i="168"/>
  <c r="AP495" i="168"/>
  <c r="AP496" i="168"/>
  <c r="AN496" i="168"/>
  <c r="AP491" i="168"/>
  <c r="AN491" i="168"/>
  <c r="AN486" i="168"/>
  <c r="AP486" i="168"/>
  <c r="AN487" i="168"/>
  <c r="AP487" i="168"/>
  <c r="AN484" i="168"/>
  <c r="AP484" i="168"/>
  <c r="AP478" i="168"/>
  <c r="AN478" i="168"/>
  <c r="AP472" i="168"/>
  <c r="AN472" i="168"/>
  <c r="AP473" i="168"/>
  <c r="AN473" i="168"/>
  <c r="AN469" i="168"/>
  <c r="AP469" i="168"/>
  <c r="AN494" i="168"/>
  <c r="AP494" i="168"/>
  <c r="AN499" i="168"/>
  <c r="AP499" i="168"/>
  <c r="AN492" i="168"/>
  <c r="AP492" i="168"/>
  <c r="AN501" i="168"/>
  <c r="AP501" i="168"/>
  <c r="AP475" i="168"/>
  <c r="AN475" i="168"/>
  <c r="AP497" i="168"/>
  <c r="AN497" i="168"/>
  <c r="AN505" i="168"/>
  <c r="AP505" i="168"/>
  <c r="AN502" i="168"/>
  <c r="AP502" i="168"/>
  <c r="AN500" i="168"/>
  <c r="AP500" i="168"/>
  <c r="AN443" i="168"/>
  <c r="AP443" i="168"/>
  <c r="AP433" i="168"/>
  <c r="AN433" i="168"/>
  <c r="AP452" i="168"/>
  <c r="AN452" i="168"/>
  <c r="AP450" i="168"/>
  <c r="AN450" i="168"/>
  <c r="AP454" i="168"/>
  <c r="AN454" i="168"/>
  <c r="AP444" i="168"/>
  <c r="AN444" i="168"/>
  <c r="AP428" i="168"/>
  <c r="AN428" i="168"/>
  <c r="AN442" i="168"/>
  <c r="AP442" i="168"/>
  <c r="AP430" i="168"/>
  <c r="AN430" i="168"/>
  <c r="AN448" i="168"/>
  <c r="AP448" i="168"/>
  <c r="AP447" i="168"/>
  <c r="AN447" i="168"/>
  <c r="AP445" i="168"/>
  <c r="AN445" i="168"/>
  <c r="AP462" i="168"/>
  <c r="AN462" i="168"/>
  <c r="AN466" i="168"/>
  <c r="AP466" i="168"/>
  <c r="AN455" i="168"/>
  <c r="AP455" i="168"/>
  <c r="AP456" i="168"/>
  <c r="AN456" i="168"/>
  <c r="AN437" i="168"/>
  <c r="AP437" i="168"/>
  <c r="AP458" i="168"/>
  <c r="AN458" i="168"/>
  <c r="AN464" i="168"/>
  <c r="AP464" i="168"/>
  <c r="AP463" i="168"/>
  <c r="AN463" i="168"/>
  <c r="AP453" i="168"/>
  <c r="AN453" i="168"/>
  <c r="AP459" i="168"/>
  <c r="AN459" i="168"/>
  <c r="AN465" i="168"/>
  <c r="AP465" i="168"/>
  <c r="AN429" i="168"/>
  <c r="AP429" i="168"/>
  <c r="AP457" i="168"/>
  <c r="AN457" i="168"/>
  <c r="AN460" i="168"/>
  <c r="AP460" i="168"/>
  <c r="AP461" i="168"/>
  <c r="AN461" i="168"/>
  <c r="AN446" i="168"/>
  <c r="AP446" i="168"/>
  <c r="AN451" i="168"/>
  <c r="AP451" i="168"/>
  <c r="AN436" i="168"/>
  <c r="AP436" i="168"/>
  <c r="AN438" i="168"/>
  <c r="AP438" i="168"/>
  <c r="AN432" i="168"/>
  <c r="AP432" i="168"/>
  <c r="AP431" i="168"/>
  <c r="AN431" i="168"/>
  <c r="AN440" i="168"/>
  <c r="AP440" i="168"/>
  <c r="BC3" i="168"/>
  <c r="BA6" i="168" s="1"/>
  <c r="AI1" i="168"/>
  <c r="AR54" i="168"/>
  <c r="AW50" i="168"/>
  <c r="AW49" i="168" s="1"/>
  <c r="AP40" i="168"/>
  <c r="AP236" i="168"/>
  <c r="AN236" i="168"/>
  <c r="AN243" i="168"/>
  <c r="AP243" i="168"/>
  <c r="AL1" i="168"/>
  <c r="AP237" i="168"/>
  <c r="AN237" i="168"/>
  <c r="AN79" i="168"/>
  <c r="AR78" i="168" s="1"/>
  <c r="AP79" i="168"/>
  <c r="AP106" i="168"/>
  <c r="AN106" i="168"/>
  <c r="AP258" i="168"/>
  <c r="AN258" i="168"/>
  <c r="AP221" i="168"/>
  <c r="AN221" i="168"/>
  <c r="AN250" i="168"/>
  <c r="AP250" i="168"/>
  <c r="AP239" i="168"/>
  <c r="AN239" i="168"/>
  <c r="AN105" i="168"/>
  <c r="AP105" i="168"/>
  <c r="AN240" i="168"/>
  <c r="AP240" i="168"/>
  <c r="AN227" i="168"/>
  <c r="AP227" i="168"/>
  <c r="AP135" i="168"/>
  <c r="AN135" i="168"/>
  <c r="AR134" i="168" s="1"/>
  <c r="AN216" i="168"/>
  <c r="AP216" i="168"/>
  <c r="AN108" i="168"/>
  <c r="AP108" i="168"/>
  <c r="AP192" i="168"/>
  <c r="AN192" i="168"/>
  <c r="AN56" i="168"/>
  <c r="AR55" i="168" s="1"/>
  <c r="AP56" i="168"/>
  <c r="AN185" i="168"/>
  <c r="AP185" i="168"/>
  <c r="AP180" i="168"/>
  <c r="AN180" i="168"/>
  <c r="AP36" i="168"/>
  <c r="AN36" i="168"/>
  <c r="AR35" i="168" s="1"/>
  <c r="AN65" i="168"/>
  <c r="AR64" i="168" s="1"/>
  <c r="AP65" i="168"/>
  <c r="AP109" i="168"/>
  <c r="AR108" i="168" s="1"/>
  <c r="AN109" i="168"/>
  <c r="AN206" i="168"/>
  <c r="AP206" i="168"/>
  <c r="AN209" i="168"/>
  <c r="AP209" i="168"/>
  <c r="AN228" i="168"/>
  <c r="AP228" i="168"/>
  <c r="AN100" i="168"/>
  <c r="AP100" i="168"/>
  <c r="AP116" i="168"/>
  <c r="AN116" i="168"/>
  <c r="AP114" i="168"/>
  <c r="AN114" i="168"/>
  <c r="AN101" i="168"/>
  <c r="AP101" i="168"/>
  <c r="AR100" i="168" s="1"/>
  <c r="AP196" i="168"/>
  <c r="AN196" i="168"/>
  <c r="AP93" i="168"/>
  <c r="AN93" i="168"/>
  <c r="AR92" i="168" s="1"/>
  <c r="AP133" i="168"/>
  <c r="AN133" i="168"/>
  <c r="AN110" i="168"/>
  <c r="AP110" i="168"/>
  <c r="AN252" i="168"/>
  <c r="AP252" i="168"/>
  <c r="AN207" i="168"/>
  <c r="AP207" i="168"/>
  <c r="AP155" i="168"/>
  <c r="AN155" i="168"/>
  <c r="AN57" i="168"/>
  <c r="AR56" i="168" s="1"/>
  <c r="AP57" i="168"/>
  <c r="AP120" i="168"/>
  <c r="AN120" i="168"/>
  <c r="AR119" i="168" s="1"/>
  <c r="AN193" i="168"/>
  <c r="AP193" i="168"/>
  <c r="AP137" i="168"/>
  <c r="AN137" i="168"/>
  <c r="AP215" i="168"/>
  <c r="AN215" i="168"/>
  <c r="AN226" i="168"/>
  <c r="AP226" i="168"/>
  <c r="AP217" i="168"/>
  <c r="AN217" i="168"/>
  <c r="AP60" i="168"/>
  <c r="AR59" i="168" s="1"/>
  <c r="AN60" i="168"/>
  <c r="AP254" i="168"/>
  <c r="AN254" i="168"/>
  <c r="AN22" i="168"/>
  <c r="AP22" i="168"/>
  <c r="AN11" i="168"/>
  <c r="AP11" i="168"/>
  <c r="AP14" i="168"/>
  <c r="AR13" i="168" s="1"/>
  <c r="AN14" i="168"/>
  <c r="AP242" i="168"/>
  <c r="AN242" i="168"/>
  <c r="AN44" i="168"/>
  <c r="AP44" i="168"/>
  <c r="AR43" i="168" s="1"/>
  <c r="AP85" i="168"/>
  <c r="AN85" i="168"/>
  <c r="AP102" i="168"/>
  <c r="AR101" i="168" s="1"/>
  <c r="AN102" i="168"/>
  <c r="AN238" i="168"/>
  <c r="AP238" i="168"/>
  <c r="AP127" i="168"/>
  <c r="AN127" i="168"/>
  <c r="AR126" i="168" s="1"/>
  <c r="AP58" i="168"/>
  <c r="AN58" i="168"/>
  <c r="AR57" i="168" s="1"/>
  <c r="AP18" i="168"/>
  <c r="AR17" i="168" s="1"/>
  <c r="AN18" i="168"/>
  <c r="AN25" i="168"/>
  <c r="AR24" i="168" s="1"/>
  <c r="AP25" i="168"/>
  <c r="AN256" i="168"/>
  <c r="AP256" i="168"/>
  <c r="AN199" i="168"/>
  <c r="AP199" i="168"/>
  <c r="AP96" i="168"/>
  <c r="AN96" i="168"/>
  <c r="AR95" i="168" s="1"/>
  <c r="AN50" i="168"/>
  <c r="AP50" i="168"/>
  <c r="AR49" i="168" s="1"/>
  <c r="AN84" i="168"/>
  <c r="AP84" i="168"/>
  <c r="AP78" i="168"/>
  <c r="AN78" i="168"/>
  <c r="AR77" i="168" s="1"/>
  <c r="AN32" i="168"/>
  <c r="AP32" i="168"/>
  <c r="AN131" i="168"/>
  <c r="AP131" i="168"/>
  <c r="AP214" i="168"/>
  <c r="AN214" i="168"/>
  <c r="AP169" i="168"/>
  <c r="AN169" i="168"/>
  <c r="AP123" i="168"/>
  <c r="AN123" i="168"/>
  <c r="AR122" i="168" s="1"/>
  <c r="AP49" i="168"/>
  <c r="AN49" i="168"/>
  <c r="AP167" i="168"/>
  <c r="AN167" i="168"/>
  <c r="AP247" i="168"/>
  <c r="AN247" i="168"/>
  <c r="AP197" i="168"/>
  <c r="AN197" i="168"/>
  <c r="AN138" i="168"/>
  <c r="AP138" i="168"/>
  <c r="AN88" i="168"/>
  <c r="AP88" i="168"/>
  <c r="AN90" i="168"/>
  <c r="AP90" i="168"/>
  <c r="AP16" i="168"/>
  <c r="AN16" i="168"/>
  <c r="AR15" i="168" s="1"/>
  <c r="AP107" i="168"/>
  <c r="AN107" i="168"/>
  <c r="AR106" i="168" s="1"/>
  <c r="AN225" i="168"/>
  <c r="AP225" i="168"/>
  <c r="AP230" i="168"/>
  <c r="AN230" i="168"/>
  <c r="AN211" i="168"/>
  <c r="AP211" i="168"/>
  <c r="AN253" i="168"/>
  <c r="AP253" i="168"/>
  <c r="AN150" i="168"/>
  <c r="AP150" i="168"/>
  <c r="AP69" i="168"/>
  <c r="AN69" i="168"/>
  <c r="AP59" i="168"/>
  <c r="AR58" i="168" s="1"/>
  <c r="AN59" i="168"/>
  <c r="AN37" i="168"/>
  <c r="AP37" i="168"/>
  <c r="AR36" i="168" s="1"/>
  <c r="AP188" i="168"/>
  <c r="AN188" i="168"/>
  <c r="AP176" i="168"/>
  <c r="AN176" i="168"/>
  <c r="AN152" i="168"/>
  <c r="AP152" i="168"/>
  <c r="AP136" i="168"/>
  <c r="AN136" i="168"/>
  <c r="AR135" i="168" s="1"/>
  <c r="AN46" i="168"/>
  <c r="AP46" i="168"/>
  <c r="AN202" i="168"/>
  <c r="AP202" i="168"/>
  <c r="AP170" i="168"/>
  <c r="AN170" i="168"/>
  <c r="AP66" i="168"/>
  <c r="AR65" i="168" s="1"/>
  <c r="AN66" i="168"/>
  <c r="AP241" i="168"/>
  <c r="AN241" i="168"/>
  <c r="AP231" i="168"/>
  <c r="AN231" i="168"/>
  <c r="AP45" i="168"/>
  <c r="AR44" i="168" s="1"/>
  <c r="AN45" i="168"/>
  <c r="AP245" i="168"/>
  <c r="AN245" i="168"/>
  <c r="AP141" i="168"/>
  <c r="AN141" i="168"/>
  <c r="AP175" i="168"/>
  <c r="AN175" i="168"/>
  <c r="AP31" i="168"/>
  <c r="AN31" i="168"/>
  <c r="AR30" i="168" s="1"/>
  <c r="AP128" i="168"/>
  <c r="AN128" i="168"/>
  <c r="AR127" i="168" s="1"/>
  <c r="AP195" i="168"/>
  <c r="AN195" i="168"/>
  <c r="AP132" i="168"/>
  <c r="AN132" i="168"/>
  <c r="AP76" i="168"/>
  <c r="AN76" i="168"/>
  <c r="AP124" i="168"/>
  <c r="AR123" i="168" s="1"/>
  <c r="AN124" i="168"/>
  <c r="AP162" i="168"/>
  <c r="AN162" i="168"/>
  <c r="AP118" i="168"/>
  <c r="AN118" i="168"/>
  <c r="AN24" i="168"/>
  <c r="AR23" i="168" s="1"/>
  <c r="AP24" i="168"/>
  <c r="AN248" i="168"/>
  <c r="AP248" i="168"/>
  <c r="AP187" i="168"/>
  <c r="AN187" i="168"/>
  <c r="AN117" i="168"/>
  <c r="AP117" i="168"/>
  <c r="AN95" i="168"/>
  <c r="AP95" i="168"/>
  <c r="AN149" i="168"/>
  <c r="AP149" i="168"/>
  <c r="AP99" i="168"/>
  <c r="AN99" i="168"/>
  <c r="AR98" i="168" s="1"/>
  <c r="AN13" i="168"/>
  <c r="AR12" i="168" s="1"/>
  <c r="AP13" i="168"/>
  <c r="AP190" i="168"/>
  <c r="AN190" i="168"/>
  <c r="AN166" i="168"/>
  <c r="AP166" i="168"/>
  <c r="AN30" i="168"/>
  <c r="AP30" i="168"/>
  <c r="AR29" i="168" s="1"/>
  <c r="AP87" i="168"/>
  <c r="AN87" i="168"/>
  <c r="AR86" i="168" s="1"/>
  <c r="AN19" i="168"/>
  <c r="AP19" i="168"/>
  <c r="AP183" i="168"/>
  <c r="AN183" i="168"/>
  <c r="AP154" i="168"/>
  <c r="AN154" i="168"/>
  <c r="AP26" i="168"/>
  <c r="AN26" i="168"/>
  <c r="AR25" i="168" s="1"/>
  <c r="AP92" i="168"/>
  <c r="AN92" i="168"/>
  <c r="AP15" i="168"/>
  <c r="AN15" i="168"/>
  <c r="AR14" i="168" s="1"/>
  <c r="AN43" i="168"/>
  <c r="AP43" i="168"/>
  <c r="AP172" i="168"/>
  <c r="AN172" i="168"/>
  <c r="AN27" i="168"/>
  <c r="AP27" i="168"/>
  <c r="AP165" i="168"/>
  <c r="AN165" i="168"/>
  <c r="AN28" i="168"/>
  <c r="AP28" i="168"/>
  <c r="AN153" i="168"/>
  <c r="AP153" i="168"/>
  <c r="AP121" i="168"/>
  <c r="AR120" i="168" s="1"/>
  <c r="AN121" i="168"/>
  <c r="AP203" i="168"/>
  <c r="AN203" i="168"/>
  <c r="AN94" i="168"/>
  <c r="AP94" i="168"/>
  <c r="AR93" i="168" s="1"/>
  <c r="AN210" i="168"/>
  <c r="AP210" i="168"/>
  <c r="AN212" i="168"/>
  <c r="AP212" i="168"/>
  <c r="AN164" i="168"/>
  <c r="AP164" i="168"/>
  <c r="AP222" i="168"/>
  <c r="AN222" i="168"/>
  <c r="AP178" i="168"/>
  <c r="AN178" i="168"/>
  <c r="AP151" i="168"/>
  <c r="AN151" i="168"/>
  <c r="AP38" i="168"/>
  <c r="AN38" i="168"/>
  <c r="AR37" i="168" s="1"/>
  <c r="AP21" i="168"/>
  <c r="AN21" i="168"/>
  <c r="AN126" i="168"/>
  <c r="AP126" i="168"/>
  <c r="AN130" i="168"/>
  <c r="AP130" i="168"/>
  <c r="AR129" i="168" s="1"/>
  <c r="AP184" i="168"/>
  <c r="AN184" i="168"/>
  <c r="AN158" i="168"/>
  <c r="AP158" i="168"/>
  <c r="AP171" i="168"/>
  <c r="AN171" i="168"/>
  <c r="AP201" i="168"/>
  <c r="AN201" i="168"/>
  <c r="BA4" i="168"/>
  <c r="AP163" i="168"/>
  <c r="AN163" i="168"/>
  <c r="AP91" i="168"/>
  <c r="AN91" i="168"/>
  <c r="AN86" i="168"/>
  <c r="AP86" i="168"/>
  <c r="AN145" i="168"/>
  <c r="AP145" i="168"/>
  <c r="AN113" i="168"/>
  <c r="AP113" i="168"/>
  <c r="AP111" i="168"/>
  <c r="AN111" i="168"/>
  <c r="AR110" i="168" s="1"/>
  <c r="AP204" i="168"/>
  <c r="AN204" i="168"/>
  <c r="AN143" i="168"/>
  <c r="AP143" i="168"/>
  <c r="AW120" i="168"/>
  <c r="AW119" i="168" s="1"/>
  <c r="AP125" i="168"/>
  <c r="AR124" i="168" s="1"/>
  <c r="AN125" i="168"/>
  <c r="AN89" i="168"/>
  <c r="AP89" i="168"/>
  <c r="AP12" i="168"/>
  <c r="AN12" i="168"/>
  <c r="AR11" i="168" s="1"/>
  <c r="AP244" i="168"/>
  <c r="AN244" i="168"/>
  <c r="AP140" i="168"/>
  <c r="AR139" i="168" s="1"/>
  <c r="AN140" i="168"/>
  <c r="AP160" i="168"/>
  <c r="AN160" i="168"/>
  <c r="AN246" i="168"/>
  <c r="AP246" i="168"/>
  <c r="AP249" i="168"/>
  <c r="AN249" i="168"/>
  <c r="AP186" i="168"/>
  <c r="AN186" i="168"/>
  <c r="AN233" i="168"/>
  <c r="AP233" i="168"/>
  <c r="AP224" i="168"/>
  <c r="AN224" i="168"/>
  <c r="AN63" i="168"/>
  <c r="AP63" i="168"/>
  <c r="AN119" i="168"/>
  <c r="AP119" i="168"/>
  <c r="AP146" i="168"/>
  <c r="AN146" i="168"/>
  <c r="AN218" i="168"/>
  <c r="AP218" i="168"/>
  <c r="AP142" i="168"/>
  <c r="AN142" i="168"/>
  <c r="AN51" i="168"/>
  <c r="AP51" i="168"/>
  <c r="AR50" i="168" s="1"/>
  <c r="AP129" i="168"/>
  <c r="AR128" i="168" s="1"/>
  <c r="AN129" i="168"/>
  <c r="AP229" i="168"/>
  <c r="AN229" i="168"/>
  <c r="AN223" i="168"/>
  <c r="AP223" i="168"/>
  <c r="AP70" i="168"/>
  <c r="AN70" i="168"/>
  <c r="AR69" i="168" s="1"/>
  <c r="AN115" i="168"/>
  <c r="AP115" i="168"/>
  <c r="AR114" i="168" s="1"/>
  <c r="AP47" i="168"/>
  <c r="AN47" i="168"/>
  <c r="AP168" i="168"/>
  <c r="AN168" i="168"/>
  <c r="AP189" i="168"/>
  <c r="AN189" i="168"/>
  <c r="AP205" i="168"/>
  <c r="AN205" i="168"/>
  <c r="AP8" i="168"/>
  <c r="AN8" i="168"/>
  <c r="AR7" i="168" s="1"/>
  <c r="AP182" i="168"/>
  <c r="AN182" i="168"/>
  <c r="AP181" i="168"/>
  <c r="AN181" i="168"/>
  <c r="AN7" i="168"/>
  <c r="AP7" i="168"/>
  <c r="AP157" i="168"/>
  <c r="AN157" i="168"/>
  <c r="AP251" i="168"/>
  <c r="AN251" i="168"/>
  <c r="AN232" i="168"/>
  <c r="AP232" i="168"/>
  <c r="AP179" i="168"/>
  <c r="AN179" i="168"/>
  <c r="M40" i="165"/>
  <c r="N62" i="165"/>
  <c r="AN63" i="165" s="1"/>
  <c r="N49" i="165"/>
  <c r="AN50" i="165" s="1"/>
  <c r="AG50" i="165"/>
  <c r="AH50" i="165" s="1"/>
  <c r="AK50" i="165" s="1"/>
  <c r="AG57" i="165"/>
  <c r="AH57" i="165" s="1"/>
  <c r="AK57" i="165" s="1"/>
  <c r="AG65" i="165"/>
  <c r="AH65" i="165" s="1"/>
  <c r="AK65" i="165" s="1"/>
  <c r="AG66" i="165"/>
  <c r="AH66" i="165" s="1"/>
  <c r="AK66" i="165" s="1"/>
  <c r="AG62" i="165"/>
  <c r="AH62" i="165" s="1"/>
  <c r="AK62" i="165" s="1"/>
  <c r="AT45" i="165"/>
  <c r="AU45" i="165" s="1"/>
  <c r="AG46" i="165"/>
  <c r="AH46" i="165" s="1"/>
  <c r="AK46" i="165" s="1"/>
  <c r="N55" i="165"/>
  <c r="AG32" i="165"/>
  <c r="AH32" i="165" s="1"/>
  <c r="AK32" i="165" s="1"/>
  <c r="AG45" i="165"/>
  <c r="AH45" i="165" s="1"/>
  <c r="AK45" i="165" s="1"/>
  <c r="AN46" i="165"/>
  <c r="AG42" i="165"/>
  <c r="AH42" i="165" s="1"/>
  <c r="AK42" i="165" s="1"/>
  <c r="AP42" i="165"/>
  <c r="AG39" i="165"/>
  <c r="AH39" i="165" s="1"/>
  <c r="AK39" i="165" s="1"/>
  <c r="AD89" i="165"/>
  <c r="AD213" i="165"/>
  <c r="AD30" i="165"/>
  <c r="AD180" i="165"/>
  <c r="AD86" i="165"/>
  <c r="AD124" i="165"/>
  <c r="AD153" i="165"/>
  <c r="AD142" i="165"/>
  <c r="AD233" i="165"/>
  <c r="AD190" i="165"/>
  <c r="AD207" i="165"/>
  <c r="AD39" i="165"/>
  <c r="AD128" i="165"/>
  <c r="AD204" i="165"/>
  <c r="AD167" i="165"/>
  <c r="AD145" i="165"/>
  <c r="AD51" i="165"/>
  <c r="AD104" i="165"/>
  <c r="AD131" i="165"/>
  <c r="AD152" i="165"/>
  <c r="AD235" i="165"/>
  <c r="AD43" i="165"/>
  <c r="AD105" i="165"/>
  <c r="AD87" i="165"/>
  <c r="AD25" i="165"/>
  <c r="AD16" i="165"/>
  <c r="AD102" i="165"/>
  <c r="AD125" i="165"/>
  <c r="AD228" i="165"/>
  <c r="AD127" i="165"/>
  <c r="AD191" i="165"/>
  <c r="AD205" i="165"/>
  <c r="AD33" i="165"/>
  <c r="AD36" i="165"/>
  <c r="AD10" i="165"/>
  <c r="AD156" i="165"/>
  <c r="AD217" i="165"/>
  <c r="AD111" i="165"/>
  <c r="AD206" i="165"/>
  <c r="AD47" i="165"/>
  <c r="AD214" i="165"/>
  <c r="AD49" i="165"/>
  <c r="AD23" i="165"/>
  <c r="AN33" i="165"/>
  <c r="W33" i="165"/>
  <c r="AD66" i="165"/>
  <c r="AD138" i="165"/>
  <c r="AG33" i="165"/>
  <c r="AH33" i="165" s="1"/>
  <c r="AK33" i="165" s="1"/>
  <c r="AN29" i="165"/>
  <c r="AD85" i="165"/>
  <c r="N15" i="165"/>
  <c r="AN16" i="165" s="1"/>
  <c r="AR15" i="165" s="1"/>
  <c r="M9" i="165"/>
  <c r="AN30" i="165"/>
  <c r="AD93" i="165"/>
  <c r="AN13" i="165"/>
  <c r="AR12" i="165" s="1"/>
  <c r="AP13" i="165"/>
  <c r="AD60" i="165"/>
  <c r="M16" i="165"/>
  <c r="AD182" i="165"/>
  <c r="AD57" i="165"/>
  <c r="AD201" i="165"/>
  <c r="AD126" i="165"/>
  <c r="M17" i="165"/>
  <c r="AD195" i="165"/>
  <c r="AD223" i="165"/>
  <c r="AD37" i="165"/>
  <c r="AN26" i="165"/>
  <c r="AR25" i="165" s="1"/>
  <c r="AP26" i="165"/>
  <c r="AN96" i="165"/>
  <c r="AR95" i="165" s="1"/>
  <c r="AP96" i="165"/>
  <c r="AP102" i="165"/>
  <c r="AR101" i="165" s="1"/>
  <c r="AN102" i="165"/>
  <c r="AN195" i="165"/>
  <c r="AP195" i="165"/>
  <c r="AG140" i="165"/>
  <c r="AH140" i="165" s="1"/>
  <c r="AK140" i="165" s="1"/>
  <c r="N33" i="165"/>
  <c r="AN34" i="165" s="1"/>
  <c r="M236" i="165"/>
  <c r="AG74" i="165"/>
  <c r="AH74" i="165" s="1"/>
  <c r="AK74" i="165" s="1"/>
  <c r="AG197" i="165"/>
  <c r="AH197" i="165" s="1"/>
  <c r="AK197" i="165" s="1"/>
  <c r="AG43" i="165"/>
  <c r="AH43" i="165" s="1"/>
  <c r="AK43" i="165" s="1"/>
  <c r="AP64" i="165"/>
  <c r="AG108" i="165"/>
  <c r="AH108" i="165" s="1"/>
  <c r="AK108" i="165" s="1"/>
  <c r="AG56" i="165"/>
  <c r="AH56" i="165" s="1"/>
  <c r="AK56" i="165" s="1"/>
  <c r="AG105" i="165"/>
  <c r="AH105" i="165" s="1"/>
  <c r="AK105" i="165" s="1"/>
  <c r="AG257" i="165"/>
  <c r="AH257" i="165" s="1"/>
  <c r="AK257" i="165" s="1"/>
  <c r="AG122" i="165"/>
  <c r="AH122" i="165" s="1"/>
  <c r="AK122" i="165" s="1"/>
  <c r="AG102" i="165"/>
  <c r="AH102" i="165" s="1"/>
  <c r="AK102" i="165" s="1"/>
  <c r="AG113" i="165"/>
  <c r="AH113" i="165" s="1"/>
  <c r="AK113" i="165" s="1"/>
  <c r="AG158" i="165"/>
  <c r="AH158" i="165" s="1"/>
  <c r="AK158" i="165" s="1"/>
  <c r="AG53" i="165"/>
  <c r="AH53" i="165" s="1"/>
  <c r="AK53" i="165" s="1"/>
  <c r="AG238" i="165"/>
  <c r="AH238" i="165" s="1"/>
  <c r="AK238" i="165" s="1"/>
  <c r="AG211" i="165"/>
  <c r="AH211" i="165" s="1"/>
  <c r="AK211" i="165" s="1"/>
  <c r="AN231" i="165"/>
  <c r="AD168" i="165"/>
  <c r="AD194" i="165"/>
  <c r="AD90" i="165"/>
  <c r="AD257" i="165"/>
  <c r="AD249" i="165"/>
  <c r="AD144" i="165"/>
  <c r="AD197" i="165"/>
  <c r="AD210" i="165"/>
  <c r="AD170" i="165"/>
  <c r="AD245" i="165"/>
  <c r="AD172" i="165"/>
  <c r="AD150" i="165"/>
  <c r="AD232" i="165"/>
  <c r="AD224" i="165"/>
  <c r="AD166" i="165"/>
  <c r="AD95" i="165"/>
  <c r="AD58" i="165"/>
  <c r="AD230" i="165"/>
  <c r="AD209" i="165"/>
  <c r="AD215" i="165"/>
  <c r="AD218" i="165"/>
  <c r="AD135" i="165"/>
  <c r="AD76" i="165"/>
  <c r="AG121" i="165"/>
  <c r="AH121" i="165" s="1"/>
  <c r="AK121" i="165" s="1"/>
  <c r="AG72" i="165"/>
  <c r="AH72" i="165" s="1"/>
  <c r="AK72" i="165" s="1"/>
  <c r="AG81" i="165"/>
  <c r="AH81" i="165" s="1"/>
  <c r="AK81" i="165" s="1"/>
  <c r="AG149" i="165"/>
  <c r="AH149" i="165" s="1"/>
  <c r="AK149" i="165" s="1"/>
  <c r="AD19" i="165"/>
  <c r="AD174" i="165"/>
  <c r="AP159" i="165"/>
  <c r="AD219" i="165"/>
  <c r="AD121" i="165"/>
  <c r="M256" i="165"/>
  <c r="M159" i="165"/>
  <c r="W391" i="165"/>
  <c r="N265" i="165"/>
  <c r="AT18" i="165"/>
  <c r="AU18" i="165" s="1"/>
  <c r="BB18" i="165"/>
  <c r="BC18" i="165" s="1"/>
  <c r="AG189" i="165"/>
  <c r="AH189" i="165" s="1"/>
  <c r="AK189" i="165" s="1"/>
  <c r="AP236" i="165"/>
  <c r="AG135" i="165"/>
  <c r="AH135" i="165" s="1"/>
  <c r="AK135" i="165" s="1"/>
  <c r="AL4" i="165"/>
  <c r="AG101" i="165"/>
  <c r="AH101" i="165" s="1"/>
  <c r="AK101" i="165" s="1"/>
  <c r="M323" i="165"/>
  <c r="M324" i="165"/>
  <c r="M13" i="165"/>
  <c r="N13" i="165"/>
  <c r="M386" i="165"/>
  <c r="AG17" i="165"/>
  <c r="AH17" i="165" s="1"/>
  <c r="AK17" i="165" s="1"/>
  <c r="AT15" i="165"/>
  <c r="AU15" i="165" s="1"/>
  <c r="M79" i="165"/>
  <c r="M102" i="165"/>
  <c r="AG95" i="165"/>
  <c r="AH95" i="165" s="1"/>
  <c r="AK95" i="165" s="1"/>
  <c r="AG103" i="165"/>
  <c r="AH103" i="165" s="1"/>
  <c r="AK103" i="165" s="1"/>
  <c r="AG178" i="165"/>
  <c r="AH178" i="165" s="1"/>
  <c r="AK178" i="165" s="1"/>
  <c r="AG236" i="165"/>
  <c r="AH236" i="165" s="1"/>
  <c r="AK236" i="165" s="1"/>
  <c r="N269" i="165"/>
  <c r="AG252" i="165"/>
  <c r="AH252" i="165" s="1"/>
  <c r="AK252" i="165" s="1"/>
  <c r="N402" i="165"/>
  <c r="M402" i="165"/>
  <c r="AG12" i="165"/>
  <c r="AH12" i="165" s="1"/>
  <c r="AK12" i="165" s="1"/>
  <c r="AL5" i="165"/>
  <c r="AG14" i="165"/>
  <c r="AH14" i="165" s="1"/>
  <c r="AK14" i="165" s="1"/>
  <c r="AG148" i="165"/>
  <c r="AH148" i="165" s="1"/>
  <c r="AK148" i="165" s="1"/>
  <c r="N318" i="165"/>
  <c r="AG119" i="165"/>
  <c r="AH119" i="165" s="1"/>
  <c r="AK119" i="165" s="1"/>
  <c r="AD13" i="165"/>
  <c r="AD18" i="165"/>
  <c r="AD50" i="165"/>
  <c r="AD55" i="165"/>
  <c r="AD183" i="165"/>
  <c r="AD21" i="165"/>
  <c r="AG132" i="165"/>
  <c r="AH132" i="165" s="1"/>
  <c r="AK132" i="165" s="1"/>
  <c r="AD179" i="165"/>
  <c r="AD250" i="165"/>
  <c r="AN244" i="165"/>
  <c r="AP244" i="165"/>
  <c r="AD241" i="165"/>
  <c r="AD53" i="165"/>
  <c r="AG141" i="165"/>
  <c r="AH141" i="165" s="1"/>
  <c r="AK141" i="165" s="1"/>
  <c r="AP150" i="165"/>
  <c r="AD133" i="165"/>
  <c r="N298" i="165"/>
  <c r="M14" i="165"/>
  <c r="AP111" i="165"/>
  <c r="AN111" i="165"/>
  <c r="AR110" i="165" s="1"/>
  <c r="AN138" i="165"/>
  <c r="M227" i="165"/>
  <c r="M228" i="165"/>
  <c r="N390" i="165"/>
  <c r="M56" i="165"/>
  <c r="N39" i="165"/>
  <c r="AN40" i="165" s="1"/>
  <c r="M248" i="165"/>
  <c r="M249" i="165"/>
  <c r="N42" i="165"/>
  <c r="N43" i="165"/>
  <c r="M70" i="165"/>
  <c r="AG133" i="165"/>
  <c r="AH133" i="165" s="1"/>
  <c r="AK133" i="165" s="1"/>
  <c r="AG240" i="165"/>
  <c r="AH240" i="165" s="1"/>
  <c r="AK240" i="165" s="1"/>
  <c r="AG11" i="165"/>
  <c r="AH11" i="165" s="1"/>
  <c r="AK11" i="165" s="1"/>
  <c r="AG36" i="165"/>
  <c r="AH36" i="165" s="1"/>
  <c r="AK36" i="165" s="1"/>
  <c r="AG172" i="165"/>
  <c r="AH172" i="165" s="1"/>
  <c r="AK172" i="165" s="1"/>
  <c r="M164" i="165"/>
  <c r="AG253" i="165"/>
  <c r="AH253" i="165" s="1"/>
  <c r="AK253" i="165" s="1"/>
  <c r="M418" i="165"/>
  <c r="W213" i="165"/>
  <c r="AG251" i="165"/>
  <c r="AH251" i="165" s="1"/>
  <c r="AK251" i="165" s="1"/>
  <c r="AG92" i="165"/>
  <c r="AH92" i="165" s="1"/>
  <c r="AK92" i="165" s="1"/>
  <c r="AG193" i="165"/>
  <c r="AH193" i="165" s="1"/>
  <c r="AK193" i="165" s="1"/>
  <c r="AG170" i="165"/>
  <c r="AH170" i="165" s="1"/>
  <c r="AK170" i="165" s="1"/>
  <c r="AG30" i="165"/>
  <c r="AH30" i="165" s="1"/>
  <c r="AK30" i="165" s="1"/>
  <c r="M85" i="165"/>
  <c r="AG24" i="165"/>
  <c r="AH24" i="165" s="1"/>
  <c r="AK24" i="165" s="1"/>
  <c r="AG114" i="165"/>
  <c r="AH114" i="165" s="1"/>
  <c r="AK114" i="165" s="1"/>
  <c r="AG31" i="165"/>
  <c r="AH31" i="165" s="1"/>
  <c r="AK31" i="165" s="1"/>
  <c r="W282" i="165"/>
  <c r="W351" i="165"/>
  <c r="AP200" i="165"/>
  <c r="AN200" i="165"/>
  <c r="AP50" i="165"/>
  <c r="AR49" i="165" s="1"/>
  <c r="AN167" i="165"/>
  <c r="AP167" i="165"/>
  <c r="W8" i="165"/>
  <c r="M147" i="165"/>
  <c r="N146" i="165"/>
  <c r="N23" i="165"/>
  <c r="M24" i="165"/>
  <c r="M58" i="165"/>
  <c r="N57" i="165"/>
  <c r="AG109" i="165"/>
  <c r="AH109" i="165" s="1"/>
  <c r="AK109" i="165" s="1"/>
  <c r="N31" i="165"/>
  <c r="M32" i="165"/>
  <c r="M53" i="165"/>
  <c r="N52" i="165"/>
  <c r="N132" i="165"/>
  <c r="M133" i="165"/>
  <c r="AT50" i="165"/>
  <c r="AU50" i="165" s="1"/>
  <c r="M66" i="165"/>
  <c r="N65" i="165"/>
  <c r="AP82" i="165"/>
  <c r="AN82" i="165"/>
  <c r="W102" i="165"/>
  <c r="W184" i="165"/>
  <c r="M230" i="165"/>
  <c r="N229" i="165"/>
  <c r="N264" i="165"/>
  <c r="M265" i="165"/>
  <c r="AP156" i="165"/>
  <c r="W215" i="165"/>
  <c r="M136" i="165"/>
  <c r="N135" i="165"/>
  <c r="N266" i="165"/>
  <c r="M267" i="165"/>
  <c r="N330" i="165"/>
  <c r="M331" i="165"/>
  <c r="W378" i="165"/>
  <c r="AG179" i="165"/>
  <c r="AH179" i="165" s="1"/>
  <c r="AK179" i="165" s="1"/>
  <c r="M71" i="165"/>
  <c r="N70" i="165"/>
  <c r="M98" i="165"/>
  <c r="N97" i="165"/>
  <c r="M105" i="165"/>
  <c r="N104" i="165"/>
  <c r="AG144" i="165"/>
  <c r="AH144" i="165" s="1"/>
  <c r="AK144" i="165" s="1"/>
  <c r="N37" i="165"/>
  <c r="M38" i="165"/>
  <c r="N92" i="165"/>
  <c r="M93" i="165"/>
  <c r="AG195" i="165"/>
  <c r="AH195" i="165" s="1"/>
  <c r="AK195" i="165" s="1"/>
  <c r="AP175" i="165"/>
  <c r="M169" i="165"/>
  <c r="N168" i="165"/>
  <c r="AG228" i="165"/>
  <c r="AH228" i="165" s="1"/>
  <c r="AK228" i="165" s="1"/>
  <c r="AG183" i="165"/>
  <c r="AH183" i="165" s="1"/>
  <c r="AK183" i="165" s="1"/>
  <c r="W228" i="165"/>
  <c r="M189" i="165"/>
  <c r="N188" i="165"/>
  <c r="W230" i="165"/>
  <c r="N299" i="165"/>
  <c r="M300" i="165"/>
  <c r="W285" i="165"/>
  <c r="M342" i="165"/>
  <c r="N341" i="165"/>
  <c r="AG35" i="165"/>
  <c r="AH35" i="165" s="1"/>
  <c r="AK35" i="165" s="1"/>
  <c r="AG124" i="165"/>
  <c r="AH124" i="165" s="1"/>
  <c r="AK124" i="165" s="1"/>
  <c r="M36" i="165"/>
  <c r="N35" i="165"/>
  <c r="M67" i="165"/>
  <c r="N66" i="165"/>
  <c r="AP72" i="165"/>
  <c r="AR71" i="165" s="1"/>
  <c r="AG85" i="165"/>
  <c r="AH85" i="165" s="1"/>
  <c r="AK85" i="165" s="1"/>
  <c r="AP115" i="165"/>
  <c r="AR114" i="165" s="1"/>
  <c r="M23" i="165"/>
  <c r="N22" i="165"/>
  <c r="N21" i="165"/>
  <c r="M22" i="165"/>
  <c r="N74" i="165"/>
  <c r="M75" i="165"/>
  <c r="W79" i="165"/>
  <c r="W115" i="165"/>
  <c r="AG169" i="165"/>
  <c r="AH169" i="165" s="1"/>
  <c r="AK169" i="165" s="1"/>
  <c r="M181" i="165"/>
  <c r="N180" i="165"/>
  <c r="AG127" i="165"/>
  <c r="AH127" i="165" s="1"/>
  <c r="AK127" i="165" s="1"/>
  <c r="N175" i="165"/>
  <c r="M176" i="165"/>
  <c r="N193" i="165"/>
  <c r="M194" i="165"/>
  <c r="N196" i="165"/>
  <c r="M197" i="165"/>
  <c r="AG206" i="165"/>
  <c r="AH206" i="165" s="1"/>
  <c r="AK206" i="165" s="1"/>
  <c r="N198" i="165"/>
  <c r="M199" i="165"/>
  <c r="M149" i="165"/>
  <c r="N148" i="165"/>
  <c r="M221" i="165"/>
  <c r="N220" i="165"/>
  <c r="M251" i="165"/>
  <c r="N250" i="165"/>
  <c r="M243" i="165"/>
  <c r="N242" i="165"/>
  <c r="M246" i="165"/>
  <c r="N245" i="165"/>
  <c r="W305" i="165"/>
  <c r="W308" i="165"/>
  <c r="N312" i="165"/>
  <c r="M313" i="165"/>
  <c r="M332" i="165"/>
  <c r="N331" i="165"/>
  <c r="N358" i="165"/>
  <c r="M359" i="165"/>
  <c r="M349" i="165"/>
  <c r="N348" i="165"/>
  <c r="M363" i="165"/>
  <c r="N362" i="165"/>
  <c r="M400" i="165"/>
  <c r="N399" i="165"/>
  <c r="M413" i="165"/>
  <c r="N412" i="165"/>
  <c r="AG58" i="165"/>
  <c r="AH58" i="165" s="1"/>
  <c r="AK58" i="165" s="1"/>
  <c r="M125" i="165"/>
  <c r="N124" i="165"/>
  <c r="W44" i="165"/>
  <c r="AG73" i="165"/>
  <c r="AH73" i="165" s="1"/>
  <c r="AK73" i="165" s="1"/>
  <c r="AG199" i="165"/>
  <c r="AH199" i="165" s="1"/>
  <c r="AK199" i="165" s="1"/>
  <c r="M78" i="165"/>
  <c r="N77" i="165"/>
  <c r="M137" i="165"/>
  <c r="N136" i="165"/>
  <c r="AN145" i="165"/>
  <c r="W229" i="165"/>
  <c r="M315" i="165"/>
  <c r="N314" i="165"/>
  <c r="N283" i="165"/>
  <c r="M284" i="165"/>
  <c r="M299" i="165"/>
  <c r="M296" i="165"/>
  <c r="N295" i="165"/>
  <c r="M396" i="165"/>
  <c r="N395" i="165"/>
  <c r="N111" i="165"/>
  <c r="AG23" i="165"/>
  <c r="AH23" i="165" s="1"/>
  <c r="AK23" i="165" s="1"/>
  <c r="W29" i="165"/>
  <c r="AG145" i="165"/>
  <c r="AH145" i="165" s="1"/>
  <c r="AK145" i="165" s="1"/>
  <c r="N170" i="165"/>
  <c r="M171" i="165"/>
  <c r="W171" i="165"/>
  <c r="W193" i="165"/>
  <c r="AG18" i="165"/>
  <c r="AH18" i="165" s="1"/>
  <c r="AK18" i="165" s="1"/>
  <c r="AG96" i="165"/>
  <c r="AH96" i="165" s="1"/>
  <c r="AK96" i="165" s="1"/>
  <c r="M100" i="165"/>
  <c r="N99" i="165"/>
  <c r="AG120" i="165"/>
  <c r="AH120" i="165" s="1"/>
  <c r="AK120" i="165" s="1"/>
  <c r="AT122" i="165"/>
  <c r="AU122" i="165" s="1"/>
  <c r="AN122" i="165"/>
  <c r="N147" i="165"/>
  <c r="AN141" i="165"/>
  <c r="N253" i="165"/>
  <c r="M254" i="165"/>
  <c r="AG27" i="165"/>
  <c r="AH27" i="165" s="1"/>
  <c r="AK27" i="165" s="1"/>
  <c r="AG217" i="165"/>
  <c r="AH217" i="165" s="1"/>
  <c r="AK217" i="165" s="1"/>
  <c r="M131" i="165"/>
  <c r="N130" i="165"/>
  <c r="AN177" i="165"/>
  <c r="N244" i="165"/>
  <c r="M346" i="165"/>
  <c r="N345" i="165"/>
  <c r="N290" i="165"/>
  <c r="M291" i="165"/>
  <c r="M348" i="165"/>
  <c r="M384" i="165"/>
  <c r="N383" i="165"/>
  <c r="N393" i="165"/>
  <c r="M394" i="165"/>
  <c r="W399" i="165"/>
  <c r="N381" i="165"/>
  <c r="M382" i="165"/>
  <c r="M399" i="165"/>
  <c r="N411" i="165"/>
  <c r="M73" i="165"/>
  <c r="M99" i="165"/>
  <c r="AI4" i="165"/>
  <c r="N257" i="165"/>
  <c r="N365" i="165"/>
  <c r="M266" i="165"/>
  <c r="M283" i="165"/>
  <c r="M411" i="165"/>
  <c r="N30" i="165"/>
  <c r="N69" i="165"/>
  <c r="M188" i="165"/>
  <c r="N394" i="165"/>
  <c r="W54" i="165"/>
  <c r="M113" i="165"/>
  <c r="N112" i="165"/>
  <c r="AT130" i="165"/>
  <c r="AU130" i="165" s="1"/>
  <c r="N48" i="165"/>
  <c r="M49" i="165"/>
  <c r="N126" i="165"/>
  <c r="M127" i="165"/>
  <c r="W298" i="165"/>
  <c r="N181" i="165"/>
  <c r="M182" i="165"/>
  <c r="N270" i="165"/>
  <c r="M271" i="165"/>
  <c r="M290" i="165"/>
  <c r="N289" i="165"/>
  <c r="W261" i="165"/>
  <c r="M340" i="165"/>
  <c r="N339" i="165"/>
  <c r="M338" i="165"/>
  <c r="N337" i="165"/>
  <c r="N332" i="165"/>
  <c r="M333" i="165"/>
  <c r="M367" i="165"/>
  <c r="N366" i="165"/>
  <c r="M417" i="165"/>
  <c r="N416" i="165"/>
  <c r="M88" i="165"/>
  <c r="N87" i="165"/>
  <c r="M51" i="165"/>
  <c r="N50" i="165"/>
  <c r="N90" i="165"/>
  <c r="M91" i="165"/>
  <c r="W101" i="165"/>
  <c r="M107" i="165"/>
  <c r="N106" i="165"/>
  <c r="M206" i="165"/>
  <c r="N205" i="165"/>
  <c r="N24" i="165"/>
  <c r="M25" i="165"/>
  <c r="M89" i="165"/>
  <c r="N88" i="165"/>
  <c r="W98" i="165"/>
  <c r="N154" i="165"/>
  <c r="M155" i="165"/>
  <c r="N143" i="165"/>
  <c r="M144" i="165"/>
  <c r="W147" i="165"/>
  <c r="M235" i="165"/>
  <c r="N234" i="165"/>
  <c r="N285" i="165"/>
  <c r="M286" i="165"/>
  <c r="N338" i="165"/>
  <c r="M378" i="165"/>
  <c r="N377" i="165"/>
  <c r="M6" i="165"/>
  <c r="M5" i="165"/>
  <c r="M7" i="165"/>
  <c r="N6" i="165"/>
  <c r="N5" i="165"/>
  <c r="M52" i="165"/>
  <c r="N51" i="165"/>
  <c r="M54" i="165"/>
  <c r="N53" i="165"/>
  <c r="W77" i="165"/>
  <c r="M240" i="165"/>
  <c r="N239" i="165"/>
  <c r="M21" i="165"/>
  <c r="N20" i="165"/>
  <c r="M59" i="165"/>
  <c r="N58" i="165"/>
  <c r="N67" i="165"/>
  <c r="M68" i="165"/>
  <c r="W206" i="165"/>
  <c r="W31" i="165"/>
  <c r="M186" i="165"/>
  <c r="N185" i="165"/>
  <c r="M259" i="165"/>
  <c r="N258" i="165"/>
  <c r="N277" i="165"/>
  <c r="M278" i="165"/>
  <c r="M281" i="165"/>
  <c r="N280" i="165"/>
  <c r="W321" i="165"/>
  <c r="W276" i="165"/>
  <c r="M302" i="165"/>
  <c r="N301" i="165"/>
  <c r="M293" i="165"/>
  <c r="N292" i="165"/>
  <c r="M350" i="165"/>
  <c r="N349" i="165"/>
  <c r="M355" i="165"/>
  <c r="N354" i="165"/>
  <c r="W374" i="165"/>
  <c r="M201" i="165"/>
  <c r="N200" i="165"/>
  <c r="N54" i="165"/>
  <c r="M55" i="165"/>
  <c r="N178" i="165"/>
  <c r="M179" i="165"/>
  <c r="AG159" i="165"/>
  <c r="AH159" i="165" s="1"/>
  <c r="AK159" i="165" s="1"/>
  <c r="N231" i="165"/>
  <c r="M232" i="165"/>
  <c r="N281" i="165"/>
  <c r="M282" i="165"/>
  <c r="M288" i="165"/>
  <c r="N287" i="165"/>
  <c r="N343" i="165"/>
  <c r="M344" i="165"/>
  <c r="M330" i="165"/>
  <c r="N329" i="165"/>
  <c r="N340" i="165"/>
  <c r="M341" i="165"/>
  <c r="M389" i="165"/>
  <c r="N388" i="165"/>
  <c r="AT52" i="165"/>
  <c r="AU52" i="165" s="1"/>
  <c r="M112" i="165"/>
  <c r="W161" i="165"/>
  <c r="W217" i="165"/>
  <c r="AG20" i="165"/>
  <c r="AH20" i="165" s="1"/>
  <c r="AK20" i="165" s="1"/>
  <c r="M87" i="165"/>
  <c r="N86" i="165"/>
  <c r="W10" i="165"/>
  <c r="AT16" i="165"/>
  <c r="AU16" i="165" s="1"/>
  <c r="W23" i="165"/>
  <c r="W113" i="165"/>
  <c r="AT26" i="165"/>
  <c r="AU26" i="165" s="1"/>
  <c r="AN103" i="165"/>
  <c r="AP103" i="165"/>
  <c r="N195" i="165"/>
  <c r="M196" i="165"/>
  <c r="M168" i="165"/>
  <c r="N167" i="165"/>
  <c r="AT140" i="165"/>
  <c r="AU140" i="165" s="1"/>
  <c r="M157" i="165"/>
  <c r="N156" i="165"/>
  <c r="M226" i="165"/>
  <c r="N225" i="165"/>
  <c r="W236" i="165"/>
  <c r="N165" i="165"/>
  <c r="M166" i="165"/>
  <c r="M204" i="165"/>
  <c r="N203" i="165"/>
  <c r="M174" i="165"/>
  <c r="N173" i="165"/>
  <c r="M247" i="165"/>
  <c r="N246" i="165"/>
  <c r="N261" i="165"/>
  <c r="M262" i="165"/>
  <c r="M245" i="165"/>
  <c r="W259" i="165"/>
  <c r="W240" i="165"/>
  <c r="N259" i="165"/>
  <c r="M260" i="165"/>
  <c r="M272" i="165"/>
  <c r="N271" i="165"/>
  <c r="N276" i="165"/>
  <c r="N294" i="165"/>
  <c r="M295" i="165"/>
  <c r="M318" i="165"/>
  <c r="N317" i="165"/>
  <c r="N311" i="165"/>
  <c r="M312" i="165"/>
  <c r="M345" i="165"/>
  <c r="N344" i="165"/>
  <c r="W366" i="165"/>
  <c r="W368" i="165"/>
  <c r="M375" i="165"/>
  <c r="N374" i="165"/>
  <c r="W397" i="165"/>
  <c r="N404" i="165"/>
  <c r="M405" i="165"/>
  <c r="N419" i="165"/>
  <c r="M47" i="165"/>
  <c r="M258" i="165"/>
  <c r="M270" i="165"/>
  <c r="M366" i="165"/>
  <c r="M377" i="165"/>
  <c r="AP119" i="165"/>
  <c r="N142" i="165"/>
  <c r="N284" i="165"/>
  <c r="N353" i="165"/>
  <c r="M50" i="165"/>
  <c r="N204" i="165"/>
  <c r="M167" i="165"/>
  <c r="M316" i="165"/>
  <c r="M374" i="165"/>
  <c r="M287" i="165"/>
  <c r="AT96" i="165"/>
  <c r="AU96" i="165" s="1"/>
  <c r="AW92" i="165" s="1"/>
  <c r="AW91" i="165" s="1"/>
  <c r="W21" i="165"/>
  <c r="W56" i="165"/>
  <c r="N100" i="165"/>
  <c r="M101" i="165"/>
  <c r="AN183" i="165"/>
  <c r="W55" i="165"/>
  <c r="M106" i="165"/>
  <c r="N105" i="165"/>
  <c r="AG173" i="165"/>
  <c r="AH173" i="165" s="1"/>
  <c r="AK173" i="165" s="1"/>
  <c r="AG185" i="165"/>
  <c r="AH185" i="165" s="1"/>
  <c r="AK185" i="165" s="1"/>
  <c r="M380" i="165"/>
  <c r="N379" i="165"/>
  <c r="AG156" i="165"/>
  <c r="AH156" i="165" s="1"/>
  <c r="AK156" i="165" s="1"/>
  <c r="N131" i="165"/>
  <c r="AT136" i="165"/>
  <c r="AU136" i="165" s="1"/>
  <c r="AW134" i="165" s="1"/>
  <c r="AW133" i="165" s="1"/>
  <c r="M216" i="165"/>
  <c r="N215" i="165"/>
  <c r="N128" i="165"/>
  <c r="M129" i="165"/>
  <c r="M154" i="165"/>
  <c r="N153" i="165"/>
  <c r="AG247" i="165"/>
  <c r="AH247" i="165" s="1"/>
  <c r="AK247" i="165" s="1"/>
  <c r="AN160" i="165"/>
  <c r="N236" i="165"/>
  <c r="M237" i="165"/>
  <c r="AG242" i="165"/>
  <c r="AH242" i="165" s="1"/>
  <c r="AK242" i="165" s="1"/>
  <c r="W328" i="165"/>
  <c r="W309" i="165"/>
  <c r="M334" i="165"/>
  <c r="N333" i="165"/>
  <c r="W367" i="165"/>
  <c r="M415" i="165"/>
  <c r="N414" i="165"/>
  <c r="M387" i="165"/>
  <c r="N386" i="165"/>
  <c r="W121" i="165"/>
  <c r="M35" i="165"/>
  <c r="N34" i="165"/>
  <c r="AG123" i="165"/>
  <c r="AH123" i="165" s="1"/>
  <c r="AK123" i="165" s="1"/>
  <c r="N316" i="165"/>
  <c r="W9" i="165"/>
  <c r="AG10" i="165"/>
  <c r="AH10" i="165" s="1"/>
  <c r="AK10" i="165" s="1"/>
  <c r="AG37" i="165"/>
  <c r="AH37" i="165" s="1"/>
  <c r="AK37" i="165" s="1"/>
  <c r="AG99" i="165"/>
  <c r="AH99" i="165" s="1"/>
  <c r="AK99" i="165" s="1"/>
  <c r="W194" i="165"/>
  <c r="M12" i="165"/>
  <c r="N11" i="165"/>
  <c r="N26" i="165"/>
  <c r="M27" i="165"/>
  <c r="N64" i="165"/>
  <c r="W100" i="165"/>
  <c r="W183" i="165"/>
  <c r="AG184" i="165"/>
  <c r="AH184" i="165" s="1"/>
  <c r="AK184" i="165" s="1"/>
  <c r="AG192" i="165"/>
  <c r="AH192" i="165" s="1"/>
  <c r="AK192" i="165" s="1"/>
  <c r="AG47" i="165"/>
  <c r="AH47" i="165" s="1"/>
  <c r="AK47" i="165" s="1"/>
  <c r="W182" i="165"/>
  <c r="M215" i="165"/>
  <c r="N214" i="165"/>
  <c r="W274" i="165"/>
  <c r="N238" i="165"/>
  <c r="W263" i="165"/>
  <c r="N310" i="165"/>
  <c r="M351" i="165"/>
  <c r="N350" i="165"/>
  <c r="M383" i="165"/>
  <c r="N382" i="165"/>
  <c r="M381" i="165"/>
  <c r="W390" i="165"/>
  <c r="M406" i="165"/>
  <c r="N405" i="165"/>
  <c r="N418" i="165"/>
  <c r="M419" i="165"/>
  <c r="AG15" i="165"/>
  <c r="AH15" i="165" s="1"/>
  <c r="AK15" i="165" s="1"/>
  <c r="N61" i="165"/>
  <c r="M62" i="165"/>
  <c r="M61" i="165"/>
  <c r="N60" i="165"/>
  <c r="W123" i="165"/>
  <c r="M242" i="165"/>
  <c r="N241" i="165"/>
  <c r="AD248" i="165"/>
  <c r="AD143" i="165"/>
  <c r="AD140" i="165"/>
  <c r="AD243" i="165"/>
  <c r="AD189" i="165"/>
  <c r="AD181" i="165"/>
  <c r="AD229" i="165"/>
  <c r="AD132" i="165"/>
  <c r="AD130" i="165"/>
  <c r="AD185" i="165"/>
  <c r="AD139" i="165"/>
  <c r="AD9" i="165"/>
  <c r="AD70" i="165"/>
  <c r="AD109" i="165"/>
  <c r="AD20" i="165"/>
  <c r="AD62" i="165"/>
  <c r="AD92" i="165"/>
  <c r="AD108" i="165"/>
  <c r="AD203" i="165"/>
  <c r="AD45" i="165"/>
  <c r="AD112" i="165"/>
  <c r="AD94" i="165"/>
  <c r="AD7" i="165"/>
  <c r="AD15" i="165"/>
  <c r="AD35" i="165"/>
  <c r="AD154" i="165"/>
  <c r="AD254" i="165"/>
  <c r="AD38" i="165"/>
  <c r="AD54" i="165"/>
  <c r="AD82" i="165"/>
  <c r="AD113" i="165"/>
  <c r="AD117" i="165"/>
  <c r="AD146" i="165"/>
  <c r="AD165" i="165"/>
  <c r="AD176" i="165"/>
  <c r="AD196" i="165"/>
  <c r="AD162" i="165"/>
  <c r="AD216" i="165"/>
  <c r="AD242" i="165"/>
  <c r="AD226" i="165"/>
  <c r="AD237" i="165"/>
  <c r="AD255" i="165"/>
  <c r="AD17" i="165"/>
  <c r="AD71" i="165"/>
  <c r="AD114" i="165"/>
  <c r="AD59" i="165"/>
  <c r="AD234" i="165"/>
  <c r="AD256" i="165"/>
  <c r="AD100" i="165"/>
  <c r="AD110" i="165"/>
  <c r="AD251" i="165"/>
  <c r="AD12" i="165"/>
  <c r="AD27" i="165"/>
  <c r="AD68" i="165"/>
  <c r="AD186" i="165"/>
  <c r="AD24" i="165"/>
  <c r="AD41" i="165"/>
  <c r="AD44" i="165"/>
  <c r="AD246" i="165"/>
  <c r="AD137" i="165"/>
  <c r="AD148" i="165"/>
  <c r="AD160" i="165"/>
  <c r="AD198" i="165"/>
  <c r="AD212" i="165"/>
  <c r="AD141" i="165"/>
  <c r="AD26" i="165"/>
  <c r="AD42" i="165"/>
  <c r="AD118" i="165"/>
  <c r="AD157" i="165"/>
  <c r="AD161" i="165"/>
  <c r="AD178" i="165"/>
  <c r="AD222" i="165"/>
  <c r="AD171" i="165"/>
  <c r="AD175" i="165"/>
  <c r="AD253" i="165"/>
  <c r="AD101" i="165"/>
  <c r="AD28" i="165"/>
  <c r="AD120" i="165"/>
  <c r="AD40" i="165"/>
  <c r="AD67" i="165"/>
  <c r="AD29" i="165"/>
  <c r="AD77" i="165"/>
  <c r="AD48" i="165"/>
  <c r="AD193" i="165"/>
  <c r="AD83" i="165"/>
  <c r="AD151" i="165"/>
  <c r="AD31" i="165"/>
  <c r="AD97" i="165"/>
  <c r="AD32" i="165"/>
  <c r="AD116" i="165"/>
  <c r="AD14" i="165"/>
  <c r="AD61" i="165"/>
  <c r="AD63" i="165"/>
  <c r="AD80" i="165"/>
  <c r="AD119" i="165"/>
  <c r="AD122" i="165"/>
  <c r="AD158" i="165"/>
  <c r="AD173" i="165"/>
  <c r="AD11" i="165"/>
  <c r="AD74" i="165"/>
  <c r="AD115" i="165"/>
  <c r="AD136" i="165"/>
  <c r="AD149" i="165"/>
  <c r="AD208" i="165"/>
  <c r="AD79" i="165"/>
  <c r="AD106" i="165"/>
  <c r="AD225" i="165"/>
  <c r="AD188" i="165"/>
  <c r="AD247" i="165"/>
  <c r="N17" i="165"/>
  <c r="M18" i="165"/>
  <c r="AD78" i="165"/>
  <c r="M184" i="165"/>
  <c r="N183" i="165"/>
  <c r="M10" i="165"/>
  <c r="N9" i="165"/>
  <c r="AD52" i="165"/>
  <c r="AG68" i="165"/>
  <c r="AH68" i="165" s="1"/>
  <c r="AK68" i="165" s="1"/>
  <c r="M86" i="165"/>
  <c r="N85" i="165"/>
  <c r="W114" i="165"/>
  <c r="AD238" i="165"/>
  <c r="AG21" i="165"/>
  <c r="AH21" i="165" s="1"/>
  <c r="AK21" i="165" s="1"/>
  <c r="AT23" i="165"/>
  <c r="AU23" i="165" s="1"/>
  <c r="N123" i="165"/>
  <c r="AG130" i="165"/>
  <c r="AH130" i="165" s="1"/>
  <c r="AK130" i="165" s="1"/>
  <c r="AD220" i="165"/>
  <c r="AG225" i="165"/>
  <c r="AH225" i="165" s="1"/>
  <c r="AK225" i="165" s="1"/>
  <c r="AG154" i="165"/>
  <c r="AH154" i="165" s="1"/>
  <c r="AK154" i="165" s="1"/>
  <c r="AG164" i="165"/>
  <c r="AH164" i="165" s="1"/>
  <c r="AK164" i="165" s="1"/>
  <c r="W205" i="165"/>
  <c r="AG208" i="165"/>
  <c r="AH208" i="165" s="1"/>
  <c r="AK208" i="165" s="1"/>
  <c r="N251" i="165"/>
  <c r="M252" i="165"/>
  <c r="AG258" i="165"/>
  <c r="AH258" i="165" s="1"/>
  <c r="AK258" i="165" s="1"/>
  <c r="W137" i="165"/>
  <c r="AG138" i="165"/>
  <c r="AH138" i="165" s="1"/>
  <c r="AK138" i="165" s="1"/>
  <c r="M202" i="165"/>
  <c r="N201" i="165"/>
  <c r="N232" i="165"/>
  <c r="M233" i="165"/>
  <c r="M146" i="165"/>
  <c r="N145" i="165"/>
  <c r="AD184" i="165"/>
  <c r="N222" i="165"/>
  <c r="M223" i="165"/>
  <c r="W355" i="165"/>
  <c r="N328" i="165"/>
  <c r="M329" i="165"/>
  <c r="M347" i="165"/>
  <c r="N346" i="165"/>
  <c r="W389" i="165"/>
  <c r="M409" i="165"/>
  <c r="N408" i="165"/>
  <c r="AD199" i="165"/>
  <c r="N47" i="165"/>
  <c r="M48" i="165"/>
  <c r="AD72" i="165"/>
  <c r="AD81" i="165"/>
  <c r="AD107" i="165"/>
  <c r="AG187" i="165"/>
  <c r="AH187" i="165" s="1"/>
  <c r="AK187" i="165" s="1"/>
  <c r="N218" i="165"/>
  <c r="M219" i="165"/>
  <c r="AG91" i="165"/>
  <c r="AH91" i="165" s="1"/>
  <c r="AK91" i="165" s="1"/>
  <c r="AN94" i="165"/>
  <c r="AP94" i="165"/>
  <c r="AR93" i="165" s="1"/>
  <c r="AG129" i="165"/>
  <c r="AH129" i="165" s="1"/>
  <c r="AK129" i="165" s="1"/>
  <c r="AG136" i="165"/>
  <c r="AH136" i="165" s="1"/>
  <c r="AK136" i="165" s="1"/>
  <c r="AG146" i="165"/>
  <c r="AH146" i="165" s="1"/>
  <c r="AK146" i="165" s="1"/>
  <c r="AD177" i="165"/>
  <c r="AG67" i="165"/>
  <c r="AH67" i="165" s="1"/>
  <c r="AK67" i="165" s="1"/>
  <c r="M180" i="165"/>
  <c r="AN224" i="165"/>
  <c r="AP224" i="165"/>
  <c r="AP142" i="165"/>
  <c r="AN142" i="165"/>
  <c r="M225" i="165"/>
  <c r="N224" i="165"/>
  <c r="M135" i="165"/>
  <c r="N134" i="165"/>
  <c r="M231" i="165"/>
  <c r="N210" i="165"/>
  <c r="M211" i="165"/>
  <c r="M241" i="165"/>
  <c r="N240" i="165"/>
  <c r="W307" i="165"/>
  <c r="M397" i="165"/>
  <c r="N396" i="165"/>
  <c r="AG162" i="165"/>
  <c r="AH162" i="165" s="1"/>
  <c r="AK162" i="165" s="1"/>
  <c r="W22" i="165"/>
  <c r="W68" i="165"/>
  <c r="M77" i="165"/>
  <c r="N76" i="165"/>
  <c r="AD88" i="165"/>
  <c r="M195" i="165"/>
  <c r="N10" i="165"/>
  <c r="M95" i="165"/>
  <c r="N94" i="165"/>
  <c r="AN121" i="165"/>
  <c r="M156" i="165"/>
  <c r="AG165" i="165"/>
  <c r="AH165" i="165" s="1"/>
  <c r="AK165" i="165" s="1"/>
  <c r="W170" i="165"/>
  <c r="W190" i="165"/>
  <c r="AG205" i="165"/>
  <c r="AH205" i="165" s="1"/>
  <c r="AK205" i="165" s="1"/>
  <c r="AG98" i="165"/>
  <c r="AH98" i="165" s="1"/>
  <c r="AK98" i="165" s="1"/>
  <c r="M103" i="165"/>
  <c r="M153" i="165"/>
  <c r="M165" i="165"/>
  <c r="N164" i="165"/>
  <c r="M213" i="165"/>
  <c r="N212" i="165"/>
  <c r="M238" i="165"/>
  <c r="N237" i="165"/>
  <c r="W167" i="165"/>
  <c r="M198" i="165"/>
  <c r="AG222" i="165"/>
  <c r="AH222" i="165" s="1"/>
  <c r="AK222" i="165" s="1"/>
  <c r="AD155" i="165"/>
  <c r="AG161" i="165"/>
  <c r="AH161" i="165" s="1"/>
  <c r="AK161" i="165" s="1"/>
  <c r="AG212" i="165"/>
  <c r="AH212" i="165" s="1"/>
  <c r="AK212" i="165" s="1"/>
  <c r="W216" i="165"/>
  <c r="M128" i="165"/>
  <c r="N127" i="165"/>
  <c r="N151" i="165"/>
  <c r="M152" i="165"/>
  <c r="AD164" i="165"/>
  <c r="AD202" i="165"/>
  <c r="AD159" i="165"/>
  <c r="AD227" i="165"/>
  <c r="W238" i="165"/>
  <c r="N325" i="165"/>
  <c r="M326" i="165"/>
  <c r="W239" i="165"/>
  <c r="M277" i="165"/>
  <c r="M309" i="165"/>
  <c r="N308" i="165"/>
  <c r="M280" i="165"/>
  <c r="W344" i="165"/>
  <c r="M364" i="165"/>
  <c r="N363" i="165"/>
  <c r="N378" i="165"/>
  <c r="M371" i="165"/>
  <c r="N370" i="165"/>
  <c r="N392" i="165"/>
  <c r="N46" i="165"/>
  <c r="N133" i="165"/>
  <c r="N291" i="165"/>
  <c r="M143" i="165"/>
  <c r="M285" i="165"/>
  <c r="M354" i="165"/>
  <c r="M403" i="165"/>
  <c r="M30" i="165"/>
  <c r="M84" i="165"/>
  <c r="M37" i="165"/>
  <c r="N177" i="165"/>
  <c r="M250" i="165"/>
  <c r="M264" i="165"/>
  <c r="N313" i="165"/>
  <c r="M362" i="165"/>
  <c r="M373" i="165"/>
  <c r="M150" i="165"/>
  <c r="M210" i="165"/>
  <c r="M294" i="165"/>
  <c r="N373" i="165"/>
  <c r="M398" i="165"/>
  <c r="M183" i="165"/>
  <c r="M289" i="165"/>
  <c r="N415" i="165"/>
  <c r="N75" i="165"/>
  <c r="AG151" i="165"/>
  <c r="AH151" i="165" s="1"/>
  <c r="AK151" i="165" s="1"/>
  <c r="AD22" i="165"/>
  <c r="AG34" i="165"/>
  <c r="AH34" i="165" s="1"/>
  <c r="AK34" i="165" s="1"/>
  <c r="AG48" i="165"/>
  <c r="AH48" i="165" s="1"/>
  <c r="AK48" i="165" s="1"/>
  <c r="AD56" i="165"/>
  <c r="AD99" i="165"/>
  <c r="AG142" i="165"/>
  <c r="AH142" i="165" s="1"/>
  <c r="AK142" i="165" s="1"/>
  <c r="M208" i="165"/>
  <c r="N207" i="165"/>
  <c r="AT38" i="165"/>
  <c r="AU38" i="165" s="1"/>
  <c r="AW36" i="165" s="1"/>
  <c r="AW35" i="165" s="1"/>
  <c r="M41" i="165"/>
  <c r="N40" i="165"/>
  <c r="AG52" i="165"/>
  <c r="AH52" i="165" s="1"/>
  <c r="AK52" i="165" s="1"/>
  <c r="M104" i="165"/>
  <c r="N103" i="165"/>
  <c r="AG110" i="165"/>
  <c r="AH110" i="165" s="1"/>
  <c r="AK110" i="165" s="1"/>
  <c r="AT17" i="165"/>
  <c r="AU17" i="165" s="1"/>
  <c r="AG44" i="165"/>
  <c r="AH44" i="165" s="1"/>
  <c r="AK44" i="165" s="1"/>
  <c r="AD64" i="165"/>
  <c r="N172" i="165"/>
  <c r="AG209" i="165"/>
  <c r="AH209" i="165" s="1"/>
  <c r="AK209" i="165" s="1"/>
  <c r="AG233" i="165"/>
  <c r="AH233" i="165" s="1"/>
  <c r="AK233" i="165" s="1"/>
  <c r="M132" i="165"/>
  <c r="W159" i="165"/>
  <c r="W169" i="165"/>
  <c r="AG216" i="165"/>
  <c r="AH216" i="165" s="1"/>
  <c r="AK216" i="165" s="1"/>
  <c r="N252" i="165"/>
  <c r="AD134" i="165"/>
  <c r="M193" i="165"/>
  <c r="N192" i="165"/>
  <c r="AG203" i="165"/>
  <c r="AH203" i="165" s="1"/>
  <c r="AK203" i="165" s="1"/>
  <c r="N206" i="165"/>
  <c r="M207" i="165"/>
  <c r="W251" i="165"/>
  <c r="W320" i="165"/>
  <c r="W331" i="165"/>
  <c r="N334" i="165"/>
  <c r="M335" i="165"/>
  <c r="M404" i="165"/>
  <c r="N403" i="165"/>
  <c r="M370" i="165"/>
  <c r="W400" i="165"/>
  <c r="W401" i="165"/>
  <c r="M388" i="165"/>
  <c r="N387" i="165"/>
  <c r="M392" i="165"/>
  <c r="N391" i="165"/>
  <c r="M414" i="165"/>
  <c r="N413" i="165"/>
  <c r="N407" i="165"/>
  <c r="AG152" i="165"/>
  <c r="AH152" i="165" s="1"/>
  <c r="AK152" i="165" s="1"/>
  <c r="M45" i="165"/>
  <c r="N44" i="165"/>
  <c r="AD69" i="165"/>
  <c r="AD96" i="165"/>
  <c r="AD103" i="165"/>
  <c r="M130" i="165"/>
  <c r="N129" i="165"/>
  <c r="N213" i="165"/>
  <c r="M317" i="165"/>
  <c r="AG9" i="165"/>
  <c r="AH9" i="165" s="1"/>
  <c r="AK9" i="165" s="1"/>
  <c r="AP9" i="165"/>
  <c r="AR8" i="165" s="1"/>
  <c r="W52" i="165"/>
  <c r="AD91" i="165"/>
  <c r="M65" i="165"/>
  <c r="N125" i="165"/>
  <c r="M126" i="165"/>
  <c r="AG210" i="165"/>
  <c r="AH210" i="165" s="1"/>
  <c r="AK210" i="165" s="1"/>
  <c r="W46" i="165"/>
  <c r="AG234" i="165"/>
  <c r="AH234" i="165" s="1"/>
  <c r="AK234" i="165" s="1"/>
  <c r="N262" i="165"/>
  <c r="M263" i="165"/>
  <c r="AD187" i="165"/>
  <c r="M239" i="165"/>
  <c r="W275" i="165"/>
  <c r="W262" i="165"/>
  <c r="M311" i="165"/>
  <c r="M307" i="165"/>
  <c r="N306" i="165"/>
  <c r="M325" i="165"/>
  <c r="N324" i="165"/>
  <c r="M360" i="165"/>
  <c r="N359" i="165"/>
  <c r="N380" i="165"/>
  <c r="AG41" i="165"/>
  <c r="AH41" i="165" s="1"/>
  <c r="AK41" i="165" s="1"/>
  <c r="AG49" i="165"/>
  <c r="AH49" i="165" s="1"/>
  <c r="AK49" i="165" s="1"/>
  <c r="AG97" i="165"/>
  <c r="AH97" i="165" s="1"/>
  <c r="AK97" i="165" s="1"/>
  <c r="AG163" i="165"/>
  <c r="AH163" i="165" s="1"/>
  <c r="AK163" i="165" s="1"/>
  <c r="M192" i="165"/>
  <c r="N191" i="165"/>
  <c r="M209" i="165"/>
  <c r="N208" i="165"/>
  <c r="AD240" i="165"/>
  <c r="M15" i="165"/>
  <c r="N14" i="165"/>
  <c r="M20" i="165"/>
  <c r="N19" i="165"/>
  <c r="M19" i="165"/>
  <c r="N18" i="165"/>
  <c r="AG26" i="165"/>
  <c r="AH26" i="165" s="1"/>
  <c r="AK26" i="165" s="1"/>
  <c r="AG29" i="165"/>
  <c r="AH29" i="165" s="1"/>
  <c r="AK29" i="165" s="1"/>
  <c r="AD34" i="165"/>
  <c r="M57" i="165"/>
  <c r="N56" i="165"/>
  <c r="AD65" i="165"/>
  <c r="N79" i="165"/>
  <c r="M80" i="165"/>
  <c r="M185" i="165"/>
  <c r="N184" i="165"/>
  <c r="AD8" i="165"/>
  <c r="AG25" i="165"/>
  <c r="AH25" i="165" s="1"/>
  <c r="AK25" i="165" s="1"/>
  <c r="AG40" i="165"/>
  <c r="AH40" i="165" s="1"/>
  <c r="AK40" i="165" s="1"/>
  <c r="W67" i="165"/>
  <c r="AD73" i="165"/>
  <c r="AG78" i="165"/>
  <c r="AH78" i="165" s="1"/>
  <c r="AK78" i="165" s="1"/>
  <c r="AG80" i="165"/>
  <c r="AH80" i="165" s="1"/>
  <c r="AK80" i="165" s="1"/>
  <c r="AD84" i="165"/>
  <c r="AG116" i="165"/>
  <c r="AH116" i="165" s="1"/>
  <c r="AK116" i="165" s="1"/>
  <c r="W148" i="165"/>
  <c r="N268" i="165"/>
  <c r="M269" i="165"/>
  <c r="W299" i="165"/>
  <c r="AT44" i="165"/>
  <c r="M124" i="165"/>
  <c r="M140" i="165"/>
  <c r="N139" i="165"/>
  <c r="AG166" i="165"/>
  <c r="AH166" i="165" s="1"/>
  <c r="AK166" i="165" s="1"/>
  <c r="AD192" i="165"/>
  <c r="M203" i="165"/>
  <c r="N202" i="165"/>
  <c r="M222" i="165"/>
  <c r="N221" i="165"/>
  <c r="M172" i="165"/>
  <c r="N171" i="165"/>
  <c r="AG204" i="165"/>
  <c r="AH204" i="165" s="1"/>
  <c r="AK204" i="165" s="1"/>
  <c r="W207" i="165"/>
  <c r="M212" i="165"/>
  <c r="N211" i="165"/>
  <c r="W32" i="165"/>
  <c r="M145" i="165"/>
  <c r="AD200" i="165"/>
  <c r="AD231" i="165"/>
  <c r="AD147" i="165"/>
  <c r="M158" i="165"/>
  <c r="N157" i="165"/>
  <c r="AG221" i="165"/>
  <c r="AH221" i="165" s="1"/>
  <c r="AK221" i="165" s="1"/>
  <c r="AD221" i="165"/>
  <c r="AD244" i="165"/>
  <c r="W322" i="165"/>
  <c r="W354" i="165"/>
  <c r="N352" i="165"/>
  <c r="M353" i="165"/>
  <c r="N327" i="165"/>
  <c r="M328" i="165"/>
  <c r="AD123" i="165"/>
  <c r="AD46" i="165"/>
  <c r="N73" i="165"/>
  <c r="M74" i="165"/>
  <c r="N82" i="165"/>
  <c r="M83" i="165"/>
  <c r="W91" i="165"/>
  <c r="M109" i="165"/>
  <c r="N108" i="165"/>
  <c r="AG134" i="165"/>
  <c r="AH134" i="165" s="1"/>
  <c r="AK134" i="165" s="1"/>
  <c r="AG84" i="165"/>
  <c r="AH84" i="165" s="1"/>
  <c r="AK84" i="165" s="1"/>
  <c r="W90" i="165"/>
  <c r="M94" i="165"/>
  <c r="N179" i="165"/>
  <c r="W192" i="165"/>
  <c r="AG188" i="165"/>
  <c r="AH188" i="165" s="1"/>
  <c r="AK188" i="165" s="1"/>
  <c r="M142" i="165"/>
  <c r="M220" i="165"/>
  <c r="N219" i="165"/>
  <c r="N275" i="165"/>
  <c r="M276" i="165"/>
  <c r="M217" i="165"/>
  <c r="N216" i="165"/>
  <c r="AG230" i="165"/>
  <c r="AH230" i="165" s="1"/>
  <c r="AK230" i="165" s="1"/>
  <c r="W252" i="165"/>
  <c r="M200" i="165"/>
  <c r="AD239" i="165"/>
  <c r="M306" i="165"/>
  <c r="M368" i="165"/>
  <c r="N367" i="165"/>
  <c r="M356" i="165"/>
  <c r="N355" i="165"/>
  <c r="M337" i="165"/>
  <c r="N336" i="165"/>
  <c r="N342" i="165"/>
  <c r="M343" i="165"/>
  <c r="W376" i="165"/>
  <c r="N385" i="165"/>
  <c r="W413" i="165"/>
  <c r="AG64" i="165"/>
  <c r="AH64" i="165" s="1"/>
  <c r="AK64" i="165" s="1"/>
  <c r="N84" i="165"/>
  <c r="AT87" i="165"/>
  <c r="AU87" i="165" s="1"/>
  <c r="AW78" i="165" s="1"/>
  <c r="AW77" i="165" s="1"/>
  <c r="M139" i="165"/>
  <c r="AG16" i="165"/>
  <c r="AH16" i="165" s="1"/>
  <c r="AK16" i="165" s="1"/>
  <c r="AG54" i="165"/>
  <c r="AH54" i="165" s="1"/>
  <c r="AK54" i="165" s="1"/>
  <c r="W69" i="165"/>
  <c r="AD75" i="165"/>
  <c r="AG82" i="165"/>
  <c r="AH82" i="165" s="1"/>
  <c r="AK82" i="165" s="1"/>
  <c r="AG86" i="165"/>
  <c r="AH86" i="165" s="1"/>
  <c r="AK86" i="165" s="1"/>
  <c r="M90" i="165"/>
  <c r="N89" i="165"/>
  <c r="N122" i="165"/>
  <c r="M123" i="165"/>
  <c r="W144" i="165"/>
  <c r="AD169" i="165"/>
  <c r="N7" i="165"/>
  <c r="M8" i="165"/>
  <c r="M11" i="165"/>
  <c r="AG19" i="165"/>
  <c r="AH19" i="165" s="1"/>
  <c r="AK19" i="165" s="1"/>
  <c r="AT25" i="165"/>
  <c r="N38" i="165"/>
  <c r="M39" i="165"/>
  <c r="M43" i="165"/>
  <c r="N59" i="165"/>
  <c r="M60" i="165"/>
  <c r="M92" i="165"/>
  <c r="N91" i="165"/>
  <c r="M97" i="165"/>
  <c r="N96" i="165"/>
  <c r="W146" i="165"/>
  <c r="AG191" i="165"/>
  <c r="AH191" i="165" s="1"/>
  <c r="AK191" i="165" s="1"/>
  <c r="AD98" i="165"/>
  <c r="N152" i="165"/>
  <c r="AD163" i="165"/>
  <c r="AD211" i="165"/>
  <c r="AD236" i="165"/>
  <c r="AG168" i="165"/>
  <c r="AH168" i="165" s="1"/>
  <c r="AK168" i="165" s="1"/>
  <c r="N197" i="165"/>
  <c r="AG223" i="165"/>
  <c r="AH223" i="165" s="1"/>
  <c r="AK223" i="165" s="1"/>
  <c r="AD252" i="165"/>
  <c r="W124" i="165"/>
  <c r="W160" i="165"/>
  <c r="AG181" i="165"/>
  <c r="AH181" i="165" s="1"/>
  <c r="AK181" i="165" s="1"/>
  <c r="AG182" i="165"/>
  <c r="AH182" i="165" s="1"/>
  <c r="AK182" i="165" s="1"/>
  <c r="M234" i="165"/>
  <c r="N233" i="165"/>
  <c r="AD129" i="165"/>
  <c r="M170" i="165"/>
  <c r="N169" i="165"/>
  <c r="M161" i="165"/>
  <c r="N160" i="165"/>
  <c r="AP248" i="165"/>
  <c r="AN248" i="165"/>
  <c r="M301" i="165"/>
  <c r="N300" i="165"/>
  <c r="M229" i="165"/>
  <c r="N228" i="165"/>
  <c r="W253" i="165"/>
  <c r="N273" i="165"/>
  <c r="M274" i="165"/>
  <c r="N279" i="165"/>
  <c r="M336" i="165"/>
  <c r="N375" i="165"/>
  <c r="M376" i="165"/>
  <c r="M308" i="165"/>
  <c r="N309" i="165"/>
  <c r="M310" i="165"/>
  <c r="M379" i="165"/>
  <c r="M358" i="165"/>
  <c r="N357" i="165"/>
  <c r="M393" i="165"/>
  <c r="M410" i="165"/>
  <c r="N409" i="165"/>
  <c r="N398" i="165"/>
  <c r="M412" i="165"/>
  <c r="N72" i="165"/>
  <c r="N98" i="165"/>
  <c r="AI5" i="165"/>
  <c r="N163" i="165"/>
  <c r="N107" i="165"/>
  <c r="M134" i="165"/>
  <c r="M279" i="165"/>
  <c r="M273" i="165"/>
  <c r="M292" i="165"/>
  <c r="M361" i="165"/>
  <c r="M391" i="165"/>
  <c r="M44" i="165"/>
  <c r="M121" i="165"/>
  <c r="M268" i="165"/>
  <c r="N351" i="165"/>
  <c r="N16" i="165"/>
  <c r="N282" i="165"/>
  <c r="M261" i="165"/>
  <c r="N36" i="165"/>
  <c r="M96" i="165"/>
  <c r="M33" i="165"/>
  <c r="AN114" i="165"/>
  <c r="M178" i="165"/>
  <c r="N190" i="165"/>
  <c r="N249" i="165"/>
  <c r="N263" i="165"/>
  <c r="M314" i="165"/>
  <c r="N361" i="165"/>
  <c r="M81" i="165"/>
  <c r="N150" i="165"/>
  <c r="M69" i="165"/>
  <c r="N187" i="165"/>
  <c r="N293" i="165"/>
  <c r="M395" i="165"/>
  <c r="N417" i="165"/>
  <c r="N288" i="165"/>
  <c r="M416" i="165"/>
  <c r="AN387" i="165" l="1"/>
  <c r="AP387" i="165"/>
  <c r="AP383" i="165"/>
  <c r="AN383" i="165"/>
  <c r="AP386" i="165"/>
  <c r="AN386" i="165"/>
  <c r="AN384" i="165"/>
  <c r="AP384" i="165"/>
  <c r="AN385" i="165"/>
  <c r="AP385" i="165"/>
  <c r="A384" i="165"/>
  <c r="A387" i="165"/>
  <c r="AP418" i="165"/>
  <c r="AN418" i="165"/>
  <c r="AP352" i="165"/>
  <c r="AN352" i="165"/>
  <c r="AN399" i="165"/>
  <c r="AP399" i="165"/>
  <c r="AP358" i="165"/>
  <c r="AN358" i="165"/>
  <c r="AP310" i="165"/>
  <c r="AN310" i="165"/>
  <c r="AP337" i="165"/>
  <c r="AN337" i="165"/>
  <c r="AP368" i="165"/>
  <c r="AN368" i="165"/>
  <c r="AN269" i="165"/>
  <c r="AP269" i="165"/>
  <c r="AP381" i="165"/>
  <c r="AN381" i="165"/>
  <c r="AP404" i="165"/>
  <c r="AN404" i="165"/>
  <c r="AN379" i="165"/>
  <c r="AP379" i="165"/>
  <c r="AP397" i="165"/>
  <c r="AN397" i="165"/>
  <c r="AP329" i="165"/>
  <c r="AN329" i="165"/>
  <c r="AN351" i="165"/>
  <c r="AP351" i="165"/>
  <c r="AP317" i="165"/>
  <c r="AN317" i="165"/>
  <c r="AP380" i="165"/>
  <c r="AN380" i="165"/>
  <c r="AP285" i="165"/>
  <c r="AN285" i="165"/>
  <c r="AN420" i="165"/>
  <c r="AP420" i="165"/>
  <c r="AP375" i="165"/>
  <c r="AN375" i="165"/>
  <c r="AN345" i="165"/>
  <c r="AP345" i="165"/>
  <c r="AN318" i="165"/>
  <c r="AP318" i="165"/>
  <c r="AN277" i="165"/>
  <c r="AP277" i="165"/>
  <c r="AN260" i="165"/>
  <c r="AP260" i="165"/>
  <c r="AN355" i="165"/>
  <c r="AP355" i="165"/>
  <c r="AN293" i="165"/>
  <c r="AP293" i="165"/>
  <c r="AN339" i="165"/>
  <c r="AP339" i="165"/>
  <c r="AN367" i="165"/>
  <c r="AP367" i="165"/>
  <c r="AP338" i="165"/>
  <c r="AN338" i="165"/>
  <c r="AP271" i="165"/>
  <c r="AN271" i="165"/>
  <c r="AN395" i="165"/>
  <c r="AP395" i="165"/>
  <c r="AN412" i="165"/>
  <c r="AP412" i="165"/>
  <c r="AN346" i="165"/>
  <c r="AP346" i="165"/>
  <c r="AP413" i="165"/>
  <c r="AN413" i="165"/>
  <c r="AP363" i="165"/>
  <c r="AN363" i="165"/>
  <c r="AP342" i="165"/>
  <c r="AN342" i="165"/>
  <c r="AN300" i="165"/>
  <c r="AP300" i="165"/>
  <c r="AN299" i="165"/>
  <c r="AP299" i="165"/>
  <c r="AN403" i="165"/>
  <c r="AP403" i="165"/>
  <c r="AN377" i="165"/>
  <c r="AP377" i="165"/>
  <c r="AP336" i="165"/>
  <c r="AN336" i="165"/>
  <c r="AP390" i="165"/>
  <c r="AN390" i="165"/>
  <c r="AN308" i="165"/>
  <c r="AP308" i="165"/>
  <c r="AN407" i="165"/>
  <c r="AP407" i="165"/>
  <c r="AN402" i="165"/>
  <c r="AP402" i="165"/>
  <c r="AN316" i="165"/>
  <c r="AP316" i="165"/>
  <c r="AP401" i="165"/>
  <c r="AN401" i="165"/>
  <c r="AP298" i="165"/>
  <c r="AN298" i="165"/>
  <c r="AP264" i="165"/>
  <c r="AN264" i="165"/>
  <c r="AP410" i="165"/>
  <c r="AN410" i="165"/>
  <c r="AP280" i="165"/>
  <c r="AN280" i="165"/>
  <c r="AP353" i="165"/>
  <c r="AN353" i="165"/>
  <c r="AP360" i="165"/>
  <c r="AN360" i="165"/>
  <c r="AP307" i="165"/>
  <c r="AN307" i="165"/>
  <c r="AP263" i="165"/>
  <c r="AN263" i="165"/>
  <c r="AP392" i="165"/>
  <c r="AN392" i="165"/>
  <c r="AP416" i="165"/>
  <c r="AN416" i="165"/>
  <c r="AN374" i="165"/>
  <c r="AP374" i="165"/>
  <c r="AP393" i="165"/>
  <c r="AN393" i="165"/>
  <c r="AP364" i="165"/>
  <c r="AN364" i="165"/>
  <c r="AP309" i="165"/>
  <c r="AN309" i="165"/>
  <c r="AP347" i="165"/>
  <c r="AN347" i="165"/>
  <c r="AN419" i="165"/>
  <c r="AP419" i="165"/>
  <c r="AP272" i="165"/>
  <c r="AN272" i="165"/>
  <c r="AP262" i="165"/>
  <c r="AN262" i="165"/>
  <c r="AN341" i="165"/>
  <c r="AP341" i="165"/>
  <c r="AN344" i="165"/>
  <c r="AP344" i="165"/>
  <c r="AP282" i="165"/>
  <c r="AN282" i="165"/>
  <c r="AN278" i="165"/>
  <c r="AP278" i="165"/>
  <c r="AP290" i="165"/>
  <c r="AN290" i="165"/>
  <c r="AP296" i="165"/>
  <c r="AN296" i="165"/>
  <c r="AN284" i="165"/>
  <c r="AP284" i="165"/>
  <c r="AP359" i="165"/>
  <c r="AN359" i="165"/>
  <c r="AN313" i="165"/>
  <c r="AP313" i="165"/>
  <c r="AN331" i="165"/>
  <c r="AP331" i="165"/>
  <c r="AP265" i="165"/>
  <c r="AN265" i="165"/>
  <c r="AN391" i="165"/>
  <c r="AP391" i="165"/>
  <c r="AP370" i="165"/>
  <c r="AN370" i="165"/>
  <c r="AP294" i="165"/>
  <c r="AN294" i="165"/>
  <c r="AN283" i="165"/>
  <c r="AP283" i="165"/>
  <c r="AN356" i="165"/>
  <c r="AP356" i="165"/>
  <c r="AP276" i="165"/>
  <c r="AN276" i="165"/>
  <c r="AP408" i="165"/>
  <c r="AN408" i="165"/>
  <c r="AN292" i="165"/>
  <c r="AP292" i="165"/>
  <c r="AP371" i="165"/>
  <c r="AN371" i="165"/>
  <c r="AP326" i="165"/>
  <c r="AN326" i="165"/>
  <c r="AP409" i="165"/>
  <c r="AN409" i="165"/>
  <c r="AP406" i="165"/>
  <c r="AN406" i="165"/>
  <c r="AN311" i="165"/>
  <c r="AP311" i="165"/>
  <c r="AN334" i="165"/>
  <c r="AP334" i="165"/>
  <c r="AP405" i="165"/>
  <c r="AN405" i="165"/>
  <c r="AN389" i="165"/>
  <c r="AP389" i="165"/>
  <c r="AP330" i="165"/>
  <c r="AN330" i="165"/>
  <c r="AP288" i="165"/>
  <c r="AN288" i="165"/>
  <c r="AN350" i="165"/>
  <c r="AP350" i="165"/>
  <c r="AP302" i="165"/>
  <c r="AN302" i="165"/>
  <c r="AN281" i="165"/>
  <c r="AP281" i="165"/>
  <c r="AP378" i="165"/>
  <c r="AN378" i="165"/>
  <c r="AP286" i="165"/>
  <c r="AN286" i="165"/>
  <c r="AP417" i="165"/>
  <c r="AN417" i="165"/>
  <c r="AP340" i="165"/>
  <c r="AN340" i="165"/>
  <c r="AP394" i="165"/>
  <c r="AN394" i="165"/>
  <c r="AP315" i="165"/>
  <c r="AN315" i="165"/>
  <c r="AN400" i="165"/>
  <c r="AP400" i="165"/>
  <c r="AP349" i="165"/>
  <c r="AN349" i="165"/>
  <c r="AN332" i="165"/>
  <c r="AP332" i="165"/>
  <c r="AN319" i="165"/>
  <c r="AP319" i="165"/>
  <c r="AP270" i="165"/>
  <c r="AN270" i="165"/>
  <c r="AN268" i="165"/>
  <c r="AP268" i="165"/>
  <c r="AN373" i="165"/>
  <c r="AP373" i="165"/>
  <c r="AP303" i="165"/>
  <c r="AN303" i="165"/>
  <c r="AP357" i="165"/>
  <c r="AN357" i="165"/>
  <c r="AP398" i="165"/>
  <c r="AN398" i="165"/>
  <c r="AN327" i="165"/>
  <c r="AP327" i="165"/>
  <c r="AP348" i="165"/>
  <c r="AN348" i="165"/>
  <c r="AP261" i="165"/>
  <c r="AN261" i="165"/>
  <c r="AN289" i="165"/>
  <c r="AP289" i="165"/>
  <c r="AP362" i="165"/>
  <c r="AN362" i="165"/>
  <c r="AN376" i="165"/>
  <c r="AP376" i="165"/>
  <c r="AN274" i="165"/>
  <c r="AP274" i="165"/>
  <c r="AN301" i="165"/>
  <c r="AP301" i="165"/>
  <c r="AP343" i="165"/>
  <c r="AN343" i="165"/>
  <c r="AP328" i="165"/>
  <c r="AN328" i="165"/>
  <c r="AN325" i="165"/>
  <c r="AP325" i="165"/>
  <c r="AP414" i="165"/>
  <c r="AN414" i="165"/>
  <c r="AP388" i="165"/>
  <c r="AN388" i="165"/>
  <c r="AP335" i="165"/>
  <c r="AN335" i="165"/>
  <c r="AN314" i="165"/>
  <c r="AP314" i="165"/>
  <c r="AP415" i="165"/>
  <c r="AN415" i="165"/>
  <c r="AN354" i="165"/>
  <c r="AP354" i="165"/>
  <c r="AP312" i="165"/>
  <c r="AN312" i="165"/>
  <c r="AP295" i="165"/>
  <c r="AN295" i="165"/>
  <c r="AN333" i="165"/>
  <c r="AP333" i="165"/>
  <c r="AN366" i="165"/>
  <c r="AP366" i="165"/>
  <c r="AP291" i="165"/>
  <c r="AN291" i="165"/>
  <c r="AN396" i="165"/>
  <c r="AP396" i="165"/>
  <c r="AP267" i="165"/>
  <c r="AN267" i="165"/>
  <c r="AP266" i="165"/>
  <c r="AN266" i="165"/>
  <c r="AP361" i="165"/>
  <c r="AN361" i="165"/>
  <c r="AN421" i="165"/>
  <c r="AP421" i="165"/>
  <c r="AP369" i="165"/>
  <c r="AN369" i="165"/>
  <c r="AP304" i="165"/>
  <c r="AN304" i="165"/>
  <c r="AP279" i="165"/>
  <c r="AN279" i="165"/>
  <c r="AP322" i="165"/>
  <c r="AN322" i="165"/>
  <c r="AN372" i="165"/>
  <c r="AP372" i="165"/>
  <c r="AP323" i="165"/>
  <c r="AN323" i="165"/>
  <c r="AP321" i="165"/>
  <c r="AN321" i="165"/>
  <c r="AP273" i="165"/>
  <c r="AN273" i="165"/>
  <c r="AP275" i="165"/>
  <c r="AN275" i="165"/>
  <c r="AP287" i="165"/>
  <c r="AN287" i="165"/>
  <c r="AN365" i="165"/>
  <c r="AP365" i="165"/>
  <c r="AN305" i="165"/>
  <c r="AP305" i="165"/>
  <c r="AP297" i="165"/>
  <c r="AN297" i="165"/>
  <c r="AN324" i="165"/>
  <c r="AP324" i="165"/>
  <c r="AW106" i="165"/>
  <c r="AW105" i="165" s="1"/>
  <c r="AN227" i="165"/>
  <c r="AP257" i="165"/>
  <c r="AP210" i="165"/>
  <c r="AP120" i="165"/>
  <c r="AP118" i="165"/>
  <c r="AP117" i="165"/>
  <c r="AP255" i="165"/>
  <c r="AN255" i="165"/>
  <c r="AP69" i="165"/>
  <c r="AS11" i="167"/>
  <c r="AS10" i="167"/>
  <c r="AS12" i="167"/>
  <c r="AU13" i="167" s="1"/>
  <c r="AR10" i="167"/>
  <c r="AT55" i="167"/>
  <c r="AU55" i="167" s="1"/>
  <c r="AW50" i="167" s="1"/>
  <c r="AW49" i="167" s="1"/>
  <c r="AR54" i="167"/>
  <c r="BA6" i="167"/>
  <c r="BB5" i="167" s="1"/>
  <c r="AZ5" i="167"/>
  <c r="AP63" i="165"/>
  <c r="AZ5" i="168"/>
  <c r="AS11" i="168"/>
  <c r="AS10" i="168"/>
  <c r="AS12" i="168"/>
  <c r="AU13" i="168" s="1"/>
  <c r="AR10" i="168"/>
  <c r="BB5" i="168"/>
  <c r="AP56" i="165"/>
  <c r="AN56" i="165"/>
  <c r="AR55" i="165" s="1"/>
  <c r="AP34" i="165"/>
  <c r="AL1" i="165"/>
  <c r="AP40" i="165"/>
  <c r="AP16" i="165"/>
  <c r="AP43" i="165"/>
  <c r="AN43" i="165"/>
  <c r="AN14" i="165"/>
  <c r="AP14" i="165"/>
  <c r="AR13" i="165" s="1"/>
  <c r="AP44" i="165"/>
  <c r="AR43" i="165" s="1"/>
  <c r="AN44" i="165"/>
  <c r="AP151" i="165"/>
  <c r="AN151" i="165"/>
  <c r="AP191" i="165"/>
  <c r="AN191" i="165"/>
  <c r="AP108" i="165"/>
  <c r="AN108" i="165"/>
  <c r="AP73" i="165"/>
  <c r="AN73" i="165"/>
  <c r="AN234" i="165"/>
  <c r="AP234" i="165"/>
  <c r="AN198" i="165"/>
  <c r="AP198" i="165"/>
  <c r="AN60" i="165"/>
  <c r="AP60" i="165"/>
  <c r="AR59" i="165" s="1"/>
  <c r="AP217" i="165"/>
  <c r="AN217" i="165"/>
  <c r="AP220" i="165"/>
  <c r="AN220" i="165"/>
  <c r="AN74" i="165"/>
  <c r="AP74" i="165"/>
  <c r="AN222" i="165"/>
  <c r="AP222" i="165"/>
  <c r="AP57" i="165"/>
  <c r="AN57" i="165"/>
  <c r="AR56" i="165" s="1"/>
  <c r="AN209" i="165"/>
  <c r="AP209" i="165"/>
  <c r="AP126" i="165"/>
  <c r="AN126" i="165"/>
  <c r="AP214" i="165"/>
  <c r="AN214" i="165"/>
  <c r="AN207" i="165"/>
  <c r="AP207" i="165"/>
  <c r="AP173" i="165"/>
  <c r="AN173" i="165"/>
  <c r="AN41" i="165"/>
  <c r="AP41" i="165"/>
  <c r="AN208" i="165"/>
  <c r="AP208" i="165"/>
  <c r="AN134" i="165"/>
  <c r="AP134" i="165"/>
  <c r="AN95" i="165"/>
  <c r="AP95" i="165"/>
  <c r="AP48" i="165"/>
  <c r="AN48" i="165"/>
  <c r="AN252" i="165"/>
  <c r="AP252" i="165"/>
  <c r="AP184" i="165"/>
  <c r="AN184" i="165"/>
  <c r="AP61" i="165"/>
  <c r="AN61" i="165"/>
  <c r="AN129" i="165"/>
  <c r="AP129" i="165"/>
  <c r="AR128" i="165" s="1"/>
  <c r="AN106" i="165"/>
  <c r="AP106" i="165"/>
  <c r="AP174" i="165"/>
  <c r="AN174" i="165"/>
  <c r="AN204" i="165"/>
  <c r="AP204" i="165"/>
  <c r="AP226" i="165"/>
  <c r="AN226" i="165"/>
  <c r="AP179" i="165"/>
  <c r="AN179" i="165"/>
  <c r="AN68" i="165"/>
  <c r="AP68" i="165"/>
  <c r="AN107" i="165"/>
  <c r="AR106" i="165" s="1"/>
  <c r="AP107" i="165"/>
  <c r="AP127" i="165"/>
  <c r="AN127" i="165"/>
  <c r="AR126" i="165" s="1"/>
  <c r="AP49" i="165"/>
  <c r="AN49" i="165"/>
  <c r="AN148" i="165"/>
  <c r="AP148" i="165"/>
  <c r="AP78" i="165"/>
  <c r="AN78" i="165"/>
  <c r="AR77" i="165" s="1"/>
  <c r="AN125" i="165"/>
  <c r="AP125" i="165"/>
  <c r="AR124" i="165" s="1"/>
  <c r="AN221" i="165"/>
  <c r="AP221" i="165"/>
  <c r="AP53" i="165"/>
  <c r="AN53" i="165"/>
  <c r="AP58" i="165"/>
  <c r="AN58" i="165"/>
  <c r="AR57" i="165" s="1"/>
  <c r="AP250" i="165"/>
  <c r="AN250" i="165"/>
  <c r="AN17" i="165"/>
  <c r="AP17" i="165"/>
  <c r="AP164" i="165"/>
  <c r="AN164" i="165"/>
  <c r="AN229" i="165"/>
  <c r="AP229" i="165"/>
  <c r="AN170" i="165"/>
  <c r="AP170" i="165"/>
  <c r="AN153" i="165"/>
  <c r="AP153" i="165"/>
  <c r="AN92" i="165"/>
  <c r="AP92" i="165"/>
  <c r="AN8" i="165"/>
  <c r="AR7" i="165" s="1"/>
  <c r="AP8" i="165"/>
  <c r="AN109" i="165"/>
  <c r="AP109" i="165"/>
  <c r="AR108" i="165" s="1"/>
  <c r="AP158" i="165"/>
  <c r="AN158" i="165"/>
  <c r="AN212" i="165"/>
  <c r="AP212" i="165"/>
  <c r="AP19" i="165"/>
  <c r="AN19" i="165"/>
  <c r="AP15" i="165"/>
  <c r="AN15" i="165"/>
  <c r="AR14" i="165" s="1"/>
  <c r="AN130" i="165"/>
  <c r="AP130" i="165"/>
  <c r="AR129" i="165" s="1"/>
  <c r="AN253" i="165"/>
  <c r="AP253" i="165"/>
  <c r="AN104" i="165"/>
  <c r="AP104" i="165"/>
  <c r="AP178" i="165"/>
  <c r="AN178" i="165"/>
  <c r="AP213" i="165"/>
  <c r="AN213" i="165"/>
  <c r="AN241" i="165"/>
  <c r="AP241" i="165"/>
  <c r="AN211" i="165"/>
  <c r="AP211" i="165"/>
  <c r="AP225" i="165"/>
  <c r="AN225" i="165"/>
  <c r="AN219" i="165"/>
  <c r="AP219" i="165"/>
  <c r="AP223" i="165"/>
  <c r="AN223" i="165"/>
  <c r="AP124" i="165"/>
  <c r="AR123" i="165" s="1"/>
  <c r="AN124" i="165"/>
  <c r="AP215" i="165"/>
  <c r="AN215" i="165"/>
  <c r="AN27" i="165"/>
  <c r="AP27" i="165"/>
  <c r="AN154" i="165"/>
  <c r="AP154" i="165"/>
  <c r="AN216" i="165"/>
  <c r="AP216" i="165"/>
  <c r="AP132" i="165"/>
  <c r="AN132" i="165"/>
  <c r="AP205" i="165"/>
  <c r="AN205" i="165"/>
  <c r="AN143" i="165"/>
  <c r="AP143" i="165"/>
  <c r="AN196" i="165"/>
  <c r="AP196" i="165"/>
  <c r="AP232" i="165"/>
  <c r="AN232" i="165"/>
  <c r="AN59" i="165"/>
  <c r="AP59" i="165"/>
  <c r="AR58" i="165" s="1"/>
  <c r="AN54" i="165"/>
  <c r="AP54" i="165"/>
  <c r="AR53" i="165" s="1"/>
  <c r="AN155" i="165"/>
  <c r="AP155" i="165"/>
  <c r="AN25" i="165"/>
  <c r="AP25" i="165"/>
  <c r="AN91" i="165"/>
  <c r="AP91" i="165"/>
  <c r="AP70" i="165"/>
  <c r="AN70" i="165"/>
  <c r="AR69" i="165" s="1"/>
  <c r="AN100" i="165"/>
  <c r="AP100" i="165"/>
  <c r="AN171" i="165"/>
  <c r="AP171" i="165"/>
  <c r="AN246" i="165"/>
  <c r="AP246" i="165"/>
  <c r="AN197" i="165"/>
  <c r="AP197" i="165"/>
  <c r="AN176" i="165"/>
  <c r="AP176" i="165"/>
  <c r="AP22" i="165"/>
  <c r="AN22" i="165"/>
  <c r="AP36" i="165"/>
  <c r="AN36" i="165"/>
  <c r="AR35" i="165" s="1"/>
  <c r="AP105" i="165"/>
  <c r="AN105" i="165"/>
  <c r="AP71" i="165"/>
  <c r="AN71" i="165"/>
  <c r="AP136" i="165"/>
  <c r="AN136" i="165"/>
  <c r="AR135" i="165" s="1"/>
  <c r="AP24" i="165"/>
  <c r="AN24" i="165"/>
  <c r="AP188" i="165"/>
  <c r="AN188" i="165"/>
  <c r="AP37" i="165"/>
  <c r="AR36" i="165" s="1"/>
  <c r="AN37" i="165"/>
  <c r="AI1" i="165"/>
  <c r="AP123" i="165"/>
  <c r="AN123" i="165"/>
  <c r="AR122" i="165" s="1"/>
  <c r="AP83" i="165"/>
  <c r="AN83" i="165"/>
  <c r="AP172" i="165"/>
  <c r="AN172" i="165"/>
  <c r="AP203" i="165"/>
  <c r="AN203" i="165"/>
  <c r="AP140" i="165"/>
  <c r="AR139" i="165" s="1"/>
  <c r="AN140" i="165"/>
  <c r="AP80" i="165"/>
  <c r="AR79" i="165" s="1"/>
  <c r="AN80" i="165"/>
  <c r="AP192" i="165"/>
  <c r="AN192" i="165"/>
  <c r="AN45" i="165"/>
  <c r="AP45" i="165"/>
  <c r="AR44" i="165" s="1"/>
  <c r="AP193" i="165"/>
  <c r="AN193" i="165"/>
  <c r="AP152" i="165"/>
  <c r="AN152" i="165"/>
  <c r="AN11" i="165"/>
  <c r="AP11" i="165"/>
  <c r="AP233" i="165"/>
  <c r="AN233" i="165"/>
  <c r="AP86" i="165"/>
  <c r="AN86" i="165"/>
  <c r="AP10" i="165"/>
  <c r="AR9" i="165" s="1"/>
  <c r="AN10" i="165"/>
  <c r="AP18" i="165"/>
  <c r="AR17" i="165" s="1"/>
  <c r="AN18" i="165"/>
  <c r="AN242" i="165"/>
  <c r="AP242" i="165"/>
  <c r="AN12" i="165"/>
  <c r="AR11" i="165" s="1"/>
  <c r="AP12" i="165"/>
  <c r="AN237" i="165"/>
  <c r="AP237" i="165"/>
  <c r="AP101" i="165"/>
  <c r="AR100" i="165" s="1"/>
  <c r="AN101" i="165"/>
  <c r="AN247" i="165"/>
  <c r="AP247" i="165"/>
  <c r="AP157" i="165"/>
  <c r="AN157" i="165"/>
  <c r="AN168" i="165"/>
  <c r="AP168" i="165"/>
  <c r="AN87" i="165"/>
  <c r="AR86" i="165" s="1"/>
  <c r="AP87" i="165"/>
  <c r="AN55" i="165"/>
  <c r="AP55" i="165"/>
  <c r="AN7" i="165"/>
  <c r="AP7" i="165"/>
  <c r="AN235" i="165"/>
  <c r="AP235" i="165"/>
  <c r="AP89" i="165"/>
  <c r="AN89" i="165"/>
  <c r="AN206" i="165"/>
  <c r="AP206" i="165"/>
  <c r="AP51" i="165"/>
  <c r="AR50" i="165" s="1"/>
  <c r="AN51" i="165"/>
  <c r="AP88" i="165"/>
  <c r="AN88" i="165"/>
  <c r="AP182" i="165"/>
  <c r="AN182" i="165"/>
  <c r="AP31" i="165"/>
  <c r="AN31" i="165"/>
  <c r="AR30" i="165" s="1"/>
  <c r="AN245" i="165"/>
  <c r="AP245" i="165"/>
  <c r="AP131" i="165"/>
  <c r="AN131" i="165"/>
  <c r="AP137" i="165"/>
  <c r="AN137" i="165"/>
  <c r="AN251" i="165"/>
  <c r="AP251" i="165"/>
  <c r="AP149" i="165"/>
  <c r="AN149" i="165"/>
  <c r="AP199" i="165"/>
  <c r="AN199" i="165"/>
  <c r="AP23" i="165"/>
  <c r="AR22" i="165" s="1"/>
  <c r="AN23" i="165"/>
  <c r="AP189" i="165"/>
  <c r="AN189" i="165"/>
  <c r="AN169" i="165"/>
  <c r="AP169" i="165"/>
  <c r="AP133" i="165"/>
  <c r="AN133" i="165"/>
  <c r="AN147" i="165"/>
  <c r="AP147" i="165"/>
  <c r="AN99" i="165"/>
  <c r="AR98" i="165" s="1"/>
  <c r="AP99" i="165"/>
  <c r="AP161" i="165"/>
  <c r="AN161" i="165"/>
  <c r="AN97" i="165"/>
  <c r="AP97" i="165"/>
  <c r="AN39" i="165"/>
  <c r="AR38" i="165" s="1"/>
  <c r="AP39" i="165"/>
  <c r="AP90" i="165"/>
  <c r="AN90" i="165"/>
  <c r="AP85" i="165"/>
  <c r="AN85" i="165"/>
  <c r="AN180" i="165"/>
  <c r="AP180" i="165"/>
  <c r="AP185" i="165"/>
  <c r="AN185" i="165"/>
  <c r="AN20" i="165"/>
  <c r="AP20" i="165"/>
  <c r="AN76" i="165"/>
  <c r="AP76" i="165"/>
  <c r="AP47" i="165"/>
  <c r="AN47" i="165"/>
  <c r="AN128" i="165"/>
  <c r="AR127" i="165" s="1"/>
  <c r="AP128" i="165"/>
  <c r="AN238" i="165"/>
  <c r="AP238" i="165"/>
  <c r="AP165" i="165"/>
  <c r="AN165" i="165"/>
  <c r="AP77" i="165"/>
  <c r="AN77" i="165"/>
  <c r="AP135" i="165"/>
  <c r="AN135" i="165"/>
  <c r="AR134" i="165" s="1"/>
  <c r="AP146" i="165"/>
  <c r="AN146" i="165"/>
  <c r="AP202" i="165"/>
  <c r="AN202" i="165"/>
  <c r="AW22" i="165"/>
  <c r="AW21" i="165" s="1"/>
  <c r="AN62" i="165"/>
  <c r="AP62" i="165"/>
  <c r="AP239" i="165"/>
  <c r="AN239" i="165"/>
  <c r="AN65" i="165"/>
  <c r="AR64" i="165" s="1"/>
  <c r="AP65" i="165"/>
  <c r="AN35" i="165"/>
  <c r="AP35" i="165"/>
  <c r="AN166" i="165"/>
  <c r="AP166" i="165"/>
  <c r="AP201" i="165"/>
  <c r="AN201" i="165"/>
  <c r="AP186" i="165"/>
  <c r="AN186" i="165"/>
  <c r="AN21" i="165"/>
  <c r="AP21" i="165"/>
  <c r="AN240" i="165"/>
  <c r="AP240" i="165"/>
  <c r="AN52" i="165"/>
  <c r="AP52" i="165"/>
  <c r="AR51" i="165" s="1"/>
  <c r="AP144" i="165"/>
  <c r="AN144" i="165"/>
  <c r="AN113" i="165"/>
  <c r="AP113" i="165"/>
  <c r="AP258" i="165"/>
  <c r="AN258" i="165"/>
  <c r="AN254" i="165"/>
  <c r="AP254" i="165"/>
  <c r="AW120" i="165"/>
  <c r="AW119" i="165" s="1"/>
  <c r="AN112" i="165"/>
  <c r="AP112" i="165"/>
  <c r="AP243" i="165"/>
  <c r="AN243" i="165"/>
  <c r="AP194" i="165"/>
  <c r="AN194" i="165"/>
  <c r="AP181" i="165"/>
  <c r="AN181" i="165"/>
  <c r="AP75" i="165"/>
  <c r="AN75" i="165"/>
  <c r="AP67" i="165"/>
  <c r="AN67" i="165"/>
  <c r="AP93" i="165"/>
  <c r="AN93" i="165"/>
  <c r="AR92" i="165" s="1"/>
  <c r="AN38" i="165"/>
  <c r="AR37" i="165" s="1"/>
  <c r="AP38" i="165"/>
  <c r="AP98" i="165"/>
  <c r="AN98" i="165"/>
  <c r="AN230" i="165"/>
  <c r="AP230" i="165"/>
  <c r="AP66" i="165"/>
  <c r="AR65" i="165" s="1"/>
  <c r="AN66" i="165"/>
  <c r="AP32" i="165"/>
  <c r="AN32" i="165"/>
  <c r="A385" i="165" l="1"/>
  <c r="A386" i="165"/>
  <c r="AW8" i="167"/>
  <c r="AW7" i="167" s="1"/>
  <c r="AU3" i="167"/>
  <c r="AU1" i="167"/>
  <c r="AX4" i="167" s="1"/>
  <c r="AU1" i="168"/>
  <c r="AX4" i="168" s="1"/>
  <c r="AW8" i="168"/>
  <c r="AW7" i="168" s="1"/>
  <c r="AU3" i="168"/>
  <c r="AR23" i="165"/>
  <c r="AR16" i="165"/>
  <c r="AR24" i="165"/>
  <c r="AT55" i="165"/>
  <c r="AU55" i="165" s="1"/>
  <c r="AW50" i="165" s="1"/>
  <c r="AW49" i="165" s="1"/>
  <c r="AR54" i="165"/>
  <c r="AS10" i="165"/>
  <c r="AR10" i="165"/>
  <c r="AS12" i="165"/>
  <c r="AU13" i="165" s="1"/>
  <c r="AS11" i="165"/>
  <c r="AW5" i="167" l="1"/>
  <c r="AX6" i="167"/>
  <c r="AY5" i="167" s="1"/>
  <c r="AW5" i="168"/>
  <c r="AX6" i="168"/>
  <c r="AY5" i="168" s="1"/>
  <c r="BC1" i="165"/>
  <c r="BC3" i="165"/>
  <c r="AU1" i="165"/>
  <c r="AX4" i="165" s="1"/>
  <c r="AW8" i="165"/>
  <c r="AW7" i="165" s="1"/>
  <c r="AU3" i="165"/>
  <c r="BD3" i="165" l="1"/>
  <c r="BD1" i="165"/>
  <c r="BA4" i="165" s="1"/>
  <c r="AW5" i="165"/>
  <c r="AX6" i="165"/>
  <c r="AY5" i="165" s="1"/>
  <c r="BB6" i="165" l="1"/>
  <c r="BA6" i="165"/>
  <c r="BB5" i="165" s="1"/>
  <c r="AZ5" i="165"/>
</calcChain>
</file>

<file path=xl/comments1.xml><?xml version="1.0" encoding="utf-8"?>
<comments xmlns="http://schemas.openxmlformats.org/spreadsheetml/2006/main">
  <authors>
    <author>Marco</author>
  </authors>
  <commentList>
    <comment ref="AI1" authorId="0">
      <text>
        <r>
          <rPr>
            <b/>
            <sz val="9"/>
            <color indexed="81"/>
            <rFont val="Tahoma"/>
            <family val="2"/>
          </rPr>
          <t>NO trade @ (2*ad1)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1" authorId="0">
      <text>
        <r>
          <rPr>
            <b/>
            <sz val="9"/>
            <color indexed="81"/>
            <rFont val="Tahoma"/>
            <family val="2"/>
          </rPr>
          <t>NO trade @ (2*ag1)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4" authorId="0">
      <text>
        <r>
          <rPr>
            <b/>
            <sz val="9"/>
            <color indexed="81"/>
            <rFont val="Tahoma"/>
            <family val="2"/>
          </rPr>
          <t>entry@
         only&gt;2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4" authorId="0">
      <text>
        <r>
          <rPr>
            <b/>
            <sz val="9"/>
            <color indexed="81"/>
            <rFont val="Tahoma"/>
            <family val="2"/>
          </rPr>
          <t>entry@
         only&gt;2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Marco</author>
  </authors>
  <commentList>
    <comment ref="AI1" authorId="0">
      <text>
        <r>
          <rPr>
            <b/>
            <sz val="9"/>
            <color indexed="81"/>
            <rFont val="Tahoma"/>
            <family val="2"/>
          </rPr>
          <t>NO trade @ (2*ad1)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1" authorId="0">
      <text>
        <r>
          <rPr>
            <b/>
            <sz val="9"/>
            <color indexed="81"/>
            <rFont val="Tahoma"/>
            <family val="2"/>
          </rPr>
          <t>NO trade @ (2*ag1)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4" authorId="0">
      <text>
        <r>
          <rPr>
            <b/>
            <sz val="9"/>
            <color indexed="81"/>
            <rFont val="Tahoma"/>
            <family val="2"/>
          </rPr>
          <t>entry@
         only&gt;2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4" authorId="0">
      <text>
        <r>
          <rPr>
            <b/>
            <sz val="9"/>
            <color indexed="81"/>
            <rFont val="Tahoma"/>
            <family val="2"/>
          </rPr>
          <t>entry@
         only&gt;2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Marco</author>
  </authors>
  <commentList>
    <comment ref="AI1" authorId="0">
      <text>
        <r>
          <rPr>
            <b/>
            <sz val="9"/>
            <color indexed="81"/>
            <rFont val="Tahoma"/>
            <family val="2"/>
          </rPr>
          <t>NO trade @ (2*ad1)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1" authorId="0">
      <text>
        <r>
          <rPr>
            <b/>
            <sz val="9"/>
            <color indexed="81"/>
            <rFont val="Tahoma"/>
            <family val="2"/>
          </rPr>
          <t>NO trade @ (2*ag1)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4" authorId="0">
      <text>
        <r>
          <rPr>
            <b/>
            <sz val="9"/>
            <color indexed="81"/>
            <rFont val="Tahoma"/>
            <family val="2"/>
          </rPr>
          <t>entry@
         only&gt;2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4" authorId="0">
      <text>
        <r>
          <rPr>
            <b/>
            <sz val="9"/>
            <color indexed="81"/>
            <rFont val="Tahoma"/>
            <family val="2"/>
          </rPr>
          <t>entry@
         only&gt;2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<sst xmlns="http://schemas.openxmlformats.org/spreadsheetml/2006/main" count="2376" uniqueCount="657">
  <si>
    <t>Date</t>
  </si>
  <si>
    <t>High</t>
  </si>
  <si>
    <t>Low</t>
  </si>
  <si>
    <t>close</t>
  </si>
  <si>
    <t>Ẍ</t>
  </si>
  <si>
    <t>H</t>
  </si>
  <si>
    <t>L</t>
  </si>
  <si>
    <t>(H+L+C)/3</t>
  </si>
  <si>
    <t>C</t>
  </si>
  <si>
    <t>2Ẍ-H</t>
  </si>
  <si>
    <t>2Ẍ-L</t>
  </si>
  <si>
    <t>SL</t>
  </si>
  <si>
    <t xml:space="preserve"> </t>
  </si>
  <si>
    <t>entry</t>
  </si>
  <si>
    <t>exit</t>
  </si>
  <si>
    <t>PL</t>
  </si>
  <si>
    <t>acc.</t>
  </si>
  <si>
    <t>lg stop</t>
  </si>
  <si>
    <t>long TP</t>
  </si>
  <si>
    <t>cl3-cl1</t>
  </si>
  <si>
    <t>Mf</t>
  </si>
  <si>
    <t>TR</t>
  </si>
  <si>
    <t>h-l</t>
  </si>
  <si>
    <t>h1-cl0</t>
  </si>
  <si>
    <t>l1-cl0</t>
  </si>
  <si>
    <t>mf(-1)</t>
  </si>
  <si>
    <t>ma(13)cd(5,19,1)</t>
  </si>
  <si>
    <t>1 lotto</t>
  </si>
  <si>
    <t>cl(-2)+mf(-2)</t>
  </si>
  <si>
    <t>Dax</t>
  </si>
  <si>
    <t>S</t>
  </si>
  <si>
    <t>&amp;</t>
  </si>
  <si>
    <t>P</t>
  </si>
  <si>
    <t>(Ẍ-tbc)/tbc</t>
  </si>
  <si>
    <t>RR</t>
  </si>
  <si>
    <t>%W</t>
  </si>
  <si>
    <t>PF =</t>
  </si>
  <si>
    <t>p</t>
  </si>
  <si>
    <t>l</t>
  </si>
  <si>
    <t>1lug     7b</t>
  </si>
  <si>
    <t>1lug     6s</t>
  </si>
  <si>
    <t>1lug     5o</t>
  </si>
  <si>
    <t>1lug     4b</t>
  </si>
  <si>
    <t>5lug   7s</t>
  </si>
  <si>
    <t>5lug   6o</t>
  </si>
  <si>
    <t>5lug  5b</t>
  </si>
  <si>
    <t>5lug   4s</t>
  </si>
  <si>
    <t>6lug   4s</t>
  </si>
  <si>
    <t>6lug  5b</t>
  </si>
  <si>
    <t>6lug   6o</t>
  </si>
  <si>
    <t>6lug   7s</t>
  </si>
  <si>
    <t>8lug   4s</t>
  </si>
  <si>
    <t>8lug  5b</t>
  </si>
  <si>
    <t>8lug   6o</t>
  </si>
  <si>
    <t>8lug   7s</t>
  </si>
  <si>
    <t>11lug   4s</t>
  </si>
  <si>
    <t>11lug  5b</t>
  </si>
  <si>
    <t>11lug   6o</t>
  </si>
  <si>
    <t>1lug   7s</t>
  </si>
  <si>
    <t>12lug   4s</t>
  </si>
  <si>
    <t>12lug  5b</t>
  </si>
  <si>
    <t>12lug   6o</t>
  </si>
  <si>
    <t>12lug   7s</t>
  </si>
  <si>
    <t>sh stop</t>
  </si>
  <si>
    <t>sh TP</t>
  </si>
  <si>
    <t>13lug   4s</t>
  </si>
  <si>
    <t>13lug  5b</t>
  </si>
  <si>
    <t>13lug   6o</t>
  </si>
  <si>
    <t>13lug   7s</t>
  </si>
  <si>
    <t>14lug   4s</t>
  </si>
  <si>
    <t>14lug  5b</t>
  </si>
  <si>
    <t>14lug   6o</t>
  </si>
  <si>
    <t>14lug   7s</t>
  </si>
  <si>
    <t>15lug   4s</t>
  </si>
  <si>
    <t>15lug  5b</t>
  </si>
  <si>
    <t>15lug   6o</t>
  </si>
  <si>
    <t>15lug   7s</t>
  </si>
  <si>
    <t>18lug  5b</t>
  </si>
  <si>
    <t>18lug   4s</t>
  </si>
  <si>
    <t>18lug   6o</t>
  </si>
  <si>
    <t>18lug   7s</t>
  </si>
  <si>
    <t>m/M</t>
  </si>
  <si>
    <t>M/m</t>
  </si>
  <si>
    <t>20lug   4s</t>
  </si>
  <si>
    <t>20lug  5b</t>
  </si>
  <si>
    <t>20lug   6o</t>
  </si>
  <si>
    <t>20lug   7s</t>
  </si>
  <si>
    <t>21lug   4s</t>
  </si>
  <si>
    <t>21lug  5b</t>
  </si>
  <si>
    <t>21lug   6o</t>
  </si>
  <si>
    <t>21lug   7s</t>
  </si>
  <si>
    <t>22lug   4s</t>
  </si>
  <si>
    <t>22lug  5b</t>
  </si>
  <si>
    <t>22lug   6o</t>
  </si>
  <si>
    <t>22lug   7s</t>
  </si>
  <si>
    <t>(Mm)/(mM)</t>
  </si>
  <si>
    <t>25lug   4s</t>
  </si>
  <si>
    <t>25lug  5b</t>
  </si>
  <si>
    <t>25lug   6o</t>
  </si>
  <si>
    <t>25lug   7s</t>
  </si>
  <si>
    <t>tbp</t>
  </si>
  <si>
    <t>lowr</t>
  </si>
  <si>
    <t>highr</t>
  </si>
  <si>
    <t>26lug   4s</t>
  </si>
  <si>
    <t>26lug  5b</t>
  </si>
  <si>
    <t>26lug   6o</t>
  </si>
  <si>
    <t>26lug   7s</t>
  </si>
  <si>
    <t>27lug   4s</t>
  </si>
  <si>
    <t>27lug  5b</t>
  </si>
  <si>
    <t>27lug   6o</t>
  </si>
  <si>
    <t>27lug   7s</t>
  </si>
  <si>
    <t>28lug   4s</t>
  </si>
  <si>
    <t>28lug  5b</t>
  </si>
  <si>
    <t>28lug   6o</t>
  </si>
  <si>
    <t>28lug   7s</t>
  </si>
  <si>
    <t>mf(-3)</t>
  </si>
  <si>
    <t>mf/1</t>
  </si>
  <si>
    <t>1ago   4b</t>
  </si>
  <si>
    <t>1ago   5o</t>
  </si>
  <si>
    <t>1ago   6s</t>
  </si>
  <si>
    <t>1ago   7b</t>
  </si>
  <si>
    <t>6,5(0,7)</t>
  </si>
  <si>
    <t>Atr(3)</t>
  </si>
  <si>
    <t>Dax (h1)</t>
  </si>
  <si>
    <t>tb0rig</t>
  </si>
  <si>
    <t>%m</t>
  </si>
  <si>
    <t>%M</t>
  </si>
  <si>
    <t>hl%v</t>
  </si>
  <si>
    <t>31mag   18b</t>
  </si>
  <si>
    <t>mf/2</t>
  </si>
  <si>
    <t>H3</t>
  </si>
  <si>
    <t>High(Ẍ3)</t>
  </si>
  <si>
    <t>L3</t>
  </si>
  <si>
    <t>Low(Ẍ3)</t>
  </si>
  <si>
    <t>minMF(-2)</t>
  </si>
  <si>
    <t>MaxMF(-2)</t>
  </si>
  <si>
    <t>Ẍ3</t>
  </si>
  <si>
    <t>Ẍ2</t>
  </si>
  <si>
    <t>H2</t>
  </si>
  <si>
    <t>High(Ẍ2)</t>
  </si>
  <si>
    <t>L2</t>
  </si>
  <si>
    <t>Low(Ẍ2)</t>
  </si>
  <si>
    <t>Atr(2)</t>
  </si>
  <si>
    <t>2mag   8s</t>
  </si>
  <si>
    <t>2mag   11s</t>
  </si>
  <si>
    <t>3mag   8s</t>
  </si>
  <si>
    <t>3mag   11s</t>
  </si>
  <si>
    <t>4mag   8s</t>
  </si>
  <si>
    <t>4mag   11s</t>
  </si>
  <si>
    <t>5mag   8s</t>
  </si>
  <si>
    <t>5mag   11s</t>
  </si>
  <si>
    <t>9mag   8s</t>
  </si>
  <si>
    <t>9mag   11s</t>
  </si>
  <si>
    <t>10mag   8s</t>
  </si>
  <si>
    <t>10mag   11s</t>
  </si>
  <si>
    <t>11mag   8s</t>
  </si>
  <si>
    <t>11mag   11s</t>
  </si>
  <si>
    <t>12mag   8s</t>
  </si>
  <si>
    <t>12mag   11s</t>
  </si>
  <si>
    <t>16mag   8s</t>
  </si>
  <si>
    <t>16mag   11s</t>
  </si>
  <si>
    <t>17mag   8s</t>
  </si>
  <si>
    <t>17mag   11s</t>
  </si>
  <si>
    <t>18mag   8s</t>
  </si>
  <si>
    <t>18mag   11s</t>
  </si>
  <si>
    <t>19mag   8s</t>
  </si>
  <si>
    <t>19mag   11s</t>
  </si>
  <si>
    <t>23mag   8s</t>
  </si>
  <si>
    <t>23mag   11s</t>
  </si>
  <si>
    <t>24mag   8s</t>
  </si>
  <si>
    <t>24mag   11s</t>
  </si>
  <si>
    <t>25mag   8s</t>
  </si>
  <si>
    <t>25mag   11s</t>
  </si>
  <si>
    <t>26mag   8s</t>
  </si>
  <si>
    <t>26mag   11s</t>
  </si>
  <si>
    <t>30mag   8s</t>
  </si>
  <si>
    <t>30mag   11s</t>
  </si>
  <si>
    <t>31mag   8s</t>
  </si>
  <si>
    <t>31mag   11s</t>
  </si>
  <si>
    <t>Ẍ-Atr2</t>
  </si>
  <si>
    <t>Ẍ+Atr2</t>
  </si>
  <si>
    <t>28apr    17s</t>
  </si>
  <si>
    <t>28apr   18b</t>
  </si>
  <si>
    <t>28apr     19o</t>
  </si>
  <si>
    <t>28apr    20s</t>
  </si>
  <si>
    <t>28apr     21b</t>
  </si>
  <si>
    <t>2mag   0s</t>
  </si>
  <si>
    <t>2mag   1s</t>
  </si>
  <si>
    <t>2mag    2b</t>
  </si>
  <si>
    <t>2mag     3o</t>
  </si>
  <si>
    <t>2mag    4s</t>
  </si>
  <si>
    <t>2mag     5b</t>
  </si>
  <si>
    <t>2mag     6o</t>
  </si>
  <si>
    <t>2mag    7s</t>
  </si>
  <si>
    <t>2mag    9b</t>
  </si>
  <si>
    <t>2mag     10o</t>
  </si>
  <si>
    <t>2mag     12b</t>
  </si>
  <si>
    <t>2mag     13o</t>
  </si>
  <si>
    <t>2mag  14s</t>
  </si>
  <si>
    <t>2mag   15b</t>
  </si>
  <si>
    <t>2mag     16o</t>
  </si>
  <si>
    <t>2mag    17s</t>
  </si>
  <si>
    <t>2mag   18b</t>
  </si>
  <si>
    <t>2mag    19o</t>
  </si>
  <si>
    <t>2mag    20s</t>
  </si>
  <si>
    <t>2mag     21b</t>
  </si>
  <si>
    <t>2mag   22b</t>
  </si>
  <si>
    <t>3mag   0s</t>
  </si>
  <si>
    <t>3mag   1s</t>
  </si>
  <si>
    <t>3mag    2b</t>
  </si>
  <si>
    <t>3mag     3o</t>
  </si>
  <si>
    <t>3mag    4s</t>
  </si>
  <si>
    <t>3mag     5b</t>
  </si>
  <si>
    <t>3mag     6o</t>
  </si>
  <si>
    <t>3mag    7s</t>
  </si>
  <si>
    <t>3mag    9b</t>
  </si>
  <si>
    <t>3mag     10o</t>
  </si>
  <si>
    <t>3mag     12b</t>
  </si>
  <si>
    <t>3mag     13o</t>
  </si>
  <si>
    <t>3mag  14s</t>
  </si>
  <si>
    <t>3mag   15b</t>
  </si>
  <si>
    <t>3mag     16o</t>
  </si>
  <si>
    <t>3mag    17s</t>
  </si>
  <si>
    <t>3mag   18b</t>
  </si>
  <si>
    <t>3mag    19o</t>
  </si>
  <si>
    <t>3mag    20s</t>
  </si>
  <si>
    <t>3mag     21b</t>
  </si>
  <si>
    <t>3mag   22b</t>
  </si>
  <si>
    <t>4mag   0s</t>
  </si>
  <si>
    <t>4mag   1s</t>
  </si>
  <si>
    <t>4mag    2b</t>
  </si>
  <si>
    <t>4mag     3o</t>
  </si>
  <si>
    <t>4mag    4s</t>
  </si>
  <si>
    <t>4mag     5b</t>
  </si>
  <si>
    <t>4mag     6o</t>
  </si>
  <si>
    <t>4mag    7s</t>
  </si>
  <si>
    <t>4mag    9b</t>
  </si>
  <si>
    <t>4mag     10o</t>
  </si>
  <si>
    <t>4mag     12b</t>
  </si>
  <si>
    <t>4mag     13o</t>
  </si>
  <si>
    <t>4mag  14s</t>
  </si>
  <si>
    <t>4mag   15b</t>
  </si>
  <si>
    <t>4mag     16o</t>
  </si>
  <si>
    <t>4mag    17s</t>
  </si>
  <si>
    <t>4mag   18b</t>
  </si>
  <si>
    <t>4mag    19o</t>
  </si>
  <si>
    <t>4mag    20s</t>
  </si>
  <si>
    <t>4mag     21b</t>
  </si>
  <si>
    <t>4mag   22b</t>
  </si>
  <si>
    <t>5mag   0s</t>
  </si>
  <si>
    <t>5mag   1s</t>
  </si>
  <si>
    <t>5mag    2b</t>
  </si>
  <si>
    <t>5mag     3o</t>
  </si>
  <si>
    <t>5mag    4s</t>
  </si>
  <si>
    <t>5mag     5b</t>
  </si>
  <si>
    <t>5mag     6o</t>
  </si>
  <si>
    <t>5mag    7s</t>
  </si>
  <si>
    <t>5mag    9b</t>
  </si>
  <si>
    <t>5mag     10o</t>
  </si>
  <si>
    <t>5mag     12b</t>
  </si>
  <si>
    <t>5mag     13o</t>
  </si>
  <si>
    <t>5mag  14s</t>
  </si>
  <si>
    <t>5mag   15b</t>
  </si>
  <si>
    <t>5mag     16o</t>
  </si>
  <si>
    <t>5mag    17s</t>
  </si>
  <si>
    <t>5mag   18b</t>
  </si>
  <si>
    <t>5mag    19o</t>
  </si>
  <si>
    <t>5mag    20s</t>
  </si>
  <si>
    <t>5mag     21b</t>
  </si>
  <si>
    <t>8mag   0s</t>
  </si>
  <si>
    <t>8mag   1s</t>
  </si>
  <si>
    <t>8mag    2b</t>
  </si>
  <si>
    <t>8mag     3o</t>
  </si>
  <si>
    <t>8mag    4s</t>
  </si>
  <si>
    <t>8mag     5b</t>
  </si>
  <si>
    <t>8mag     6o</t>
  </si>
  <si>
    <t>8mag    7s</t>
  </si>
  <si>
    <t>8mag   8s</t>
  </si>
  <si>
    <t>8mag    9b</t>
  </si>
  <si>
    <t>8mag     10o</t>
  </si>
  <si>
    <t>8mag   11s</t>
  </si>
  <si>
    <t>8mag     12b</t>
  </si>
  <si>
    <t>8mag     13o</t>
  </si>
  <si>
    <t>8mag  14s</t>
  </si>
  <si>
    <t>8mag   15b</t>
  </si>
  <si>
    <t>8mag     16o</t>
  </si>
  <si>
    <t>8mag    17s</t>
  </si>
  <si>
    <t>8mag   18b</t>
  </si>
  <si>
    <t>8mag    19o</t>
  </si>
  <si>
    <t>8mag    20s</t>
  </si>
  <si>
    <t>8mag     21b</t>
  </si>
  <si>
    <t>8mag   22b</t>
  </si>
  <si>
    <t>9mag   0s</t>
  </si>
  <si>
    <t>9mag   1s</t>
  </si>
  <si>
    <t>9mag    2b</t>
  </si>
  <si>
    <t>9mag     3o</t>
  </si>
  <si>
    <t>9mag    4s</t>
  </si>
  <si>
    <t>9mag     5b</t>
  </si>
  <si>
    <t>9mag     6o</t>
  </si>
  <si>
    <t>9mag    7s</t>
  </si>
  <si>
    <t>9mag    9b</t>
  </si>
  <si>
    <t>9mag     10o</t>
  </si>
  <si>
    <t>9mag     12b</t>
  </si>
  <si>
    <t>9mag     13o</t>
  </si>
  <si>
    <t>9mag  14s</t>
  </si>
  <si>
    <t>9mag   15b</t>
  </si>
  <si>
    <t>9mag     16o</t>
  </si>
  <si>
    <t>9mag    17s</t>
  </si>
  <si>
    <t>9mag   18b</t>
  </si>
  <si>
    <t>9mag    19o</t>
  </si>
  <si>
    <t>9mag    20s</t>
  </si>
  <si>
    <t>9mag     21b</t>
  </si>
  <si>
    <t>9mag   22b</t>
  </si>
  <si>
    <t>10mag   0s</t>
  </si>
  <si>
    <t>10mag   1s</t>
  </si>
  <si>
    <t>10mag    2b</t>
  </si>
  <si>
    <t>10mag     3o</t>
  </si>
  <si>
    <t>10mag    4s</t>
  </si>
  <si>
    <t>10mag     5b</t>
  </si>
  <si>
    <t>10mag     6o</t>
  </si>
  <si>
    <t>10mag    7s</t>
  </si>
  <si>
    <t>10mag    9b</t>
  </si>
  <si>
    <t>10mag     10o</t>
  </si>
  <si>
    <t>10mag     12b</t>
  </si>
  <si>
    <t>10mag     13o</t>
  </si>
  <si>
    <t>10mag  14s</t>
  </si>
  <si>
    <t>10mag   15b</t>
  </si>
  <si>
    <t>10mag     16o</t>
  </si>
  <si>
    <t>10mag    17s</t>
  </si>
  <si>
    <t>10mag   18b</t>
  </si>
  <si>
    <t>10mag    19o</t>
  </si>
  <si>
    <t>10mag    20s</t>
  </si>
  <si>
    <t>10mag     21b</t>
  </si>
  <si>
    <t>10mag   22b</t>
  </si>
  <si>
    <t>11mag   0s</t>
  </si>
  <si>
    <t>11mag   1s</t>
  </si>
  <si>
    <t>11mag    2b</t>
  </si>
  <si>
    <t>11mag     3o</t>
  </si>
  <si>
    <t>11mag    4s</t>
  </si>
  <si>
    <t>11mag     5b</t>
  </si>
  <si>
    <t>11mag     6o</t>
  </si>
  <si>
    <t>11mag    7s</t>
  </si>
  <si>
    <t>11mag    9b</t>
  </si>
  <si>
    <t>11mag     10o</t>
  </si>
  <si>
    <t>11mag     12b</t>
  </si>
  <si>
    <t>11mag     13o</t>
  </si>
  <si>
    <t>11mag  14s</t>
  </si>
  <si>
    <t>11mag   15b</t>
  </si>
  <si>
    <t>11mag     16o</t>
  </si>
  <si>
    <t>11mag    17s</t>
  </si>
  <si>
    <t>11mag   18b</t>
  </si>
  <si>
    <t>11mag    19o</t>
  </si>
  <si>
    <t>11mag    20s</t>
  </si>
  <si>
    <t>11mag     21b</t>
  </si>
  <si>
    <t>11mag   22b</t>
  </si>
  <si>
    <t>12mag   0s</t>
  </si>
  <si>
    <t>12mag   1s</t>
  </si>
  <si>
    <t>12mag    2b</t>
  </si>
  <si>
    <t>12mag     3o</t>
  </si>
  <si>
    <t>12mag    4s</t>
  </si>
  <si>
    <t>12mag     5b</t>
  </si>
  <si>
    <t>12mag     6o</t>
  </si>
  <si>
    <t>12mag    7s</t>
  </si>
  <si>
    <t>12mag    9b</t>
  </si>
  <si>
    <t>12mag     10o</t>
  </si>
  <si>
    <t>12mag     12b</t>
  </si>
  <si>
    <t>12mag     13o</t>
  </si>
  <si>
    <t>12mag  14s</t>
  </si>
  <si>
    <t>12mag   15b</t>
  </si>
  <si>
    <t>12mag     16o</t>
  </si>
  <si>
    <t>12mag    17s</t>
  </si>
  <si>
    <t>12mag   18b</t>
  </si>
  <si>
    <t>12mag    19o</t>
  </si>
  <si>
    <t>12mag    20s</t>
  </si>
  <si>
    <t>12mag     21b</t>
  </si>
  <si>
    <t>15mag   0s</t>
  </si>
  <si>
    <t>15mag   1s</t>
  </si>
  <si>
    <t>15mag    2b</t>
  </si>
  <si>
    <t>15mag     3o</t>
  </si>
  <si>
    <t>15mag    4s</t>
  </si>
  <si>
    <t>15mag     5b</t>
  </si>
  <si>
    <t>15mag     6o</t>
  </si>
  <si>
    <t>15mag    7s</t>
  </si>
  <si>
    <t>15mag   8s</t>
  </si>
  <si>
    <t>15mag    9b</t>
  </si>
  <si>
    <t>15mag     10o</t>
  </si>
  <si>
    <t>15mag   11s</t>
  </si>
  <si>
    <t>15mag     12b</t>
  </si>
  <si>
    <t>15mag     13o</t>
  </si>
  <si>
    <t>15mag  14s</t>
  </si>
  <si>
    <t>15mag   15b</t>
  </si>
  <si>
    <t>15mag     16o</t>
  </si>
  <si>
    <t>15mag    17s</t>
  </si>
  <si>
    <t>15mag   18b</t>
  </si>
  <si>
    <t>15mag    19o</t>
  </si>
  <si>
    <t>15mag    20s</t>
  </si>
  <si>
    <t>15mag     21b</t>
  </si>
  <si>
    <t>15mag   22b</t>
  </si>
  <si>
    <t>16mag   0s</t>
  </si>
  <si>
    <t>16mag   1s</t>
  </si>
  <si>
    <t>16mag    2b</t>
  </si>
  <si>
    <t>16mag     3o</t>
  </si>
  <si>
    <t>16mag    4s</t>
  </si>
  <si>
    <t>16mag     5b</t>
  </si>
  <si>
    <t>16mag     6o</t>
  </si>
  <si>
    <t>16mag    7s</t>
  </si>
  <si>
    <t>16mag    9b</t>
  </si>
  <si>
    <t>16mag     10o</t>
  </si>
  <si>
    <t>16mag     12b</t>
  </si>
  <si>
    <t>16mag     13o</t>
  </si>
  <si>
    <t>16mag  14s</t>
  </si>
  <si>
    <t>16mag   15b</t>
  </si>
  <si>
    <t>16mag     16o</t>
  </si>
  <si>
    <t>16mag    17s</t>
  </si>
  <si>
    <t>16mag   18b</t>
  </si>
  <si>
    <t>16mag    19o</t>
  </si>
  <si>
    <t>16mag    20s</t>
  </si>
  <si>
    <t>16mag     21b</t>
  </si>
  <si>
    <t>16mag   22b</t>
  </si>
  <si>
    <t>17mag   0s</t>
  </si>
  <si>
    <t>17mag   1s</t>
  </si>
  <si>
    <t>17mag    2b</t>
  </si>
  <si>
    <t>17mag     3o</t>
  </si>
  <si>
    <t>17mag    4s</t>
  </si>
  <si>
    <t>17mag     5b</t>
  </si>
  <si>
    <t>17mag     6o</t>
  </si>
  <si>
    <t>17mag    7s</t>
  </si>
  <si>
    <t>17mag    9b</t>
  </si>
  <si>
    <t>17mag     10o</t>
  </si>
  <si>
    <t>17mag     12b</t>
  </si>
  <si>
    <t>17mag     13o</t>
  </si>
  <si>
    <t>17mag  14s</t>
  </si>
  <si>
    <t>17mag   15b</t>
  </si>
  <si>
    <t>17mag     16o</t>
  </si>
  <si>
    <t>17mag    17s</t>
  </si>
  <si>
    <t>17mag   18b</t>
  </si>
  <si>
    <t>17mag    19o</t>
  </si>
  <si>
    <t>17mag    20s</t>
  </si>
  <si>
    <t>17mag     21b</t>
  </si>
  <si>
    <t>17mag   22b</t>
  </si>
  <si>
    <t>18mag   0s</t>
  </si>
  <si>
    <t>18mag   1s</t>
  </si>
  <si>
    <t>18mag    2b</t>
  </si>
  <si>
    <t>18mag     3o</t>
  </si>
  <si>
    <t>18mag    4s</t>
  </si>
  <si>
    <t>18mag     5b</t>
  </si>
  <si>
    <t>18mag     6o</t>
  </si>
  <si>
    <t>18mag    7s</t>
  </si>
  <si>
    <t>18mag    9b</t>
  </si>
  <si>
    <t>18mag     10o</t>
  </si>
  <si>
    <t>18mag     12b</t>
  </si>
  <si>
    <t>18mag     13o</t>
  </si>
  <si>
    <t>18mag  14s</t>
  </si>
  <si>
    <t>18mag   15b</t>
  </si>
  <si>
    <t>18mag     16o</t>
  </si>
  <si>
    <t>18mag    17s</t>
  </si>
  <si>
    <t>18mag   18b</t>
  </si>
  <si>
    <t>18mag    19o</t>
  </si>
  <si>
    <t>18mag    20s</t>
  </si>
  <si>
    <t>18mag     21b</t>
  </si>
  <si>
    <t>18mag   22b</t>
  </si>
  <si>
    <t>19mag   0s</t>
  </si>
  <si>
    <t>19mag   1s</t>
  </si>
  <si>
    <t>19mag    2b</t>
  </si>
  <si>
    <t>19mag     3o</t>
  </si>
  <si>
    <t>19mag    4s</t>
  </si>
  <si>
    <t>19mag     5b</t>
  </si>
  <si>
    <t>19mag     6o</t>
  </si>
  <si>
    <t>19mag    7s</t>
  </si>
  <si>
    <t>19mag    9b</t>
  </si>
  <si>
    <t>19mag     10o</t>
  </si>
  <si>
    <t>19mag     12b</t>
  </si>
  <si>
    <t>19mag     13o</t>
  </si>
  <si>
    <t>19mag  14s</t>
  </si>
  <si>
    <t>19mag   15b</t>
  </si>
  <si>
    <t>19mag     16o</t>
  </si>
  <si>
    <t>19mag    17s</t>
  </si>
  <si>
    <t>19mag   18b</t>
  </si>
  <si>
    <t>19mag    19o</t>
  </si>
  <si>
    <t>19mag    20s</t>
  </si>
  <si>
    <t>19mag     21b</t>
  </si>
  <si>
    <t>22mag   0s</t>
  </si>
  <si>
    <t>22mag   1s</t>
  </si>
  <si>
    <t>22mag    2b</t>
  </si>
  <si>
    <t>22mag     3o</t>
  </si>
  <si>
    <t>22mag    4s</t>
  </si>
  <si>
    <t>22mag     5b</t>
  </si>
  <si>
    <t>22mag     6o</t>
  </si>
  <si>
    <t>22mag    7s</t>
  </si>
  <si>
    <t>22mag   8s</t>
  </si>
  <si>
    <t>22mag    9b</t>
  </si>
  <si>
    <t>22mag     10o</t>
  </si>
  <si>
    <t>22mag   11s</t>
  </si>
  <si>
    <t>22mag     12b</t>
  </si>
  <si>
    <t>22mag     13o</t>
  </si>
  <si>
    <t>22mag  14s</t>
  </si>
  <si>
    <t>22mag   15b</t>
  </si>
  <si>
    <t>22mag     16o</t>
  </si>
  <si>
    <t>22mag    17s</t>
  </si>
  <si>
    <t>22mag   18b</t>
  </si>
  <si>
    <t>22mag    19o</t>
  </si>
  <si>
    <t>22mag    20s</t>
  </si>
  <si>
    <t>22mag     21b</t>
  </si>
  <si>
    <t>22mag   22b</t>
  </si>
  <si>
    <t>23mag   0s</t>
  </si>
  <si>
    <t>23mag   1s</t>
  </si>
  <si>
    <t>23mag    2b</t>
  </si>
  <si>
    <t>23mag     3o</t>
  </si>
  <si>
    <t>23mag    4s</t>
  </si>
  <si>
    <t>23mag     5b</t>
  </si>
  <si>
    <t>23mag     6o</t>
  </si>
  <si>
    <t>23mag    7s</t>
  </si>
  <si>
    <t>23mag    9b</t>
  </si>
  <si>
    <t>23mag     10o</t>
  </si>
  <si>
    <t>23mag     12b</t>
  </si>
  <si>
    <t>23mag     13o</t>
  </si>
  <si>
    <t>23mag  14s</t>
  </si>
  <si>
    <t>23mag   15b</t>
  </si>
  <si>
    <t>23mag     16o</t>
  </si>
  <si>
    <t>23mag    17s</t>
  </si>
  <si>
    <t>23mag   18b</t>
  </si>
  <si>
    <t>23mag    19o</t>
  </si>
  <si>
    <t>23mag    20s</t>
  </si>
  <si>
    <t>23mag     21b</t>
  </si>
  <si>
    <t>23mag   22b</t>
  </si>
  <si>
    <t>24mag   0s</t>
  </si>
  <si>
    <t>24mag   1s</t>
  </si>
  <si>
    <t>24mag    2b</t>
  </si>
  <si>
    <t>24mag     3o</t>
  </si>
  <si>
    <t>24mag    4s</t>
  </si>
  <si>
    <t>24mag     5b</t>
  </si>
  <si>
    <t>24mag     6o</t>
  </si>
  <si>
    <t>24mag    7s</t>
  </si>
  <si>
    <t>24mag    9b</t>
  </si>
  <si>
    <t>24mag     10o</t>
  </si>
  <si>
    <t>24mag     12b</t>
  </si>
  <si>
    <t>24mag     13o</t>
  </si>
  <si>
    <t>24mag  14s</t>
  </si>
  <si>
    <t>24mag   15b</t>
  </si>
  <si>
    <t>24mag     16o</t>
  </si>
  <si>
    <t>24mag    17s</t>
  </si>
  <si>
    <t>24mag   18b</t>
  </si>
  <si>
    <t>24mag    19o</t>
  </si>
  <si>
    <t>24mag    20s</t>
  </si>
  <si>
    <t>24mag     21b</t>
  </si>
  <si>
    <t>24mag   22b</t>
  </si>
  <si>
    <t>25mag   0s</t>
  </si>
  <si>
    <t>25mag   1s</t>
  </si>
  <si>
    <t>25mag    2b</t>
  </si>
  <si>
    <t>25mag     3o</t>
  </si>
  <si>
    <t>25mag    4s</t>
  </si>
  <si>
    <t>25mag     5b</t>
  </si>
  <si>
    <t>25mag     6o</t>
  </si>
  <si>
    <t>25mag    7s</t>
  </si>
  <si>
    <t>25mag    9b</t>
  </si>
  <si>
    <t>25mag     10o</t>
  </si>
  <si>
    <t>25mag     12b</t>
  </si>
  <si>
    <t>25mag     13o</t>
  </si>
  <si>
    <t>25mag  14s</t>
  </si>
  <si>
    <t>25mag   15b</t>
  </si>
  <si>
    <t>25mag     16o</t>
  </si>
  <si>
    <t>25mag    17s</t>
  </si>
  <si>
    <t>25mag   18b</t>
  </si>
  <si>
    <t>25mag    19o</t>
  </si>
  <si>
    <t>25mag    20s</t>
  </si>
  <si>
    <t>25mag     21b</t>
  </si>
  <si>
    <t>25mag   22b</t>
  </si>
  <si>
    <t>26mag   0s</t>
  </si>
  <si>
    <t>26mag   1s</t>
  </si>
  <si>
    <t>26mag    2b</t>
  </si>
  <si>
    <t>26mag     3o</t>
  </si>
  <si>
    <t>26mag    4s</t>
  </si>
  <si>
    <t>26mag     5b</t>
  </si>
  <si>
    <t>26mag     6o</t>
  </si>
  <si>
    <t>26mag    7s</t>
  </si>
  <si>
    <t>26mag    9b</t>
  </si>
  <si>
    <t>26mag     10o</t>
  </si>
  <si>
    <t>26mag     12b</t>
  </si>
  <si>
    <t>26mag     13o</t>
  </si>
  <si>
    <t>26mag  14s</t>
  </si>
  <si>
    <t>26mag   15b</t>
  </si>
  <si>
    <t>26mag     16o</t>
  </si>
  <si>
    <t>26mag    17s</t>
  </si>
  <si>
    <t>26mag   18b</t>
  </si>
  <si>
    <t>26mag    19o</t>
  </si>
  <si>
    <t>26mag    20s</t>
  </si>
  <si>
    <t>26mag     21b</t>
  </si>
  <si>
    <t>26mag   22b</t>
  </si>
  <si>
    <t>29mag   0s</t>
  </si>
  <si>
    <t>29mag   1s</t>
  </si>
  <si>
    <t>29mag    2b</t>
  </si>
  <si>
    <t>29mag     3o</t>
  </si>
  <si>
    <t>29mag    4s</t>
  </si>
  <si>
    <t>29mag     5b</t>
  </si>
  <si>
    <t>29mag     6o</t>
  </si>
  <si>
    <t>29mag    7s</t>
  </si>
  <si>
    <t>29mag   8s</t>
  </si>
  <si>
    <t>29mag    9b</t>
  </si>
  <si>
    <t>29mag     10o</t>
  </si>
  <si>
    <t>29mag   11s</t>
  </si>
  <si>
    <t>29mag     12b</t>
  </si>
  <si>
    <t>29mag     13o</t>
  </si>
  <si>
    <t>29mag  14s</t>
  </si>
  <si>
    <t>29mag   15b</t>
  </si>
  <si>
    <t>29mag     16o</t>
  </si>
  <si>
    <t>29mag    17s</t>
  </si>
  <si>
    <t>29mag   18b</t>
  </si>
  <si>
    <t>29mag    19o</t>
  </si>
  <si>
    <t>29mag    20s</t>
  </si>
  <si>
    <t>29mag     21b</t>
  </si>
  <si>
    <t>29mag   22b</t>
  </si>
  <si>
    <t>30mag   0s</t>
  </si>
  <si>
    <t>30mag   1s</t>
  </si>
  <si>
    <t>30mag    2b</t>
  </si>
  <si>
    <t>30mag     3o</t>
  </si>
  <si>
    <t>30mag    4s</t>
  </si>
  <si>
    <t>30mag     5b</t>
  </si>
  <si>
    <t>30mag     6o</t>
  </si>
  <si>
    <t>30mag    7s</t>
  </si>
  <si>
    <t>30mag    9b</t>
  </si>
  <si>
    <t>30mag     10o</t>
  </si>
  <si>
    <t>30mag     12b</t>
  </si>
  <si>
    <t>30mag     13o</t>
  </si>
  <si>
    <t>30mag  14s</t>
  </si>
  <si>
    <t>30mag   15b</t>
  </si>
  <si>
    <t>30mag     16o</t>
  </si>
  <si>
    <t>30mag    17s</t>
  </si>
  <si>
    <t>30mag   18b</t>
  </si>
  <si>
    <t>30mag    19o</t>
  </si>
  <si>
    <t>30mag    20s</t>
  </si>
  <si>
    <t>30mag     21b</t>
  </si>
  <si>
    <t>30mag   22b</t>
  </si>
  <si>
    <t>31mag   0s</t>
  </si>
  <si>
    <t>31mag   1s</t>
  </si>
  <si>
    <t>31mag    2b</t>
  </si>
  <si>
    <t>31mag     3o</t>
  </si>
  <si>
    <t>31mag    4s</t>
  </si>
  <si>
    <t>31mag     5b</t>
  </si>
  <si>
    <t>31mag     6o</t>
  </si>
  <si>
    <t>31mag    7s</t>
  </si>
  <si>
    <t>31mag    9b</t>
  </si>
  <si>
    <t>31mag     10o</t>
  </si>
  <si>
    <t>31mag     12b</t>
  </si>
  <si>
    <t>31mag     13o</t>
  </si>
  <si>
    <t>31mag  14s</t>
  </si>
  <si>
    <t>31mag   15b</t>
  </si>
  <si>
    <t>31mag     16o</t>
  </si>
  <si>
    <t>31mag    17s</t>
  </si>
  <si>
    <t>31mag    19o</t>
  </si>
  <si>
    <t>31mag    20s</t>
  </si>
  <si>
    <t>31mag     21b</t>
  </si>
  <si>
    <t>31mag   22b</t>
  </si>
  <si>
    <t>SL=</t>
  </si>
  <si>
    <t>v</t>
  </si>
  <si>
    <t>aa</t>
  </si>
  <si>
    <t>mf2</t>
  </si>
  <si>
    <t>mf1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</si>
</sst>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15" x14ac:knownFonts="1">
    <font>
      <sz val="11"/>
      <color theme="1"/>
      <name val="Calibri"/>
      <family val="2"/>
      <scheme val="minor"/>
    </font>
    <font>
      <sz val="11"/>
      <name val="Comic Sans MS"/>
      <family val="4"/>
    </font>
    <font>
      <sz val="8"/>
      <name val="Comic Sans MS"/>
      <family val="4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name val="Comic Sans MS"/>
      <family val="4"/>
    </font>
    <font>
      <sz val="10"/>
      <color theme="1"/>
      <name val="Calibri"/>
      <family val="2"/>
      <scheme val="minor"/>
    </font>
    <font>
      <sz val="7"/>
      <name val="Comic Sans MS"/>
      <family val="4"/>
    </font>
    <font>
      <sz val="10"/>
      <name val="Comic Sans MS"/>
      <family val="4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22222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E5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DFED2"/>
        <bgColor indexed="64"/>
      </patternFill>
    </fill>
    <fill>
      <patternFill patternType="solid">
        <fgColor rgb="FFFFF9F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ill="1"/>
    <xf numFmtId="0" fontId="0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0" fillId="0" borderId="0" xfId="0" applyNumberFormat="1" applyFont="1" applyFill="1" applyAlignment="1">
      <alignment horizontal="center"/>
    </xf>
    <xf numFmtId="0" fontId="8" fillId="0" borderId="0" xfId="0" applyFont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4" borderId="0" xfId="0" applyFill="1"/>
    <xf numFmtId="0" fontId="0" fillId="3" borderId="0" xfId="0" applyFill="1"/>
    <xf numFmtId="0" fontId="4" fillId="0" borderId="0" xfId="0" applyFont="1" applyFill="1" applyAlignment="1">
      <alignment horizontal="center"/>
    </xf>
    <xf numFmtId="0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1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" fontId="0" fillId="3" borderId="0" xfId="0" applyNumberFormat="1" applyFill="1"/>
    <xf numFmtId="1" fontId="0" fillId="0" borderId="0" xfId="0" applyNumberFormat="1" applyFill="1"/>
    <xf numFmtId="0" fontId="1" fillId="6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0" fillId="6" borderId="0" xfId="0" applyFill="1"/>
    <xf numFmtId="49" fontId="3" fillId="6" borderId="0" xfId="0" applyNumberFormat="1" applyFont="1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0" borderId="0" xfId="0" applyFont="1"/>
    <xf numFmtId="165" fontId="3" fillId="0" borderId="0" xfId="0" applyNumberFormat="1" applyFont="1" applyAlignment="1">
      <alignment horizontal="center"/>
    </xf>
    <xf numFmtId="165" fontId="3" fillId="0" borderId="0" xfId="0" applyNumberFormat="1" applyFont="1"/>
    <xf numFmtId="2" fontId="6" fillId="0" borderId="0" xfId="0" applyNumberFormat="1" applyFont="1" applyAlignment="1">
      <alignment horizontal="center"/>
    </xf>
    <xf numFmtId="1" fontId="9" fillId="0" borderId="0" xfId="0" applyNumberFormat="1" applyFont="1"/>
    <xf numFmtId="0" fontId="1" fillId="0" borderId="2" xfId="0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" fontId="6" fillId="3" borderId="5" xfId="0" applyNumberFormat="1" applyFont="1" applyFill="1" applyBorder="1" applyAlignment="1">
      <alignment horizontal="center"/>
    </xf>
    <xf numFmtId="9" fontId="6" fillId="3" borderId="6" xfId="0" applyNumberFormat="1" applyFont="1" applyFill="1" applyBorder="1" applyAlignment="1">
      <alignment horizontal="center"/>
    </xf>
    <xf numFmtId="0" fontId="0" fillId="6" borderId="0" xfId="0" applyFont="1" applyFill="1"/>
    <xf numFmtId="0" fontId="0" fillId="7" borderId="0" xfId="0" applyFill="1"/>
    <xf numFmtId="0" fontId="1" fillId="8" borderId="0" xfId="0" applyFont="1" applyFill="1" applyAlignment="1">
      <alignment horizontal="center"/>
    </xf>
    <xf numFmtId="164" fontId="0" fillId="8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0" fontId="0" fillId="0" borderId="0" xfId="0" applyNumberFormat="1" applyFont="1" applyFill="1" applyAlignment="1">
      <alignment horizontal="center"/>
    </xf>
    <xf numFmtId="9" fontId="0" fillId="0" borderId="0" xfId="0" applyNumberFormat="1" applyFont="1" applyFill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9" fillId="2" borderId="0" xfId="0" applyNumberFormat="1" applyFont="1" applyFill="1" applyAlignment="1">
      <alignment horizontal="right"/>
    </xf>
    <xf numFmtId="1" fontId="6" fillId="3" borderId="0" xfId="0" applyNumberFormat="1" applyFont="1" applyFill="1" applyAlignment="1">
      <alignment horizontal="right"/>
    </xf>
    <xf numFmtId="1" fontId="9" fillId="2" borderId="0" xfId="0" applyNumberFormat="1" applyFont="1" applyFill="1"/>
    <xf numFmtId="164" fontId="3" fillId="3" borderId="5" xfId="0" applyNumberFormat="1" applyFont="1" applyFill="1" applyBorder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14" fillId="0" borderId="0" xfId="0" applyFont="1"/>
    <xf numFmtId="0" fontId="0" fillId="8" borderId="0" xfId="0" applyNumberFormat="1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165" fontId="3" fillId="9" borderId="0" xfId="0" applyNumberFormat="1" applyFont="1" applyFill="1" applyAlignment="1">
      <alignment horizontal="center"/>
    </xf>
    <xf numFmtId="0" fontId="0" fillId="9" borderId="0" xfId="0" applyFill="1"/>
    <xf numFmtId="164" fontId="0" fillId="9" borderId="0" xfId="0" applyNumberFormat="1" applyFont="1" applyFill="1" applyAlignment="1">
      <alignment horizontal="center"/>
    </xf>
    <xf numFmtId="10" fontId="11" fillId="8" borderId="0" xfId="0" applyNumberFormat="1" applyFont="1" applyFill="1" applyAlignment="1">
      <alignment horizontal="center"/>
    </xf>
    <xf numFmtId="0" fontId="7" fillId="8" borderId="0" xfId="0" applyNumberFormat="1" applyFont="1" applyFill="1" applyAlignment="1">
      <alignment horizontal="center"/>
    </xf>
    <xf numFmtId="0" fontId="0" fillId="8" borderId="0" xfId="0" applyNumberFormat="1" applyFill="1"/>
    <xf numFmtId="10" fontId="1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0" xfId="0" applyNumberFormat="1" applyFont="1" applyFill="1" applyAlignment="1">
      <alignment horizontal="center"/>
    </xf>
    <xf numFmtId="0" fontId="0" fillId="0" borderId="0" xfId="0" applyNumberFormat="1" applyFill="1"/>
    <xf numFmtId="2" fontId="0" fillId="0" borderId="0" xfId="0" applyNumberFormat="1" applyFont="1" applyFill="1" applyAlignment="1">
      <alignment horizontal="center"/>
    </xf>
    <xf numFmtId="165" fontId="2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center"/>
    </xf>
    <xf numFmtId="10" fontId="0" fillId="8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5" fillId="10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164" fontId="0" fillId="10" borderId="0" xfId="0" applyNumberFormat="1" applyFont="1" applyFill="1" applyAlignment="1">
      <alignment horizontal="center"/>
    </xf>
    <xf numFmtId="0" fontId="9" fillId="0" borderId="0" xfId="0" applyFont="1"/>
    <xf numFmtId="10" fontId="3" fillId="0" borderId="0" xfId="0" applyNumberFormat="1" applyFont="1" applyAlignment="1">
      <alignment horizontal="right"/>
    </xf>
    <xf numFmtId="10" fontId="3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64" fontId="10" fillId="8" borderId="0" xfId="0" applyNumberFormat="1" applyFont="1" applyFill="1" applyAlignment="1">
      <alignment horizontal="center"/>
    </xf>
    <xf numFmtId="164" fontId="10" fillId="3" borderId="0" xfId="0" applyNumberFormat="1" applyFont="1" applyFill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right"/>
    </xf>
    <xf numFmtId="164" fontId="0" fillId="3" borderId="0" xfId="0" applyNumberFormat="1" applyFill="1"/>
    <xf numFmtId="164" fontId="7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right"/>
    </xf>
    <xf numFmtId="9" fontId="0" fillId="0" borderId="0" xfId="0" applyNumberFormat="1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1" fontId="9" fillId="0" borderId="0" xfId="0" applyNumberFormat="1" applyFont="1" applyFill="1"/>
    <xf numFmtId="164" fontId="0" fillId="11" borderId="0" xfId="0" applyNumberFormat="1" applyFont="1" applyFill="1" applyBorder="1" applyAlignment="1">
      <alignment horizontal="center"/>
    </xf>
    <xf numFmtId="164" fontId="0" fillId="9" borderId="0" xfId="0" applyNumberFormat="1" applyFont="1" applyFill="1" applyBorder="1" applyAlignment="1">
      <alignment horizontal="center"/>
    </xf>
    <xf numFmtId="10" fontId="0" fillId="9" borderId="0" xfId="0" applyNumberFormat="1" applyFont="1" applyFill="1" applyBorder="1" applyAlignment="1">
      <alignment horizontal="center"/>
    </xf>
    <xf numFmtId="0" fontId="0" fillId="8" borderId="0" xfId="0" applyNumberFormat="1" applyFont="1" applyFill="1" applyBorder="1" applyAlignment="1">
      <alignment horizontal="center"/>
    </xf>
    <xf numFmtId="1" fontId="4" fillId="2" borderId="0" xfId="0" applyNumberFormat="1" applyFont="1" applyFill="1"/>
    <xf numFmtId="10" fontId="0" fillId="10" borderId="0" xfId="0" applyNumberFormat="1" applyFont="1" applyFill="1" applyBorder="1" applyAlignment="1">
      <alignment horizontal="center"/>
    </xf>
    <xf numFmtId="10" fontId="0" fillId="0" borderId="0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  <xf numFmtId="0" fontId="0" fillId="5" borderId="0" xfId="0" applyFont="1" applyFill="1" applyBorder="1" applyAlignment="1">
      <alignment horizontal="center"/>
    </xf>
    <xf numFmtId="0" fontId="0" fillId="0" borderId="0" xfId="0"/>
    <xf numFmtId="164" fontId="0" fillId="2" borderId="0" xfId="0" applyNumberFormat="1" applyFont="1" applyFill="1" applyAlignment="1">
      <alignment horizontal="center"/>
    </xf>
    <xf numFmtId="164" fontId="0" fillId="3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2" borderId="0" xfId="0" applyFill="1"/>
    <xf numFmtId="0" fontId="3" fillId="0" borderId="0" xfId="0" applyFont="1"/>
    <xf numFmtId="1" fontId="0" fillId="2" borderId="0" xfId="0" applyNumberFormat="1" applyFill="1"/>
    <xf numFmtId="164" fontId="0" fillId="0" borderId="0" xfId="0" applyNumberFormat="1"/>
    <xf numFmtId="164" fontId="3" fillId="0" borderId="0" xfId="0" applyNumberFormat="1" applyFont="1"/>
    <xf numFmtId="164" fontId="0" fillId="0" borderId="0" xfId="0" applyNumberFormat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right"/>
    </xf>
    <xf numFmtId="1" fontId="6" fillId="0" borderId="0" xfId="0" applyNumberFormat="1" applyFont="1" applyFill="1" applyAlignment="1">
      <alignment horizontal="right"/>
    </xf>
    <xf numFmtId="0" fontId="1" fillId="0" borderId="0" xfId="0" applyFont="1" applyFill="1" applyBorder="1" applyAlignment="1">
      <alignment horizontal="center"/>
    </xf>
    <xf numFmtId="9" fontId="6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Alignment="1">
      <alignment horizontal="center"/>
    </xf>
    <xf numFmtId="164" fontId="9" fillId="10" borderId="0" xfId="0" applyNumberFormat="1" applyFont="1" applyFill="1"/>
    <xf numFmtId="164" fontId="9" fillId="8" borderId="0" xfId="0" applyNumberFormat="1" applyFont="1" applyFill="1"/>
    <xf numFmtId="1" fontId="7" fillId="0" borderId="0" xfId="0" applyNumberFormat="1" applyFont="1" applyFill="1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99"/>
      <color rgb="FFFFF9F3"/>
      <color rgb="FFF7F7F7"/>
      <color rgb="FFFFFF66"/>
      <color rgb="FFE5FFFF"/>
      <color rgb="FFFDFED2"/>
      <color rgb="FFFEF1E2"/>
      <color rgb="FFFEE9D2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P1073"/>
  <sheetViews>
    <sheetView topLeftCell="I370" workbookViewId="0">
      <selection activeCell="AZ392" sqref="AZ392"/>
    </sheetView>
  </sheetViews>
  <sheetFormatPr defaultRowHeight="15" x14ac:dyDescent="0.25"/>
  <cols>
    <col min="1" max="1" width="9.140625" style="107" customWidth="1"/>
    <col min="2" max="7" width="9.140625" style="107" hidden="1" customWidth="1"/>
    <col min="8" max="10" width="9.140625" style="107" customWidth="1"/>
    <col min="11" max="11" width="6.7109375" style="107" hidden="1" customWidth="1"/>
    <col min="12" max="14" width="7.85546875" style="107" hidden="1" customWidth="1"/>
    <col min="15" max="15" width="6.7109375" style="107" hidden="1" customWidth="1"/>
    <col min="16" max="17" width="9.140625" style="107" hidden="1" customWidth="1"/>
    <col min="18" max="19" width="9" style="107" hidden="1" customWidth="1"/>
    <col min="20" max="20" width="7.85546875" style="107" hidden="1" customWidth="1"/>
    <col min="21" max="23" width="9.140625" style="107" hidden="1" customWidth="1"/>
    <col min="24" max="24" width="9.140625" style="107" customWidth="1"/>
    <col min="25" max="28" width="9.140625" style="107" hidden="1" customWidth="1"/>
    <col min="29" max="29" width="9.140625" style="107" customWidth="1"/>
    <col min="30" max="30" width="6.85546875" style="107" customWidth="1"/>
    <col min="31" max="34" width="9.140625" style="107" hidden="1" customWidth="1"/>
    <col min="35" max="35" width="9.140625" style="107" customWidth="1"/>
    <col min="36" max="36" width="9.140625" style="107" hidden="1" customWidth="1"/>
    <col min="37" max="38" width="9.140625" style="107" customWidth="1"/>
    <col min="39" max="39" width="9.140625" style="107" hidden="1" customWidth="1"/>
    <col min="40" max="42" width="9.140625" style="107"/>
    <col min="43" max="43" width="9.7109375" style="107" customWidth="1"/>
    <col min="44" max="46" width="9.140625" style="107" hidden="1" customWidth="1"/>
    <col min="47" max="47" width="5.7109375" style="107" hidden="1" customWidth="1"/>
    <col min="48" max="48" width="3.140625" style="107" hidden="1" customWidth="1"/>
    <col min="49" max="51" width="9.140625" style="107" hidden="1" customWidth="1"/>
    <col min="52" max="52" width="9.140625" style="107" customWidth="1"/>
    <col min="53" max="53" width="9.140625" style="107"/>
    <col min="54" max="54" width="9.7109375" style="107" bestFit="1" customWidth="1"/>
    <col min="55" max="55" width="4.5703125" style="107" customWidth="1"/>
    <col min="56" max="56" width="5.7109375" style="107" customWidth="1"/>
    <col min="57" max="60" width="9.140625" style="107"/>
    <col min="61" max="64" width="9.140625" customWidth="1"/>
    <col min="74" max="74" width="5.7109375" customWidth="1"/>
    <col min="107" max="107" width="10.85546875" customWidth="1"/>
    <col min="109" max="109" width="9.42578125" customWidth="1"/>
    <col min="115" max="115" width="12.85546875" customWidth="1"/>
    <col min="121" max="16384" width="9.140625" style="107"/>
  </cols>
  <sheetData>
    <row r="1" spans="1:60" ht="16.5" x14ac:dyDescent="0.3">
      <c r="A1" s="11" t="s">
        <v>12</v>
      </c>
      <c r="B1" s="2" t="s">
        <v>29</v>
      </c>
      <c r="C1" s="2"/>
      <c r="D1" s="2" t="s">
        <v>130</v>
      </c>
      <c r="E1" s="2" t="s">
        <v>138</v>
      </c>
      <c r="F1" s="2" t="s">
        <v>132</v>
      </c>
      <c r="G1" s="2" t="s">
        <v>140</v>
      </c>
      <c r="H1" s="2" t="s">
        <v>5</v>
      </c>
      <c r="I1" s="2" t="s">
        <v>6</v>
      </c>
      <c r="J1" s="2" t="s">
        <v>8</v>
      </c>
      <c r="K1" s="6" t="s">
        <v>19</v>
      </c>
      <c r="L1" s="2" t="s">
        <v>12</v>
      </c>
      <c r="M1" s="2"/>
      <c r="N1" s="2"/>
      <c r="O1" s="91">
        <f>AD1</f>
        <v>16.728260869565229</v>
      </c>
      <c r="P1" s="1" t="s">
        <v>23</v>
      </c>
      <c r="Q1" s="1" t="s">
        <v>24</v>
      </c>
      <c r="R1" s="6" t="s">
        <v>7</v>
      </c>
      <c r="S1" s="6" t="s">
        <v>7</v>
      </c>
      <c r="T1" s="6" t="s">
        <v>7</v>
      </c>
      <c r="U1" s="6"/>
      <c r="V1" s="6"/>
      <c r="W1" s="76"/>
      <c r="X1" s="76"/>
      <c r="Y1" s="57" t="s">
        <v>28</v>
      </c>
      <c r="Z1" s="104"/>
      <c r="AA1" s="6"/>
      <c r="AB1" s="77"/>
      <c r="AC1" s="77"/>
      <c r="AD1" s="92">
        <f>AVERAGE(O5:O510)</f>
        <v>16.728260869565229</v>
      </c>
      <c r="AE1" s="63"/>
      <c r="AF1" s="63"/>
      <c r="AG1" s="66"/>
      <c r="AH1" s="66"/>
      <c r="AI1" s="71">
        <f>AI5+AI4</f>
        <v>2.6606611403229945E-3</v>
      </c>
      <c r="AJ1" s="57"/>
      <c r="AK1" s="73" t="s">
        <v>121</v>
      </c>
      <c r="AL1" s="71">
        <f>AL5-AL4</f>
        <v>-2.6304624595247291E-3</v>
      </c>
      <c r="AM1" s="57"/>
      <c r="AN1" s="2" t="s">
        <v>179</v>
      </c>
      <c r="AO1" s="2" t="s">
        <v>10</v>
      </c>
      <c r="AP1" s="2" t="s">
        <v>180</v>
      </c>
      <c r="AQ1" s="2" t="s">
        <v>9</v>
      </c>
      <c r="AT1" s="55" t="s">
        <v>12</v>
      </c>
      <c r="AU1" s="52">
        <f>SUMIF(AU4:AU295,"&lt;0")</f>
        <v>-346.31783333331623</v>
      </c>
      <c r="AV1" s="96"/>
      <c r="AW1" s="22" t="s">
        <v>27</v>
      </c>
      <c r="AX1" s="22" t="s">
        <v>12</v>
      </c>
      <c r="AY1" s="50">
        <f>COUNTIF(AV7:AV295,"l")</f>
        <v>11</v>
      </c>
      <c r="BC1" s="101">
        <f>SUMIF(BC4:BC510,"&lt;0")</f>
        <v>-76.399999999999636</v>
      </c>
      <c r="BD1" s="50">
        <f>COUNTIF(BD7:BD510,"l")</f>
        <v>2</v>
      </c>
      <c r="BE1" s="1"/>
      <c r="BF1" s="2" t="s">
        <v>5</v>
      </c>
      <c r="BG1" s="2" t="s">
        <v>6</v>
      </c>
      <c r="BH1" s="2" t="s">
        <v>8</v>
      </c>
    </row>
    <row r="2" spans="1:60" ht="16.5" x14ac:dyDescent="0.3">
      <c r="A2" s="11" t="s">
        <v>123</v>
      </c>
      <c r="B2" s="2" t="s">
        <v>25</v>
      </c>
      <c r="C2" s="2" t="s">
        <v>115</v>
      </c>
      <c r="D2" s="2" t="s">
        <v>131</v>
      </c>
      <c r="E2" s="2" t="s">
        <v>139</v>
      </c>
      <c r="F2" s="2" t="s">
        <v>133</v>
      </c>
      <c r="G2" s="2" t="s">
        <v>141</v>
      </c>
      <c r="H2" s="1" t="s">
        <v>1</v>
      </c>
      <c r="I2" s="1" t="s">
        <v>2</v>
      </c>
      <c r="J2" s="1" t="s">
        <v>3</v>
      </c>
      <c r="K2" s="1" t="s">
        <v>20</v>
      </c>
      <c r="L2" s="1" t="s">
        <v>21</v>
      </c>
      <c r="M2" s="1" t="s">
        <v>122</v>
      </c>
      <c r="N2" s="1" t="s">
        <v>142</v>
      </c>
      <c r="O2" s="1" t="s">
        <v>22</v>
      </c>
      <c r="P2" s="1" t="s">
        <v>23</v>
      </c>
      <c r="Q2" s="1" t="s">
        <v>24</v>
      </c>
      <c r="R2" s="1" t="s">
        <v>4</v>
      </c>
      <c r="S2" s="1" t="s">
        <v>137</v>
      </c>
      <c r="T2" s="1" t="s">
        <v>136</v>
      </c>
      <c r="U2" s="1" t="s">
        <v>101</v>
      </c>
      <c r="V2" s="1" t="s">
        <v>101</v>
      </c>
      <c r="W2" s="44" t="s">
        <v>100</v>
      </c>
      <c r="X2" s="44" t="s">
        <v>100</v>
      </c>
      <c r="Y2" s="58" t="s">
        <v>124</v>
      </c>
      <c r="Z2" s="1" t="s">
        <v>102</v>
      </c>
      <c r="AA2" s="1" t="s">
        <v>102</v>
      </c>
      <c r="AB2" s="78" t="s">
        <v>100</v>
      </c>
      <c r="AC2" s="78" t="s">
        <v>100</v>
      </c>
      <c r="AD2" s="1" t="s">
        <v>127</v>
      </c>
      <c r="AE2" s="94" t="s">
        <v>134</v>
      </c>
      <c r="AF2" s="44"/>
      <c r="AG2" s="67" t="s">
        <v>81</v>
      </c>
      <c r="AH2" s="67" t="s">
        <v>82</v>
      </c>
      <c r="AI2" s="44" t="s">
        <v>125</v>
      </c>
      <c r="AJ2" s="95" t="s">
        <v>135</v>
      </c>
      <c r="AK2" s="75" t="s">
        <v>95</v>
      </c>
      <c r="AL2" s="58" t="s">
        <v>126</v>
      </c>
      <c r="AM2" s="58"/>
      <c r="AN2" s="1" t="s">
        <v>17</v>
      </c>
      <c r="AO2" s="1" t="s">
        <v>18</v>
      </c>
      <c r="AP2" s="1" t="s">
        <v>63</v>
      </c>
      <c r="AQ2" s="1" t="s">
        <v>64</v>
      </c>
      <c r="AR2" s="1" t="s">
        <v>11</v>
      </c>
      <c r="AS2" s="1" t="s">
        <v>13</v>
      </c>
      <c r="AT2" s="1" t="s">
        <v>14</v>
      </c>
      <c r="AU2" s="1" t="s">
        <v>15</v>
      </c>
      <c r="AV2" s="67"/>
      <c r="AW2" s="1" t="s">
        <v>16</v>
      </c>
      <c r="AX2" s="1" t="s">
        <v>34</v>
      </c>
      <c r="AY2" s="1" t="s">
        <v>35</v>
      </c>
      <c r="AZ2" s="1" t="s">
        <v>11</v>
      </c>
      <c r="BA2" s="1" t="s">
        <v>13</v>
      </c>
      <c r="BB2" s="1" t="s">
        <v>14</v>
      </c>
      <c r="BC2" s="1" t="s">
        <v>15</v>
      </c>
      <c r="BD2" s="1" t="s">
        <v>35</v>
      </c>
      <c r="BE2" s="1" t="s">
        <v>0</v>
      </c>
      <c r="BF2" s="1" t="s">
        <v>1</v>
      </c>
      <c r="BG2" s="1" t="s">
        <v>2</v>
      </c>
      <c r="BH2" s="1" t="s">
        <v>3</v>
      </c>
    </row>
    <row r="3" spans="1:60" ht="15.75" x14ac:dyDescent="0.3">
      <c r="A3" s="12" t="str">
        <f t="shared" ref="A3:A66" si="0" xml:space="preserve"> BE3</f>
        <v>28apr    17s</v>
      </c>
      <c r="B3" s="5" t="s">
        <v>12</v>
      </c>
      <c r="C3" s="5"/>
      <c r="D3" s="5"/>
      <c r="E3" s="5"/>
      <c r="F3" s="5"/>
      <c r="G3" s="5"/>
      <c r="H3" s="5">
        <f t="shared" ref="H3:H66" si="1">BF3</f>
        <v>12458.5</v>
      </c>
      <c r="I3" s="5">
        <f t="shared" ref="I3:I66" si="2">BG3</f>
        <v>12428.6</v>
      </c>
      <c r="J3" s="5">
        <f t="shared" ref="J3:J66" si="3">BH3</f>
        <v>12434.4</v>
      </c>
      <c r="O3" s="116" t="s">
        <v>12</v>
      </c>
      <c r="R3" s="4">
        <f t="shared" ref="R3:R66" si="4">AVERAGE(H3:J3)</f>
        <v>12440.5</v>
      </c>
      <c r="S3" s="4"/>
      <c r="T3" s="4"/>
      <c r="U3" s="84" t="s">
        <v>129</v>
      </c>
      <c r="V3" s="84" t="s">
        <v>116</v>
      </c>
      <c r="W3" s="84" t="s">
        <v>116</v>
      </c>
      <c r="X3" s="84" t="s">
        <v>655</v>
      </c>
      <c r="Y3" s="62"/>
      <c r="Z3" s="84" t="s">
        <v>129</v>
      </c>
      <c r="AA3" s="84" t="s">
        <v>116</v>
      </c>
      <c r="AB3" s="84" t="s">
        <v>116</v>
      </c>
      <c r="AC3" s="84" t="s">
        <v>655</v>
      </c>
      <c r="AD3" s="4"/>
      <c r="AE3" s="64"/>
      <c r="AF3" s="64"/>
      <c r="AG3" s="68"/>
      <c r="AH3" s="68"/>
      <c r="AI3" s="64"/>
      <c r="AJ3" s="59"/>
      <c r="AK3" s="68">
        <v>0.2</v>
      </c>
      <c r="AL3" s="59"/>
      <c r="AM3" s="59"/>
      <c r="AN3" s="107" t="s">
        <v>12</v>
      </c>
      <c r="AO3" s="107" t="s">
        <v>12</v>
      </c>
      <c r="AP3" s="107" t="s">
        <v>12</v>
      </c>
      <c r="AQ3" s="107" t="s">
        <v>12</v>
      </c>
      <c r="AR3" s="113" t="s">
        <v>12</v>
      </c>
      <c r="AS3" s="107" t="s">
        <v>12</v>
      </c>
      <c r="AU3" s="54">
        <f>SUMIF(AU4:AU295,"&gt;0")</f>
        <v>328.45186666667178</v>
      </c>
      <c r="AV3" s="54"/>
      <c r="AW3" s="21" t="s">
        <v>12</v>
      </c>
      <c r="AX3" s="35" t="e">
        <f>AVERAGE(AX7:AX295)</f>
        <v>#DIV/0!</v>
      </c>
      <c r="AY3" s="51">
        <f>COUNTIF(AV7:AV295,"P")</f>
        <v>44</v>
      </c>
      <c r="AZ3" s="19"/>
      <c r="BC3" s="54">
        <f>SUMIF(BC4:BC510,"&gt;0")</f>
        <v>243.11446666659685</v>
      </c>
      <c r="BD3" s="51">
        <f>COUNTIF(BD7:BD510,"P")</f>
        <v>49</v>
      </c>
      <c r="BE3" s="12" t="s">
        <v>181</v>
      </c>
      <c r="BF3" s="110">
        <v>12458.5</v>
      </c>
      <c r="BG3" s="110">
        <v>12428.6</v>
      </c>
      <c r="BH3" s="111">
        <v>12434.4</v>
      </c>
    </row>
    <row r="4" spans="1:60" ht="16.5" x14ac:dyDescent="0.3">
      <c r="A4" s="12" t="str">
        <f t="shared" si="0"/>
        <v>28apr   18b</v>
      </c>
      <c r="B4" s="110" t="s">
        <v>12</v>
      </c>
      <c r="C4" s="3"/>
      <c r="D4" s="3"/>
      <c r="E4" s="3"/>
      <c r="F4" s="3"/>
      <c r="G4" s="3"/>
      <c r="H4" s="3">
        <f t="shared" si="1"/>
        <v>12444.1</v>
      </c>
      <c r="I4" s="3">
        <f t="shared" si="2"/>
        <v>12434</v>
      </c>
      <c r="J4" s="3">
        <f t="shared" si="3"/>
        <v>12436.3</v>
      </c>
      <c r="K4" s="4" t="s">
        <v>12</v>
      </c>
      <c r="L4" s="4"/>
      <c r="M4" s="4"/>
      <c r="N4" s="4"/>
      <c r="O4" s="4"/>
      <c r="P4" s="4"/>
      <c r="Q4" s="4"/>
      <c r="R4" s="4">
        <f t="shared" si="4"/>
        <v>12438.133333333331</v>
      </c>
      <c r="S4" s="4"/>
      <c r="T4" s="4"/>
      <c r="U4" s="4"/>
      <c r="V4" s="4"/>
      <c r="W4" s="45"/>
      <c r="X4" s="45"/>
      <c r="Y4" s="62"/>
      <c r="Z4" s="10"/>
      <c r="AA4" s="4"/>
      <c r="AB4" s="79"/>
      <c r="AC4" s="79"/>
      <c r="AD4" s="82"/>
      <c r="AE4" s="56"/>
      <c r="AF4" s="56"/>
      <c r="AG4" s="47"/>
      <c r="AH4" s="47"/>
      <c r="AI4" s="33">
        <f>STDEVPA(AI7:AI286)</f>
        <v>1.6914642822686802E-3</v>
      </c>
      <c r="AJ4" s="60"/>
      <c r="AK4" s="88" t="s">
        <v>12</v>
      </c>
      <c r="AL4" s="33">
        <f>STDEVPA(AL7:AL286)</f>
        <v>1.6902981970795231E-3</v>
      </c>
      <c r="AM4" s="60"/>
      <c r="AN4" s="34" t="s">
        <v>12</v>
      </c>
      <c r="AO4" s="33" t="s">
        <v>12</v>
      </c>
      <c r="AP4" s="33" t="s">
        <v>12</v>
      </c>
      <c r="AQ4" s="33" t="s">
        <v>12</v>
      </c>
      <c r="AR4" s="33" t="s">
        <v>12</v>
      </c>
      <c r="AS4" s="33" t="s">
        <v>12</v>
      </c>
      <c r="AT4" s="4"/>
      <c r="AU4" s="4"/>
      <c r="AV4" s="10"/>
      <c r="AX4" s="49">
        <f>-AU1/AY1</f>
        <v>31.483439393937839</v>
      </c>
      <c r="AY4" s="37" t="s">
        <v>12</v>
      </c>
      <c r="BA4" s="49">
        <f>-BC1/BD1</f>
        <v>38.199999999999818</v>
      </c>
      <c r="BB4" s="37" t="s">
        <v>12</v>
      </c>
      <c r="BE4" s="12" t="s">
        <v>182</v>
      </c>
      <c r="BF4" s="110">
        <v>12444.1</v>
      </c>
      <c r="BG4" s="110">
        <v>12434</v>
      </c>
      <c r="BH4" s="111">
        <v>12436.3</v>
      </c>
    </row>
    <row r="5" spans="1:60" ht="16.5" x14ac:dyDescent="0.3">
      <c r="A5" s="12" t="str">
        <f t="shared" si="0"/>
        <v>28apr     19o</v>
      </c>
      <c r="B5" s="110" t="s">
        <v>12</v>
      </c>
      <c r="C5" s="3"/>
      <c r="D5" s="3">
        <f t="shared" ref="D5:D68" si="5">AVERAGE(H3:H5)</f>
        <v>12447.833333333334</v>
      </c>
      <c r="E5" s="3">
        <f t="shared" ref="E5:E68" si="6">AVERAGE(H4:H5)</f>
        <v>12442.5</v>
      </c>
      <c r="F5" s="3">
        <f t="shared" ref="F5:F68" si="7">AVERAGE(I3:I5)</f>
        <v>12431.566666666666</v>
      </c>
      <c r="G5" s="3">
        <f t="shared" ref="G5:G68" si="8">AVERAGE(I4:I5)</f>
        <v>12433.05</v>
      </c>
      <c r="H5" s="3">
        <f t="shared" si="1"/>
        <v>12440.9</v>
      </c>
      <c r="I5" s="3">
        <f t="shared" si="2"/>
        <v>12432.1</v>
      </c>
      <c r="J5" s="3">
        <f t="shared" si="3"/>
        <v>12436.4</v>
      </c>
      <c r="K5" s="8">
        <f t="shared" ref="K5:K68" si="9">J5-J3</f>
        <v>2</v>
      </c>
      <c r="L5" s="4">
        <f t="shared" ref="L5:L68" si="10">MAX(O5:Q5)</f>
        <v>8.7999999999992724</v>
      </c>
      <c r="M5" s="4">
        <f t="shared" ref="M5:M68" si="11">AVERAGE(L3:L5)</f>
        <v>8.7999999999992724</v>
      </c>
      <c r="N5" s="4">
        <f t="shared" ref="N5:N68" si="12">AVERAGE(L4:L5)</f>
        <v>8.7999999999992724</v>
      </c>
      <c r="O5" s="4">
        <f t="shared" ref="O5:O68" si="13">H5-I5</f>
        <v>8.7999999999992724</v>
      </c>
      <c r="P5" s="4">
        <f t="shared" ref="P5:P18" si="14">H5-J4</f>
        <v>4.6000000000003638</v>
      </c>
      <c r="Q5" s="4">
        <f t="shared" ref="Q5:Q12" si="15">J4-I5</f>
        <v>4.1999999999989086</v>
      </c>
      <c r="R5" s="4">
        <f t="shared" si="4"/>
        <v>12436.466666666667</v>
      </c>
      <c r="S5" s="4">
        <f t="shared" ref="S5:S68" si="16">AVERAGE(R4:R5)</f>
        <v>12437.3</v>
      </c>
      <c r="T5" s="4">
        <f t="shared" ref="T5:T68" si="17">AVERAGE(R3:R5)</f>
        <v>12438.366666666667</v>
      </c>
      <c r="U5" s="4"/>
      <c r="V5" s="4"/>
      <c r="W5" s="45"/>
      <c r="X5" s="45"/>
      <c r="Y5" s="62"/>
      <c r="Z5" s="10"/>
      <c r="AA5" s="4"/>
      <c r="AB5" s="79"/>
      <c r="AC5" s="79"/>
      <c r="AD5" s="81"/>
      <c r="AE5" s="65"/>
      <c r="AF5" s="65"/>
      <c r="AG5" s="69"/>
      <c r="AH5" s="69"/>
      <c r="AI5" s="72">
        <f>AVERAGE(AI7:AI286)</f>
        <v>9.6919685805431442E-4</v>
      </c>
      <c r="AJ5" s="61"/>
      <c r="AK5" s="89" t="s">
        <v>12</v>
      </c>
      <c r="AL5" s="72">
        <f>AVERAGE(AL7:AL286)</f>
        <v>-9.4016426244520593E-4</v>
      </c>
      <c r="AM5" s="61"/>
      <c r="AP5" s="107" t="s">
        <v>652</v>
      </c>
      <c r="AQ5" s="107">
        <v>3.0000000000000001E-3</v>
      </c>
      <c r="AR5" s="23"/>
      <c r="AS5" s="4"/>
      <c r="AT5" s="4"/>
      <c r="AU5" s="4"/>
      <c r="AV5" s="10"/>
      <c r="AW5" s="83">
        <f>AU3+AU1-AY3-AY1</f>
        <v>-72.865966666644454</v>
      </c>
      <c r="AX5" s="38" t="s">
        <v>36</v>
      </c>
      <c r="AY5" s="39">
        <f xml:space="preserve">  AY6/(1-AY6)*(AX6/AX4)</f>
        <v>0.94841164691207469</v>
      </c>
      <c r="AZ5" s="36">
        <f>BC3+BC1-BD3-BD1</f>
        <v>115.71446666659722</v>
      </c>
      <c r="BA5" s="38" t="s">
        <v>36</v>
      </c>
      <c r="BB5" s="39">
        <f xml:space="preserve">  BB6/(1-BB6)*(BA6/BA4)</f>
        <v>3.1821265270497143</v>
      </c>
      <c r="BC5" s="19"/>
      <c r="BE5" s="12" t="s">
        <v>183</v>
      </c>
      <c r="BF5" s="110">
        <v>12440.9</v>
      </c>
      <c r="BG5" s="110">
        <v>12432.1</v>
      </c>
      <c r="BH5" s="111">
        <v>12436.4</v>
      </c>
    </row>
    <row r="6" spans="1:60" x14ac:dyDescent="0.25">
      <c r="A6" s="12" t="str">
        <f t="shared" si="0"/>
        <v>28apr    20s</v>
      </c>
      <c r="B6" s="110">
        <f t="shared" ref="B6:B69" si="18">J6-J5</f>
        <v>0.2000000000007276</v>
      </c>
      <c r="C6" s="3">
        <f t="shared" ref="C6:C69" si="19">J6-J3</f>
        <v>2.2000000000007276</v>
      </c>
      <c r="D6" s="3">
        <f t="shared" si="5"/>
        <v>12441.533333333333</v>
      </c>
      <c r="E6" s="3">
        <f t="shared" si="6"/>
        <v>12440.25</v>
      </c>
      <c r="F6" s="3">
        <f t="shared" si="7"/>
        <v>12432.733333333332</v>
      </c>
      <c r="G6" s="3">
        <f t="shared" si="8"/>
        <v>12432.1</v>
      </c>
      <c r="H6" s="110">
        <f t="shared" si="1"/>
        <v>12439.6</v>
      </c>
      <c r="I6" s="110">
        <f t="shared" si="2"/>
        <v>12432.1</v>
      </c>
      <c r="J6" s="110">
        <f t="shared" si="3"/>
        <v>12436.6</v>
      </c>
      <c r="K6" s="8">
        <f t="shared" si="9"/>
        <v>0.30000000000109139</v>
      </c>
      <c r="L6" s="4">
        <f t="shared" si="10"/>
        <v>7.5</v>
      </c>
      <c r="M6" s="4">
        <f t="shared" si="11"/>
        <v>8.1499999999996362</v>
      </c>
      <c r="N6" s="4">
        <f t="shared" si="12"/>
        <v>8.1499999999996362</v>
      </c>
      <c r="O6" s="4">
        <f t="shared" si="13"/>
        <v>7.5</v>
      </c>
      <c r="P6" s="4">
        <f t="shared" si="14"/>
        <v>3.2000000000007276</v>
      </c>
      <c r="Q6" s="4">
        <f t="shared" si="15"/>
        <v>4.2999999999992724</v>
      </c>
      <c r="R6" s="4">
        <f t="shared" si="4"/>
        <v>12436.1</v>
      </c>
      <c r="S6" s="4">
        <f t="shared" si="16"/>
        <v>12436.283333333333</v>
      </c>
      <c r="T6" s="4">
        <f t="shared" si="17"/>
        <v>12436.9</v>
      </c>
      <c r="U6" s="4">
        <f t="shared" ref="U6:U69" si="20">MIN(B3:B5)</f>
        <v>0</v>
      </c>
      <c r="V6" s="4">
        <f t="shared" ref="V6:V69" si="21">MIN(B4:B5)</f>
        <v>0</v>
      </c>
      <c r="W6" s="45">
        <f t="shared" ref="W6:W69" si="22">J4+V6</f>
        <v>12436.3</v>
      </c>
      <c r="X6" s="109">
        <f t="shared" ref="X6:X69" si="23">J4+U6</f>
        <v>12436.3</v>
      </c>
      <c r="Y6" s="62">
        <f t="shared" ref="Y6:Y69" si="24">J5+K5</f>
        <v>12438.4</v>
      </c>
      <c r="Z6" s="10">
        <f t="shared" ref="Z6:Z69" si="25">MAX(B3:B5)</f>
        <v>0</v>
      </c>
      <c r="AA6" s="4">
        <f t="shared" ref="AA6:AA69" si="26">MAX(B4:B5)</f>
        <v>0</v>
      </c>
      <c r="AB6" s="108">
        <f t="shared" ref="AB6:AB69" si="27">J4+AA6</f>
        <v>12436.3</v>
      </c>
      <c r="AC6" s="79">
        <f>J4+Z6</f>
        <v>12436.3</v>
      </c>
      <c r="AD6" s="10"/>
      <c r="AE6" s="56"/>
      <c r="AF6" s="56"/>
      <c r="AG6" s="47"/>
      <c r="AH6" s="47"/>
      <c r="AI6" s="100"/>
      <c r="AJ6" s="62"/>
      <c r="AK6" s="87"/>
      <c r="AL6" s="98"/>
      <c r="AM6" s="62"/>
      <c r="AN6" s="9" t="s">
        <v>33</v>
      </c>
      <c r="AO6" s="4" t="s">
        <v>12</v>
      </c>
      <c r="AP6" s="10" t="s">
        <v>12</v>
      </c>
      <c r="AQ6" s="10" t="s">
        <v>12</v>
      </c>
      <c r="AR6" s="113"/>
      <c r="AT6" s="18"/>
      <c r="AU6" s="19"/>
      <c r="AV6" s="25"/>
      <c r="AX6" s="40">
        <f>AU3/AY3</f>
        <v>7.4648151515152676</v>
      </c>
      <c r="AY6" s="41">
        <f>AY3/(AY1+AY3)</f>
        <v>0.8</v>
      </c>
      <c r="BA6" s="53">
        <f>BC3/BD3</f>
        <v>4.9615197278897316</v>
      </c>
      <c r="BB6" s="41">
        <f>BD3/(BD1+BD3)</f>
        <v>0.96078431372549022</v>
      </c>
      <c r="BC6" s="19" t="s">
        <v>12</v>
      </c>
      <c r="BE6" s="12" t="s">
        <v>184</v>
      </c>
      <c r="BF6" s="110">
        <v>12439.6</v>
      </c>
      <c r="BG6" s="110">
        <v>12432.1</v>
      </c>
      <c r="BH6" s="111">
        <v>12436.6</v>
      </c>
    </row>
    <row r="7" spans="1:60" x14ac:dyDescent="0.25">
      <c r="A7" s="12" t="str">
        <f t="shared" si="0"/>
        <v>28apr     21b</v>
      </c>
      <c r="B7" s="110">
        <f t="shared" si="18"/>
        <v>-0.5</v>
      </c>
      <c r="C7" s="3">
        <f t="shared" si="19"/>
        <v>-0.19999999999890861</v>
      </c>
      <c r="D7" s="3">
        <f t="shared" si="5"/>
        <v>12440.133333333333</v>
      </c>
      <c r="E7" s="3">
        <f t="shared" si="6"/>
        <v>12439.75</v>
      </c>
      <c r="F7" s="3">
        <f t="shared" si="7"/>
        <v>12431.033333333333</v>
      </c>
      <c r="G7" s="3">
        <f t="shared" si="8"/>
        <v>12430.5</v>
      </c>
      <c r="H7" s="13">
        <f t="shared" si="1"/>
        <v>12439.9</v>
      </c>
      <c r="I7" s="13">
        <f t="shared" si="2"/>
        <v>12428.9</v>
      </c>
      <c r="J7" s="13">
        <f t="shared" si="3"/>
        <v>12436.1</v>
      </c>
      <c r="K7" s="8">
        <f t="shared" si="9"/>
        <v>-0.2999999999992724</v>
      </c>
      <c r="L7" s="4">
        <f t="shared" si="10"/>
        <v>11</v>
      </c>
      <c r="M7" s="4">
        <f t="shared" si="11"/>
        <v>9.0999999999997581</v>
      </c>
      <c r="N7" s="4">
        <f t="shared" si="12"/>
        <v>9.25</v>
      </c>
      <c r="O7" s="4">
        <f t="shared" si="13"/>
        <v>11</v>
      </c>
      <c r="P7" s="4">
        <f t="shared" si="14"/>
        <v>3.2999999999992724</v>
      </c>
      <c r="Q7" s="4">
        <f t="shared" si="15"/>
        <v>7.7000000000007276</v>
      </c>
      <c r="R7" s="4">
        <f t="shared" si="4"/>
        <v>12434.966666666667</v>
      </c>
      <c r="S7" s="4">
        <f t="shared" si="16"/>
        <v>12435.533333333333</v>
      </c>
      <c r="T7" s="4">
        <f t="shared" si="17"/>
        <v>12435.844444444445</v>
      </c>
      <c r="U7" s="4">
        <f t="shared" si="20"/>
        <v>0.2000000000007276</v>
      </c>
      <c r="V7" s="4">
        <f t="shared" si="21"/>
        <v>0.2000000000007276</v>
      </c>
      <c r="W7" s="109">
        <f t="shared" si="22"/>
        <v>12436.6</v>
      </c>
      <c r="X7" s="45">
        <f t="shared" si="23"/>
        <v>12436.6</v>
      </c>
      <c r="Y7" s="62">
        <f t="shared" si="24"/>
        <v>12436.900000000001</v>
      </c>
      <c r="Z7" s="10">
        <f t="shared" si="25"/>
        <v>0.2000000000007276</v>
      </c>
      <c r="AA7" s="4">
        <f t="shared" si="26"/>
        <v>0.2000000000007276</v>
      </c>
      <c r="AB7" s="79">
        <f t="shared" si="27"/>
        <v>12436.6</v>
      </c>
      <c r="AC7" s="79">
        <f t="shared" ref="AC6:AC69" si="28">J5+Z7</f>
        <v>12436.6</v>
      </c>
      <c r="AD7" s="48">
        <f t="shared" ref="AD7:AD70" si="29">(O7-$O$1)/$O$1</f>
        <v>-0.34243014944769379</v>
      </c>
      <c r="AE7" s="45">
        <f t="shared" ref="AE7:AE70" si="30">MIN(B4:B6)</f>
        <v>0.2000000000007276</v>
      </c>
      <c r="AF7" s="56">
        <f t="shared" ref="AF7:AF70" si="31">J6+AE7</f>
        <v>12436.800000000001</v>
      </c>
      <c r="AG7" s="70">
        <f t="shared" ref="AG7:AG70" si="32">AI7/AL7</f>
        <v>1</v>
      </c>
      <c r="AH7" s="70">
        <f t="shared" ref="AH7:AH70" si="33">1/AG7</f>
        <v>1</v>
      </c>
      <c r="AI7" s="74">
        <f t="shared" ref="AI7:AI70" si="34">(J7-AF7)/AF7</f>
        <v>-5.6284574810299075E-5</v>
      </c>
      <c r="AJ7" s="62">
        <f t="shared" ref="AJ7:AJ70" si="35">MAX(B4:B6)</f>
        <v>0.2000000000007276</v>
      </c>
      <c r="AK7" s="117">
        <f t="shared" ref="AK7:AK70" si="36" xml:space="preserve"> AH7/AG7</f>
        <v>1</v>
      </c>
      <c r="AL7" s="99">
        <f t="shared" ref="AL7:AL70" si="37">(J7-AM7)/AM7</f>
        <v>-5.6284574810299075E-5</v>
      </c>
      <c r="AM7" s="62">
        <f t="shared" ref="AM7:AM70" si="38">J6+AJ7</f>
        <v>12436.800000000001</v>
      </c>
      <c r="AN7" s="10">
        <f t="shared" ref="AN7:AN70" si="39">(R6-N6)*0.999</f>
        <v>12415.522050000001</v>
      </c>
      <c r="AO7" s="10">
        <f t="shared" ref="AO7:AO70" si="40">(2*R6-I6)*0.999</f>
        <v>12427.659900000001</v>
      </c>
      <c r="AP7" s="10">
        <f t="shared" ref="AP7:AP70" si="41">(R6+N6)*1.001</f>
        <v>12456.694249999999</v>
      </c>
      <c r="AQ7" s="10">
        <f t="shared" ref="AQ7:AQ70" si="42">(2*R6-H6)*1.001</f>
        <v>12445.032599999999</v>
      </c>
      <c r="AR7" s="116">
        <f>AN8</f>
        <v>12413.290950000001</v>
      </c>
      <c r="AS7" s="16">
        <f>J7</f>
        <v>12436.1</v>
      </c>
      <c r="AV7" s="7"/>
      <c r="AW7" s="21">
        <f>SUM(AU7:AU20)-AW8</f>
        <v>-38.839033333328189</v>
      </c>
      <c r="AX7" s="21" t="s">
        <v>12</v>
      </c>
      <c r="AY7" s="46"/>
      <c r="BE7" s="12" t="s">
        <v>185</v>
      </c>
      <c r="BF7" s="13">
        <v>12439.9</v>
      </c>
      <c r="BG7" s="13">
        <v>12428.9</v>
      </c>
      <c r="BH7" s="14">
        <v>12436.1</v>
      </c>
    </row>
    <row r="8" spans="1:60" x14ac:dyDescent="0.25">
      <c r="A8" s="12" t="str">
        <f t="shared" si="0"/>
        <v>2mag   0s</v>
      </c>
      <c r="B8" s="110">
        <f t="shared" si="18"/>
        <v>29.299999999999272</v>
      </c>
      <c r="C8" s="3">
        <f t="shared" si="19"/>
        <v>29</v>
      </c>
      <c r="D8" s="3">
        <f t="shared" si="5"/>
        <v>12449.833333333334</v>
      </c>
      <c r="E8" s="3">
        <f t="shared" si="6"/>
        <v>12454.95</v>
      </c>
      <c r="F8" s="3">
        <f t="shared" si="7"/>
        <v>12440.300000000001</v>
      </c>
      <c r="G8" s="3">
        <f t="shared" si="8"/>
        <v>12444.4</v>
      </c>
      <c r="H8" s="13">
        <f t="shared" si="1"/>
        <v>12470</v>
      </c>
      <c r="I8" s="13">
        <f t="shared" si="2"/>
        <v>12459.9</v>
      </c>
      <c r="J8" s="110">
        <f t="shared" si="3"/>
        <v>12465.4</v>
      </c>
      <c r="K8" s="8">
        <f t="shared" si="9"/>
        <v>28.799999999999272</v>
      </c>
      <c r="L8" s="4">
        <f t="shared" si="10"/>
        <v>33.899999999999636</v>
      </c>
      <c r="M8" s="4">
        <f t="shared" si="11"/>
        <v>17.466666666666544</v>
      </c>
      <c r="N8" s="4">
        <f t="shared" si="12"/>
        <v>22.449999999999818</v>
      </c>
      <c r="O8" s="4">
        <f t="shared" si="13"/>
        <v>10.100000000000364</v>
      </c>
      <c r="P8" s="4">
        <f t="shared" si="14"/>
        <v>33.899999999999636</v>
      </c>
      <c r="Q8" s="4">
        <f t="shared" si="15"/>
        <v>-23.799999999999272</v>
      </c>
      <c r="R8" s="4">
        <f t="shared" si="4"/>
        <v>12465.1</v>
      </c>
      <c r="S8" s="4">
        <f t="shared" si="16"/>
        <v>12450.033333333333</v>
      </c>
      <c r="T8" s="4">
        <f t="shared" si="17"/>
        <v>12445.388888888889</v>
      </c>
      <c r="U8" s="4">
        <f t="shared" si="20"/>
        <v>-0.5</v>
      </c>
      <c r="V8" s="4">
        <f t="shared" si="21"/>
        <v>-0.5</v>
      </c>
      <c r="W8" s="109">
        <f t="shared" si="22"/>
        <v>12436.1</v>
      </c>
      <c r="X8" s="109">
        <f t="shared" si="23"/>
        <v>12436.1</v>
      </c>
      <c r="Y8" s="62">
        <f t="shared" si="24"/>
        <v>12435.800000000001</v>
      </c>
      <c r="Z8" s="10">
        <f t="shared" si="25"/>
        <v>0.2000000000007276</v>
      </c>
      <c r="AA8" s="4">
        <f t="shared" si="26"/>
        <v>0.2000000000007276</v>
      </c>
      <c r="AB8" s="79">
        <f t="shared" si="27"/>
        <v>12436.800000000001</v>
      </c>
      <c r="AC8" s="79">
        <f t="shared" si="28"/>
        <v>12436.800000000001</v>
      </c>
      <c r="AD8" s="48">
        <f t="shared" si="29"/>
        <v>-0.39623131903831527</v>
      </c>
      <c r="AE8" s="45">
        <f t="shared" si="30"/>
        <v>-0.5</v>
      </c>
      <c r="AF8" s="56">
        <f t="shared" si="31"/>
        <v>12435.6</v>
      </c>
      <c r="AG8" s="70">
        <f t="shared" si="32"/>
        <v>1.0241126268791372</v>
      </c>
      <c r="AH8" s="70">
        <f t="shared" si="33"/>
        <v>0.97645510245038425</v>
      </c>
      <c r="AI8" s="74">
        <f t="shared" si="34"/>
        <v>2.3963459744603616E-3</v>
      </c>
      <c r="AJ8" s="62">
        <f t="shared" si="35"/>
        <v>0.2000000000007276</v>
      </c>
      <c r="AK8" s="117">
        <f t="shared" si="36"/>
        <v>0.95346456710139038</v>
      </c>
      <c r="AL8" s="99">
        <f t="shared" si="37"/>
        <v>2.3399242539982584E-3</v>
      </c>
      <c r="AM8" s="62">
        <f t="shared" si="38"/>
        <v>12436.300000000001</v>
      </c>
      <c r="AN8" s="10">
        <f t="shared" si="39"/>
        <v>12413.290950000001</v>
      </c>
      <c r="AO8" s="10">
        <f t="shared" si="40"/>
        <v>12428.592300000002</v>
      </c>
      <c r="AP8" s="10">
        <f t="shared" si="41"/>
        <v>12456.660883333332</v>
      </c>
      <c r="AQ8" s="10">
        <f t="shared" si="42"/>
        <v>12442.463366666667</v>
      </c>
      <c r="AR8" s="116">
        <f>AP9</f>
        <v>12500.037549999997</v>
      </c>
      <c r="AS8" s="112">
        <f>J8</f>
        <v>12465.4</v>
      </c>
      <c r="AT8" s="115">
        <f>AO8</f>
        <v>12428.592300000002</v>
      </c>
      <c r="AU8" s="24">
        <f>AT8-AS7</f>
        <v>-7.5076999999982945</v>
      </c>
      <c r="AV8" s="25" t="s">
        <v>37</v>
      </c>
      <c r="AW8" s="80">
        <f>COUNT(AU8:AU20)</f>
        <v>9</v>
      </c>
      <c r="AX8" s="21" t="s">
        <v>12</v>
      </c>
      <c r="BE8" s="12" t="s">
        <v>186</v>
      </c>
      <c r="BF8" s="110">
        <v>12470</v>
      </c>
      <c r="BG8" s="111">
        <v>12459.9</v>
      </c>
      <c r="BH8" s="111">
        <v>12465.4</v>
      </c>
    </row>
    <row r="9" spans="1:60" x14ac:dyDescent="0.25">
      <c r="A9" s="12" t="str">
        <f t="shared" si="0"/>
        <v>2mag   1s</v>
      </c>
      <c r="B9" s="110">
        <f t="shared" si="18"/>
        <v>-3.1000000000003638</v>
      </c>
      <c r="C9" s="3">
        <f t="shared" si="19"/>
        <v>25.699999999998909</v>
      </c>
      <c r="D9" s="3">
        <f t="shared" si="5"/>
        <v>12458.266666666668</v>
      </c>
      <c r="E9" s="3">
        <f t="shared" si="6"/>
        <v>12467.45</v>
      </c>
      <c r="F9" s="3">
        <f t="shared" si="7"/>
        <v>12449.533333333333</v>
      </c>
      <c r="G9" s="3">
        <f t="shared" si="8"/>
        <v>12459.849999999999</v>
      </c>
      <c r="H9" s="13">
        <f t="shared" si="1"/>
        <v>12464.9</v>
      </c>
      <c r="I9" s="13">
        <f t="shared" si="2"/>
        <v>12459.8</v>
      </c>
      <c r="J9" s="110">
        <f t="shared" si="3"/>
        <v>12462.3</v>
      </c>
      <c r="K9" s="8">
        <f t="shared" si="9"/>
        <v>26.199999999998909</v>
      </c>
      <c r="L9" s="4">
        <f t="shared" si="10"/>
        <v>5.6000000000003638</v>
      </c>
      <c r="M9" s="4">
        <f t="shared" si="11"/>
        <v>16.833333333333332</v>
      </c>
      <c r="N9" s="4">
        <f t="shared" si="12"/>
        <v>19.75</v>
      </c>
      <c r="O9" s="4">
        <f t="shared" si="13"/>
        <v>5.1000000000003638</v>
      </c>
      <c r="P9" s="4">
        <f t="shared" si="14"/>
        <v>-0.5</v>
      </c>
      <c r="Q9" s="4">
        <f t="shared" si="15"/>
        <v>5.6000000000003638</v>
      </c>
      <c r="R9" s="4">
        <f t="shared" si="4"/>
        <v>12462.333333333334</v>
      </c>
      <c r="S9" s="4">
        <f t="shared" si="16"/>
        <v>12463.716666666667</v>
      </c>
      <c r="T9" s="4">
        <f t="shared" si="17"/>
        <v>12454.133333333333</v>
      </c>
      <c r="U9" s="4">
        <f t="shared" si="20"/>
        <v>-0.5</v>
      </c>
      <c r="V9" s="4">
        <f t="shared" si="21"/>
        <v>-0.5</v>
      </c>
      <c r="W9" s="45">
        <f t="shared" si="22"/>
        <v>12435.6</v>
      </c>
      <c r="X9" s="45">
        <f t="shared" si="23"/>
        <v>12435.6</v>
      </c>
      <c r="Y9" s="10">
        <f t="shared" si="24"/>
        <v>12494.199999999999</v>
      </c>
      <c r="Z9" s="10">
        <f t="shared" si="25"/>
        <v>29.299999999999272</v>
      </c>
      <c r="AA9" s="10">
        <f t="shared" si="26"/>
        <v>29.299999999999272</v>
      </c>
      <c r="AB9" s="10">
        <f t="shared" si="27"/>
        <v>12465.4</v>
      </c>
      <c r="AC9" s="108">
        <f t="shared" si="28"/>
        <v>12465.4</v>
      </c>
      <c r="AD9" s="48">
        <f t="shared" si="29"/>
        <v>-0.69512670565299994</v>
      </c>
      <c r="AE9" s="45">
        <f t="shared" si="30"/>
        <v>-0.5</v>
      </c>
      <c r="AF9" s="56">
        <f t="shared" si="31"/>
        <v>12464.9</v>
      </c>
      <c r="AG9" s="70">
        <f t="shared" si="32"/>
        <v>8.0438760929591305E-2</v>
      </c>
      <c r="AH9" s="70">
        <f t="shared" si="33"/>
        <v>12.431817552178707</v>
      </c>
      <c r="AI9" s="74">
        <f t="shared" si="34"/>
        <v>-2.0858570866997441E-4</v>
      </c>
      <c r="AJ9" s="62">
        <f t="shared" si="35"/>
        <v>29.299999999999272</v>
      </c>
      <c r="AK9" s="117">
        <f t="shared" si="36"/>
        <v>154.55008765065858</v>
      </c>
      <c r="AL9" s="99">
        <f t="shared" si="37"/>
        <v>-2.5930994741770221E-3</v>
      </c>
      <c r="AM9" s="62">
        <f t="shared" si="38"/>
        <v>12494.699999999999</v>
      </c>
      <c r="AN9" s="10">
        <f t="shared" si="39"/>
        <v>12430.207350000001</v>
      </c>
      <c r="AO9" s="10">
        <f t="shared" si="40"/>
        <v>12457.8297</v>
      </c>
      <c r="AP9" s="10">
        <f t="shared" si="41"/>
        <v>12500.037549999997</v>
      </c>
      <c r="AQ9" s="10">
        <f t="shared" si="42"/>
        <v>12472.6602</v>
      </c>
      <c r="AR9" s="116">
        <f>AP10</f>
        <v>12494.565416666666</v>
      </c>
      <c r="AS9" s="112">
        <f>J9</f>
        <v>12462.3</v>
      </c>
      <c r="AT9" s="115">
        <f>AQ9</f>
        <v>12472.6602</v>
      </c>
      <c r="AU9" s="114">
        <f>-AT9+AS8</f>
        <v>-7.2602000000006228</v>
      </c>
      <c r="AV9" s="25" t="s">
        <v>37</v>
      </c>
      <c r="AW9" s="19"/>
      <c r="BE9" s="12" t="s">
        <v>187</v>
      </c>
      <c r="BF9" s="110">
        <v>12464.9</v>
      </c>
      <c r="BG9" s="111">
        <v>12459.8</v>
      </c>
      <c r="BH9" s="111">
        <v>12462.3</v>
      </c>
    </row>
    <row r="10" spans="1:60" x14ac:dyDescent="0.25">
      <c r="A10" s="12" t="str">
        <f t="shared" si="0"/>
        <v>2mag    2b</v>
      </c>
      <c r="B10" s="110">
        <f t="shared" si="18"/>
        <v>8.7000000000007276</v>
      </c>
      <c r="C10" s="3">
        <f t="shared" si="19"/>
        <v>34.899999999999636</v>
      </c>
      <c r="D10" s="3">
        <f t="shared" si="5"/>
        <v>12468.633333333333</v>
      </c>
      <c r="E10" s="3">
        <f t="shared" si="6"/>
        <v>12467.95</v>
      </c>
      <c r="F10" s="3">
        <f t="shared" si="7"/>
        <v>12460.233333333332</v>
      </c>
      <c r="G10" s="3">
        <f t="shared" si="8"/>
        <v>12460.4</v>
      </c>
      <c r="H10" s="13">
        <f t="shared" si="1"/>
        <v>12471</v>
      </c>
      <c r="I10" s="13">
        <f t="shared" si="2"/>
        <v>12461</v>
      </c>
      <c r="J10" s="110">
        <f t="shared" si="3"/>
        <v>12471</v>
      </c>
      <c r="K10" s="8">
        <f t="shared" si="9"/>
        <v>5.6000000000003638</v>
      </c>
      <c r="L10" s="4">
        <f t="shared" si="10"/>
        <v>10</v>
      </c>
      <c r="M10" s="4">
        <f t="shared" si="11"/>
        <v>16.5</v>
      </c>
      <c r="N10" s="4">
        <f t="shared" si="12"/>
        <v>7.8000000000001819</v>
      </c>
      <c r="O10" s="4">
        <f t="shared" si="13"/>
        <v>10</v>
      </c>
      <c r="P10" s="4">
        <f t="shared" si="14"/>
        <v>8.7000000000007276</v>
      </c>
      <c r="Q10" s="4">
        <f t="shared" si="15"/>
        <v>1.2999999999992724</v>
      </c>
      <c r="R10" s="4">
        <f t="shared" si="4"/>
        <v>12467.666666666666</v>
      </c>
      <c r="S10" s="4">
        <f t="shared" si="16"/>
        <v>12465</v>
      </c>
      <c r="T10" s="4">
        <f t="shared" si="17"/>
        <v>12465.033333333333</v>
      </c>
      <c r="U10" s="4">
        <f t="shared" si="20"/>
        <v>-3.1000000000003638</v>
      </c>
      <c r="V10" s="4">
        <f t="shared" si="21"/>
        <v>-3.1000000000003638</v>
      </c>
      <c r="W10" s="45">
        <f t="shared" si="22"/>
        <v>12462.3</v>
      </c>
      <c r="X10" s="109">
        <f t="shared" si="23"/>
        <v>12462.3</v>
      </c>
      <c r="Y10" s="62">
        <f t="shared" si="24"/>
        <v>12488.499999999998</v>
      </c>
      <c r="Z10" s="10">
        <f t="shared" si="25"/>
        <v>29.299999999999272</v>
      </c>
      <c r="AA10" s="4">
        <f t="shared" si="26"/>
        <v>29.299999999999272</v>
      </c>
      <c r="AB10" s="108">
        <f t="shared" si="27"/>
        <v>12494.699999999999</v>
      </c>
      <c r="AC10" s="79">
        <f t="shared" si="28"/>
        <v>12494.699999999999</v>
      </c>
      <c r="AD10" s="48">
        <f t="shared" si="29"/>
        <v>-0.4022092267706307</v>
      </c>
      <c r="AE10" s="45">
        <f t="shared" si="30"/>
        <v>-3.1000000000003638</v>
      </c>
      <c r="AF10" s="56">
        <f t="shared" si="31"/>
        <v>12459.199999999999</v>
      </c>
      <c r="AG10" s="70">
        <f t="shared" si="32"/>
        <v>-0.57430513389888693</v>
      </c>
      <c r="AH10" s="70">
        <f t="shared" si="33"/>
        <v>-1.7412346520587809</v>
      </c>
      <c r="AI10" s="74">
        <f t="shared" si="34"/>
        <v>9.470913060229463E-4</v>
      </c>
      <c r="AJ10" s="62">
        <f t="shared" si="35"/>
        <v>29.299999999999272</v>
      </c>
      <c r="AK10" s="117">
        <f t="shared" si="36"/>
        <v>3.0318981135302638</v>
      </c>
      <c r="AL10" s="99">
        <f t="shared" si="37"/>
        <v>-1.6491082007107614E-3</v>
      </c>
      <c r="AM10" s="62">
        <f t="shared" si="38"/>
        <v>12491.599999999999</v>
      </c>
      <c r="AN10" s="10">
        <f t="shared" si="39"/>
        <v>12430.14075</v>
      </c>
      <c r="AO10" s="10">
        <f t="shared" si="40"/>
        <v>12452.401800000001</v>
      </c>
      <c r="AP10" s="10">
        <f t="shared" si="41"/>
        <v>12494.565416666666</v>
      </c>
      <c r="AQ10" s="10">
        <f t="shared" si="42"/>
        <v>12472.226433333333</v>
      </c>
      <c r="AR10" s="116">
        <f>AN11</f>
        <v>12447.406799999999</v>
      </c>
      <c r="AS10" s="90">
        <f>AN11</f>
        <v>12447.406799999999</v>
      </c>
      <c r="AT10" s="115">
        <f>AQ10</f>
        <v>12472.226433333333</v>
      </c>
      <c r="AU10" s="114">
        <f>-AT10+AS9</f>
        <v>-9.9264333333339891</v>
      </c>
      <c r="AV10" s="25" t="s">
        <v>37</v>
      </c>
      <c r="AW10" s="19"/>
      <c r="BE10" s="12" t="s">
        <v>188</v>
      </c>
      <c r="BF10" s="110">
        <v>12471</v>
      </c>
      <c r="BG10" s="110">
        <v>12461</v>
      </c>
      <c r="BH10" s="111">
        <v>12471</v>
      </c>
    </row>
    <row r="11" spans="1:60" x14ac:dyDescent="0.25">
      <c r="A11" s="12" t="str">
        <f t="shared" si="0"/>
        <v>2mag     3o</v>
      </c>
      <c r="B11" s="110">
        <f t="shared" si="18"/>
        <v>-17</v>
      </c>
      <c r="C11" s="3">
        <f t="shared" si="19"/>
        <v>-11.399999999999636</v>
      </c>
      <c r="D11" s="3">
        <f t="shared" si="5"/>
        <v>12468.866666666669</v>
      </c>
      <c r="E11" s="3">
        <f t="shared" si="6"/>
        <v>12470.85</v>
      </c>
      <c r="F11" s="3">
        <f t="shared" si="7"/>
        <v>12458.266666666668</v>
      </c>
      <c r="G11" s="3">
        <f t="shared" si="8"/>
        <v>12457.5</v>
      </c>
      <c r="H11" s="3">
        <f t="shared" si="1"/>
        <v>12470.7</v>
      </c>
      <c r="I11" s="110">
        <f t="shared" si="2"/>
        <v>12454</v>
      </c>
      <c r="J11" s="110">
        <f t="shared" si="3"/>
        <v>12454</v>
      </c>
      <c r="K11" s="8">
        <f t="shared" si="9"/>
        <v>-8.2999999999992724</v>
      </c>
      <c r="L11" s="4">
        <f t="shared" si="10"/>
        <v>17</v>
      </c>
      <c r="M11" s="4">
        <f t="shared" si="11"/>
        <v>10.866666666666788</v>
      </c>
      <c r="N11" s="4">
        <f t="shared" si="12"/>
        <v>13.5</v>
      </c>
      <c r="O11" s="4">
        <f t="shared" si="13"/>
        <v>16.700000000000728</v>
      </c>
      <c r="P11" s="4">
        <f t="shared" si="14"/>
        <v>-0.2999999999992724</v>
      </c>
      <c r="Q11" s="4">
        <f t="shared" si="15"/>
        <v>17</v>
      </c>
      <c r="R11" s="4">
        <f t="shared" si="4"/>
        <v>12459.566666666666</v>
      </c>
      <c r="S11" s="4">
        <f t="shared" si="16"/>
        <v>12463.616666666665</v>
      </c>
      <c r="T11" s="4">
        <f t="shared" si="17"/>
        <v>12463.188888888888</v>
      </c>
      <c r="U11" s="4">
        <f t="shared" si="20"/>
        <v>-3.1000000000003638</v>
      </c>
      <c r="V11" s="4">
        <f t="shared" si="21"/>
        <v>-3.1000000000003638</v>
      </c>
      <c r="W11" s="45">
        <f t="shared" si="22"/>
        <v>12459.199999999999</v>
      </c>
      <c r="X11" s="45">
        <f t="shared" si="23"/>
        <v>12459.199999999999</v>
      </c>
      <c r="Y11" s="10">
        <f t="shared" si="24"/>
        <v>12476.6</v>
      </c>
      <c r="Z11" s="10">
        <f t="shared" si="25"/>
        <v>29.299999999999272</v>
      </c>
      <c r="AA11" s="10">
        <f t="shared" si="26"/>
        <v>8.7000000000007276</v>
      </c>
      <c r="AB11" s="10">
        <f t="shared" si="27"/>
        <v>12471</v>
      </c>
      <c r="AC11" s="108">
        <f t="shared" si="28"/>
        <v>12491.599999999999</v>
      </c>
      <c r="AD11" s="48">
        <f t="shared" si="29"/>
        <v>-1.6894087069097815E-3</v>
      </c>
      <c r="AE11" s="45">
        <f t="shared" si="30"/>
        <v>-3.1000000000003638</v>
      </c>
      <c r="AF11" s="56">
        <f t="shared" si="31"/>
        <v>12467.9</v>
      </c>
      <c r="AG11" s="70">
        <f t="shared" si="32"/>
        <v>0.30099614600791275</v>
      </c>
      <c r="AH11" s="70">
        <f t="shared" si="33"/>
        <v>3.3223016748317815</v>
      </c>
      <c r="AI11" s="74">
        <f t="shared" si="34"/>
        <v>-1.114862968102057E-3</v>
      </c>
      <c r="AJ11" s="62">
        <f t="shared" si="35"/>
        <v>29.299999999999272</v>
      </c>
      <c r="AK11" s="117">
        <f t="shared" si="36"/>
        <v>11.037688418590061</v>
      </c>
      <c r="AL11" s="99">
        <f t="shared" si="37"/>
        <v>-3.7039111061333949E-3</v>
      </c>
      <c r="AM11" s="62">
        <f t="shared" si="38"/>
        <v>12500.3</v>
      </c>
      <c r="AN11" s="10">
        <f t="shared" si="39"/>
        <v>12447.406799999999</v>
      </c>
      <c r="AO11" s="10">
        <f t="shared" si="40"/>
        <v>12461.858999999999</v>
      </c>
      <c r="AP11" s="10">
        <f t="shared" si="41"/>
        <v>12487.942133333332</v>
      </c>
      <c r="AQ11" s="10">
        <f t="shared" si="42"/>
        <v>12476.797666666664</v>
      </c>
      <c r="AR11" s="116">
        <f>AN12</f>
        <v>12433.620599999998</v>
      </c>
      <c r="AS11" s="90">
        <f>AN11</f>
        <v>12447.406799999999</v>
      </c>
      <c r="AT11" s="115">
        <f>AO11</f>
        <v>12461.858999999999</v>
      </c>
      <c r="AU11" s="24" t="s">
        <v>12</v>
      </c>
      <c r="AV11" s="25"/>
      <c r="AW11" s="19"/>
      <c r="BE11" s="12" t="s">
        <v>189</v>
      </c>
      <c r="BF11" s="110">
        <v>12470.7</v>
      </c>
      <c r="BG11" s="110">
        <v>12454</v>
      </c>
      <c r="BH11" s="111">
        <v>12454</v>
      </c>
    </row>
    <row r="12" spans="1:60" x14ac:dyDescent="0.25">
      <c r="A12" s="12" t="str">
        <f t="shared" si="0"/>
        <v>2mag    4s</v>
      </c>
      <c r="B12" s="110">
        <f t="shared" si="18"/>
        <v>6.2999999999992724</v>
      </c>
      <c r="C12" s="3">
        <f t="shared" si="19"/>
        <v>-2</v>
      </c>
      <c r="D12" s="3">
        <f t="shared" si="5"/>
        <v>12468.199999999999</v>
      </c>
      <c r="E12" s="3">
        <f t="shared" si="6"/>
        <v>12466.8</v>
      </c>
      <c r="F12" s="3">
        <f t="shared" si="7"/>
        <v>12456.333333333334</v>
      </c>
      <c r="G12" s="3">
        <f t="shared" si="8"/>
        <v>12454</v>
      </c>
      <c r="H12" s="3">
        <f t="shared" si="1"/>
        <v>12462.9</v>
      </c>
      <c r="I12" s="110">
        <f t="shared" si="2"/>
        <v>12454</v>
      </c>
      <c r="J12" s="110">
        <f t="shared" si="3"/>
        <v>12460.3</v>
      </c>
      <c r="K12" s="8">
        <f t="shared" si="9"/>
        <v>-10.700000000000728</v>
      </c>
      <c r="L12" s="4">
        <f t="shared" si="10"/>
        <v>8.8999999999996362</v>
      </c>
      <c r="M12" s="4">
        <f t="shared" si="11"/>
        <v>11.966666666666546</v>
      </c>
      <c r="N12" s="4">
        <f t="shared" si="12"/>
        <v>12.949999999999818</v>
      </c>
      <c r="O12" s="4">
        <f t="shared" si="13"/>
        <v>8.8999999999996362</v>
      </c>
      <c r="P12" s="4">
        <f t="shared" si="14"/>
        <v>8.8999999999996362</v>
      </c>
      <c r="Q12" s="4">
        <f t="shared" si="15"/>
        <v>0</v>
      </c>
      <c r="R12" s="4">
        <f t="shared" si="4"/>
        <v>12459.066666666666</v>
      </c>
      <c r="S12" s="4">
        <f t="shared" si="16"/>
        <v>12459.316666666666</v>
      </c>
      <c r="T12" s="4">
        <f t="shared" si="17"/>
        <v>12462.099999999999</v>
      </c>
      <c r="U12" s="4">
        <f t="shared" si="20"/>
        <v>-17</v>
      </c>
      <c r="V12" s="4">
        <f t="shared" si="21"/>
        <v>-17</v>
      </c>
      <c r="W12" s="45">
        <f t="shared" si="22"/>
        <v>12454</v>
      </c>
      <c r="X12" s="45">
        <f t="shared" si="23"/>
        <v>12454</v>
      </c>
      <c r="Y12" s="62">
        <f t="shared" si="24"/>
        <v>12445.7</v>
      </c>
      <c r="Z12" s="10">
        <f t="shared" si="25"/>
        <v>8.7000000000007276</v>
      </c>
      <c r="AA12" s="4">
        <f t="shared" si="26"/>
        <v>8.7000000000007276</v>
      </c>
      <c r="AB12" s="108">
        <f t="shared" si="27"/>
        <v>12479.7</v>
      </c>
      <c r="AC12" s="79">
        <f t="shared" si="28"/>
        <v>12479.7</v>
      </c>
      <c r="AD12" s="48">
        <f t="shared" si="29"/>
        <v>-0.46796621182588305</v>
      </c>
      <c r="AE12" s="45">
        <f t="shared" si="30"/>
        <v>-17</v>
      </c>
      <c r="AF12" s="56">
        <f t="shared" si="31"/>
        <v>12437</v>
      </c>
      <c r="AG12" s="70">
        <f t="shared" si="32"/>
        <v>-9.7283947763332144</v>
      </c>
      <c r="AH12" s="70">
        <f t="shared" si="33"/>
        <v>-0.10279188118812298</v>
      </c>
      <c r="AI12" s="74">
        <f t="shared" si="34"/>
        <v>1.8734421484280189E-3</v>
      </c>
      <c r="AJ12" s="62">
        <f t="shared" si="35"/>
        <v>8.7000000000007276</v>
      </c>
      <c r="AK12" s="117">
        <f t="shared" si="36"/>
        <v>1.056617083819319E-2</v>
      </c>
      <c r="AL12" s="99">
        <f t="shared" si="37"/>
        <v>-1.9257464273403477E-4</v>
      </c>
      <c r="AM12" s="62">
        <f t="shared" si="38"/>
        <v>12462.7</v>
      </c>
      <c r="AN12" s="10">
        <f t="shared" si="39"/>
        <v>12433.620599999998</v>
      </c>
      <c r="AO12" s="10">
        <f t="shared" si="40"/>
        <v>12452.668199999998</v>
      </c>
      <c r="AP12" s="10">
        <f t="shared" si="41"/>
        <v>12485.539733333331</v>
      </c>
      <c r="AQ12" s="10">
        <f t="shared" si="42"/>
        <v>12460.881766666662</v>
      </c>
      <c r="AR12" s="116">
        <f>AN13</f>
        <v>12433.670549999999</v>
      </c>
      <c r="AS12" s="90">
        <f>AN11</f>
        <v>12447.406799999999</v>
      </c>
      <c r="AT12" s="115">
        <f>AO12</f>
        <v>12452.668199999998</v>
      </c>
      <c r="AU12" s="24" t="s">
        <v>12</v>
      </c>
      <c r="AV12" s="25"/>
      <c r="AW12" s="19"/>
      <c r="BE12" s="12" t="s">
        <v>190</v>
      </c>
      <c r="BF12" s="110">
        <v>12462.9</v>
      </c>
      <c r="BG12" s="110">
        <v>12454</v>
      </c>
      <c r="BH12" s="111">
        <v>12460.3</v>
      </c>
    </row>
    <row r="13" spans="1:60" x14ac:dyDescent="0.25">
      <c r="A13" s="12" t="str">
        <f t="shared" si="0"/>
        <v>2mag     5b</v>
      </c>
      <c r="B13" s="110">
        <f t="shared" si="18"/>
        <v>-2.7999999999992724</v>
      </c>
      <c r="C13" s="3">
        <f t="shared" si="19"/>
        <v>-13.5</v>
      </c>
      <c r="D13" s="3">
        <f t="shared" si="5"/>
        <v>12464.633333333331</v>
      </c>
      <c r="E13" s="3">
        <f t="shared" si="6"/>
        <v>12461.599999999999</v>
      </c>
      <c r="F13" s="3">
        <f t="shared" si="7"/>
        <v>12454.633333333333</v>
      </c>
      <c r="G13" s="3">
        <f t="shared" si="8"/>
        <v>12454.95</v>
      </c>
      <c r="H13" s="3">
        <f t="shared" si="1"/>
        <v>12460.3</v>
      </c>
      <c r="I13" s="110">
        <f t="shared" si="2"/>
        <v>12455.9</v>
      </c>
      <c r="J13" s="110">
        <f t="shared" si="3"/>
        <v>12457.5</v>
      </c>
      <c r="K13" s="8">
        <f t="shared" si="9"/>
        <v>3.5</v>
      </c>
      <c r="L13" s="4">
        <f t="shared" si="10"/>
        <v>4.3999999999996362</v>
      </c>
      <c r="M13" s="4">
        <f t="shared" si="11"/>
        <v>10.099999999999758</v>
      </c>
      <c r="N13" s="4">
        <f t="shared" si="12"/>
        <v>6.6499999999996362</v>
      </c>
      <c r="O13" s="4">
        <f t="shared" si="13"/>
        <v>4.3999999999996362</v>
      </c>
      <c r="P13" s="4">
        <f t="shared" si="14"/>
        <v>0</v>
      </c>
      <c r="Q13" s="4">
        <f>-J12+I13</f>
        <v>-4.3999999999996362</v>
      </c>
      <c r="R13" s="4">
        <f t="shared" si="4"/>
        <v>12457.9</v>
      </c>
      <c r="S13" s="4">
        <f t="shared" si="16"/>
        <v>12458.483333333334</v>
      </c>
      <c r="T13" s="4">
        <f t="shared" si="17"/>
        <v>12458.844444444445</v>
      </c>
      <c r="U13" s="4">
        <f t="shared" si="20"/>
        <v>-17</v>
      </c>
      <c r="V13" s="4">
        <f t="shared" si="21"/>
        <v>-17</v>
      </c>
      <c r="W13" s="45">
        <f t="shared" si="22"/>
        <v>12437</v>
      </c>
      <c r="X13" s="109">
        <f t="shared" si="23"/>
        <v>12437</v>
      </c>
      <c r="Y13" s="10">
        <f t="shared" si="24"/>
        <v>12449.599999999999</v>
      </c>
      <c r="Z13" s="10">
        <f t="shared" si="25"/>
        <v>8.7000000000007276</v>
      </c>
      <c r="AA13" s="10">
        <f t="shared" si="26"/>
        <v>6.2999999999992724</v>
      </c>
      <c r="AB13" s="10">
        <f t="shared" si="27"/>
        <v>12460.3</v>
      </c>
      <c r="AC13" s="79">
        <f t="shared" si="28"/>
        <v>12462.7</v>
      </c>
      <c r="AD13" s="48">
        <f t="shared" si="29"/>
        <v>-0.7369720597790993</v>
      </c>
      <c r="AE13" s="45">
        <f t="shared" si="30"/>
        <v>-17</v>
      </c>
      <c r="AF13" s="56">
        <f t="shared" si="31"/>
        <v>12443.3</v>
      </c>
      <c r="AG13" s="70">
        <f t="shared" si="32"/>
        <v>-1.2373328898143481</v>
      </c>
      <c r="AH13" s="70">
        <f t="shared" si="33"/>
        <v>-0.80818994486604334</v>
      </c>
      <c r="AI13" s="74">
        <f t="shared" si="34"/>
        <v>1.1411763760417839E-3</v>
      </c>
      <c r="AJ13" s="62">
        <f t="shared" si="35"/>
        <v>8.7000000000007276</v>
      </c>
      <c r="AK13" s="117">
        <f t="shared" si="36"/>
        <v>0.65317098698257814</v>
      </c>
      <c r="AL13" s="99">
        <f t="shared" si="37"/>
        <v>-9.2228727243564039E-4</v>
      </c>
      <c r="AM13" s="62">
        <f t="shared" si="38"/>
        <v>12469</v>
      </c>
      <c r="AN13" s="10">
        <f t="shared" si="39"/>
        <v>12433.670549999999</v>
      </c>
      <c r="AO13" s="10">
        <f t="shared" si="40"/>
        <v>12451.669199999998</v>
      </c>
      <c r="AP13" s="10">
        <f t="shared" si="41"/>
        <v>12484.488683333331</v>
      </c>
      <c r="AQ13" s="10">
        <f t="shared" si="42"/>
        <v>12467.688566666664</v>
      </c>
      <c r="AR13" s="116">
        <f>AP14</f>
        <v>12477.014549999998</v>
      </c>
      <c r="AS13" s="112">
        <f>J13</f>
        <v>12457.5</v>
      </c>
      <c r="AT13" s="115">
        <f>AO13</f>
        <v>12451.669199999998</v>
      </c>
      <c r="AU13" s="24">
        <f>AT13-AS12</f>
        <v>4.2623999999996158</v>
      </c>
      <c r="AV13" s="25" t="s">
        <v>37</v>
      </c>
      <c r="AW13" s="19"/>
      <c r="AZ13"/>
      <c r="BA13"/>
      <c r="BB13"/>
      <c r="BC13"/>
      <c r="BD13"/>
      <c r="BE13" s="12" t="s">
        <v>191</v>
      </c>
      <c r="BF13" s="110">
        <v>12460.3</v>
      </c>
      <c r="BG13" s="110">
        <v>12455.9</v>
      </c>
      <c r="BH13" s="111">
        <v>12457.5</v>
      </c>
    </row>
    <row r="14" spans="1:60" x14ac:dyDescent="0.25">
      <c r="A14" s="12" t="str">
        <f t="shared" si="0"/>
        <v>2mag     6o</v>
      </c>
      <c r="B14" s="110">
        <f t="shared" si="18"/>
        <v>-0.7999999999992724</v>
      </c>
      <c r="C14" s="3">
        <f t="shared" si="19"/>
        <v>2.7000000000007276</v>
      </c>
      <c r="D14" s="3">
        <f t="shared" si="5"/>
        <v>12460.666666666666</v>
      </c>
      <c r="E14" s="3">
        <f t="shared" si="6"/>
        <v>12459.55</v>
      </c>
      <c r="F14" s="3">
        <f t="shared" si="7"/>
        <v>12454.933333333334</v>
      </c>
      <c r="G14" s="3">
        <f t="shared" si="8"/>
        <v>12455.4</v>
      </c>
      <c r="H14" s="3">
        <f t="shared" si="1"/>
        <v>12458.8</v>
      </c>
      <c r="I14" s="110">
        <f t="shared" si="2"/>
        <v>12454.9</v>
      </c>
      <c r="J14" s="110">
        <f t="shared" si="3"/>
        <v>12456.7</v>
      </c>
      <c r="K14" s="8">
        <f t="shared" si="9"/>
        <v>-3.5999999999985448</v>
      </c>
      <c r="L14" s="4">
        <f t="shared" si="10"/>
        <v>3.8999999999996362</v>
      </c>
      <c r="M14" s="4">
        <f t="shared" si="11"/>
        <v>5.7333333333329692</v>
      </c>
      <c r="N14" s="4">
        <f t="shared" si="12"/>
        <v>4.1499999999996362</v>
      </c>
      <c r="O14" s="4">
        <f t="shared" si="13"/>
        <v>3.8999999999996362</v>
      </c>
      <c r="P14" s="4">
        <f t="shared" si="14"/>
        <v>1.2999999999992724</v>
      </c>
      <c r="Q14" s="4">
        <f>J13-I14</f>
        <v>2.6000000000003638</v>
      </c>
      <c r="R14" s="4">
        <f t="shared" si="4"/>
        <v>12456.799999999997</v>
      </c>
      <c r="S14" s="4">
        <f t="shared" si="16"/>
        <v>12457.349999999999</v>
      </c>
      <c r="T14" s="4">
        <f t="shared" si="17"/>
        <v>12457.922222222222</v>
      </c>
      <c r="U14" s="4">
        <f t="shared" si="20"/>
        <v>-17</v>
      </c>
      <c r="V14" s="4">
        <f t="shared" si="21"/>
        <v>-2.7999999999992724</v>
      </c>
      <c r="W14" s="45">
        <f t="shared" si="22"/>
        <v>12457.5</v>
      </c>
      <c r="X14" s="45">
        <f t="shared" si="23"/>
        <v>12443.3</v>
      </c>
      <c r="Y14" s="62">
        <f t="shared" si="24"/>
        <v>12461</v>
      </c>
      <c r="Z14" s="10">
        <f t="shared" si="25"/>
        <v>6.2999999999992724</v>
      </c>
      <c r="AA14" s="4">
        <f t="shared" si="26"/>
        <v>6.2999999999992724</v>
      </c>
      <c r="AB14" s="108">
        <f t="shared" si="27"/>
        <v>12466.599999999999</v>
      </c>
      <c r="AC14" s="108">
        <f t="shared" si="28"/>
        <v>12466.599999999999</v>
      </c>
      <c r="AD14" s="48">
        <f t="shared" si="29"/>
        <v>-0.76686159844056767</v>
      </c>
      <c r="AE14" s="45">
        <f t="shared" si="30"/>
        <v>-17</v>
      </c>
      <c r="AF14" s="56">
        <f t="shared" si="31"/>
        <v>12440.5</v>
      </c>
      <c r="AG14" s="70">
        <f t="shared" si="32"/>
        <v>-2.2859635527086444</v>
      </c>
      <c r="AH14" s="70">
        <f t="shared" si="33"/>
        <v>-0.43745229394191226</v>
      </c>
      <c r="AI14" s="74">
        <f t="shared" si="34"/>
        <v>1.302198464691992E-3</v>
      </c>
      <c r="AJ14" s="62">
        <f t="shared" si="35"/>
        <v>6.2999999999992724</v>
      </c>
      <c r="AK14" s="117">
        <f t="shared" si="36"/>
        <v>0.19136450947504122</v>
      </c>
      <c r="AL14" s="99">
        <f t="shared" si="37"/>
        <v>-5.6964970554714814E-4</v>
      </c>
      <c r="AM14" s="62">
        <f t="shared" si="38"/>
        <v>12463.8</v>
      </c>
      <c r="AN14" s="10">
        <f t="shared" si="39"/>
        <v>12438.79875</v>
      </c>
      <c r="AO14" s="10">
        <f t="shared" si="40"/>
        <v>12447.4401</v>
      </c>
      <c r="AP14" s="10">
        <f t="shared" si="41"/>
        <v>12477.014549999998</v>
      </c>
      <c r="AQ14" s="10">
        <f t="shared" si="42"/>
        <v>12467.955499999998</v>
      </c>
      <c r="AR14" s="116">
        <f>AN15</f>
        <v>12440.197349999999</v>
      </c>
      <c r="AS14" s="16">
        <f>J14</f>
        <v>12456.7</v>
      </c>
      <c r="AT14" s="115">
        <f>AQ14</f>
        <v>12467.955499999998</v>
      </c>
      <c r="AU14" s="114">
        <f>-AT14+AS13</f>
        <v>-10.45549999999821</v>
      </c>
      <c r="AV14" s="25" t="s">
        <v>37</v>
      </c>
      <c r="AW14" s="19"/>
      <c r="AZ14"/>
      <c r="BA14"/>
      <c r="BB14"/>
      <c r="BC14"/>
      <c r="BD14"/>
      <c r="BE14" s="12" t="s">
        <v>192</v>
      </c>
      <c r="BF14" s="110">
        <v>12458.8</v>
      </c>
      <c r="BG14" s="110">
        <v>12454.9</v>
      </c>
      <c r="BH14" s="111">
        <v>12456.7</v>
      </c>
    </row>
    <row r="15" spans="1:60" x14ac:dyDescent="0.25">
      <c r="A15" s="12" t="str">
        <f t="shared" si="0"/>
        <v>2mag    7s</v>
      </c>
      <c r="B15" s="110">
        <f t="shared" si="18"/>
        <v>-4.3000000000010914</v>
      </c>
      <c r="C15" s="3">
        <f t="shared" si="19"/>
        <v>-7.8999999999996362</v>
      </c>
      <c r="D15" s="3">
        <f t="shared" si="5"/>
        <v>12461.433333333334</v>
      </c>
      <c r="E15" s="3">
        <f t="shared" si="6"/>
        <v>12462</v>
      </c>
      <c r="F15" s="3">
        <f t="shared" si="7"/>
        <v>12453.666666666666</v>
      </c>
      <c r="G15" s="3">
        <f t="shared" si="8"/>
        <v>12452.55</v>
      </c>
      <c r="H15" s="3">
        <f t="shared" si="1"/>
        <v>12465.2</v>
      </c>
      <c r="I15" s="110">
        <f t="shared" si="2"/>
        <v>12450.2</v>
      </c>
      <c r="J15" s="110">
        <f t="shared" si="3"/>
        <v>12452.4</v>
      </c>
      <c r="K15" s="8">
        <f t="shared" si="9"/>
        <v>-5.1000000000003638</v>
      </c>
      <c r="L15" s="4">
        <f t="shared" si="10"/>
        <v>15</v>
      </c>
      <c r="M15" s="4">
        <f t="shared" si="11"/>
        <v>7.7666666666664241</v>
      </c>
      <c r="N15" s="4">
        <f t="shared" si="12"/>
        <v>9.4499999999998181</v>
      </c>
      <c r="O15" s="4">
        <f t="shared" si="13"/>
        <v>15</v>
      </c>
      <c r="P15" s="4">
        <f t="shared" si="14"/>
        <v>8.5</v>
      </c>
      <c r="Q15" s="4">
        <f>J14-I15</f>
        <v>6.5</v>
      </c>
      <c r="R15" s="4">
        <f t="shared" si="4"/>
        <v>12455.933333333334</v>
      </c>
      <c r="S15" s="4">
        <f t="shared" si="16"/>
        <v>12456.366666666665</v>
      </c>
      <c r="T15" s="4">
        <f t="shared" si="17"/>
        <v>12456.877777777778</v>
      </c>
      <c r="U15" s="4">
        <f t="shared" si="20"/>
        <v>-2.7999999999992724</v>
      </c>
      <c r="V15" s="4">
        <f t="shared" si="21"/>
        <v>-2.7999999999992724</v>
      </c>
      <c r="W15" s="109">
        <f t="shared" si="22"/>
        <v>12454.7</v>
      </c>
      <c r="X15" s="45">
        <f t="shared" si="23"/>
        <v>12454.7</v>
      </c>
      <c r="Y15" s="62">
        <f t="shared" si="24"/>
        <v>12453.100000000002</v>
      </c>
      <c r="Z15" s="10">
        <f t="shared" si="25"/>
        <v>6.2999999999992724</v>
      </c>
      <c r="AA15" s="4">
        <f t="shared" si="26"/>
        <v>-0.7999999999992724</v>
      </c>
      <c r="AB15" s="79">
        <f t="shared" si="27"/>
        <v>12456.7</v>
      </c>
      <c r="AC15" s="108">
        <f t="shared" si="28"/>
        <v>12463.8</v>
      </c>
      <c r="AD15" s="48">
        <f t="shared" si="29"/>
        <v>-0.10331384015594605</v>
      </c>
      <c r="AE15" s="45">
        <f t="shared" si="30"/>
        <v>-2.7999999999992724</v>
      </c>
      <c r="AF15" s="56">
        <f t="shared" si="31"/>
        <v>12453.900000000001</v>
      </c>
      <c r="AG15" s="70">
        <f t="shared" si="32"/>
        <v>0.14161283417032222</v>
      </c>
      <c r="AH15" s="70">
        <f t="shared" si="33"/>
        <v>7.0615068602981879</v>
      </c>
      <c r="AI15" s="74">
        <f t="shared" si="34"/>
        <v>-1.204441982031186E-4</v>
      </c>
      <c r="AJ15" s="62">
        <f t="shared" si="35"/>
        <v>6.2999999999992724</v>
      </c>
      <c r="AK15" s="97">
        <f t="shared" si="36"/>
        <v>49.864879138038368</v>
      </c>
      <c r="AL15" s="99">
        <f t="shared" si="37"/>
        <v>-8.5051753189443666E-4</v>
      </c>
      <c r="AM15" s="62">
        <f t="shared" si="38"/>
        <v>12463</v>
      </c>
      <c r="AN15" s="10">
        <f t="shared" si="39"/>
        <v>12440.197349999999</v>
      </c>
      <c r="AO15" s="10">
        <f t="shared" si="40"/>
        <v>12446.241299999996</v>
      </c>
      <c r="AP15" s="10">
        <f t="shared" si="41"/>
        <v>12473.410949999996</v>
      </c>
      <c r="AQ15" s="10">
        <f t="shared" si="42"/>
        <v>12467.254799999995</v>
      </c>
      <c r="AR15" s="116">
        <f>AN16</f>
        <v>12434.03685</v>
      </c>
      <c r="AS15" s="16">
        <f>J15</f>
        <v>12452.4</v>
      </c>
      <c r="AT15" s="115">
        <f>AO15</f>
        <v>12446.241299999996</v>
      </c>
      <c r="AU15" s="24">
        <f>AT15-AS14</f>
        <v>-10.458700000004683</v>
      </c>
      <c r="AV15" s="25" t="s">
        <v>37</v>
      </c>
      <c r="AW15" s="19"/>
      <c r="AZ15"/>
      <c r="BA15"/>
      <c r="BB15"/>
      <c r="BC15"/>
      <c r="BD15"/>
      <c r="BE15" s="12" t="s">
        <v>193</v>
      </c>
      <c r="BF15" s="110">
        <v>12465.2</v>
      </c>
      <c r="BG15" s="110">
        <v>12450.2</v>
      </c>
      <c r="BH15" s="111">
        <v>12452.4</v>
      </c>
    </row>
    <row r="16" spans="1:60" x14ac:dyDescent="0.25">
      <c r="A16" s="12" t="str">
        <f t="shared" si="0"/>
        <v>2mag   8s</v>
      </c>
      <c r="B16" s="110">
        <f t="shared" si="18"/>
        <v>29</v>
      </c>
      <c r="C16" s="3">
        <f t="shared" si="19"/>
        <v>23.899999999999636</v>
      </c>
      <c r="D16" s="3">
        <f t="shared" si="5"/>
        <v>12468.633333333333</v>
      </c>
      <c r="E16" s="3">
        <f t="shared" si="6"/>
        <v>12473.55</v>
      </c>
      <c r="F16" s="3">
        <f t="shared" si="7"/>
        <v>12452.799999999997</v>
      </c>
      <c r="G16" s="3">
        <f t="shared" si="8"/>
        <v>12451.75</v>
      </c>
      <c r="H16" s="3">
        <f t="shared" si="1"/>
        <v>12481.9</v>
      </c>
      <c r="I16" s="3">
        <f t="shared" si="2"/>
        <v>12453.3</v>
      </c>
      <c r="J16" s="110">
        <f t="shared" si="3"/>
        <v>12481.4</v>
      </c>
      <c r="K16" s="8">
        <f t="shared" si="9"/>
        <v>24.699999999998909</v>
      </c>
      <c r="L16" s="4">
        <f t="shared" si="10"/>
        <v>29.5</v>
      </c>
      <c r="M16" s="4">
        <f t="shared" si="11"/>
        <v>16.133333333333212</v>
      </c>
      <c r="N16" s="4">
        <f t="shared" si="12"/>
        <v>22.25</v>
      </c>
      <c r="O16" s="4">
        <f t="shared" si="13"/>
        <v>28.600000000000364</v>
      </c>
      <c r="P16" s="4">
        <f t="shared" si="14"/>
        <v>29.5</v>
      </c>
      <c r="Q16" s="4">
        <f>J15-I16</f>
        <v>-0.8999999999996362</v>
      </c>
      <c r="R16" s="4">
        <f t="shared" si="4"/>
        <v>12472.199999999999</v>
      </c>
      <c r="S16" s="4">
        <f t="shared" si="16"/>
        <v>12464.066666666666</v>
      </c>
      <c r="T16" s="4">
        <f t="shared" si="17"/>
        <v>12461.644444444442</v>
      </c>
      <c r="U16" s="4">
        <f t="shared" si="20"/>
        <v>-4.3000000000010914</v>
      </c>
      <c r="V16" s="4">
        <f t="shared" si="21"/>
        <v>-4.3000000000010914</v>
      </c>
      <c r="W16" s="109">
        <f t="shared" si="22"/>
        <v>12452.4</v>
      </c>
      <c r="X16" s="109">
        <f t="shared" si="23"/>
        <v>12452.4</v>
      </c>
      <c r="Y16" s="62">
        <f t="shared" si="24"/>
        <v>12447.3</v>
      </c>
      <c r="Z16" s="10">
        <f t="shared" si="25"/>
        <v>-0.7999999999992724</v>
      </c>
      <c r="AA16" s="4">
        <f t="shared" si="26"/>
        <v>-0.7999999999992724</v>
      </c>
      <c r="AB16" s="79">
        <f t="shared" si="27"/>
        <v>12455.900000000001</v>
      </c>
      <c r="AC16" s="79">
        <f t="shared" si="28"/>
        <v>12455.900000000001</v>
      </c>
      <c r="AD16" s="48">
        <f t="shared" si="29"/>
        <v>0.70968161143601793</v>
      </c>
      <c r="AE16" s="45">
        <f t="shared" si="30"/>
        <v>-4.3000000000010914</v>
      </c>
      <c r="AF16" s="56">
        <f t="shared" si="31"/>
        <v>12448.099999999999</v>
      </c>
      <c r="AG16" s="70">
        <f t="shared" si="32"/>
        <v>1.1177638548542776</v>
      </c>
      <c r="AH16" s="70">
        <f t="shared" si="33"/>
        <v>0.8946433503437714</v>
      </c>
      <c r="AI16" s="74">
        <f t="shared" si="34"/>
        <v>2.6751070444486383E-3</v>
      </c>
      <c r="AJ16" s="62">
        <f t="shared" si="35"/>
        <v>-0.7999999999992724</v>
      </c>
      <c r="AK16" s="117">
        <f t="shared" si="36"/>
        <v>0.80038672431432811</v>
      </c>
      <c r="AL16" s="99">
        <f t="shared" si="37"/>
        <v>2.3932667287737538E-3</v>
      </c>
      <c r="AM16" s="62">
        <f t="shared" si="38"/>
        <v>12451.6</v>
      </c>
      <c r="AN16" s="10">
        <f t="shared" si="39"/>
        <v>12434.03685</v>
      </c>
      <c r="AO16" s="10">
        <f t="shared" si="40"/>
        <v>12449.205000000002</v>
      </c>
      <c r="AP16" s="10">
        <f t="shared" si="41"/>
        <v>12477.848716666667</v>
      </c>
      <c r="AQ16" s="10">
        <f t="shared" si="42"/>
        <v>12459.113333333333</v>
      </c>
      <c r="AR16" s="116">
        <f>AP17</f>
        <v>12506.944449999997</v>
      </c>
      <c r="AS16" s="112">
        <f>J16</f>
        <v>12481.4</v>
      </c>
      <c r="AT16" s="115">
        <f>AO16</f>
        <v>12449.205000000002</v>
      </c>
      <c r="AU16" s="24">
        <f>AT16-AS15</f>
        <v>-3.19499999999789</v>
      </c>
      <c r="AV16" s="25" t="s">
        <v>37</v>
      </c>
      <c r="AW16" s="19"/>
      <c r="AZ16"/>
      <c r="BA16"/>
      <c r="BB16"/>
      <c r="BC16"/>
      <c r="BD16"/>
      <c r="BE16" s="12" t="s">
        <v>143</v>
      </c>
      <c r="BF16" s="110">
        <v>12481.9</v>
      </c>
      <c r="BG16" s="110">
        <v>12453.3</v>
      </c>
      <c r="BH16" s="111">
        <v>12481.4</v>
      </c>
    </row>
    <row r="17" spans="1:60" x14ac:dyDescent="0.25">
      <c r="A17" s="12" t="str">
        <f t="shared" si="0"/>
        <v>2mag    9b</v>
      </c>
      <c r="B17" s="110">
        <f t="shared" si="18"/>
        <v>-25.299999999999272</v>
      </c>
      <c r="C17" s="3">
        <f t="shared" si="19"/>
        <v>-0.6000000000003638</v>
      </c>
      <c r="D17" s="3">
        <f t="shared" si="5"/>
        <v>12477.233333333332</v>
      </c>
      <c r="E17" s="3">
        <f t="shared" si="6"/>
        <v>12483.25</v>
      </c>
      <c r="F17" s="3">
        <f t="shared" si="7"/>
        <v>12447.6</v>
      </c>
      <c r="G17" s="3">
        <f t="shared" si="8"/>
        <v>12446.3</v>
      </c>
      <c r="H17" s="3">
        <f t="shared" si="1"/>
        <v>12484.6</v>
      </c>
      <c r="I17" s="3">
        <f t="shared" si="2"/>
        <v>12439.3</v>
      </c>
      <c r="J17" s="3">
        <f t="shared" si="3"/>
        <v>12456.1</v>
      </c>
      <c r="K17" s="8">
        <f t="shared" si="9"/>
        <v>3.7000000000007276</v>
      </c>
      <c r="L17" s="4">
        <f t="shared" si="10"/>
        <v>45.300000000001091</v>
      </c>
      <c r="M17" s="4">
        <f t="shared" si="11"/>
        <v>29.933333333333696</v>
      </c>
      <c r="N17" s="4">
        <f t="shared" si="12"/>
        <v>37.400000000000546</v>
      </c>
      <c r="O17" s="4">
        <f t="shared" si="13"/>
        <v>45.300000000001091</v>
      </c>
      <c r="P17" s="4">
        <f t="shared" si="14"/>
        <v>3.2000000000007276</v>
      </c>
      <c r="Q17" s="4">
        <f>J16-I17</f>
        <v>42.100000000000364</v>
      </c>
      <c r="R17" s="4">
        <f t="shared" si="4"/>
        <v>12460</v>
      </c>
      <c r="S17" s="4">
        <f t="shared" si="16"/>
        <v>12466.099999999999</v>
      </c>
      <c r="T17" s="4">
        <f t="shared" si="17"/>
        <v>12462.71111111111</v>
      </c>
      <c r="U17" s="4">
        <f t="shared" si="20"/>
        <v>-4.3000000000010914</v>
      </c>
      <c r="V17" s="4">
        <f t="shared" si="21"/>
        <v>-4.3000000000010914</v>
      </c>
      <c r="W17" s="45">
        <f t="shared" si="22"/>
        <v>12448.099999999999</v>
      </c>
      <c r="X17" s="45">
        <f t="shared" si="23"/>
        <v>12448.099999999999</v>
      </c>
      <c r="Y17" s="10">
        <f t="shared" si="24"/>
        <v>12506.099999999999</v>
      </c>
      <c r="Z17" s="10">
        <f t="shared" si="25"/>
        <v>29</v>
      </c>
      <c r="AA17" s="10">
        <f t="shared" si="26"/>
        <v>29</v>
      </c>
      <c r="AB17" s="10">
        <f t="shared" si="27"/>
        <v>12481.4</v>
      </c>
      <c r="AC17" s="108">
        <f t="shared" si="28"/>
        <v>12481.4</v>
      </c>
      <c r="AD17" s="48">
        <f t="shared" si="29"/>
        <v>1.7079922027291081</v>
      </c>
      <c r="AE17" s="45">
        <f t="shared" si="30"/>
        <v>-4.3000000000010914</v>
      </c>
      <c r="AF17" s="56">
        <f t="shared" si="31"/>
        <v>12477.099999999999</v>
      </c>
      <c r="AG17" s="70">
        <f t="shared" si="32"/>
        <v>0.38777249866503993</v>
      </c>
      <c r="AH17" s="70">
        <f t="shared" si="33"/>
        <v>2.5788316691942756</v>
      </c>
      <c r="AI17" s="74">
        <f t="shared" si="34"/>
        <v>-1.6830834088047851E-3</v>
      </c>
      <c r="AJ17" s="62">
        <f t="shared" si="35"/>
        <v>29</v>
      </c>
      <c r="AK17" s="117">
        <f t="shared" si="36"/>
        <v>6.6503727780393342</v>
      </c>
      <c r="AL17" s="99">
        <f t="shared" si="37"/>
        <v>-4.3403887965212358E-3</v>
      </c>
      <c r="AM17" s="62">
        <f t="shared" si="38"/>
        <v>12510.4</v>
      </c>
      <c r="AN17" s="10">
        <f t="shared" si="39"/>
        <v>12437.500049999999</v>
      </c>
      <c r="AO17" s="10">
        <f t="shared" si="40"/>
        <v>12478.608899999999</v>
      </c>
      <c r="AP17" s="10">
        <f t="shared" si="41"/>
        <v>12506.944449999997</v>
      </c>
      <c r="AQ17" s="10">
        <f t="shared" si="42"/>
        <v>12474.962499999996</v>
      </c>
      <c r="AR17" s="116">
        <f>AP18</f>
        <v>12509.8974</v>
      </c>
      <c r="AS17" s="112">
        <f>J17</f>
        <v>12456.1</v>
      </c>
      <c r="AT17" s="115">
        <f>AQ17</f>
        <v>12474.962499999996</v>
      </c>
      <c r="AU17" s="114">
        <f>-AT17+AS16</f>
        <v>6.437500000003638</v>
      </c>
      <c r="AV17" s="25" t="s">
        <v>37</v>
      </c>
      <c r="AW17" s="19"/>
      <c r="AZ17"/>
      <c r="BA17"/>
      <c r="BB17"/>
      <c r="BC17"/>
      <c r="BD17"/>
      <c r="BE17" s="12" t="s">
        <v>194</v>
      </c>
      <c r="BF17" s="110">
        <v>12484.6</v>
      </c>
      <c r="BG17" s="110">
        <v>12439.3</v>
      </c>
      <c r="BH17" s="111">
        <v>12456.1</v>
      </c>
    </row>
    <row r="18" spans="1:60" x14ac:dyDescent="0.25">
      <c r="A18" s="12" t="str">
        <f t="shared" si="0"/>
        <v>2mag     10o</v>
      </c>
      <c r="B18" s="110">
        <f t="shared" si="18"/>
        <v>-10</v>
      </c>
      <c r="C18" s="3">
        <f t="shared" si="19"/>
        <v>-6.2999999999992724</v>
      </c>
      <c r="D18" s="3">
        <f t="shared" si="5"/>
        <v>12474.366666666667</v>
      </c>
      <c r="E18" s="3">
        <f t="shared" si="6"/>
        <v>12470.6</v>
      </c>
      <c r="F18" s="3">
        <f t="shared" si="7"/>
        <v>12441.833333333334</v>
      </c>
      <c r="G18" s="3">
        <f t="shared" si="8"/>
        <v>12436.099999999999</v>
      </c>
      <c r="H18" s="3">
        <f t="shared" si="1"/>
        <v>12456.6</v>
      </c>
      <c r="I18" s="3">
        <f t="shared" si="2"/>
        <v>12432.9</v>
      </c>
      <c r="J18" s="110">
        <f t="shared" si="3"/>
        <v>12446.1</v>
      </c>
      <c r="K18" s="8">
        <f t="shared" si="9"/>
        <v>-35.299999999999272</v>
      </c>
      <c r="L18" s="4">
        <f t="shared" si="10"/>
        <v>23.700000000000728</v>
      </c>
      <c r="M18" s="4">
        <f t="shared" si="11"/>
        <v>32.83333333333394</v>
      </c>
      <c r="N18" s="4">
        <f t="shared" si="12"/>
        <v>34.500000000000909</v>
      </c>
      <c r="O18" s="4">
        <f t="shared" si="13"/>
        <v>23.700000000000728</v>
      </c>
      <c r="P18" s="4">
        <f t="shared" si="14"/>
        <v>0.5</v>
      </c>
      <c r="Q18" s="4">
        <f>-J17+I18</f>
        <v>-23.200000000000728</v>
      </c>
      <c r="R18" s="4">
        <f t="shared" si="4"/>
        <v>12445.199999999999</v>
      </c>
      <c r="S18" s="4">
        <f t="shared" si="16"/>
        <v>12452.599999999999</v>
      </c>
      <c r="T18" s="4">
        <f t="shared" si="17"/>
        <v>12459.133333333331</v>
      </c>
      <c r="U18" s="4">
        <f t="shared" si="20"/>
        <v>-25.299999999999272</v>
      </c>
      <c r="V18" s="4">
        <f t="shared" si="21"/>
        <v>-25.299999999999272</v>
      </c>
      <c r="W18" s="45">
        <f t="shared" si="22"/>
        <v>12456.1</v>
      </c>
      <c r="X18" s="45">
        <f t="shared" si="23"/>
        <v>12456.1</v>
      </c>
      <c r="Y18" s="62">
        <f t="shared" si="24"/>
        <v>12459.800000000001</v>
      </c>
      <c r="Z18" s="10">
        <f t="shared" si="25"/>
        <v>29</v>
      </c>
      <c r="AA18" s="4">
        <f t="shared" si="26"/>
        <v>29</v>
      </c>
      <c r="AB18" s="108">
        <f t="shared" si="27"/>
        <v>12510.4</v>
      </c>
      <c r="AC18" s="108">
        <f t="shared" si="28"/>
        <v>12510.4</v>
      </c>
      <c r="AD18" s="48">
        <f t="shared" si="29"/>
        <v>0.41676413255364875</v>
      </c>
      <c r="AE18" s="45">
        <f t="shared" si="30"/>
        <v>-25.299999999999272</v>
      </c>
      <c r="AF18" s="56">
        <f t="shared" si="31"/>
        <v>12430.800000000001</v>
      </c>
      <c r="AG18" s="70">
        <f t="shared" si="32"/>
        <v>-0.39402136380848674</v>
      </c>
      <c r="AH18" s="70">
        <f t="shared" si="33"/>
        <v>-2.5379334519689851</v>
      </c>
      <c r="AI18" s="74">
        <f t="shared" si="34"/>
        <v>1.2308137851143347E-3</v>
      </c>
      <c r="AJ18" s="62">
        <f t="shared" si="35"/>
        <v>29</v>
      </c>
      <c r="AK18" s="117">
        <f t="shared" si="36"/>
        <v>6.4411062066232088</v>
      </c>
      <c r="AL18" s="99">
        <f t="shared" si="37"/>
        <v>-3.1237234783862361E-3</v>
      </c>
      <c r="AM18" s="62">
        <f t="shared" si="38"/>
        <v>12485.1</v>
      </c>
      <c r="AN18" s="10">
        <f t="shared" si="39"/>
        <v>12410.177399999999</v>
      </c>
      <c r="AO18" s="10">
        <f t="shared" si="40"/>
        <v>12468.219300000001</v>
      </c>
      <c r="AP18" s="10">
        <f t="shared" si="41"/>
        <v>12509.8974</v>
      </c>
      <c r="AQ18" s="10">
        <f t="shared" si="42"/>
        <v>12447.835399999998</v>
      </c>
      <c r="AR18" s="113"/>
      <c r="AT18" s="115">
        <f>AQ18</f>
        <v>12447.835399999998</v>
      </c>
      <c r="AU18" s="114">
        <f>-AT18+AS17</f>
        <v>8.2646000000022468</v>
      </c>
      <c r="AV18" s="25" t="s">
        <v>37</v>
      </c>
      <c r="AW18" s="19"/>
      <c r="AZ18"/>
      <c r="BA18"/>
      <c r="BB18"/>
      <c r="BC18"/>
      <c r="BD18"/>
      <c r="BE18" s="12" t="s">
        <v>195</v>
      </c>
      <c r="BF18" s="110">
        <v>12456.6</v>
      </c>
      <c r="BG18" s="110">
        <v>12432.9</v>
      </c>
      <c r="BH18" s="111">
        <v>12446.1</v>
      </c>
    </row>
    <row r="19" spans="1:60" x14ac:dyDescent="0.25">
      <c r="A19" s="12" t="str">
        <f t="shared" si="0"/>
        <v>2mag   11s</v>
      </c>
      <c r="B19" s="110">
        <f t="shared" si="18"/>
        <v>13</v>
      </c>
      <c r="C19" s="3">
        <f t="shared" si="19"/>
        <v>-22.299999999999272</v>
      </c>
      <c r="D19" s="3">
        <f t="shared" si="5"/>
        <v>12466.933333333334</v>
      </c>
      <c r="E19" s="3">
        <f t="shared" si="6"/>
        <v>12458.1</v>
      </c>
      <c r="F19" s="3">
        <f t="shared" si="7"/>
        <v>12438.933333333332</v>
      </c>
      <c r="G19" s="3">
        <f t="shared" si="8"/>
        <v>12438.75</v>
      </c>
      <c r="H19" s="3">
        <f t="shared" si="1"/>
        <v>12459.6</v>
      </c>
      <c r="I19" s="3">
        <f t="shared" si="2"/>
        <v>12444.6</v>
      </c>
      <c r="J19" s="3">
        <f t="shared" si="3"/>
        <v>12459.1</v>
      </c>
      <c r="K19" s="8">
        <f t="shared" si="9"/>
        <v>3</v>
      </c>
      <c r="L19" s="4">
        <f t="shared" si="10"/>
        <v>15</v>
      </c>
      <c r="M19" s="4">
        <f t="shared" si="11"/>
        <v>28.000000000000608</v>
      </c>
      <c r="N19" s="4">
        <f t="shared" si="12"/>
        <v>19.350000000000364</v>
      </c>
      <c r="O19" s="4">
        <f t="shared" si="13"/>
        <v>15</v>
      </c>
      <c r="P19" s="4">
        <f>-H19+J18</f>
        <v>-13.5</v>
      </c>
      <c r="Q19" s="4">
        <f t="shared" ref="Q19:Q26" si="43">J18-I19</f>
        <v>1.5</v>
      </c>
      <c r="R19" s="4">
        <f t="shared" si="4"/>
        <v>12454.433333333334</v>
      </c>
      <c r="S19" s="4">
        <f t="shared" si="16"/>
        <v>12449.816666666666</v>
      </c>
      <c r="T19" s="4">
        <f t="shared" si="17"/>
        <v>12453.21111111111</v>
      </c>
      <c r="U19" s="4">
        <f t="shared" si="20"/>
        <v>-25.299999999999272</v>
      </c>
      <c r="V19" s="4">
        <f t="shared" si="21"/>
        <v>-25.299999999999272</v>
      </c>
      <c r="W19" s="109">
        <f t="shared" si="22"/>
        <v>12430.800000000001</v>
      </c>
      <c r="X19" s="109">
        <f t="shared" si="23"/>
        <v>12430.800000000001</v>
      </c>
      <c r="Y19" s="10">
        <f t="shared" si="24"/>
        <v>12410.800000000001</v>
      </c>
      <c r="Z19" s="10">
        <f t="shared" si="25"/>
        <v>29</v>
      </c>
      <c r="AA19" s="10">
        <f t="shared" si="26"/>
        <v>-10</v>
      </c>
      <c r="AB19" s="10">
        <f t="shared" si="27"/>
        <v>12446.1</v>
      </c>
      <c r="AC19" s="79">
        <f t="shared" si="28"/>
        <v>12485.1</v>
      </c>
      <c r="AD19" s="48">
        <f t="shared" si="29"/>
        <v>-0.10331384015594605</v>
      </c>
      <c r="AE19" s="45">
        <f t="shared" si="30"/>
        <v>-25.299999999999272</v>
      </c>
      <c r="AF19" s="56">
        <f t="shared" si="31"/>
        <v>12420.800000000001</v>
      </c>
      <c r="AG19" s="70">
        <f t="shared" si="32"/>
        <v>-2.4042147546856429</v>
      </c>
      <c r="AH19" s="70">
        <f t="shared" si="33"/>
        <v>-0.41593622119283286</v>
      </c>
      <c r="AI19" s="74">
        <f t="shared" si="34"/>
        <v>3.083537292283852E-3</v>
      </c>
      <c r="AJ19" s="62">
        <f t="shared" si="35"/>
        <v>29</v>
      </c>
      <c r="AK19" s="117">
        <f t="shared" si="36"/>
        <v>0.1730029401001732</v>
      </c>
      <c r="AL19" s="99">
        <f t="shared" si="37"/>
        <v>-1.2825548492597252E-3</v>
      </c>
      <c r="AM19" s="62">
        <f t="shared" si="38"/>
        <v>12475.1</v>
      </c>
      <c r="AN19" s="10">
        <f t="shared" si="39"/>
        <v>12398.289299999997</v>
      </c>
      <c r="AO19" s="10">
        <f t="shared" si="40"/>
        <v>12445.042499999998</v>
      </c>
      <c r="AP19" s="10">
        <f t="shared" si="41"/>
        <v>12492.179699999999</v>
      </c>
      <c r="AQ19" s="10">
        <f t="shared" si="42"/>
        <v>12446.233799999996</v>
      </c>
      <c r="AR19" s="113"/>
      <c r="AU19" s="19"/>
      <c r="AV19" s="25"/>
      <c r="AW19" s="19"/>
      <c r="AZ19" s="116">
        <f>BA19*(1-$AQ$5)</f>
        <v>12421.7227</v>
      </c>
      <c r="BA19" s="16">
        <f>J19</f>
        <v>12459.1</v>
      </c>
      <c r="BB19"/>
      <c r="BC19"/>
      <c r="BD19"/>
      <c r="BE19" s="12" t="s">
        <v>144</v>
      </c>
      <c r="BF19" s="110">
        <v>12459.6</v>
      </c>
      <c r="BG19" s="110">
        <v>12444.6</v>
      </c>
      <c r="BH19" s="111">
        <v>12459.1</v>
      </c>
    </row>
    <row r="20" spans="1:60" x14ac:dyDescent="0.25">
      <c r="A20" s="12" t="str">
        <f t="shared" si="0"/>
        <v>2mag     12b</v>
      </c>
      <c r="B20" s="110">
        <f t="shared" si="18"/>
        <v>1.6999999999989086</v>
      </c>
      <c r="C20" s="3">
        <f t="shared" si="19"/>
        <v>4.6999999999989086</v>
      </c>
      <c r="D20" s="3">
        <f t="shared" si="5"/>
        <v>12461.033333333333</v>
      </c>
      <c r="E20" s="3">
        <f t="shared" si="6"/>
        <v>12463.25</v>
      </c>
      <c r="F20" s="3">
        <f t="shared" si="7"/>
        <v>12444.166666666666</v>
      </c>
      <c r="G20" s="3">
        <f t="shared" si="8"/>
        <v>12449.8</v>
      </c>
      <c r="H20" s="110">
        <f t="shared" si="1"/>
        <v>12466.9</v>
      </c>
      <c r="I20" s="110">
        <f t="shared" si="2"/>
        <v>12455</v>
      </c>
      <c r="J20" s="110">
        <f t="shared" si="3"/>
        <v>12460.8</v>
      </c>
      <c r="K20" s="8">
        <f t="shared" si="9"/>
        <v>14.699999999998909</v>
      </c>
      <c r="L20" s="4">
        <f t="shared" si="10"/>
        <v>11.899999999999636</v>
      </c>
      <c r="M20" s="4">
        <f t="shared" si="11"/>
        <v>16.866666666666788</v>
      </c>
      <c r="N20" s="4">
        <f t="shared" si="12"/>
        <v>13.449999999999818</v>
      </c>
      <c r="O20" s="4">
        <f t="shared" si="13"/>
        <v>11.899999999999636</v>
      </c>
      <c r="P20" s="4">
        <f t="shared" ref="P20:P41" si="44">H20-J19</f>
        <v>7.7999999999992724</v>
      </c>
      <c r="Q20" s="4">
        <f t="shared" si="43"/>
        <v>4.1000000000003638</v>
      </c>
      <c r="R20" s="4">
        <f t="shared" si="4"/>
        <v>12460.9</v>
      </c>
      <c r="S20" s="4">
        <f t="shared" si="16"/>
        <v>12457.666666666668</v>
      </c>
      <c r="T20" s="4">
        <f t="shared" si="17"/>
        <v>12453.511111111111</v>
      </c>
      <c r="U20" s="4">
        <f t="shared" si="20"/>
        <v>-25.299999999999272</v>
      </c>
      <c r="V20" s="4">
        <f t="shared" si="21"/>
        <v>-10</v>
      </c>
      <c r="W20" s="85">
        <f t="shared" si="22"/>
        <v>12436.1</v>
      </c>
      <c r="X20" s="109">
        <f t="shared" si="23"/>
        <v>12420.800000000001</v>
      </c>
      <c r="Y20" s="62">
        <f t="shared" si="24"/>
        <v>12462.1</v>
      </c>
      <c r="Z20" s="10">
        <f t="shared" si="25"/>
        <v>13</v>
      </c>
      <c r="AA20" s="4">
        <f t="shared" si="26"/>
        <v>13</v>
      </c>
      <c r="AB20" s="79">
        <f t="shared" si="27"/>
        <v>12459.1</v>
      </c>
      <c r="AC20" s="79">
        <f t="shared" si="28"/>
        <v>12459.1</v>
      </c>
      <c r="AD20" s="48">
        <f t="shared" si="29"/>
        <v>-0.28862897985707231</v>
      </c>
      <c r="AE20" s="45">
        <f t="shared" si="30"/>
        <v>-25.299999999999272</v>
      </c>
      <c r="AF20" s="56">
        <f t="shared" si="31"/>
        <v>12433.800000000001</v>
      </c>
      <c r="AG20" s="70">
        <f t="shared" si="32"/>
        <v>-2.3967405716956276</v>
      </c>
      <c r="AH20" s="70">
        <f t="shared" si="33"/>
        <v>-0.41723330919062618</v>
      </c>
      <c r="AI20" s="74">
        <f t="shared" si="34"/>
        <v>2.1715002654054414E-3</v>
      </c>
      <c r="AJ20" s="62">
        <f t="shared" si="35"/>
        <v>13</v>
      </c>
      <c r="AK20" s="117">
        <f t="shared" si="36"/>
        <v>0.17408363429816068</v>
      </c>
      <c r="AL20" s="99">
        <f t="shared" si="37"/>
        <v>-9.0602224164343544E-4</v>
      </c>
      <c r="AM20" s="62">
        <f t="shared" si="38"/>
        <v>12472.1</v>
      </c>
      <c r="AN20" s="10">
        <f t="shared" si="39"/>
        <v>12422.64825</v>
      </c>
      <c r="AO20" s="10">
        <f t="shared" si="40"/>
        <v>12451.802400000002</v>
      </c>
      <c r="AP20" s="10">
        <f t="shared" si="41"/>
        <v>12486.257116666666</v>
      </c>
      <c r="AQ20" s="10">
        <f t="shared" si="42"/>
        <v>12461.715933333333</v>
      </c>
      <c r="AR20" s="113"/>
      <c r="AU20" s="19"/>
      <c r="AV20" s="25"/>
      <c r="AW20" s="19"/>
      <c r="AZ20" s="116">
        <f>BA20*(1-$AQ$5)</f>
        <v>12423.417599999999</v>
      </c>
      <c r="BA20" s="16">
        <f>J20</f>
        <v>12460.8</v>
      </c>
      <c r="BB20" s="115">
        <f>AQ20</f>
        <v>12461.715933333333</v>
      </c>
      <c r="BC20" s="24">
        <f>BB20-BA19</f>
        <v>2.6159333333325776</v>
      </c>
      <c r="BD20" s="107" t="s">
        <v>37</v>
      </c>
      <c r="BE20" s="12" t="s">
        <v>196</v>
      </c>
      <c r="BF20" s="110">
        <v>12466.9</v>
      </c>
      <c r="BG20" s="110">
        <v>12455</v>
      </c>
      <c r="BH20" s="111">
        <v>12460.8</v>
      </c>
    </row>
    <row r="21" spans="1:60" x14ac:dyDescent="0.25">
      <c r="A21" s="12" t="str">
        <f t="shared" si="0"/>
        <v>2mag     13o</v>
      </c>
      <c r="B21" s="110">
        <f t="shared" si="18"/>
        <v>3.8000000000010914</v>
      </c>
      <c r="C21" s="3">
        <f t="shared" si="19"/>
        <v>18.5</v>
      </c>
      <c r="D21" s="3">
        <f t="shared" si="5"/>
        <v>12463.800000000001</v>
      </c>
      <c r="E21" s="3">
        <f t="shared" si="6"/>
        <v>12465.9</v>
      </c>
      <c r="F21" s="3">
        <f t="shared" si="7"/>
        <v>12450.933333333334</v>
      </c>
      <c r="G21" s="3">
        <f t="shared" si="8"/>
        <v>12454.1</v>
      </c>
      <c r="H21" s="110">
        <f t="shared" si="1"/>
        <v>12464.9</v>
      </c>
      <c r="I21" s="110">
        <f t="shared" si="2"/>
        <v>12453.2</v>
      </c>
      <c r="J21" s="110">
        <f t="shared" si="3"/>
        <v>12464.6</v>
      </c>
      <c r="K21" s="8">
        <f t="shared" si="9"/>
        <v>5.5</v>
      </c>
      <c r="L21" s="4">
        <f t="shared" si="10"/>
        <v>11.699999999998909</v>
      </c>
      <c r="M21" s="4">
        <f t="shared" si="11"/>
        <v>12.866666666666182</v>
      </c>
      <c r="N21" s="4">
        <f t="shared" si="12"/>
        <v>11.799999999999272</v>
      </c>
      <c r="O21" s="4">
        <f t="shared" si="13"/>
        <v>11.699999999998909</v>
      </c>
      <c r="P21" s="4">
        <f t="shared" si="44"/>
        <v>4.1000000000003638</v>
      </c>
      <c r="Q21" s="4">
        <f t="shared" si="43"/>
        <v>7.5999999999985448</v>
      </c>
      <c r="R21" s="4">
        <f t="shared" si="4"/>
        <v>12460.9</v>
      </c>
      <c r="S21" s="4">
        <f t="shared" si="16"/>
        <v>12460.9</v>
      </c>
      <c r="T21" s="4">
        <f t="shared" si="17"/>
        <v>12458.744444444446</v>
      </c>
      <c r="U21" s="4">
        <f t="shared" si="20"/>
        <v>-10</v>
      </c>
      <c r="V21" s="4">
        <f t="shared" si="21"/>
        <v>1.6999999999989086</v>
      </c>
      <c r="W21" s="86">
        <f t="shared" si="22"/>
        <v>12460.8</v>
      </c>
      <c r="X21" s="45">
        <f t="shared" si="23"/>
        <v>12449.1</v>
      </c>
      <c r="Y21" s="62">
        <f t="shared" si="24"/>
        <v>12475.499999999998</v>
      </c>
      <c r="Z21" s="10">
        <f t="shared" si="25"/>
        <v>13</v>
      </c>
      <c r="AA21" s="4">
        <f t="shared" si="26"/>
        <v>13</v>
      </c>
      <c r="AB21" s="79">
        <f t="shared" si="27"/>
        <v>12472.1</v>
      </c>
      <c r="AC21" s="108">
        <f t="shared" si="28"/>
        <v>12472.1</v>
      </c>
      <c r="AD21" s="48">
        <f t="shared" si="29"/>
        <v>-0.30058479532170318</v>
      </c>
      <c r="AE21" s="45">
        <f t="shared" si="30"/>
        <v>-10</v>
      </c>
      <c r="AF21" s="56">
        <f t="shared" si="31"/>
        <v>12450.8</v>
      </c>
      <c r="AG21" s="70">
        <f t="shared" si="32"/>
        <v>-1.5027709062874435</v>
      </c>
      <c r="AH21" s="70">
        <f t="shared" si="33"/>
        <v>-0.66543742350620427</v>
      </c>
      <c r="AI21" s="74">
        <f t="shared" si="34"/>
        <v>1.1083625148585708E-3</v>
      </c>
      <c r="AJ21" s="62">
        <f t="shared" si="35"/>
        <v>13</v>
      </c>
      <c r="AK21" s="97">
        <f t="shared" si="36"/>
        <v>0.44280696460257551</v>
      </c>
      <c r="AL21" s="99">
        <f t="shared" si="37"/>
        <v>-7.3754589619834442E-4</v>
      </c>
      <c r="AM21" s="62">
        <f t="shared" si="38"/>
        <v>12473.8</v>
      </c>
      <c r="AN21" s="10">
        <f t="shared" si="39"/>
        <v>12435.002550000001</v>
      </c>
      <c r="AO21" s="10">
        <f t="shared" si="40"/>
        <v>12454.333199999999</v>
      </c>
      <c r="AP21" s="10">
        <f t="shared" si="41"/>
        <v>12486.824349999997</v>
      </c>
      <c r="AQ21" s="10">
        <f t="shared" si="42"/>
        <v>12467.354899999998</v>
      </c>
      <c r="AW21" s="21">
        <f>SUM(AU21:AU34)-AW22</f>
        <v>37.567700000005061</v>
      </c>
      <c r="AZ21"/>
      <c r="BA21"/>
      <c r="BB21" s="115">
        <f>AQ21</f>
        <v>12467.354899999998</v>
      </c>
      <c r="BC21" s="24">
        <f>BB21-BA20</f>
        <v>6.5548999999991793</v>
      </c>
      <c r="BD21" s="107" t="s">
        <v>37</v>
      </c>
      <c r="BE21" s="12" t="s">
        <v>197</v>
      </c>
      <c r="BF21" s="110">
        <v>12464.9</v>
      </c>
      <c r="BG21" s="110">
        <v>12453.2</v>
      </c>
      <c r="BH21" s="111">
        <v>12464.6</v>
      </c>
    </row>
    <row r="22" spans="1:60" x14ac:dyDescent="0.25">
      <c r="A22" s="12" t="str">
        <f t="shared" si="0"/>
        <v>2mag  14s</v>
      </c>
      <c r="B22" s="110">
        <f t="shared" si="18"/>
        <v>8.8999999999996362</v>
      </c>
      <c r="C22" s="3">
        <f t="shared" si="19"/>
        <v>14.399999999999636</v>
      </c>
      <c r="D22" s="3">
        <f t="shared" si="5"/>
        <v>12468.6</v>
      </c>
      <c r="E22" s="3">
        <f t="shared" si="6"/>
        <v>12469.45</v>
      </c>
      <c r="F22" s="3">
        <f t="shared" si="7"/>
        <v>12457.133333333333</v>
      </c>
      <c r="G22" s="3">
        <f t="shared" si="8"/>
        <v>12458.2</v>
      </c>
      <c r="H22" s="110">
        <f t="shared" si="1"/>
        <v>12474</v>
      </c>
      <c r="I22" s="110">
        <f t="shared" si="2"/>
        <v>12463.2</v>
      </c>
      <c r="J22" s="110">
        <f t="shared" si="3"/>
        <v>12473.5</v>
      </c>
      <c r="K22" s="8">
        <f t="shared" si="9"/>
        <v>12.700000000000728</v>
      </c>
      <c r="L22" s="4">
        <f t="shared" si="10"/>
        <v>10.799999999999272</v>
      </c>
      <c r="M22" s="4">
        <f t="shared" si="11"/>
        <v>11.466666666665938</v>
      </c>
      <c r="N22" s="4">
        <f t="shared" si="12"/>
        <v>11.249999999999091</v>
      </c>
      <c r="O22" s="4">
        <f t="shared" si="13"/>
        <v>10.799999999999272</v>
      </c>
      <c r="P22" s="4">
        <f t="shared" si="44"/>
        <v>9.3999999999996362</v>
      </c>
      <c r="Q22" s="4">
        <f t="shared" si="43"/>
        <v>1.3999999999996362</v>
      </c>
      <c r="R22" s="4">
        <f t="shared" si="4"/>
        <v>12470.233333333332</v>
      </c>
      <c r="S22" s="4">
        <f t="shared" si="16"/>
        <v>12465.566666666666</v>
      </c>
      <c r="T22" s="4">
        <f t="shared" si="17"/>
        <v>12464.011111111111</v>
      </c>
      <c r="U22" s="4">
        <f t="shared" si="20"/>
        <v>1.6999999999989086</v>
      </c>
      <c r="V22" s="4">
        <f t="shared" si="21"/>
        <v>1.6999999999989086</v>
      </c>
      <c r="W22" s="85">
        <f t="shared" si="22"/>
        <v>12462.499999999998</v>
      </c>
      <c r="X22" s="109">
        <f t="shared" si="23"/>
        <v>12462.499999999998</v>
      </c>
      <c r="Y22" s="10">
        <f t="shared" si="24"/>
        <v>12470.1</v>
      </c>
      <c r="Z22" s="10">
        <f t="shared" si="25"/>
        <v>13</v>
      </c>
      <c r="AA22" s="10">
        <f t="shared" si="26"/>
        <v>3.8000000000010914</v>
      </c>
      <c r="AB22" s="10">
        <f t="shared" si="27"/>
        <v>12464.6</v>
      </c>
      <c r="AC22" s="79">
        <f t="shared" si="28"/>
        <v>12473.8</v>
      </c>
      <c r="AD22" s="93">
        <f t="shared" si="29"/>
        <v>-0.35438596491232466</v>
      </c>
      <c r="AE22" s="45">
        <f t="shared" si="30"/>
        <v>1.6999999999989086</v>
      </c>
      <c r="AF22" s="56">
        <f t="shared" si="31"/>
        <v>12466.3</v>
      </c>
      <c r="AG22" s="70">
        <f t="shared" si="32"/>
        <v>-1.757689364673523</v>
      </c>
      <c r="AH22" s="70">
        <f t="shared" si="33"/>
        <v>-0.56892874252882686</v>
      </c>
      <c r="AI22" s="74">
        <f t="shared" si="34"/>
        <v>5.7755709392528077E-4</v>
      </c>
      <c r="AJ22" s="62">
        <f t="shared" si="35"/>
        <v>13</v>
      </c>
      <c r="AK22" s="117">
        <f t="shared" si="36"/>
        <v>0.32367991407543217</v>
      </c>
      <c r="AL22" s="99">
        <f t="shared" si="37"/>
        <v>-3.2858883118551353E-4</v>
      </c>
      <c r="AM22" s="62">
        <f t="shared" si="38"/>
        <v>12477.6</v>
      </c>
      <c r="AN22" s="10">
        <f t="shared" si="39"/>
        <v>12436.650900000001</v>
      </c>
      <c r="AO22" s="10">
        <f t="shared" si="40"/>
        <v>12456.131399999998</v>
      </c>
      <c r="AP22" s="10">
        <f t="shared" si="41"/>
        <v>12485.172699999997</v>
      </c>
      <c r="AQ22" s="10">
        <f t="shared" si="42"/>
        <v>12469.356899999999</v>
      </c>
      <c r="AR22" s="116">
        <f>AP23</f>
        <v>12493.964816666661</v>
      </c>
      <c r="AS22" s="112">
        <f>J22</f>
        <v>12473.5</v>
      </c>
      <c r="AW22" s="80">
        <f>COUNT(AU22:AU34)</f>
        <v>5</v>
      </c>
      <c r="AZ22" s="116">
        <f>BA22*(1-$AQ$5)</f>
        <v>12436.0795</v>
      </c>
      <c r="BA22" s="16">
        <f>J22</f>
        <v>12473.5</v>
      </c>
      <c r="BB22"/>
      <c r="BC22"/>
      <c r="BD22"/>
      <c r="BE22" s="12" t="s">
        <v>198</v>
      </c>
      <c r="BF22" s="110">
        <v>12474</v>
      </c>
      <c r="BG22" s="110">
        <v>12463.2</v>
      </c>
      <c r="BH22" s="111">
        <v>12473.5</v>
      </c>
    </row>
    <row r="23" spans="1:60" x14ac:dyDescent="0.25">
      <c r="A23" s="12" t="str">
        <f t="shared" si="0"/>
        <v>2mag   15b</v>
      </c>
      <c r="B23" s="110">
        <f t="shared" si="18"/>
        <v>-6.1000000000003638</v>
      </c>
      <c r="C23" s="3">
        <f t="shared" si="19"/>
        <v>6.6000000000003638</v>
      </c>
      <c r="D23" s="3">
        <f t="shared" si="5"/>
        <v>12475.166666666666</v>
      </c>
      <c r="E23" s="3">
        <f t="shared" si="6"/>
        <v>12480.3</v>
      </c>
      <c r="F23" s="3">
        <f t="shared" si="7"/>
        <v>12460.6</v>
      </c>
      <c r="G23" s="3">
        <f t="shared" si="8"/>
        <v>12464.3</v>
      </c>
      <c r="H23" s="110">
        <f t="shared" si="1"/>
        <v>12486.6</v>
      </c>
      <c r="I23" s="110">
        <f t="shared" si="2"/>
        <v>12465.4</v>
      </c>
      <c r="J23" s="110">
        <f t="shared" si="3"/>
        <v>12467.4</v>
      </c>
      <c r="K23" s="8">
        <f t="shared" si="9"/>
        <v>2.7999999999992724</v>
      </c>
      <c r="L23" s="4">
        <f t="shared" si="10"/>
        <v>21.200000000000728</v>
      </c>
      <c r="M23" s="4">
        <f t="shared" si="11"/>
        <v>14.566666666666302</v>
      </c>
      <c r="N23" s="4">
        <f t="shared" si="12"/>
        <v>16</v>
      </c>
      <c r="O23" s="4">
        <f t="shared" si="13"/>
        <v>21.200000000000728</v>
      </c>
      <c r="P23" s="4">
        <f t="shared" si="44"/>
        <v>13.100000000000364</v>
      </c>
      <c r="Q23" s="4">
        <f t="shared" si="43"/>
        <v>8.1000000000003638</v>
      </c>
      <c r="R23" s="4">
        <f t="shared" si="4"/>
        <v>12473.133333333333</v>
      </c>
      <c r="S23" s="4">
        <f t="shared" si="16"/>
        <v>12471.683333333332</v>
      </c>
      <c r="T23" s="4">
        <f t="shared" si="17"/>
        <v>12468.088888888888</v>
      </c>
      <c r="U23" s="4">
        <f t="shared" si="20"/>
        <v>1.6999999999989086</v>
      </c>
      <c r="V23" s="4">
        <f t="shared" si="21"/>
        <v>3.8000000000010914</v>
      </c>
      <c r="W23" s="85">
        <f t="shared" si="22"/>
        <v>12468.400000000001</v>
      </c>
      <c r="X23" s="45">
        <f t="shared" si="23"/>
        <v>12466.3</v>
      </c>
      <c r="Y23" s="62">
        <f t="shared" si="24"/>
        <v>12486.2</v>
      </c>
      <c r="Z23" s="10">
        <f t="shared" si="25"/>
        <v>8.8999999999996362</v>
      </c>
      <c r="AA23" s="4">
        <f t="shared" si="26"/>
        <v>8.8999999999996362</v>
      </c>
      <c r="AB23" s="108">
        <f t="shared" si="27"/>
        <v>12473.5</v>
      </c>
      <c r="AC23" s="108">
        <f t="shared" si="28"/>
        <v>12473.5</v>
      </c>
      <c r="AD23" s="48">
        <f t="shared" si="29"/>
        <v>0.26731643924630638</v>
      </c>
      <c r="AE23" s="45">
        <f t="shared" si="30"/>
        <v>1.6999999999989086</v>
      </c>
      <c r="AF23" s="56">
        <f t="shared" si="31"/>
        <v>12475.199999999999</v>
      </c>
      <c r="AG23" s="70">
        <f t="shared" si="32"/>
        <v>0.52030011542896271</v>
      </c>
      <c r="AH23" s="70">
        <f t="shared" si="33"/>
        <v>1.9219676689395842</v>
      </c>
      <c r="AI23" s="74">
        <f t="shared" si="34"/>
        <v>-6.2524047710652117E-4</v>
      </c>
      <c r="AJ23" s="62">
        <f t="shared" si="35"/>
        <v>8.8999999999996362</v>
      </c>
      <c r="AK23" s="117">
        <f t="shared" si="36"/>
        <v>3.6939597204490591</v>
      </c>
      <c r="AL23" s="99">
        <f t="shared" si="37"/>
        <v>-1.201691982311094E-3</v>
      </c>
      <c r="AM23" s="62">
        <f t="shared" si="38"/>
        <v>12482.4</v>
      </c>
      <c r="AN23" s="10">
        <f t="shared" si="39"/>
        <v>12446.52435</v>
      </c>
      <c r="AO23" s="10">
        <f t="shared" si="40"/>
        <v>12464.789399999996</v>
      </c>
      <c r="AP23" s="10">
        <f t="shared" si="41"/>
        <v>12493.964816666661</v>
      </c>
      <c r="AQ23" s="10">
        <f t="shared" si="42"/>
        <v>12478.933133333328</v>
      </c>
      <c r="AR23" s="116">
        <f>AN24</f>
        <v>12444.6762</v>
      </c>
      <c r="AS23" s="16">
        <f>J23</f>
        <v>12467.4</v>
      </c>
      <c r="AT23" s="115">
        <f>AQ23</f>
        <v>12478.933133333328</v>
      </c>
      <c r="AU23" s="114">
        <f>-AT23+AS22</f>
        <v>-5.4331333333284419</v>
      </c>
      <c r="AV23" s="25" t="s">
        <v>37</v>
      </c>
      <c r="AW23" s="19"/>
      <c r="AZ23"/>
      <c r="BA23"/>
      <c r="BB23" s="115">
        <f>AQ23</f>
        <v>12478.933133333328</v>
      </c>
      <c r="BC23" s="24">
        <f>BB23-BA22</f>
        <v>5.4331333333284419</v>
      </c>
      <c r="BD23" s="107" t="s">
        <v>37</v>
      </c>
      <c r="BE23" s="12" t="s">
        <v>199</v>
      </c>
      <c r="BF23" s="110">
        <v>12486.6</v>
      </c>
      <c r="BG23" s="110">
        <v>12465.4</v>
      </c>
      <c r="BH23" s="111">
        <v>12467.4</v>
      </c>
    </row>
    <row r="24" spans="1:60" x14ac:dyDescent="0.25">
      <c r="A24" s="12" t="str">
        <f t="shared" si="0"/>
        <v>2mag     16o</v>
      </c>
      <c r="B24" s="110">
        <f t="shared" si="18"/>
        <v>22</v>
      </c>
      <c r="C24" s="3">
        <f t="shared" si="19"/>
        <v>24.799999999999272</v>
      </c>
      <c r="D24" s="3">
        <f t="shared" si="5"/>
        <v>12484.5</v>
      </c>
      <c r="E24" s="3">
        <f t="shared" si="6"/>
        <v>12489.75</v>
      </c>
      <c r="F24" s="3">
        <f t="shared" si="7"/>
        <v>12465.066666666666</v>
      </c>
      <c r="G24" s="3">
        <f t="shared" si="8"/>
        <v>12466</v>
      </c>
      <c r="H24" s="3">
        <f t="shared" si="1"/>
        <v>12492.9</v>
      </c>
      <c r="I24" s="3">
        <f t="shared" si="2"/>
        <v>12466.6</v>
      </c>
      <c r="J24" s="3">
        <f t="shared" si="3"/>
        <v>12489.4</v>
      </c>
      <c r="K24" s="8">
        <f t="shared" si="9"/>
        <v>15.899999999999636</v>
      </c>
      <c r="L24" s="4">
        <f t="shared" si="10"/>
        <v>26.299999999999272</v>
      </c>
      <c r="M24" s="4">
        <f t="shared" si="11"/>
        <v>19.433333333333092</v>
      </c>
      <c r="N24" s="4">
        <f t="shared" si="12"/>
        <v>23.75</v>
      </c>
      <c r="O24" s="4">
        <f t="shared" si="13"/>
        <v>26.299999999999272</v>
      </c>
      <c r="P24" s="4">
        <f t="shared" si="44"/>
        <v>25.5</v>
      </c>
      <c r="Q24" s="4">
        <f t="shared" si="43"/>
        <v>0.7999999999992724</v>
      </c>
      <c r="R24" s="4">
        <f t="shared" si="4"/>
        <v>12482.966666666667</v>
      </c>
      <c r="S24" s="4">
        <f t="shared" si="16"/>
        <v>12478.05</v>
      </c>
      <c r="T24" s="4">
        <f t="shared" si="17"/>
        <v>12475.444444444443</v>
      </c>
      <c r="U24" s="4">
        <f t="shared" si="20"/>
        <v>-6.1000000000003638</v>
      </c>
      <c r="V24" s="4">
        <f t="shared" si="21"/>
        <v>-6.1000000000003638</v>
      </c>
      <c r="W24" s="86">
        <f t="shared" si="22"/>
        <v>12467.4</v>
      </c>
      <c r="X24" s="109">
        <f t="shared" si="23"/>
        <v>12467.4</v>
      </c>
      <c r="Y24" s="62">
        <f t="shared" si="24"/>
        <v>12470.199999999999</v>
      </c>
      <c r="Z24" s="10">
        <f t="shared" si="25"/>
        <v>8.8999999999996362</v>
      </c>
      <c r="AA24" s="4">
        <f t="shared" si="26"/>
        <v>8.8999999999996362</v>
      </c>
      <c r="AB24" s="79">
        <f t="shared" si="27"/>
        <v>12482.4</v>
      </c>
      <c r="AC24" s="79">
        <f t="shared" si="28"/>
        <v>12482.4</v>
      </c>
      <c r="AD24" s="48">
        <f t="shared" si="29"/>
        <v>0.5721897335931978</v>
      </c>
      <c r="AE24" s="45">
        <f t="shared" si="30"/>
        <v>-6.1000000000003638</v>
      </c>
      <c r="AF24" s="56">
        <f t="shared" si="31"/>
        <v>12461.3</v>
      </c>
      <c r="AG24" s="70">
        <f t="shared" si="32"/>
        <v>2.147620207735637</v>
      </c>
      <c r="AH24" s="70">
        <f t="shared" si="33"/>
        <v>0.4656316775182327</v>
      </c>
      <c r="AI24" s="74">
        <f t="shared" si="34"/>
        <v>2.25498142248404E-3</v>
      </c>
      <c r="AJ24" s="62">
        <f t="shared" si="35"/>
        <v>8.8999999999996362</v>
      </c>
      <c r="AK24" s="117">
        <f t="shared" si="36"/>
        <v>0.21681285910844345</v>
      </c>
      <c r="AL24" s="99">
        <f t="shared" si="37"/>
        <v>1.0499907825236941E-3</v>
      </c>
      <c r="AM24" s="62">
        <f t="shared" si="38"/>
        <v>12476.3</v>
      </c>
      <c r="AN24" s="10">
        <f t="shared" si="39"/>
        <v>12444.6762</v>
      </c>
      <c r="AO24" s="10">
        <f t="shared" si="40"/>
        <v>12468.3858</v>
      </c>
      <c r="AP24" s="10">
        <f t="shared" si="41"/>
        <v>12501.622466666666</v>
      </c>
      <c r="AQ24" s="10">
        <f t="shared" si="42"/>
        <v>12472.126333333332</v>
      </c>
      <c r="AR24" s="116">
        <f>AN25</f>
        <v>12446.757450000001</v>
      </c>
      <c r="AS24" s="16">
        <f>J23</f>
        <v>12467.4</v>
      </c>
      <c r="AT24" s="115">
        <f>AO24</f>
        <v>12468.3858</v>
      </c>
      <c r="AU24" s="24" t="s">
        <v>12</v>
      </c>
      <c r="AV24" s="25" t="s">
        <v>12</v>
      </c>
      <c r="AW24" s="19"/>
      <c r="AZ24"/>
      <c r="BA24"/>
      <c r="BB24"/>
      <c r="BC24"/>
      <c r="BD24"/>
      <c r="BE24" s="12" t="s">
        <v>200</v>
      </c>
      <c r="BF24" s="110">
        <v>12492.9</v>
      </c>
      <c r="BG24" s="110">
        <v>12466.6</v>
      </c>
      <c r="BH24" s="111">
        <v>12489.4</v>
      </c>
    </row>
    <row r="25" spans="1:60" x14ac:dyDescent="0.25">
      <c r="A25" s="12" t="str">
        <f t="shared" si="0"/>
        <v>2mag    17s</v>
      </c>
      <c r="B25" s="110">
        <f t="shared" si="18"/>
        <v>27.200000000000728</v>
      </c>
      <c r="C25" s="3">
        <f t="shared" si="19"/>
        <v>43.100000000000364</v>
      </c>
      <c r="D25" s="3">
        <f t="shared" si="5"/>
        <v>12499.366666666667</v>
      </c>
      <c r="E25" s="3">
        <f t="shared" si="6"/>
        <v>12505.75</v>
      </c>
      <c r="F25" s="3">
        <f t="shared" si="7"/>
        <v>12471.233333333332</v>
      </c>
      <c r="G25" s="3">
        <f t="shared" si="8"/>
        <v>12474.150000000001</v>
      </c>
      <c r="H25" s="3">
        <f t="shared" si="1"/>
        <v>12518.6</v>
      </c>
      <c r="I25" s="3">
        <f t="shared" si="2"/>
        <v>12481.7</v>
      </c>
      <c r="J25" s="3">
        <f t="shared" si="3"/>
        <v>12516.6</v>
      </c>
      <c r="K25" s="8">
        <f t="shared" si="9"/>
        <v>49.200000000000728</v>
      </c>
      <c r="L25" s="4">
        <f t="shared" si="10"/>
        <v>36.899999999999636</v>
      </c>
      <c r="M25" s="4">
        <f t="shared" si="11"/>
        <v>28.133333333333212</v>
      </c>
      <c r="N25" s="4">
        <f t="shared" si="12"/>
        <v>31.599999999999454</v>
      </c>
      <c r="O25" s="4">
        <f t="shared" si="13"/>
        <v>36.899999999999636</v>
      </c>
      <c r="P25" s="4">
        <f t="shared" si="44"/>
        <v>29.200000000000728</v>
      </c>
      <c r="Q25" s="4">
        <f t="shared" si="43"/>
        <v>7.6999999999989086</v>
      </c>
      <c r="R25" s="4">
        <f t="shared" si="4"/>
        <v>12505.633333333333</v>
      </c>
      <c r="S25" s="4">
        <f t="shared" si="16"/>
        <v>12494.3</v>
      </c>
      <c r="T25" s="4">
        <f t="shared" si="17"/>
        <v>12487.244444444443</v>
      </c>
      <c r="U25" s="4">
        <f t="shared" si="20"/>
        <v>-6.1000000000003638</v>
      </c>
      <c r="V25" s="4">
        <f t="shared" si="21"/>
        <v>-6.1000000000003638</v>
      </c>
      <c r="W25" s="86">
        <f t="shared" si="22"/>
        <v>12461.3</v>
      </c>
      <c r="X25" s="109">
        <f t="shared" si="23"/>
        <v>12461.3</v>
      </c>
      <c r="Y25" s="62">
        <f t="shared" si="24"/>
        <v>12505.3</v>
      </c>
      <c r="Z25" s="10">
        <f t="shared" si="25"/>
        <v>22</v>
      </c>
      <c r="AA25" s="4">
        <f t="shared" si="26"/>
        <v>22</v>
      </c>
      <c r="AB25" s="79">
        <f t="shared" si="27"/>
        <v>12489.4</v>
      </c>
      <c r="AC25" s="79">
        <f t="shared" si="28"/>
        <v>12489.4</v>
      </c>
      <c r="AD25" s="48">
        <f t="shared" si="29"/>
        <v>1.2058479532163509</v>
      </c>
      <c r="AE25" s="45">
        <f t="shared" si="30"/>
        <v>-6.1000000000003638</v>
      </c>
      <c r="AF25" s="56">
        <f t="shared" si="31"/>
        <v>12483.3</v>
      </c>
      <c r="AG25" s="70">
        <f t="shared" si="32"/>
        <v>6.4182612585792365</v>
      </c>
      <c r="AH25" s="70">
        <f t="shared" si="33"/>
        <v>0.15580543697302884</v>
      </c>
      <c r="AI25" s="74">
        <f t="shared" si="34"/>
        <v>2.6675638653241604E-3</v>
      </c>
      <c r="AJ25" s="62">
        <f t="shared" si="35"/>
        <v>22</v>
      </c>
      <c r="AK25" s="117">
        <f t="shared" si="36"/>
        <v>2.4275334190356462E-2</v>
      </c>
      <c r="AL25" s="99">
        <f t="shared" si="37"/>
        <v>4.1562095369029265E-4</v>
      </c>
      <c r="AM25" s="62">
        <f t="shared" si="38"/>
        <v>12511.4</v>
      </c>
      <c r="AN25" s="10">
        <f t="shared" si="39"/>
        <v>12446.757450000001</v>
      </c>
      <c r="AO25" s="10">
        <f t="shared" si="40"/>
        <v>12486.834000000001</v>
      </c>
      <c r="AP25" s="10">
        <f t="shared" si="41"/>
        <v>12519.223383333332</v>
      </c>
      <c r="AQ25" s="10">
        <f t="shared" si="42"/>
        <v>12485.506366666667</v>
      </c>
      <c r="AR25" s="116">
        <f>AN26</f>
        <v>12461.559299999999</v>
      </c>
      <c r="AS25" s="107">
        <f>J23</f>
        <v>12467.4</v>
      </c>
      <c r="AT25" s="115">
        <f>AO25</f>
        <v>12486.834000000001</v>
      </c>
      <c r="AU25" s="24" t="s">
        <v>12</v>
      </c>
      <c r="AV25" s="25"/>
      <c r="AW25" s="19"/>
      <c r="AZ25"/>
      <c r="BA25"/>
      <c r="BB25"/>
      <c r="BC25"/>
      <c r="BD25"/>
      <c r="BE25" s="12" t="s">
        <v>201</v>
      </c>
      <c r="BF25" s="110">
        <v>12518.6</v>
      </c>
      <c r="BG25" s="110">
        <v>12481.7</v>
      </c>
      <c r="BH25" s="111">
        <v>12516.6</v>
      </c>
    </row>
    <row r="26" spans="1:60" x14ac:dyDescent="0.25">
      <c r="A26" s="12" t="str">
        <f t="shared" si="0"/>
        <v>2mag   18b</v>
      </c>
      <c r="B26" s="110">
        <f t="shared" si="18"/>
        <v>10.299999999999272</v>
      </c>
      <c r="C26" s="3">
        <f t="shared" si="19"/>
        <v>59.5</v>
      </c>
      <c r="D26" s="3">
        <f t="shared" si="5"/>
        <v>12513.633333333333</v>
      </c>
      <c r="E26" s="3">
        <f t="shared" si="6"/>
        <v>12524</v>
      </c>
      <c r="F26" s="3">
        <f t="shared" si="7"/>
        <v>12487.5</v>
      </c>
      <c r="G26" s="3">
        <f t="shared" si="8"/>
        <v>12497.95</v>
      </c>
      <c r="H26" s="3">
        <f t="shared" si="1"/>
        <v>12529.4</v>
      </c>
      <c r="I26" s="3">
        <f t="shared" si="2"/>
        <v>12514.2</v>
      </c>
      <c r="J26" s="3">
        <f t="shared" si="3"/>
        <v>12526.9</v>
      </c>
      <c r="K26" s="8">
        <f t="shared" si="9"/>
        <v>37.5</v>
      </c>
      <c r="L26" s="4">
        <f t="shared" si="10"/>
        <v>15.199999999998909</v>
      </c>
      <c r="M26" s="4">
        <f t="shared" si="11"/>
        <v>26.133333333332605</v>
      </c>
      <c r="N26" s="4">
        <f t="shared" si="12"/>
        <v>26.049999999999272</v>
      </c>
      <c r="O26" s="4">
        <f t="shared" si="13"/>
        <v>15.199999999998909</v>
      </c>
      <c r="P26" s="4">
        <f t="shared" si="44"/>
        <v>12.799999999999272</v>
      </c>
      <c r="Q26" s="4">
        <f t="shared" si="43"/>
        <v>2.3999999999996362</v>
      </c>
      <c r="R26" s="4">
        <f t="shared" si="4"/>
        <v>12523.5</v>
      </c>
      <c r="S26" s="4">
        <f t="shared" si="16"/>
        <v>12514.566666666666</v>
      </c>
      <c r="T26" s="4">
        <f t="shared" si="17"/>
        <v>12504.033333333333</v>
      </c>
      <c r="U26" s="4">
        <f t="shared" si="20"/>
        <v>-6.1000000000003638</v>
      </c>
      <c r="V26" s="4">
        <f t="shared" si="21"/>
        <v>22</v>
      </c>
      <c r="W26" s="86">
        <f t="shared" si="22"/>
        <v>12511.4</v>
      </c>
      <c r="X26" s="109">
        <f t="shared" si="23"/>
        <v>12483.3</v>
      </c>
      <c r="Y26" s="62">
        <f t="shared" si="24"/>
        <v>12565.800000000001</v>
      </c>
      <c r="Z26" s="10">
        <f t="shared" si="25"/>
        <v>27.200000000000728</v>
      </c>
      <c r="AA26" s="4">
        <f t="shared" si="26"/>
        <v>27.200000000000728</v>
      </c>
      <c r="AB26" s="79">
        <f t="shared" si="27"/>
        <v>12516.6</v>
      </c>
      <c r="AC26" s="79">
        <f t="shared" si="28"/>
        <v>12516.6</v>
      </c>
      <c r="AD26" s="48">
        <f t="shared" si="29"/>
        <v>-9.1358024691423914E-2</v>
      </c>
      <c r="AE26" s="45">
        <f t="shared" si="30"/>
        <v>-6.1000000000003638</v>
      </c>
      <c r="AF26" s="56">
        <f t="shared" si="31"/>
        <v>12510.5</v>
      </c>
      <c r="AG26" s="70">
        <f t="shared" si="32"/>
        <v>-0.972997214883771</v>
      </c>
      <c r="AH26" s="70">
        <f t="shared" si="33"/>
        <v>-1.0277521710269795</v>
      </c>
      <c r="AI26" s="74">
        <f t="shared" si="34"/>
        <v>1.310898844970196E-3</v>
      </c>
      <c r="AJ26" s="62">
        <f t="shared" si="35"/>
        <v>27.200000000000728</v>
      </c>
      <c r="AK26" s="97">
        <f t="shared" si="36"/>
        <v>1.0562745250506695</v>
      </c>
      <c r="AL26" s="99">
        <f t="shared" si="37"/>
        <v>-1.3472791339148786E-3</v>
      </c>
      <c r="AM26" s="62">
        <f t="shared" si="38"/>
        <v>12543.800000000001</v>
      </c>
      <c r="AN26" s="10">
        <f t="shared" si="39"/>
        <v>12461.559299999999</v>
      </c>
      <c r="AO26" s="10">
        <f t="shared" si="40"/>
        <v>12517.0371</v>
      </c>
      <c r="AP26" s="10">
        <f t="shared" si="41"/>
        <v>12549.770566666666</v>
      </c>
      <c r="AQ26" s="10">
        <f t="shared" si="42"/>
        <v>12505.159333333331</v>
      </c>
      <c r="AR26" s="113"/>
      <c r="AT26" s="115">
        <f>AO26</f>
        <v>12517.0371</v>
      </c>
      <c r="AU26" s="24">
        <f>AT26-AS25</f>
        <v>49.637099999999919</v>
      </c>
      <c r="AV26" s="25" t="s">
        <v>38</v>
      </c>
      <c r="AW26" s="19"/>
      <c r="AZ26"/>
      <c r="BA26"/>
      <c r="BB26"/>
      <c r="BC26"/>
      <c r="BD26"/>
      <c r="BE26" s="12" t="s">
        <v>202</v>
      </c>
      <c r="BF26" s="110">
        <v>12529.4</v>
      </c>
      <c r="BG26" s="110">
        <v>12514.2</v>
      </c>
      <c r="BH26" s="111">
        <v>12526.9</v>
      </c>
    </row>
    <row r="27" spans="1:60" x14ac:dyDescent="0.25">
      <c r="A27" s="12" t="str">
        <f t="shared" si="0"/>
        <v>2mag    19o</v>
      </c>
      <c r="B27" s="110">
        <f t="shared" si="18"/>
        <v>-8</v>
      </c>
      <c r="C27" s="3">
        <f t="shared" si="19"/>
        <v>29.5</v>
      </c>
      <c r="D27" s="3">
        <f t="shared" si="5"/>
        <v>12525.066666666666</v>
      </c>
      <c r="E27" s="3">
        <f t="shared" si="6"/>
        <v>12528.3</v>
      </c>
      <c r="F27" s="3">
        <f t="shared" si="7"/>
        <v>12504.700000000003</v>
      </c>
      <c r="G27" s="3">
        <f t="shared" si="8"/>
        <v>12516.2</v>
      </c>
      <c r="H27" s="3">
        <f t="shared" si="1"/>
        <v>12527.2</v>
      </c>
      <c r="I27" s="3">
        <f t="shared" si="2"/>
        <v>12518.2</v>
      </c>
      <c r="J27" s="110">
        <f t="shared" si="3"/>
        <v>12518.9</v>
      </c>
      <c r="K27" s="8">
        <f t="shared" si="9"/>
        <v>2.2999999999992724</v>
      </c>
      <c r="L27" s="4">
        <f t="shared" si="10"/>
        <v>9</v>
      </c>
      <c r="M27" s="4">
        <f t="shared" si="11"/>
        <v>20.36666666666618</v>
      </c>
      <c r="N27" s="4">
        <f t="shared" si="12"/>
        <v>12.099999999999454</v>
      </c>
      <c r="O27" s="4">
        <f t="shared" si="13"/>
        <v>9</v>
      </c>
      <c r="P27" s="4">
        <f t="shared" si="44"/>
        <v>0.30000000000109139</v>
      </c>
      <c r="Q27" s="4">
        <f>-J26+I27</f>
        <v>-8.6999999999989086</v>
      </c>
      <c r="R27" s="4">
        <f t="shared" si="4"/>
        <v>12521.433333333334</v>
      </c>
      <c r="S27" s="4">
        <f t="shared" si="16"/>
        <v>12522.466666666667</v>
      </c>
      <c r="T27" s="4">
        <f t="shared" si="17"/>
        <v>12516.855555555556</v>
      </c>
      <c r="U27" s="4">
        <f t="shared" si="20"/>
        <v>10.299999999999272</v>
      </c>
      <c r="V27" s="4">
        <f t="shared" si="21"/>
        <v>10.299999999999272</v>
      </c>
      <c r="W27" s="86">
        <f t="shared" si="22"/>
        <v>12526.9</v>
      </c>
      <c r="X27" s="45">
        <f t="shared" si="23"/>
        <v>12526.9</v>
      </c>
      <c r="Y27" s="10">
        <f t="shared" si="24"/>
        <v>12564.4</v>
      </c>
      <c r="Z27" s="10">
        <f t="shared" si="25"/>
        <v>27.200000000000728</v>
      </c>
      <c r="AA27" s="10">
        <f t="shared" si="26"/>
        <v>27.200000000000728</v>
      </c>
      <c r="AB27" s="10">
        <f t="shared" si="27"/>
        <v>12543.800000000001</v>
      </c>
      <c r="AC27" s="108">
        <f t="shared" si="28"/>
        <v>12543.800000000001</v>
      </c>
      <c r="AD27" s="48">
        <f t="shared" si="29"/>
        <v>-0.46198830409356761</v>
      </c>
      <c r="AE27" s="45">
        <f t="shared" si="30"/>
        <v>10.299999999999272</v>
      </c>
      <c r="AF27" s="56">
        <f t="shared" si="31"/>
        <v>12537.199999999999</v>
      </c>
      <c r="AG27" s="70">
        <f t="shared" si="32"/>
        <v>0.52058716441684583</v>
      </c>
      <c r="AH27" s="70">
        <f t="shared" si="33"/>
        <v>1.9209079062104526</v>
      </c>
      <c r="AI27" s="74">
        <f t="shared" si="34"/>
        <v>-1.4596560635548028E-3</v>
      </c>
      <c r="AJ27" s="62">
        <f t="shared" si="35"/>
        <v>27.200000000000728</v>
      </c>
      <c r="AK27" s="117">
        <f t="shared" si="36"/>
        <v>3.689887184141825</v>
      </c>
      <c r="AL27" s="99">
        <f t="shared" si="37"/>
        <v>-2.8038648728304478E-3</v>
      </c>
      <c r="AM27" s="62">
        <f t="shared" si="38"/>
        <v>12554.1</v>
      </c>
      <c r="AN27" s="10">
        <f t="shared" si="39"/>
        <v>12484.95255</v>
      </c>
      <c r="AO27" s="10">
        <f t="shared" si="40"/>
        <v>12520.267199999998</v>
      </c>
      <c r="AP27" s="10">
        <f t="shared" si="41"/>
        <v>12562.099549999997</v>
      </c>
      <c r="AQ27" s="10">
        <f t="shared" si="42"/>
        <v>12530.1176</v>
      </c>
      <c r="AR27" s="113"/>
      <c r="AU27" s="19"/>
      <c r="AV27" s="25"/>
      <c r="AW27" s="113"/>
      <c r="AZ27" s="116">
        <f>BA27*(1+$AQ$5)</f>
        <v>12556.456699999999</v>
      </c>
      <c r="BA27" s="112">
        <f>J27</f>
        <v>12518.9</v>
      </c>
      <c r="BB27"/>
      <c r="BC27"/>
      <c r="BD27"/>
      <c r="BE27" s="12" t="s">
        <v>203</v>
      </c>
      <c r="BF27" s="110">
        <v>12527.2</v>
      </c>
      <c r="BG27" s="110">
        <v>12518.2</v>
      </c>
      <c r="BH27" s="111">
        <v>12518.9</v>
      </c>
    </row>
    <row r="28" spans="1:60" x14ac:dyDescent="0.25">
      <c r="A28" s="12" t="str">
        <f t="shared" si="0"/>
        <v>2mag    20s</v>
      </c>
      <c r="B28" s="110">
        <f t="shared" si="18"/>
        <v>-3.8999999999996362</v>
      </c>
      <c r="C28" s="3">
        <f t="shared" si="19"/>
        <v>-1.6000000000003638</v>
      </c>
      <c r="D28" s="3">
        <f t="shared" si="5"/>
        <v>12526.6</v>
      </c>
      <c r="E28" s="3">
        <f t="shared" si="6"/>
        <v>12525.2</v>
      </c>
      <c r="F28" s="3">
        <f t="shared" si="7"/>
        <v>12514.966666666667</v>
      </c>
      <c r="G28" s="3">
        <f t="shared" si="8"/>
        <v>12515.35</v>
      </c>
      <c r="H28" s="3">
        <f t="shared" si="1"/>
        <v>12523.2</v>
      </c>
      <c r="I28" s="3">
        <f t="shared" si="2"/>
        <v>12512.5</v>
      </c>
      <c r="J28" s="110">
        <f t="shared" si="3"/>
        <v>12515</v>
      </c>
      <c r="K28" s="8">
        <f t="shared" si="9"/>
        <v>-11.899999999999636</v>
      </c>
      <c r="L28" s="4">
        <f t="shared" si="10"/>
        <v>10.700000000000728</v>
      </c>
      <c r="M28" s="4">
        <f t="shared" si="11"/>
        <v>11.633333333333212</v>
      </c>
      <c r="N28" s="4">
        <f t="shared" si="12"/>
        <v>9.8500000000003638</v>
      </c>
      <c r="O28" s="4">
        <f t="shared" si="13"/>
        <v>10.700000000000728</v>
      </c>
      <c r="P28" s="4">
        <f t="shared" si="44"/>
        <v>4.3000000000010914</v>
      </c>
      <c r="Q28" s="4">
        <f t="shared" ref="Q28:Q35" si="45">J27-I28</f>
        <v>6.3999999999996362</v>
      </c>
      <c r="R28" s="4">
        <f t="shared" si="4"/>
        <v>12516.9</v>
      </c>
      <c r="S28" s="4">
        <f t="shared" si="16"/>
        <v>12519.166666666668</v>
      </c>
      <c r="T28" s="4">
        <f t="shared" si="17"/>
        <v>12520.611111111111</v>
      </c>
      <c r="U28" s="4">
        <f t="shared" si="20"/>
        <v>-8</v>
      </c>
      <c r="V28" s="4">
        <f t="shared" si="21"/>
        <v>-8</v>
      </c>
      <c r="W28" s="85">
        <f t="shared" si="22"/>
        <v>12518.9</v>
      </c>
      <c r="X28" s="45">
        <f t="shared" si="23"/>
        <v>12518.9</v>
      </c>
      <c r="Y28" s="62">
        <f t="shared" si="24"/>
        <v>12521.199999999999</v>
      </c>
      <c r="Z28" s="10">
        <f t="shared" si="25"/>
        <v>27.200000000000728</v>
      </c>
      <c r="AA28" s="4">
        <f t="shared" si="26"/>
        <v>10.299999999999272</v>
      </c>
      <c r="AB28" s="108">
        <f t="shared" si="27"/>
        <v>12537.199999999999</v>
      </c>
      <c r="AC28" s="108">
        <f t="shared" si="28"/>
        <v>12554.1</v>
      </c>
      <c r="AD28" s="48">
        <f t="shared" si="29"/>
        <v>-0.36036387264453135</v>
      </c>
      <c r="AE28" s="45">
        <f t="shared" si="30"/>
        <v>-8</v>
      </c>
      <c r="AF28" s="56">
        <f t="shared" si="31"/>
        <v>12510.9</v>
      </c>
      <c r="AG28" s="70">
        <f t="shared" si="32"/>
        <v>-0.1322037151449697</v>
      </c>
      <c r="AH28" s="70">
        <f t="shared" si="33"/>
        <v>-7.5640839510707929</v>
      </c>
      <c r="AI28" s="74">
        <f t="shared" si="34"/>
        <v>3.2771423318868857E-4</v>
      </c>
      <c r="AJ28" s="62">
        <f t="shared" si="35"/>
        <v>27.200000000000728</v>
      </c>
      <c r="AK28" s="97">
        <f t="shared" si="36"/>
        <v>57.215366018846737</v>
      </c>
      <c r="AL28" s="99">
        <f t="shared" si="37"/>
        <v>-2.4788579718000303E-3</v>
      </c>
      <c r="AM28" s="62">
        <f t="shared" si="38"/>
        <v>12546.1</v>
      </c>
      <c r="AN28" s="10">
        <f t="shared" si="39"/>
        <v>12496.824000000002</v>
      </c>
      <c r="AO28" s="10">
        <f t="shared" si="40"/>
        <v>12512.142000000002</v>
      </c>
      <c r="AP28" s="10">
        <f t="shared" si="41"/>
        <v>12546.066866666664</v>
      </c>
      <c r="AQ28" s="10">
        <f t="shared" si="42"/>
        <v>12528.182333333332</v>
      </c>
      <c r="AR28" s="113"/>
      <c r="AU28" s="19"/>
      <c r="AV28" s="25"/>
      <c r="AW28" s="19"/>
      <c r="AZ28"/>
      <c r="BA28"/>
      <c r="BB28" s="115">
        <f>AO28</f>
        <v>12512.142000000002</v>
      </c>
      <c r="BC28" s="114">
        <f>-BB28+BA27</f>
        <v>6.7579999999979918</v>
      </c>
      <c r="BD28" s="107" t="s">
        <v>37</v>
      </c>
      <c r="BE28" s="12" t="s">
        <v>204</v>
      </c>
      <c r="BF28" s="110">
        <v>12523.2</v>
      </c>
      <c r="BG28" s="110">
        <v>12512.5</v>
      </c>
      <c r="BH28" s="111">
        <v>12515</v>
      </c>
    </row>
    <row r="29" spans="1:60" x14ac:dyDescent="0.25">
      <c r="A29" s="12" t="str">
        <f t="shared" si="0"/>
        <v>2mag     21b</v>
      </c>
      <c r="B29" s="110">
        <f t="shared" si="18"/>
        <v>7.7999999999992724</v>
      </c>
      <c r="C29" s="3">
        <f t="shared" si="19"/>
        <v>-4.1000000000003638</v>
      </c>
      <c r="D29" s="3">
        <f t="shared" si="5"/>
        <v>12527.133333333333</v>
      </c>
      <c r="E29" s="3">
        <f t="shared" si="6"/>
        <v>12527.1</v>
      </c>
      <c r="F29" s="3">
        <f t="shared" si="7"/>
        <v>12481.9</v>
      </c>
      <c r="G29" s="3">
        <f t="shared" si="8"/>
        <v>12463.75</v>
      </c>
      <c r="H29" s="3">
        <f t="shared" si="1"/>
        <v>12531</v>
      </c>
      <c r="I29" s="3">
        <f t="shared" si="2"/>
        <v>12415</v>
      </c>
      <c r="J29" s="110">
        <f t="shared" si="3"/>
        <v>12522.8</v>
      </c>
      <c r="K29" s="8">
        <f t="shared" si="9"/>
        <v>3.8999999999996362</v>
      </c>
      <c r="L29" s="4">
        <f t="shared" si="10"/>
        <v>116</v>
      </c>
      <c r="M29" s="4">
        <f t="shared" si="11"/>
        <v>45.233333333333576</v>
      </c>
      <c r="N29" s="4">
        <f t="shared" si="12"/>
        <v>63.350000000000364</v>
      </c>
      <c r="O29" s="4">
        <f t="shared" si="13"/>
        <v>116</v>
      </c>
      <c r="P29" s="4">
        <f t="shared" si="44"/>
        <v>16</v>
      </c>
      <c r="Q29" s="4">
        <f t="shared" si="45"/>
        <v>100</v>
      </c>
      <c r="R29" s="4">
        <f t="shared" si="4"/>
        <v>12489.6</v>
      </c>
      <c r="S29" s="4">
        <f t="shared" si="16"/>
        <v>12503.25</v>
      </c>
      <c r="T29" s="4">
        <f t="shared" si="17"/>
        <v>12509.311111111112</v>
      </c>
      <c r="U29" s="4">
        <f t="shared" si="20"/>
        <v>-8</v>
      </c>
      <c r="V29" s="4">
        <f t="shared" si="21"/>
        <v>-8</v>
      </c>
      <c r="W29" s="85">
        <f t="shared" si="22"/>
        <v>12510.9</v>
      </c>
      <c r="X29" s="109">
        <f t="shared" si="23"/>
        <v>12510.9</v>
      </c>
      <c r="Y29" s="62">
        <f t="shared" si="24"/>
        <v>12503.1</v>
      </c>
      <c r="Z29" s="10">
        <f t="shared" si="25"/>
        <v>10.299999999999272</v>
      </c>
      <c r="AA29" s="4">
        <f t="shared" si="26"/>
        <v>-3.8999999999996362</v>
      </c>
      <c r="AB29" s="79">
        <f t="shared" si="27"/>
        <v>12515</v>
      </c>
      <c r="AC29" s="79">
        <f t="shared" si="28"/>
        <v>12529.199999999999</v>
      </c>
      <c r="AD29" s="48">
        <f t="shared" si="29"/>
        <v>5.9343729694606839</v>
      </c>
      <c r="AE29" s="45">
        <f t="shared" si="30"/>
        <v>-8</v>
      </c>
      <c r="AF29" s="56">
        <f t="shared" si="31"/>
        <v>12507</v>
      </c>
      <c r="AG29" s="70">
        <f t="shared" si="32"/>
        <v>-6.3292473015108621</v>
      </c>
      <c r="AH29" s="70">
        <f t="shared" si="33"/>
        <v>-0.15799667043524887</v>
      </c>
      <c r="AI29" s="74">
        <f t="shared" si="34"/>
        <v>1.2632925561684874E-3</v>
      </c>
      <c r="AJ29" s="62">
        <f t="shared" si="35"/>
        <v>10.299999999999272</v>
      </c>
      <c r="AK29" s="117">
        <f t="shared" si="36"/>
        <v>2.4962947868624647E-2</v>
      </c>
      <c r="AL29" s="99">
        <f t="shared" si="37"/>
        <v>-1.9959601766025565E-4</v>
      </c>
      <c r="AM29" s="62">
        <f t="shared" si="38"/>
        <v>12525.3</v>
      </c>
      <c r="AN29" s="10">
        <f t="shared" si="39"/>
        <v>12494.542949999999</v>
      </c>
      <c r="AO29" s="10">
        <f t="shared" si="40"/>
        <v>12508.778699999999</v>
      </c>
      <c r="AP29" s="10">
        <f t="shared" si="41"/>
        <v>12539.276749999999</v>
      </c>
      <c r="AQ29" s="10">
        <f t="shared" si="42"/>
        <v>12523.110599999996</v>
      </c>
      <c r="AR29" s="116">
        <f>AP30</f>
        <v>12565.50295</v>
      </c>
      <c r="AS29" s="112">
        <f>J29</f>
        <v>12522.8</v>
      </c>
      <c r="AT29" s="113"/>
      <c r="AU29" s="113"/>
      <c r="AW29" s="19"/>
      <c r="AZ29"/>
      <c r="BA29"/>
      <c r="BB29"/>
      <c r="BC29"/>
      <c r="BD29"/>
      <c r="BE29" s="12" t="s">
        <v>205</v>
      </c>
      <c r="BF29" s="110">
        <v>12531</v>
      </c>
      <c r="BG29" s="110">
        <v>12415</v>
      </c>
      <c r="BH29" s="111">
        <v>12522.8</v>
      </c>
    </row>
    <row r="30" spans="1:60" x14ac:dyDescent="0.25">
      <c r="A30" s="12" t="str">
        <f t="shared" si="0"/>
        <v>2mag   22b</v>
      </c>
      <c r="B30" s="110">
        <f t="shared" si="18"/>
        <v>-12.199999999998909</v>
      </c>
      <c r="C30" s="3">
        <f t="shared" si="19"/>
        <v>-8.2999999999992724</v>
      </c>
      <c r="D30" s="3">
        <f t="shared" si="5"/>
        <v>12525.966666666667</v>
      </c>
      <c r="E30" s="3">
        <f t="shared" si="6"/>
        <v>12527.35</v>
      </c>
      <c r="F30" s="3">
        <f t="shared" si="7"/>
        <v>12478.466666666667</v>
      </c>
      <c r="G30" s="3">
        <f t="shared" si="8"/>
        <v>12461.45</v>
      </c>
      <c r="H30" s="13">
        <f t="shared" si="1"/>
        <v>12523.7</v>
      </c>
      <c r="I30" s="13">
        <f t="shared" si="2"/>
        <v>12507.9</v>
      </c>
      <c r="J30" s="13">
        <f t="shared" si="3"/>
        <v>12510.6</v>
      </c>
      <c r="K30" s="8">
        <f t="shared" si="9"/>
        <v>-4.3999999999996362</v>
      </c>
      <c r="L30" s="4">
        <f t="shared" si="10"/>
        <v>15.800000000001091</v>
      </c>
      <c r="M30" s="4">
        <f t="shared" si="11"/>
        <v>47.500000000000604</v>
      </c>
      <c r="N30" s="4">
        <f t="shared" si="12"/>
        <v>65.900000000000546</v>
      </c>
      <c r="O30" s="4">
        <f t="shared" si="13"/>
        <v>15.800000000001091</v>
      </c>
      <c r="P30" s="4">
        <f t="shared" si="44"/>
        <v>0.90000000000145519</v>
      </c>
      <c r="Q30" s="4">
        <f t="shared" si="45"/>
        <v>14.899999999999636</v>
      </c>
      <c r="R30" s="4">
        <f t="shared" si="4"/>
        <v>12514.066666666666</v>
      </c>
      <c r="S30" s="4">
        <f t="shared" si="16"/>
        <v>12501.833333333332</v>
      </c>
      <c r="T30" s="4">
        <f t="shared" si="17"/>
        <v>12506.855555555556</v>
      </c>
      <c r="U30" s="4">
        <f t="shared" si="20"/>
        <v>-8</v>
      </c>
      <c r="V30" s="4">
        <f t="shared" si="21"/>
        <v>-3.8999999999996362</v>
      </c>
      <c r="W30" s="109">
        <f t="shared" si="22"/>
        <v>12511.1</v>
      </c>
      <c r="X30" s="45">
        <f t="shared" si="23"/>
        <v>12507</v>
      </c>
      <c r="Y30" s="62">
        <f t="shared" si="24"/>
        <v>12526.699999999999</v>
      </c>
      <c r="Z30" s="10">
        <f t="shared" si="25"/>
        <v>7.7999999999992724</v>
      </c>
      <c r="AA30" s="4">
        <f t="shared" si="26"/>
        <v>7.7999999999992724</v>
      </c>
      <c r="AB30" s="79">
        <f t="shared" si="27"/>
        <v>12522.8</v>
      </c>
      <c r="AC30" s="79">
        <f t="shared" si="28"/>
        <v>12522.8</v>
      </c>
      <c r="AD30" s="48">
        <f t="shared" si="29"/>
        <v>-5.5490578297531269E-2</v>
      </c>
      <c r="AE30" s="45">
        <f t="shared" si="30"/>
        <v>-8</v>
      </c>
      <c r="AF30" s="56">
        <f t="shared" si="31"/>
        <v>12514.8</v>
      </c>
      <c r="AG30" s="70">
        <f t="shared" si="32"/>
        <v>0.21026512609067308</v>
      </c>
      <c r="AH30" s="70">
        <f t="shared" si="33"/>
        <v>4.7559004129328031</v>
      </c>
      <c r="AI30" s="74">
        <f t="shared" si="34"/>
        <v>-3.3560264646649639E-4</v>
      </c>
      <c r="AJ30" s="62">
        <f t="shared" si="35"/>
        <v>7.7999999999992724</v>
      </c>
      <c r="AK30" s="117">
        <f t="shared" si="36"/>
        <v>22.618588737734406</v>
      </c>
      <c r="AL30" s="99">
        <f t="shared" si="37"/>
        <v>-1.5960927649113516E-3</v>
      </c>
      <c r="AM30" s="62">
        <f t="shared" si="38"/>
        <v>12530.599999999999</v>
      </c>
      <c r="AN30" s="10">
        <f t="shared" si="39"/>
        <v>12413.82375</v>
      </c>
      <c r="AO30" s="10">
        <f t="shared" si="40"/>
        <v>12551.6358</v>
      </c>
      <c r="AP30" s="10">
        <f t="shared" si="41"/>
        <v>12565.50295</v>
      </c>
      <c r="AQ30" s="10">
        <f t="shared" si="42"/>
        <v>12460.6482</v>
      </c>
      <c r="AR30" s="116">
        <f>AN31</f>
        <v>12435.718499999997</v>
      </c>
      <c r="AS30" s="16">
        <f>J30</f>
        <v>12510.6</v>
      </c>
      <c r="AT30" s="115">
        <f>J30</f>
        <v>12510.6</v>
      </c>
      <c r="AU30" s="114">
        <f>-AT30+AS29</f>
        <v>12.199999999998909</v>
      </c>
      <c r="AV30" s="25" t="s">
        <v>38</v>
      </c>
      <c r="AW30" s="19"/>
      <c r="BB30"/>
      <c r="BC30"/>
      <c r="BD30"/>
      <c r="BE30" s="12" t="s">
        <v>206</v>
      </c>
      <c r="BF30" s="15">
        <v>12523.7</v>
      </c>
      <c r="BG30" s="15">
        <v>12507.9</v>
      </c>
      <c r="BH30" s="15">
        <v>12510.6</v>
      </c>
    </row>
    <row r="31" spans="1:60" x14ac:dyDescent="0.25">
      <c r="A31" s="12" t="str">
        <f t="shared" si="0"/>
        <v>3mag   0s</v>
      </c>
      <c r="B31" s="110">
        <f t="shared" si="18"/>
        <v>7.5</v>
      </c>
      <c r="C31" s="3">
        <f t="shared" si="19"/>
        <v>3.1000000000003638</v>
      </c>
      <c r="D31" s="3">
        <f t="shared" si="5"/>
        <v>12524.366666666667</v>
      </c>
      <c r="E31" s="3">
        <f t="shared" si="6"/>
        <v>12521.05</v>
      </c>
      <c r="F31" s="3">
        <f t="shared" si="7"/>
        <v>12474.266666666668</v>
      </c>
      <c r="G31" s="3">
        <f t="shared" si="8"/>
        <v>12503.9</v>
      </c>
      <c r="H31" s="13">
        <f t="shared" si="1"/>
        <v>12518.4</v>
      </c>
      <c r="I31" s="13">
        <f t="shared" si="2"/>
        <v>12499.9</v>
      </c>
      <c r="J31" s="110">
        <f t="shared" si="3"/>
        <v>12518.1</v>
      </c>
      <c r="K31" s="8">
        <f t="shared" si="9"/>
        <v>-4.6999999999989086</v>
      </c>
      <c r="L31" s="4">
        <f t="shared" si="10"/>
        <v>18.5</v>
      </c>
      <c r="M31" s="4">
        <f t="shared" si="11"/>
        <v>50.100000000000364</v>
      </c>
      <c r="N31" s="4">
        <f t="shared" si="12"/>
        <v>17.150000000000546</v>
      </c>
      <c r="O31" s="4">
        <f t="shared" si="13"/>
        <v>18.5</v>
      </c>
      <c r="P31" s="4">
        <f t="shared" si="44"/>
        <v>7.7999999999992724</v>
      </c>
      <c r="Q31" s="4">
        <f t="shared" si="45"/>
        <v>10.700000000000728</v>
      </c>
      <c r="R31" s="4">
        <f t="shared" si="4"/>
        <v>12512.133333333333</v>
      </c>
      <c r="S31" s="4">
        <f t="shared" si="16"/>
        <v>12513.099999999999</v>
      </c>
      <c r="T31" s="4">
        <f t="shared" si="17"/>
        <v>12505.266666666665</v>
      </c>
      <c r="U31" s="4">
        <f t="shared" si="20"/>
        <v>-12.199999999998909</v>
      </c>
      <c r="V31" s="4">
        <f t="shared" si="21"/>
        <v>-12.199999999998909</v>
      </c>
      <c r="W31" s="109">
        <f t="shared" si="22"/>
        <v>12510.6</v>
      </c>
      <c r="X31" s="109">
        <f t="shared" si="23"/>
        <v>12510.6</v>
      </c>
      <c r="Y31" s="62">
        <f t="shared" si="24"/>
        <v>12506.2</v>
      </c>
      <c r="Z31" s="10">
        <f t="shared" si="25"/>
        <v>7.7999999999992724</v>
      </c>
      <c r="AA31" s="4">
        <f t="shared" si="26"/>
        <v>7.7999999999992724</v>
      </c>
      <c r="AB31" s="79">
        <f t="shared" si="27"/>
        <v>12530.599999999999</v>
      </c>
      <c r="AC31" s="79">
        <f t="shared" si="28"/>
        <v>12530.599999999999</v>
      </c>
      <c r="AD31" s="48">
        <f t="shared" si="29"/>
        <v>0.1059129304743332</v>
      </c>
      <c r="AE31" s="45">
        <f t="shared" si="30"/>
        <v>-12.199999999998909</v>
      </c>
      <c r="AF31" s="56">
        <f t="shared" si="31"/>
        <v>12498.400000000001</v>
      </c>
      <c r="AG31" s="70">
        <f t="shared" si="32"/>
        <v>-65.771746783744163</v>
      </c>
      <c r="AH31" s="70">
        <f t="shared" si="33"/>
        <v>-1.5204096726942264E-2</v>
      </c>
      <c r="AI31" s="74">
        <f t="shared" si="34"/>
        <v>1.5762017538244019E-3</v>
      </c>
      <c r="AJ31" s="62">
        <f t="shared" si="35"/>
        <v>7.7999999999992724</v>
      </c>
      <c r="AK31" s="117">
        <f t="shared" si="36"/>
        <v>2.3116455728221645E-4</v>
      </c>
      <c r="AL31" s="99">
        <f t="shared" si="37"/>
        <v>-2.3964723926322245E-5</v>
      </c>
      <c r="AM31" s="62">
        <f t="shared" si="38"/>
        <v>12518.4</v>
      </c>
      <c r="AN31" s="10">
        <f t="shared" si="39"/>
        <v>12435.718499999997</v>
      </c>
      <c r="AO31" s="10">
        <f t="shared" si="40"/>
        <v>12507.713099999999</v>
      </c>
      <c r="AP31" s="10">
        <f t="shared" si="41"/>
        <v>12592.546633333332</v>
      </c>
      <c r="AQ31" s="10">
        <f t="shared" si="42"/>
        <v>12516.937766666662</v>
      </c>
      <c r="AR31" s="113"/>
      <c r="AT31" s="115">
        <f>AO31</f>
        <v>12507.713099999999</v>
      </c>
      <c r="AU31" s="24">
        <f>AT31-AS30</f>
        <v>-2.886900000001333</v>
      </c>
      <c r="AV31" s="25" t="s">
        <v>37</v>
      </c>
      <c r="AW31" s="19"/>
      <c r="BE31" s="12" t="s">
        <v>207</v>
      </c>
      <c r="BF31" s="110">
        <v>12518.4</v>
      </c>
      <c r="BG31" s="110">
        <v>12499.9</v>
      </c>
      <c r="BH31" s="111">
        <v>12518.1</v>
      </c>
    </row>
    <row r="32" spans="1:60" x14ac:dyDescent="0.25">
      <c r="A32" s="12" t="str">
        <f t="shared" si="0"/>
        <v>3mag   1s</v>
      </c>
      <c r="B32" s="110">
        <f t="shared" si="18"/>
        <v>-0.5</v>
      </c>
      <c r="C32" s="3">
        <f t="shared" si="19"/>
        <v>-5.1999999999989086</v>
      </c>
      <c r="D32" s="3">
        <f t="shared" si="5"/>
        <v>12520.933333333334</v>
      </c>
      <c r="E32" s="3">
        <f t="shared" si="6"/>
        <v>12519.55</v>
      </c>
      <c r="F32" s="3">
        <f t="shared" si="7"/>
        <v>12508.199999999999</v>
      </c>
      <c r="G32" s="3">
        <f t="shared" si="8"/>
        <v>12508.349999999999</v>
      </c>
      <c r="H32" s="13">
        <f t="shared" si="1"/>
        <v>12520.7</v>
      </c>
      <c r="I32" s="13">
        <f t="shared" si="2"/>
        <v>12516.8</v>
      </c>
      <c r="J32" s="110">
        <f t="shared" si="3"/>
        <v>12517.6</v>
      </c>
      <c r="K32" s="8">
        <f t="shared" si="9"/>
        <v>7</v>
      </c>
      <c r="L32" s="4">
        <f t="shared" si="10"/>
        <v>3.9000000000014552</v>
      </c>
      <c r="M32" s="4">
        <f t="shared" si="11"/>
        <v>12.733333333334182</v>
      </c>
      <c r="N32" s="4">
        <f t="shared" si="12"/>
        <v>11.200000000000728</v>
      </c>
      <c r="O32" s="4">
        <f t="shared" si="13"/>
        <v>3.9000000000014552</v>
      </c>
      <c r="P32" s="4">
        <f t="shared" si="44"/>
        <v>2.6000000000003638</v>
      </c>
      <c r="Q32" s="4">
        <f t="shared" si="45"/>
        <v>1.3000000000010914</v>
      </c>
      <c r="R32" s="4">
        <f t="shared" si="4"/>
        <v>12518.366666666667</v>
      </c>
      <c r="S32" s="4">
        <f t="shared" si="16"/>
        <v>12515.25</v>
      </c>
      <c r="T32" s="4">
        <f t="shared" si="17"/>
        <v>12514.855555555556</v>
      </c>
      <c r="U32" s="4">
        <f t="shared" si="20"/>
        <v>-12.199999999998909</v>
      </c>
      <c r="V32" s="4">
        <f t="shared" si="21"/>
        <v>-12.199999999998909</v>
      </c>
      <c r="W32" s="45">
        <f t="shared" si="22"/>
        <v>12498.400000000001</v>
      </c>
      <c r="X32" s="45">
        <f t="shared" si="23"/>
        <v>12498.400000000001</v>
      </c>
      <c r="Y32" s="10">
        <f t="shared" si="24"/>
        <v>12513.400000000001</v>
      </c>
      <c r="Z32" s="10">
        <f t="shared" si="25"/>
        <v>7.7999999999992724</v>
      </c>
      <c r="AA32" s="10">
        <f t="shared" si="26"/>
        <v>7.5</v>
      </c>
      <c r="AB32" s="10">
        <f t="shared" si="27"/>
        <v>12518.1</v>
      </c>
      <c r="AC32" s="108">
        <f t="shared" si="28"/>
        <v>12518.4</v>
      </c>
      <c r="AD32" s="48">
        <f t="shared" si="29"/>
        <v>-0.76686159844045898</v>
      </c>
      <c r="AE32" s="45">
        <f t="shared" si="30"/>
        <v>-12.199999999998909</v>
      </c>
      <c r="AF32" s="56">
        <f t="shared" si="31"/>
        <v>12505.900000000001</v>
      </c>
      <c r="AG32" s="70">
        <f t="shared" si="32"/>
        <v>-1.4118929118468051</v>
      </c>
      <c r="AH32" s="70">
        <f t="shared" si="33"/>
        <v>-0.70826901361234629</v>
      </c>
      <c r="AI32" s="74">
        <f t="shared" si="34"/>
        <v>9.3555841642735881E-4</v>
      </c>
      <c r="AJ32" s="62">
        <f t="shared" si="35"/>
        <v>7.7999999999992724</v>
      </c>
      <c r="AK32" s="117">
        <f t="shared" si="36"/>
        <v>0.50164499564340592</v>
      </c>
      <c r="AL32" s="99">
        <f t="shared" si="37"/>
        <v>-6.6262703677973415E-4</v>
      </c>
      <c r="AM32" s="62">
        <f t="shared" si="38"/>
        <v>12525.9</v>
      </c>
      <c r="AN32" s="10">
        <f t="shared" si="39"/>
        <v>12482.48835</v>
      </c>
      <c r="AO32" s="10">
        <f t="shared" si="40"/>
        <v>12511.8423</v>
      </c>
      <c r="AP32" s="10">
        <f t="shared" si="41"/>
        <v>12541.812616666664</v>
      </c>
      <c r="AQ32" s="10">
        <f t="shared" si="42"/>
        <v>12518.372533333331</v>
      </c>
      <c r="AR32" s="116">
        <f>AP33</f>
        <v>12542.096233333334</v>
      </c>
      <c r="AS32" s="112">
        <f>J32</f>
        <v>12517.6</v>
      </c>
      <c r="AU32" s="19"/>
      <c r="AV32" s="25"/>
      <c r="AW32" s="19"/>
      <c r="BE32" s="12" t="s">
        <v>208</v>
      </c>
      <c r="BF32" s="110">
        <v>12520.7</v>
      </c>
      <c r="BG32" s="110">
        <v>12516.8</v>
      </c>
      <c r="BH32" s="111">
        <v>12517.6</v>
      </c>
    </row>
    <row r="33" spans="1:60" x14ac:dyDescent="0.25">
      <c r="A33" s="12" t="str">
        <f t="shared" si="0"/>
        <v>3mag    2b</v>
      </c>
      <c r="B33" s="110">
        <f t="shared" si="18"/>
        <v>1.2999999999992724</v>
      </c>
      <c r="C33" s="3">
        <f t="shared" si="19"/>
        <v>8.2999999999992724</v>
      </c>
      <c r="D33" s="3">
        <f t="shared" si="5"/>
        <v>12519.333333333334</v>
      </c>
      <c r="E33" s="3">
        <f t="shared" si="6"/>
        <v>12519.8</v>
      </c>
      <c r="F33" s="3">
        <f t="shared" si="7"/>
        <v>12511</v>
      </c>
      <c r="G33" s="3">
        <f t="shared" si="8"/>
        <v>12516.55</v>
      </c>
      <c r="H33" s="13">
        <f t="shared" si="1"/>
        <v>12518.9</v>
      </c>
      <c r="I33" s="13">
        <f t="shared" si="2"/>
        <v>12516.3</v>
      </c>
      <c r="J33" s="110">
        <f t="shared" si="3"/>
        <v>12518.9</v>
      </c>
      <c r="K33" s="8">
        <f t="shared" si="9"/>
        <v>0.7999999999992724</v>
      </c>
      <c r="L33" s="4">
        <f t="shared" si="10"/>
        <v>2.6000000000003638</v>
      </c>
      <c r="M33" s="4">
        <f t="shared" si="11"/>
        <v>8.3333333333339397</v>
      </c>
      <c r="N33" s="4">
        <f t="shared" si="12"/>
        <v>3.2500000000009095</v>
      </c>
      <c r="O33" s="4">
        <f t="shared" si="13"/>
        <v>2.6000000000003638</v>
      </c>
      <c r="P33" s="4">
        <f t="shared" si="44"/>
        <v>1.2999999999992724</v>
      </c>
      <c r="Q33" s="4">
        <f t="shared" si="45"/>
        <v>1.3000000000010914</v>
      </c>
      <c r="R33" s="4">
        <f t="shared" si="4"/>
        <v>12518.033333333333</v>
      </c>
      <c r="S33" s="4">
        <f t="shared" si="16"/>
        <v>12518.2</v>
      </c>
      <c r="T33" s="4">
        <f t="shared" si="17"/>
        <v>12516.177777777777</v>
      </c>
      <c r="U33" s="4">
        <f t="shared" si="20"/>
        <v>-12.199999999998909</v>
      </c>
      <c r="V33" s="4">
        <f t="shared" si="21"/>
        <v>-0.5</v>
      </c>
      <c r="W33" s="45">
        <f t="shared" si="22"/>
        <v>12517.6</v>
      </c>
      <c r="X33" s="109">
        <f t="shared" si="23"/>
        <v>12505.900000000001</v>
      </c>
      <c r="Y33" s="62">
        <f t="shared" si="24"/>
        <v>12524.6</v>
      </c>
      <c r="Z33" s="10">
        <f t="shared" si="25"/>
        <v>7.5</v>
      </c>
      <c r="AA33" s="4">
        <f t="shared" si="26"/>
        <v>7.5</v>
      </c>
      <c r="AB33" s="108">
        <f t="shared" si="27"/>
        <v>12525.6</v>
      </c>
      <c r="AC33" s="79">
        <f t="shared" si="28"/>
        <v>12525.6</v>
      </c>
      <c r="AD33" s="48">
        <f t="shared" si="29"/>
        <v>-0.84457439896034225</v>
      </c>
      <c r="AE33" s="45">
        <f t="shared" si="30"/>
        <v>-12.199999999998909</v>
      </c>
      <c r="AF33" s="56">
        <f t="shared" si="31"/>
        <v>12505.400000000001</v>
      </c>
      <c r="AG33" s="70">
        <f t="shared" si="32"/>
        <v>-2.1808494859247558</v>
      </c>
      <c r="AH33" s="70">
        <f t="shared" si="33"/>
        <v>-0.45853691712977862</v>
      </c>
      <c r="AI33" s="74">
        <f t="shared" si="34"/>
        <v>1.0795336414667408E-3</v>
      </c>
      <c r="AJ33" s="62">
        <f t="shared" si="35"/>
        <v>7.5</v>
      </c>
      <c r="AK33" s="117">
        <f t="shared" si="36"/>
        <v>0.21025610437088146</v>
      </c>
      <c r="AL33" s="99">
        <f t="shared" si="37"/>
        <v>-4.9500602789604299E-4</v>
      </c>
      <c r="AM33" s="62">
        <f t="shared" si="38"/>
        <v>12525.1</v>
      </c>
      <c r="AN33" s="10">
        <f t="shared" si="39"/>
        <v>12494.6595</v>
      </c>
      <c r="AO33" s="10">
        <f t="shared" si="40"/>
        <v>12507.413400000001</v>
      </c>
      <c r="AP33" s="10">
        <f t="shared" si="41"/>
        <v>12542.096233333334</v>
      </c>
      <c r="AQ33" s="10">
        <f t="shared" si="42"/>
        <v>12528.549366666664</v>
      </c>
      <c r="AR33" s="113"/>
      <c r="AT33" s="115">
        <f>AQ33</f>
        <v>12528.549366666664</v>
      </c>
      <c r="AU33" s="114">
        <f>-AT33+AS32</f>
        <v>-10.949366666663991</v>
      </c>
      <c r="AV33" s="25" t="s">
        <v>37</v>
      </c>
      <c r="AW33" s="113"/>
      <c r="BE33" s="12" t="s">
        <v>209</v>
      </c>
      <c r="BF33" s="110">
        <v>12518.9</v>
      </c>
      <c r="BG33" s="110">
        <v>12516.3</v>
      </c>
      <c r="BH33" s="111">
        <v>12518.9</v>
      </c>
    </row>
    <row r="34" spans="1:60" x14ac:dyDescent="0.25">
      <c r="A34" s="12" t="str">
        <f t="shared" si="0"/>
        <v>3mag     3o</v>
      </c>
      <c r="B34" s="110">
        <f t="shared" si="18"/>
        <v>-2.7999999999992724</v>
      </c>
      <c r="C34" s="3">
        <f t="shared" si="19"/>
        <v>-2</v>
      </c>
      <c r="D34" s="3">
        <f t="shared" si="5"/>
        <v>12519.433333333334</v>
      </c>
      <c r="E34" s="3">
        <f t="shared" si="6"/>
        <v>12518.8</v>
      </c>
      <c r="F34" s="3">
        <f t="shared" si="7"/>
        <v>12515.966666666665</v>
      </c>
      <c r="G34" s="3">
        <f t="shared" si="8"/>
        <v>12515.55</v>
      </c>
      <c r="H34" s="3">
        <f t="shared" si="1"/>
        <v>12518.7</v>
      </c>
      <c r="I34" s="110">
        <f t="shared" si="2"/>
        <v>12514.8</v>
      </c>
      <c r="J34" s="110">
        <f t="shared" si="3"/>
        <v>12516.1</v>
      </c>
      <c r="K34" s="8">
        <f t="shared" si="9"/>
        <v>-1.5</v>
      </c>
      <c r="L34" s="4">
        <f t="shared" si="10"/>
        <v>4.1000000000003638</v>
      </c>
      <c r="M34" s="4">
        <f t="shared" si="11"/>
        <v>3.5333333333340611</v>
      </c>
      <c r="N34" s="4">
        <f t="shared" si="12"/>
        <v>3.3500000000003638</v>
      </c>
      <c r="O34" s="4">
        <f t="shared" si="13"/>
        <v>3.9000000000014552</v>
      </c>
      <c r="P34" s="4">
        <f t="shared" si="44"/>
        <v>-0.19999999999890861</v>
      </c>
      <c r="Q34" s="4">
        <f t="shared" si="45"/>
        <v>4.1000000000003638</v>
      </c>
      <c r="R34" s="4">
        <f t="shared" si="4"/>
        <v>12516.533333333333</v>
      </c>
      <c r="S34" s="4">
        <f t="shared" si="16"/>
        <v>12517.283333333333</v>
      </c>
      <c r="T34" s="4">
        <f t="shared" si="17"/>
        <v>12517.644444444444</v>
      </c>
      <c r="U34" s="4">
        <f t="shared" si="20"/>
        <v>-0.5</v>
      </c>
      <c r="V34" s="4">
        <f t="shared" si="21"/>
        <v>-0.5</v>
      </c>
      <c r="W34" s="45">
        <f t="shared" si="22"/>
        <v>12517.1</v>
      </c>
      <c r="X34" s="45">
        <f t="shared" si="23"/>
        <v>12517.1</v>
      </c>
      <c r="Y34" s="10">
        <f t="shared" si="24"/>
        <v>12519.699999999999</v>
      </c>
      <c r="Z34" s="10">
        <f t="shared" si="25"/>
        <v>7.5</v>
      </c>
      <c r="AA34" s="10">
        <f t="shared" si="26"/>
        <v>1.2999999999992724</v>
      </c>
      <c r="AB34" s="10">
        <f t="shared" si="27"/>
        <v>12518.9</v>
      </c>
      <c r="AC34" s="108">
        <f t="shared" si="28"/>
        <v>12525.1</v>
      </c>
      <c r="AD34" s="48">
        <f t="shared" si="29"/>
        <v>-0.76686159844045898</v>
      </c>
      <c r="AE34" s="45">
        <f t="shared" si="30"/>
        <v>-0.5</v>
      </c>
      <c r="AF34" s="56">
        <f t="shared" si="31"/>
        <v>12518.4</v>
      </c>
      <c r="AG34" s="70">
        <f t="shared" si="32"/>
        <v>0.22344367343691773</v>
      </c>
      <c r="AH34" s="70">
        <f t="shared" si="33"/>
        <v>4.4754008230280835</v>
      </c>
      <c r="AI34" s="74">
        <f t="shared" si="34"/>
        <v>-1.8372955010219138E-4</v>
      </c>
      <c r="AJ34" s="62">
        <f t="shared" si="35"/>
        <v>7.5</v>
      </c>
      <c r="AK34" s="117">
        <f t="shared" si="36"/>
        <v>20.02921252676045</v>
      </c>
      <c r="AL34" s="99">
        <f t="shared" si="37"/>
        <v>-8.2226337974192687E-4</v>
      </c>
      <c r="AM34" s="62">
        <f t="shared" si="38"/>
        <v>12526.4</v>
      </c>
      <c r="AN34" s="10">
        <f t="shared" si="39"/>
        <v>12502.268549999999</v>
      </c>
      <c r="AO34" s="10">
        <f t="shared" si="40"/>
        <v>12507.2469</v>
      </c>
      <c r="AP34" s="10">
        <f t="shared" si="41"/>
        <v>12533.804616666665</v>
      </c>
      <c r="AQ34" s="10">
        <f t="shared" si="42"/>
        <v>12529.683833333331</v>
      </c>
      <c r="AR34" s="113"/>
      <c r="AU34" s="19"/>
      <c r="AV34" s="25"/>
      <c r="AW34" s="19"/>
      <c r="BE34" s="12" t="s">
        <v>210</v>
      </c>
      <c r="BF34" s="110">
        <v>12518.7</v>
      </c>
      <c r="BG34" s="110">
        <v>12514.8</v>
      </c>
      <c r="BH34" s="111">
        <v>12516.1</v>
      </c>
    </row>
    <row r="35" spans="1:60" x14ac:dyDescent="0.25">
      <c r="A35" s="12" t="str">
        <f t="shared" si="0"/>
        <v>3mag    4s</v>
      </c>
      <c r="B35" s="110">
        <f t="shared" si="18"/>
        <v>-5.5</v>
      </c>
      <c r="C35" s="3">
        <f t="shared" si="19"/>
        <v>-7</v>
      </c>
      <c r="D35" s="3">
        <f t="shared" si="5"/>
        <v>12519.733333333332</v>
      </c>
      <c r="E35" s="3">
        <f t="shared" si="6"/>
        <v>12520.150000000001</v>
      </c>
      <c r="F35" s="3">
        <f t="shared" si="7"/>
        <v>12513.9</v>
      </c>
      <c r="G35" s="3">
        <f t="shared" si="8"/>
        <v>12512.7</v>
      </c>
      <c r="H35" s="3">
        <f t="shared" si="1"/>
        <v>12521.6</v>
      </c>
      <c r="I35" s="110">
        <f t="shared" si="2"/>
        <v>12510.6</v>
      </c>
      <c r="J35" s="110">
        <f t="shared" si="3"/>
        <v>12510.6</v>
      </c>
      <c r="K35" s="8">
        <f t="shared" si="9"/>
        <v>-8.2999999999992724</v>
      </c>
      <c r="L35" s="4">
        <f t="shared" si="10"/>
        <v>11</v>
      </c>
      <c r="M35" s="4">
        <f t="shared" si="11"/>
        <v>5.9000000000002428</v>
      </c>
      <c r="N35" s="4">
        <f t="shared" si="12"/>
        <v>7.5500000000001819</v>
      </c>
      <c r="O35" s="4">
        <f t="shared" si="13"/>
        <v>11</v>
      </c>
      <c r="P35" s="4">
        <f t="shared" si="44"/>
        <v>5.5</v>
      </c>
      <c r="Q35" s="4">
        <f t="shared" si="45"/>
        <v>5.5</v>
      </c>
      <c r="R35" s="4">
        <f t="shared" si="4"/>
        <v>12514.266666666668</v>
      </c>
      <c r="S35" s="4">
        <f t="shared" si="16"/>
        <v>12515.400000000001</v>
      </c>
      <c r="T35" s="4">
        <f t="shared" si="17"/>
        <v>12516.277777777779</v>
      </c>
      <c r="U35" s="4">
        <f t="shared" si="20"/>
        <v>-2.7999999999992724</v>
      </c>
      <c r="V35" s="4">
        <f t="shared" si="21"/>
        <v>-2.7999999999992724</v>
      </c>
      <c r="W35" s="45">
        <f t="shared" si="22"/>
        <v>12516.1</v>
      </c>
      <c r="X35" s="45">
        <f t="shared" si="23"/>
        <v>12516.1</v>
      </c>
      <c r="Y35" s="62">
        <f t="shared" si="24"/>
        <v>12514.6</v>
      </c>
      <c r="Z35" s="10">
        <f t="shared" si="25"/>
        <v>1.2999999999992724</v>
      </c>
      <c r="AA35" s="4">
        <f t="shared" si="26"/>
        <v>1.2999999999992724</v>
      </c>
      <c r="AB35" s="108">
        <f t="shared" si="27"/>
        <v>12520.199999999999</v>
      </c>
      <c r="AC35" s="108">
        <f t="shared" si="28"/>
        <v>12520.199999999999</v>
      </c>
      <c r="AD35" s="48">
        <f t="shared" si="29"/>
        <v>-0.34243014944769379</v>
      </c>
      <c r="AE35" s="45">
        <f t="shared" si="30"/>
        <v>-2.7999999999992724</v>
      </c>
      <c r="AF35" s="56">
        <f t="shared" si="31"/>
        <v>12513.300000000001</v>
      </c>
      <c r="AG35" s="70">
        <f t="shared" si="32"/>
        <v>0.39718892040060805</v>
      </c>
      <c r="AH35" s="70">
        <f t="shared" si="33"/>
        <v>2.5176935927401796</v>
      </c>
      <c r="AI35" s="74">
        <f t="shared" si="34"/>
        <v>-2.1577042027288784E-4</v>
      </c>
      <c r="AJ35" s="62">
        <f t="shared" si="35"/>
        <v>1.2999999999992724</v>
      </c>
      <c r="AK35" s="117">
        <f t="shared" si="36"/>
        <v>6.3387810269249529</v>
      </c>
      <c r="AL35" s="99">
        <f t="shared" si="37"/>
        <v>-5.4324380462390538E-4</v>
      </c>
      <c r="AM35" s="62">
        <f t="shared" si="38"/>
        <v>12517.4</v>
      </c>
      <c r="AN35" s="10">
        <f t="shared" si="39"/>
        <v>12500.67015</v>
      </c>
      <c r="AO35" s="10">
        <f t="shared" si="40"/>
        <v>12505.7484</v>
      </c>
      <c r="AP35" s="10">
        <f t="shared" si="41"/>
        <v>12532.403216666666</v>
      </c>
      <c r="AQ35" s="10">
        <f t="shared" si="42"/>
        <v>12526.881033333329</v>
      </c>
      <c r="AR35" s="116">
        <f>AN36</f>
        <v>12494.20995</v>
      </c>
      <c r="AS35" s="16">
        <f>J35</f>
        <v>12510.6</v>
      </c>
      <c r="AU35" s="19"/>
      <c r="AV35" s="25"/>
      <c r="AW35" s="21">
        <f>SUM(AU35:AU48)-AW36</f>
        <v>-34.118566666666084</v>
      </c>
      <c r="BE35" s="12" t="s">
        <v>211</v>
      </c>
      <c r="BF35" s="110">
        <v>12521.6</v>
      </c>
      <c r="BG35" s="110">
        <v>12510.6</v>
      </c>
      <c r="BH35" s="111">
        <v>12510.6</v>
      </c>
    </row>
    <row r="36" spans="1:60" x14ac:dyDescent="0.25">
      <c r="A36" s="12" t="str">
        <f t="shared" si="0"/>
        <v>3mag     5b</v>
      </c>
      <c r="B36" s="110">
        <f t="shared" si="18"/>
        <v>0.8999999999996362</v>
      </c>
      <c r="C36" s="3">
        <f t="shared" si="19"/>
        <v>-7.3999999999996362</v>
      </c>
      <c r="D36" s="3">
        <f t="shared" si="5"/>
        <v>12517.533333333335</v>
      </c>
      <c r="E36" s="3">
        <f t="shared" si="6"/>
        <v>12516.95</v>
      </c>
      <c r="F36" s="3">
        <f t="shared" si="7"/>
        <v>12510.233333333332</v>
      </c>
      <c r="G36" s="3">
        <f t="shared" si="8"/>
        <v>12507.95</v>
      </c>
      <c r="H36" s="3">
        <f t="shared" si="1"/>
        <v>12512.3</v>
      </c>
      <c r="I36" s="110">
        <f t="shared" si="2"/>
        <v>12505.3</v>
      </c>
      <c r="J36" s="110">
        <f t="shared" si="3"/>
        <v>12511.5</v>
      </c>
      <c r="K36" s="8">
        <f t="shared" si="9"/>
        <v>-4.6000000000003638</v>
      </c>
      <c r="L36" s="4">
        <f t="shared" si="10"/>
        <v>7</v>
      </c>
      <c r="M36" s="4">
        <f t="shared" si="11"/>
        <v>7.3666666666667879</v>
      </c>
      <c r="N36" s="4">
        <f t="shared" si="12"/>
        <v>9</v>
      </c>
      <c r="O36" s="4">
        <f t="shared" si="13"/>
        <v>7</v>
      </c>
      <c r="P36" s="4">
        <f t="shared" si="44"/>
        <v>1.6999999999989086</v>
      </c>
      <c r="Q36" s="4">
        <f>-J35+I36</f>
        <v>-5.3000000000010914</v>
      </c>
      <c r="R36" s="4">
        <f t="shared" si="4"/>
        <v>12509.699999999999</v>
      </c>
      <c r="S36" s="4">
        <f t="shared" si="16"/>
        <v>12511.983333333334</v>
      </c>
      <c r="T36" s="4">
        <f t="shared" si="17"/>
        <v>12513.5</v>
      </c>
      <c r="U36" s="4">
        <f t="shared" si="20"/>
        <v>-5.5</v>
      </c>
      <c r="V36" s="4">
        <f t="shared" si="21"/>
        <v>-5.5</v>
      </c>
      <c r="W36" s="45">
        <f t="shared" si="22"/>
        <v>12510.6</v>
      </c>
      <c r="X36" s="109">
        <f t="shared" si="23"/>
        <v>12510.6</v>
      </c>
      <c r="Y36" s="10">
        <f t="shared" si="24"/>
        <v>12502.300000000001</v>
      </c>
      <c r="Z36" s="10">
        <f t="shared" si="25"/>
        <v>1.2999999999992724</v>
      </c>
      <c r="AA36" s="10">
        <f t="shared" si="26"/>
        <v>-2.7999999999992724</v>
      </c>
      <c r="AB36" s="10">
        <f t="shared" si="27"/>
        <v>12513.300000000001</v>
      </c>
      <c r="AC36" s="79">
        <f t="shared" si="28"/>
        <v>12517.4</v>
      </c>
      <c r="AD36" s="93">
        <f t="shared" si="29"/>
        <v>-0.58154645873944144</v>
      </c>
      <c r="AE36" s="45">
        <f t="shared" si="30"/>
        <v>-5.5</v>
      </c>
      <c r="AF36" s="56">
        <f t="shared" si="31"/>
        <v>12505.1</v>
      </c>
      <c r="AG36" s="70">
        <f t="shared" si="32"/>
        <v>-16.008700450229963</v>
      </c>
      <c r="AH36" s="70">
        <f t="shared" si="33"/>
        <v>-6.2466032337161706E-2</v>
      </c>
      <c r="AI36" s="74">
        <f t="shared" si="34"/>
        <v>5.1179118919477946E-4</v>
      </c>
      <c r="AJ36" s="62">
        <f t="shared" si="35"/>
        <v>1.2999999999992724</v>
      </c>
      <c r="AK36" s="117">
        <f t="shared" si="36"/>
        <v>3.9020051959473318E-3</v>
      </c>
      <c r="AL36" s="99">
        <f t="shared" si="37"/>
        <v>-3.1969564974115538E-5</v>
      </c>
      <c r="AM36" s="62">
        <f t="shared" si="38"/>
        <v>12511.9</v>
      </c>
      <c r="AN36" s="10">
        <f t="shared" si="39"/>
        <v>12494.20995</v>
      </c>
      <c r="AO36" s="10">
        <f t="shared" si="40"/>
        <v>12505.415400000004</v>
      </c>
      <c r="AP36" s="10">
        <f t="shared" si="41"/>
        <v>12534.338483333335</v>
      </c>
      <c r="AQ36" s="10">
        <f t="shared" si="42"/>
        <v>12519.440266666668</v>
      </c>
      <c r="AR36" s="116">
        <f>AP37</f>
        <v>12531.218699999998</v>
      </c>
      <c r="AS36" s="112">
        <f>J36</f>
        <v>12511.5</v>
      </c>
      <c r="AT36" s="115">
        <f>AO36</f>
        <v>12505.415400000004</v>
      </c>
      <c r="AU36" s="24">
        <f>AT36-AS35</f>
        <v>-5.1845999999968626</v>
      </c>
      <c r="AV36" s="25" t="s">
        <v>37</v>
      </c>
      <c r="AW36" s="80">
        <f>COUNT(AU36:AU48)</f>
        <v>5</v>
      </c>
      <c r="AZ36"/>
      <c r="BA36"/>
      <c r="BB36"/>
      <c r="BC36"/>
      <c r="BD36"/>
      <c r="BE36" s="12" t="s">
        <v>212</v>
      </c>
      <c r="BF36" s="110">
        <v>12512.3</v>
      </c>
      <c r="BG36" s="110">
        <v>12505.3</v>
      </c>
      <c r="BH36" s="111">
        <v>12511.5</v>
      </c>
    </row>
    <row r="37" spans="1:60" x14ac:dyDescent="0.25">
      <c r="A37" s="12" t="str">
        <f t="shared" si="0"/>
        <v>3mag     6o</v>
      </c>
      <c r="B37" s="110">
        <f t="shared" si="18"/>
        <v>1.6000000000003638</v>
      </c>
      <c r="C37" s="3">
        <f t="shared" si="19"/>
        <v>-3</v>
      </c>
      <c r="D37" s="3">
        <f t="shared" si="5"/>
        <v>12515.666666666666</v>
      </c>
      <c r="E37" s="3">
        <f t="shared" si="6"/>
        <v>12512.7</v>
      </c>
      <c r="F37" s="3">
        <f t="shared" si="7"/>
        <v>12508.666666666666</v>
      </c>
      <c r="G37" s="3">
        <f t="shared" si="8"/>
        <v>12507.7</v>
      </c>
      <c r="H37" s="3">
        <f t="shared" si="1"/>
        <v>12513.1</v>
      </c>
      <c r="I37" s="110">
        <f t="shared" si="2"/>
        <v>12510.1</v>
      </c>
      <c r="J37" s="110">
        <f t="shared" si="3"/>
        <v>12513.1</v>
      </c>
      <c r="K37" s="8">
        <f t="shared" si="9"/>
        <v>2.5</v>
      </c>
      <c r="L37" s="4">
        <f t="shared" si="10"/>
        <v>3</v>
      </c>
      <c r="M37" s="4">
        <f t="shared" si="11"/>
        <v>7</v>
      </c>
      <c r="N37" s="4">
        <f t="shared" si="12"/>
        <v>5</v>
      </c>
      <c r="O37" s="4">
        <f t="shared" si="13"/>
        <v>3</v>
      </c>
      <c r="P37" s="4">
        <f t="shared" si="44"/>
        <v>1.6000000000003638</v>
      </c>
      <c r="Q37" s="4">
        <f>J36-I37</f>
        <v>1.3999999999996362</v>
      </c>
      <c r="R37" s="4">
        <f t="shared" si="4"/>
        <v>12512.1</v>
      </c>
      <c r="S37" s="4">
        <f t="shared" si="16"/>
        <v>12510.9</v>
      </c>
      <c r="T37" s="4">
        <f t="shared" si="17"/>
        <v>12512.022222222222</v>
      </c>
      <c r="U37" s="4">
        <f t="shared" si="20"/>
        <v>-5.5</v>
      </c>
      <c r="V37" s="4">
        <f t="shared" si="21"/>
        <v>-5.5</v>
      </c>
      <c r="W37" s="45">
        <f t="shared" si="22"/>
        <v>12505.1</v>
      </c>
      <c r="X37" s="109">
        <f t="shared" si="23"/>
        <v>12505.1</v>
      </c>
      <c r="Y37" s="62">
        <f t="shared" si="24"/>
        <v>12506.9</v>
      </c>
      <c r="Z37" s="10">
        <f t="shared" si="25"/>
        <v>0.8999999999996362</v>
      </c>
      <c r="AA37" s="4">
        <f t="shared" si="26"/>
        <v>0.8999999999996362</v>
      </c>
      <c r="AB37" s="108">
        <f t="shared" si="27"/>
        <v>12511.5</v>
      </c>
      <c r="AC37" s="79">
        <f t="shared" si="28"/>
        <v>12511.5</v>
      </c>
      <c r="AD37" s="48">
        <f t="shared" si="29"/>
        <v>-0.8206627680311892</v>
      </c>
      <c r="AE37" s="45">
        <f t="shared" si="30"/>
        <v>-5.5</v>
      </c>
      <c r="AF37" s="56">
        <f t="shared" si="31"/>
        <v>12506</v>
      </c>
      <c r="AG37" s="70">
        <f t="shared" si="32"/>
        <v>10.148047794191612</v>
      </c>
      <c r="AH37" s="70">
        <f t="shared" si="33"/>
        <v>9.8541120448049635E-2</v>
      </c>
      <c r="AI37" s="74">
        <f t="shared" si="34"/>
        <v>5.6772749080444295E-4</v>
      </c>
      <c r="AJ37" s="62">
        <f t="shared" si="35"/>
        <v>0.8999999999996362</v>
      </c>
      <c r="AK37" s="117">
        <f t="shared" si="36"/>
        <v>9.7103524191570253E-3</v>
      </c>
      <c r="AL37" s="99">
        <f t="shared" si="37"/>
        <v>5.5944503053029603E-5</v>
      </c>
      <c r="AM37" s="62">
        <f t="shared" si="38"/>
        <v>12512.4</v>
      </c>
      <c r="AN37" s="10">
        <f t="shared" si="39"/>
        <v>12488.199299999998</v>
      </c>
      <c r="AO37" s="10">
        <f t="shared" si="40"/>
        <v>12501.585899999998</v>
      </c>
      <c r="AP37" s="10">
        <f t="shared" si="41"/>
        <v>12531.218699999998</v>
      </c>
      <c r="AQ37" s="10">
        <f t="shared" si="42"/>
        <v>12519.607099999997</v>
      </c>
      <c r="AR37" s="116">
        <f>AN38</f>
        <v>12494.5929</v>
      </c>
      <c r="AS37" s="16">
        <f>J37</f>
        <v>12513.1</v>
      </c>
      <c r="AT37" s="115">
        <f>J37</f>
        <v>12513.1</v>
      </c>
      <c r="AU37" s="114">
        <f>-AT37+AS36</f>
        <v>-1.6000000000003638</v>
      </c>
      <c r="AV37" s="25" t="s">
        <v>38</v>
      </c>
      <c r="AW37" s="19"/>
      <c r="AZ37"/>
      <c r="BA37"/>
      <c r="BB37"/>
      <c r="BC37"/>
      <c r="BD37"/>
      <c r="BE37" s="12" t="s">
        <v>213</v>
      </c>
      <c r="BF37" s="110">
        <v>12513.1</v>
      </c>
      <c r="BG37" s="110">
        <v>12510.1</v>
      </c>
      <c r="BH37" s="111">
        <v>12513.1</v>
      </c>
    </row>
    <row r="38" spans="1:60" x14ac:dyDescent="0.25">
      <c r="A38" s="12" t="str">
        <f t="shared" si="0"/>
        <v>3mag    7s</v>
      </c>
      <c r="B38" s="110">
        <f t="shared" si="18"/>
        <v>-1.7000000000007276</v>
      </c>
      <c r="C38" s="3">
        <f t="shared" si="19"/>
        <v>0.7999999999992724</v>
      </c>
      <c r="D38" s="3">
        <f t="shared" si="5"/>
        <v>12513.200000000003</v>
      </c>
      <c r="E38" s="3">
        <f t="shared" si="6"/>
        <v>12513.650000000001</v>
      </c>
      <c r="F38" s="3">
        <f t="shared" si="7"/>
        <v>12507.633333333333</v>
      </c>
      <c r="G38" s="3">
        <f t="shared" si="8"/>
        <v>12508.8</v>
      </c>
      <c r="H38" s="3">
        <f t="shared" si="1"/>
        <v>12514.2</v>
      </c>
      <c r="I38" s="110">
        <f t="shared" si="2"/>
        <v>12507.5</v>
      </c>
      <c r="J38" s="110">
        <f t="shared" si="3"/>
        <v>12511.4</v>
      </c>
      <c r="K38" s="8">
        <f t="shared" si="9"/>
        <v>-0.1000000000003638</v>
      </c>
      <c r="L38" s="4">
        <f t="shared" si="10"/>
        <v>6.7000000000007276</v>
      </c>
      <c r="M38" s="4">
        <f t="shared" si="11"/>
        <v>5.5666666666669089</v>
      </c>
      <c r="N38" s="4">
        <f t="shared" si="12"/>
        <v>4.8500000000003638</v>
      </c>
      <c r="O38" s="4">
        <f t="shared" si="13"/>
        <v>6.7000000000007276</v>
      </c>
      <c r="P38" s="4">
        <f t="shared" si="44"/>
        <v>1.1000000000003638</v>
      </c>
      <c r="Q38" s="4">
        <f>J37-I38</f>
        <v>5.6000000000003638</v>
      </c>
      <c r="R38" s="4">
        <f t="shared" si="4"/>
        <v>12511.033333333333</v>
      </c>
      <c r="S38" s="4">
        <f t="shared" si="16"/>
        <v>12511.566666666666</v>
      </c>
      <c r="T38" s="4">
        <f t="shared" si="17"/>
        <v>12510.944444444443</v>
      </c>
      <c r="U38" s="4">
        <f t="shared" si="20"/>
        <v>-5.5</v>
      </c>
      <c r="V38" s="4">
        <f t="shared" si="21"/>
        <v>0.8999999999996362</v>
      </c>
      <c r="W38" s="109">
        <f t="shared" si="22"/>
        <v>12512.4</v>
      </c>
      <c r="X38" s="45">
        <f t="shared" si="23"/>
        <v>12506</v>
      </c>
      <c r="Y38" s="62">
        <f t="shared" si="24"/>
        <v>12515.6</v>
      </c>
      <c r="Z38" s="10">
        <f t="shared" si="25"/>
        <v>1.6000000000003638</v>
      </c>
      <c r="AA38" s="4">
        <f t="shared" si="26"/>
        <v>1.6000000000003638</v>
      </c>
      <c r="AB38" s="79">
        <f t="shared" si="27"/>
        <v>12513.1</v>
      </c>
      <c r="AC38" s="108">
        <f t="shared" si="28"/>
        <v>12513.1</v>
      </c>
      <c r="AD38" s="48">
        <f t="shared" si="29"/>
        <v>-0.59948018193627906</v>
      </c>
      <c r="AE38" s="45">
        <f t="shared" si="30"/>
        <v>-5.5</v>
      </c>
      <c r="AF38" s="56">
        <f t="shared" si="31"/>
        <v>12507.6</v>
      </c>
      <c r="AG38" s="70">
        <f t="shared" si="32"/>
        <v>-1.1521688146933977</v>
      </c>
      <c r="AH38" s="70">
        <f t="shared" si="33"/>
        <v>-0.86792836887024127</v>
      </c>
      <c r="AI38" s="74">
        <f t="shared" si="34"/>
        <v>3.0381528030951359E-4</v>
      </c>
      <c r="AJ38" s="62">
        <f t="shared" si="35"/>
        <v>1.6000000000003638</v>
      </c>
      <c r="AK38" s="97">
        <f t="shared" si="36"/>
        <v>0.75329965348975758</v>
      </c>
      <c r="AL38" s="99">
        <f t="shared" si="37"/>
        <v>-2.6368990067689125E-4</v>
      </c>
      <c r="AM38" s="62">
        <f t="shared" si="38"/>
        <v>12514.7</v>
      </c>
      <c r="AN38" s="10">
        <f t="shared" si="39"/>
        <v>12494.5929</v>
      </c>
      <c r="AO38" s="10">
        <f t="shared" si="40"/>
        <v>12501.5859</v>
      </c>
      <c r="AP38" s="10">
        <f t="shared" si="41"/>
        <v>12529.617099999999</v>
      </c>
      <c r="AQ38" s="10">
        <f t="shared" si="42"/>
        <v>12523.611099999998</v>
      </c>
      <c r="AR38" s="116">
        <f>AN39</f>
        <v>12493.67715</v>
      </c>
      <c r="AS38" s="16">
        <f>J38</f>
        <v>12511.4</v>
      </c>
      <c r="AT38" s="115">
        <f>AO38</f>
        <v>12501.5859</v>
      </c>
      <c r="AU38" s="24">
        <f>AT38-AS37</f>
        <v>-11.514100000000326</v>
      </c>
      <c r="AV38" s="25" t="s">
        <v>37</v>
      </c>
      <c r="AW38" s="19"/>
      <c r="AZ38"/>
      <c r="BA38"/>
      <c r="BB38"/>
      <c r="BC38"/>
      <c r="BD38"/>
      <c r="BE38" s="12" t="s">
        <v>214</v>
      </c>
      <c r="BF38" s="110">
        <v>12514.2</v>
      </c>
      <c r="BG38" s="110">
        <v>12507.5</v>
      </c>
      <c r="BH38" s="111">
        <v>12511.4</v>
      </c>
    </row>
    <row r="39" spans="1:60" x14ac:dyDescent="0.25">
      <c r="A39" s="12" t="str">
        <f t="shared" si="0"/>
        <v>3mag   8s</v>
      </c>
      <c r="B39" s="110">
        <f t="shared" si="18"/>
        <v>-7.8999999999996362</v>
      </c>
      <c r="C39" s="3">
        <f t="shared" si="19"/>
        <v>-8</v>
      </c>
      <c r="D39" s="3">
        <f t="shared" si="5"/>
        <v>12512.6</v>
      </c>
      <c r="E39" s="3">
        <f t="shared" si="6"/>
        <v>12512.35</v>
      </c>
      <c r="F39" s="3">
        <f t="shared" si="7"/>
        <v>12504.966666666665</v>
      </c>
      <c r="G39" s="3">
        <f t="shared" si="8"/>
        <v>12502.4</v>
      </c>
      <c r="H39" s="3">
        <f t="shared" si="1"/>
        <v>12510.5</v>
      </c>
      <c r="I39" s="3">
        <f t="shared" si="2"/>
        <v>12497.3</v>
      </c>
      <c r="J39" s="110">
        <f t="shared" si="3"/>
        <v>12503.5</v>
      </c>
      <c r="K39" s="8">
        <f t="shared" si="9"/>
        <v>-9.6000000000003638</v>
      </c>
      <c r="L39" s="4">
        <f t="shared" si="10"/>
        <v>14.100000000000364</v>
      </c>
      <c r="M39" s="4">
        <f t="shared" si="11"/>
        <v>7.9333333333336968</v>
      </c>
      <c r="N39" s="4">
        <f t="shared" si="12"/>
        <v>10.400000000000546</v>
      </c>
      <c r="O39" s="4">
        <f t="shared" si="13"/>
        <v>13.200000000000728</v>
      </c>
      <c r="P39" s="4">
        <f t="shared" si="44"/>
        <v>-0.8999999999996362</v>
      </c>
      <c r="Q39" s="4">
        <f>J38-I39</f>
        <v>14.100000000000364</v>
      </c>
      <c r="R39" s="4">
        <f t="shared" si="4"/>
        <v>12503.766666666668</v>
      </c>
      <c r="S39" s="4">
        <f t="shared" si="16"/>
        <v>12507.400000000001</v>
      </c>
      <c r="T39" s="4">
        <f t="shared" si="17"/>
        <v>12508.966666666667</v>
      </c>
      <c r="U39" s="4">
        <f t="shared" si="20"/>
        <v>-1.7000000000007276</v>
      </c>
      <c r="V39" s="4">
        <f t="shared" si="21"/>
        <v>-1.7000000000007276</v>
      </c>
      <c r="W39" s="109">
        <f t="shared" si="22"/>
        <v>12511.4</v>
      </c>
      <c r="X39" s="45">
        <f t="shared" si="23"/>
        <v>12511.4</v>
      </c>
      <c r="Y39" s="10">
        <f t="shared" si="24"/>
        <v>12511.3</v>
      </c>
      <c r="Z39" s="10">
        <f t="shared" si="25"/>
        <v>1.6000000000003638</v>
      </c>
      <c r="AA39" s="10">
        <f t="shared" si="26"/>
        <v>1.6000000000003638</v>
      </c>
      <c r="AB39" s="10">
        <f t="shared" si="27"/>
        <v>12514.7</v>
      </c>
      <c r="AC39" s="108">
        <f t="shared" si="28"/>
        <v>12514.7</v>
      </c>
      <c r="AD39" s="48">
        <f t="shared" si="29"/>
        <v>-0.21091617933718904</v>
      </c>
      <c r="AE39" s="45">
        <f t="shared" si="30"/>
        <v>-1.7000000000007276</v>
      </c>
      <c r="AF39" s="56">
        <f t="shared" si="31"/>
        <v>12509.699999999999</v>
      </c>
      <c r="AG39" s="70">
        <f t="shared" si="32"/>
        <v>0.65280374008705111</v>
      </c>
      <c r="AH39" s="70">
        <f t="shared" si="33"/>
        <v>1.5318539686470707</v>
      </c>
      <c r="AI39" s="74">
        <f t="shared" si="34"/>
        <v>-4.9561540244761335E-4</v>
      </c>
      <c r="AJ39" s="62">
        <f t="shared" si="35"/>
        <v>1.6000000000003638</v>
      </c>
      <c r="AK39" s="117">
        <f t="shared" si="36"/>
        <v>2.3465765812597805</v>
      </c>
      <c r="AL39" s="99">
        <f t="shared" si="37"/>
        <v>-7.5921042116199153E-4</v>
      </c>
      <c r="AM39" s="62">
        <f t="shared" si="38"/>
        <v>12513</v>
      </c>
      <c r="AN39" s="10">
        <f t="shared" si="39"/>
        <v>12493.67715</v>
      </c>
      <c r="AO39" s="10">
        <f t="shared" si="40"/>
        <v>12502.052099999999</v>
      </c>
      <c r="AP39" s="10">
        <f t="shared" si="41"/>
        <v>12528.399216666665</v>
      </c>
      <c r="AQ39" s="10">
        <f t="shared" si="42"/>
        <v>12520.37453333333</v>
      </c>
      <c r="AR39" s="113"/>
      <c r="AT39" s="115">
        <f>J39</f>
        <v>12503.5</v>
      </c>
      <c r="AU39" s="24">
        <f>AT39-AS38</f>
        <v>-7.8999999999996362</v>
      </c>
      <c r="AV39" s="25" t="s">
        <v>38</v>
      </c>
      <c r="AW39" s="19"/>
      <c r="AZ39" s="116">
        <f>BA39*(1+$AQ$5)</f>
        <v>12541.010499999999</v>
      </c>
      <c r="BA39" s="112">
        <f>J39</f>
        <v>12503.5</v>
      </c>
      <c r="BB39"/>
      <c r="BC39"/>
      <c r="BD39"/>
      <c r="BE39" s="12" t="s">
        <v>145</v>
      </c>
      <c r="BF39" s="110">
        <v>12510.5</v>
      </c>
      <c r="BG39" s="110">
        <v>12497.3</v>
      </c>
      <c r="BH39" s="111">
        <v>12503.5</v>
      </c>
    </row>
    <row r="40" spans="1:60" x14ac:dyDescent="0.25">
      <c r="A40" s="12" t="str">
        <f t="shared" si="0"/>
        <v>3mag    9b</v>
      </c>
      <c r="B40" s="110">
        <f t="shared" si="18"/>
        <v>-7.8999999999996362</v>
      </c>
      <c r="C40" s="3">
        <f t="shared" si="19"/>
        <v>-17.5</v>
      </c>
      <c r="D40" s="3">
        <f t="shared" si="5"/>
        <v>12509.566666666666</v>
      </c>
      <c r="E40" s="3">
        <f t="shared" si="6"/>
        <v>12507.25</v>
      </c>
      <c r="F40" s="3">
        <f t="shared" si="7"/>
        <v>12497.966666666667</v>
      </c>
      <c r="G40" s="3">
        <f t="shared" si="8"/>
        <v>12493.2</v>
      </c>
      <c r="H40" s="3">
        <f t="shared" si="1"/>
        <v>12504</v>
      </c>
      <c r="I40" s="3">
        <f t="shared" si="2"/>
        <v>12489.1</v>
      </c>
      <c r="J40" s="3">
        <f t="shared" si="3"/>
        <v>12495.6</v>
      </c>
      <c r="K40" s="8">
        <f t="shared" si="9"/>
        <v>-15.799999999999272</v>
      </c>
      <c r="L40" s="4">
        <f t="shared" si="10"/>
        <v>14.899999999999636</v>
      </c>
      <c r="M40" s="4">
        <f t="shared" si="11"/>
        <v>11.900000000000242</v>
      </c>
      <c r="N40" s="4">
        <f t="shared" si="12"/>
        <v>14.5</v>
      </c>
      <c r="O40" s="4">
        <f t="shared" si="13"/>
        <v>14.899999999999636</v>
      </c>
      <c r="P40" s="4">
        <f t="shared" si="44"/>
        <v>0.5</v>
      </c>
      <c r="Q40" s="4">
        <f>J39-I40</f>
        <v>14.399999999999636</v>
      </c>
      <c r="R40" s="4">
        <f t="shared" si="4"/>
        <v>12496.233333333332</v>
      </c>
      <c r="S40" s="4">
        <f t="shared" si="16"/>
        <v>12500</v>
      </c>
      <c r="T40" s="4">
        <f t="shared" si="17"/>
        <v>12503.677777777777</v>
      </c>
      <c r="U40" s="4">
        <f t="shared" si="20"/>
        <v>-7.8999999999996362</v>
      </c>
      <c r="V40" s="4">
        <f t="shared" si="21"/>
        <v>-7.8999999999996362</v>
      </c>
      <c r="W40" s="45">
        <f t="shared" si="22"/>
        <v>12503.5</v>
      </c>
      <c r="X40" s="45">
        <f t="shared" si="23"/>
        <v>12503.5</v>
      </c>
      <c r="Y40" s="62">
        <f t="shared" si="24"/>
        <v>12493.9</v>
      </c>
      <c r="Z40" s="10">
        <f t="shared" si="25"/>
        <v>1.6000000000003638</v>
      </c>
      <c r="AA40" s="4">
        <f t="shared" si="26"/>
        <v>-1.7000000000007276</v>
      </c>
      <c r="AB40" s="108">
        <f t="shared" si="27"/>
        <v>12509.699999999999</v>
      </c>
      <c r="AC40" s="108">
        <f t="shared" si="28"/>
        <v>12513</v>
      </c>
      <c r="AD40" s="48">
        <f t="shared" si="29"/>
        <v>-0.1092917478882615</v>
      </c>
      <c r="AE40" s="45">
        <f t="shared" si="30"/>
        <v>-7.8999999999996362</v>
      </c>
      <c r="AF40" s="56">
        <f t="shared" si="31"/>
        <v>12495.6</v>
      </c>
      <c r="AG40" s="70">
        <f t="shared" si="32"/>
        <v>0</v>
      </c>
      <c r="AH40" s="70" t="e">
        <f t="shared" si="33"/>
        <v>#DIV/0!</v>
      </c>
      <c r="AI40" s="74">
        <f t="shared" si="34"/>
        <v>0</v>
      </c>
      <c r="AJ40" s="62">
        <f t="shared" si="35"/>
        <v>1.6000000000003638</v>
      </c>
      <c r="AK40" s="97" t="e">
        <f t="shared" si="36"/>
        <v>#DIV/0!</v>
      </c>
      <c r="AL40" s="99">
        <f t="shared" si="37"/>
        <v>-7.5969004646104382E-4</v>
      </c>
      <c r="AM40" s="62">
        <f t="shared" si="38"/>
        <v>12505.1</v>
      </c>
      <c r="AN40" s="10">
        <f t="shared" si="39"/>
        <v>12480.873300000001</v>
      </c>
      <c r="AO40" s="10">
        <f t="shared" si="40"/>
        <v>12497.723100000005</v>
      </c>
      <c r="AP40" s="10">
        <f t="shared" si="41"/>
        <v>12526.680833333334</v>
      </c>
      <c r="AQ40" s="10">
        <f t="shared" si="42"/>
        <v>12509.530366666668</v>
      </c>
      <c r="AR40" s="113"/>
      <c r="AU40" s="19"/>
      <c r="AV40" s="25"/>
      <c r="AW40" s="19"/>
      <c r="AZ40"/>
      <c r="BA40"/>
      <c r="BB40" s="115">
        <f>AO40</f>
        <v>12497.723100000005</v>
      </c>
      <c r="BC40" s="114">
        <f>-BB40+BA39</f>
        <v>5.7768999999952939</v>
      </c>
      <c r="BD40" s="107" t="s">
        <v>37</v>
      </c>
      <c r="BE40" s="12" t="s">
        <v>215</v>
      </c>
      <c r="BF40" s="110">
        <v>12504</v>
      </c>
      <c r="BG40" s="110">
        <v>12489.1</v>
      </c>
      <c r="BH40" s="111">
        <v>12495.6</v>
      </c>
    </row>
    <row r="41" spans="1:60" x14ac:dyDescent="0.25">
      <c r="A41" s="12" t="str">
        <f t="shared" si="0"/>
        <v>3mag     10o</v>
      </c>
      <c r="B41" s="110">
        <f t="shared" si="18"/>
        <v>-9.8000000000010914</v>
      </c>
      <c r="C41" s="3">
        <f t="shared" si="19"/>
        <v>-25.600000000000364</v>
      </c>
      <c r="D41" s="3">
        <f t="shared" si="5"/>
        <v>12503.966666666667</v>
      </c>
      <c r="E41" s="3">
        <f t="shared" si="6"/>
        <v>12500.7</v>
      </c>
      <c r="F41" s="3">
        <f t="shared" si="7"/>
        <v>12487.6</v>
      </c>
      <c r="G41" s="3">
        <f t="shared" si="8"/>
        <v>12482.75</v>
      </c>
      <c r="H41" s="3">
        <f t="shared" si="1"/>
        <v>12497.4</v>
      </c>
      <c r="I41" s="3">
        <f t="shared" si="2"/>
        <v>12476.4</v>
      </c>
      <c r="J41" s="110">
        <f t="shared" si="3"/>
        <v>12485.8</v>
      </c>
      <c r="K41" s="8">
        <f t="shared" si="9"/>
        <v>-17.700000000000728</v>
      </c>
      <c r="L41" s="4">
        <f t="shared" si="10"/>
        <v>21</v>
      </c>
      <c r="M41" s="4">
        <f t="shared" si="11"/>
        <v>16.666666666666668</v>
      </c>
      <c r="N41" s="4">
        <f t="shared" si="12"/>
        <v>17.949999999999818</v>
      </c>
      <c r="O41" s="4">
        <f t="shared" si="13"/>
        <v>21</v>
      </c>
      <c r="P41" s="4">
        <f t="shared" si="44"/>
        <v>1.7999999999992724</v>
      </c>
      <c r="Q41" s="4">
        <f>-J40+I41</f>
        <v>-19.200000000000728</v>
      </c>
      <c r="R41" s="4">
        <f t="shared" si="4"/>
        <v>12486.533333333333</v>
      </c>
      <c r="S41" s="4">
        <f t="shared" si="16"/>
        <v>12491.383333333331</v>
      </c>
      <c r="T41" s="4">
        <f t="shared" si="17"/>
        <v>12495.511111111111</v>
      </c>
      <c r="U41" s="4">
        <f t="shared" si="20"/>
        <v>-7.8999999999996362</v>
      </c>
      <c r="V41" s="4">
        <f t="shared" si="21"/>
        <v>-7.8999999999996362</v>
      </c>
      <c r="W41" s="45">
        <f t="shared" si="22"/>
        <v>12495.6</v>
      </c>
      <c r="X41" s="45">
        <f t="shared" si="23"/>
        <v>12495.6</v>
      </c>
      <c r="Y41" s="62">
        <f t="shared" si="24"/>
        <v>12479.800000000001</v>
      </c>
      <c r="Z41" s="10">
        <f t="shared" si="25"/>
        <v>-1.7000000000007276</v>
      </c>
      <c r="AA41" s="4">
        <f t="shared" si="26"/>
        <v>-7.8999999999996362</v>
      </c>
      <c r="AB41" s="108">
        <f t="shared" si="27"/>
        <v>12495.6</v>
      </c>
      <c r="AC41" s="108">
        <f t="shared" si="28"/>
        <v>12501.8</v>
      </c>
      <c r="AD41" s="48">
        <f t="shared" si="29"/>
        <v>0.25536062378167551</v>
      </c>
      <c r="AE41" s="45">
        <f t="shared" si="30"/>
        <v>-7.8999999999996362</v>
      </c>
      <c r="AF41" s="56">
        <f t="shared" si="31"/>
        <v>12487.7</v>
      </c>
      <c r="AG41" s="70">
        <f t="shared" si="32"/>
        <v>0.23468436151066097</v>
      </c>
      <c r="AH41" s="70">
        <f t="shared" si="33"/>
        <v>4.2610423360253309</v>
      </c>
      <c r="AI41" s="74">
        <f t="shared" si="34"/>
        <v>-1.5214971531999128E-4</v>
      </c>
      <c r="AJ41" s="62">
        <f t="shared" si="35"/>
        <v>-1.7000000000007276</v>
      </c>
      <c r="AK41" s="117">
        <f t="shared" si="36"/>
        <v>18.156481789400207</v>
      </c>
      <c r="AL41" s="99">
        <f t="shared" si="37"/>
        <v>-6.4831637839268472E-4</v>
      </c>
      <c r="AM41" s="62">
        <f t="shared" si="38"/>
        <v>12493.9</v>
      </c>
      <c r="AN41" s="10">
        <f t="shared" si="39"/>
        <v>12469.251599999998</v>
      </c>
      <c r="AO41" s="10">
        <f t="shared" si="40"/>
        <v>12490.863299999997</v>
      </c>
      <c r="AP41" s="10">
        <f t="shared" si="41"/>
        <v>12523.244066666664</v>
      </c>
      <c r="AQ41" s="10">
        <f t="shared" si="42"/>
        <v>12500.955133333329</v>
      </c>
      <c r="AR41" s="113"/>
      <c r="AU41" s="19"/>
      <c r="AV41" s="25"/>
      <c r="AW41" s="19"/>
      <c r="AZ41" s="116">
        <f>BA41*(1+$AQ$5)</f>
        <v>12523.257399999999</v>
      </c>
      <c r="BA41" s="112">
        <f>J41</f>
        <v>12485.8</v>
      </c>
      <c r="BB41"/>
      <c r="BC41"/>
      <c r="BD41"/>
      <c r="BE41" s="12" t="s">
        <v>216</v>
      </c>
      <c r="BF41" s="110">
        <v>12497.4</v>
      </c>
      <c r="BG41" s="110">
        <v>12476.4</v>
      </c>
      <c r="BH41" s="111">
        <v>12485.8</v>
      </c>
    </row>
    <row r="42" spans="1:60" x14ac:dyDescent="0.25">
      <c r="A42" s="12" t="str">
        <f t="shared" si="0"/>
        <v>3mag   11s</v>
      </c>
      <c r="B42" s="110">
        <f t="shared" si="18"/>
        <v>-0.19999999999890861</v>
      </c>
      <c r="C42" s="3">
        <f t="shared" si="19"/>
        <v>-17.899999999999636</v>
      </c>
      <c r="D42" s="3">
        <f t="shared" si="5"/>
        <v>12498.6</v>
      </c>
      <c r="E42" s="3">
        <f t="shared" si="6"/>
        <v>12495.9</v>
      </c>
      <c r="F42" s="3">
        <f t="shared" si="7"/>
        <v>12481.533333333333</v>
      </c>
      <c r="G42" s="3">
        <f t="shared" si="8"/>
        <v>12477.75</v>
      </c>
      <c r="H42" s="3">
        <f t="shared" si="1"/>
        <v>12494.4</v>
      </c>
      <c r="I42" s="3">
        <f t="shared" si="2"/>
        <v>12479.1</v>
      </c>
      <c r="J42" s="3">
        <f t="shared" si="3"/>
        <v>12485.6</v>
      </c>
      <c r="K42" s="8">
        <f t="shared" si="9"/>
        <v>-10</v>
      </c>
      <c r="L42" s="4">
        <f t="shared" si="10"/>
        <v>15.299999999999272</v>
      </c>
      <c r="M42" s="4">
        <f t="shared" si="11"/>
        <v>17.066666666666304</v>
      </c>
      <c r="N42" s="4">
        <f t="shared" si="12"/>
        <v>18.149999999999636</v>
      </c>
      <c r="O42" s="4">
        <f t="shared" si="13"/>
        <v>15.299999999999272</v>
      </c>
      <c r="P42" s="4">
        <f>-H42+J41</f>
        <v>-8.6000000000003638</v>
      </c>
      <c r="Q42" s="4">
        <f t="shared" ref="Q42:Q49" si="46">J41-I42</f>
        <v>6.6999999999989086</v>
      </c>
      <c r="R42" s="4">
        <f t="shared" si="4"/>
        <v>12486.366666666667</v>
      </c>
      <c r="S42" s="4">
        <f t="shared" si="16"/>
        <v>12486.45</v>
      </c>
      <c r="T42" s="4">
        <f t="shared" si="17"/>
        <v>12489.71111111111</v>
      </c>
      <c r="U42" s="4">
        <f t="shared" si="20"/>
        <v>-9.8000000000010914</v>
      </c>
      <c r="V42" s="4">
        <f t="shared" si="21"/>
        <v>-9.8000000000010914</v>
      </c>
      <c r="W42" s="109">
        <f t="shared" si="22"/>
        <v>12485.8</v>
      </c>
      <c r="X42" s="45">
        <f t="shared" si="23"/>
        <v>12485.8</v>
      </c>
      <c r="Y42" s="62">
        <f t="shared" si="24"/>
        <v>12468.099999999999</v>
      </c>
      <c r="Z42" s="10">
        <f t="shared" si="25"/>
        <v>-7.8999999999996362</v>
      </c>
      <c r="AA42" s="4">
        <f t="shared" si="26"/>
        <v>-7.8999999999996362</v>
      </c>
      <c r="AB42" s="79">
        <f t="shared" si="27"/>
        <v>12487.7</v>
      </c>
      <c r="AC42" s="108">
        <f t="shared" si="28"/>
        <v>12487.7</v>
      </c>
      <c r="AD42" s="48">
        <f t="shared" si="29"/>
        <v>-8.5380116959108479E-2</v>
      </c>
      <c r="AE42" s="45">
        <f t="shared" si="30"/>
        <v>-9.8000000000010914</v>
      </c>
      <c r="AF42" s="56">
        <f t="shared" si="31"/>
        <v>12475.999999999998</v>
      </c>
      <c r="AG42" s="70">
        <f t="shared" si="32"/>
        <v>1.2469431177993273</v>
      </c>
      <c r="AH42" s="70">
        <f t="shared" si="33"/>
        <v>0.80196120073612831</v>
      </c>
      <c r="AI42" s="74">
        <f t="shared" si="34"/>
        <v>7.6947739660164992E-4</v>
      </c>
      <c r="AJ42" s="62">
        <f t="shared" si="35"/>
        <v>-7.8999999999996362</v>
      </c>
      <c r="AK42" s="97">
        <f t="shared" si="36"/>
        <v>0.64314176748613272</v>
      </c>
      <c r="AL42" s="99">
        <f t="shared" si="37"/>
        <v>6.1709101691796915E-4</v>
      </c>
      <c r="AM42" s="62">
        <f t="shared" si="38"/>
        <v>12477.9</v>
      </c>
      <c r="AN42" s="10">
        <f t="shared" si="39"/>
        <v>12456.114749999999</v>
      </c>
      <c r="AO42" s="10">
        <f t="shared" si="40"/>
        <v>12484.17</v>
      </c>
      <c r="AP42" s="10">
        <f t="shared" si="41"/>
        <v>12516.987816666666</v>
      </c>
      <c r="AQ42" s="10">
        <f t="shared" si="42"/>
        <v>12488.142333333331</v>
      </c>
      <c r="AR42" s="113"/>
      <c r="AU42" s="19"/>
      <c r="AV42" s="25"/>
      <c r="AW42" s="19"/>
      <c r="AZ42"/>
      <c r="BA42"/>
      <c r="BB42" s="115">
        <f>AO42</f>
        <v>12484.17</v>
      </c>
      <c r="BC42" s="114">
        <f>-BB42+BA41</f>
        <v>1.6299999999991996</v>
      </c>
      <c r="BD42" s="107" t="s">
        <v>37</v>
      </c>
      <c r="BE42" s="12" t="s">
        <v>146</v>
      </c>
      <c r="BF42" s="110">
        <v>12494.4</v>
      </c>
      <c r="BG42" s="110">
        <v>12479.1</v>
      </c>
      <c r="BH42" s="111">
        <v>12485.6</v>
      </c>
    </row>
    <row r="43" spans="1:60" x14ac:dyDescent="0.25">
      <c r="A43" s="12" t="str">
        <f t="shared" si="0"/>
        <v>3mag     12b</v>
      </c>
      <c r="B43" s="110">
        <f t="shared" si="18"/>
        <v>10.5</v>
      </c>
      <c r="C43" s="3">
        <f t="shared" si="19"/>
        <v>0.5</v>
      </c>
      <c r="D43" s="3">
        <f t="shared" si="5"/>
        <v>12496.133333333333</v>
      </c>
      <c r="E43" s="3">
        <f t="shared" si="6"/>
        <v>12495.5</v>
      </c>
      <c r="F43" s="3">
        <f t="shared" si="7"/>
        <v>12477.4</v>
      </c>
      <c r="G43" s="3">
        <f t="shared" si="8"/>
        <v>12477.900000000001</v>
      </c>
      <c r="H43" s="110">
        <f t="shared" si="1"/>
        <v>12496.6</v>
      </c>
      <c r="I43" s="110">
        <f t="shared" si="2"/>
        <v>12476.7</v>
      </c>
      <c r="J43" s="110">
        <f t="shared" si="3"/>
        <v>12496.1</v>
      </c>
      <c r="K43" s="8">
        <f t="shared" si="9"/>
        <v>10.300000000001091</v>
      </c>
      <c r="L43" s="4">
        <f t="shared" si="10"/>
        <v>19.899999999999636</v>
      </c>
      <c r="M43" s="4">
        <f t="shared" si="11"/>
        <v>18.733333333332968</v>
      </c>
      <c r="N43" s="4">
        <f t="shared" si="12"/>
        <v>17.599999999999454</v>
      </c>
      <c r="O43" s="4">
        <f t="shared" si="13"/>
        <v>19.899999999999636</v>
      </c>
      <c r="P43" s="4">
        <f t="shared" ref="P43:P64" si="47">H43-J42</f>
        <v>11</v>
      </c>
      <c r="Q43" s="4">
        <f t="shared" si="46"/>
        <v>8.8999999999996362</v>
      </c>
      <c r="R43" s="4">
        <f t="shared" si="4"/>
        <v>12489.800000000001</v>
      </c>
      <c r="S43" s="4">
        <f t="shared" si="16"/>
        <v>12488.083333333334</v>
      </c>
      <c r="T43" s="4">
        <f t="shared" si="17"/>
        <v>12487.566666666668</v>
      </c>
      <c r="U43" s="4">
        <f t="shared" si="20"/>
        <v>-9.8000000000010914</v>
      </c>
      <c r="V43" s="4">
        <f t="shared" si="21"/>
        <v>-9.8000000000010914</v>
      </c>
      <c r="W43" s="85">
        <f t="shared" si="22"/>
        <v>12475.999999999998</v>
      </c>
      <c r="X43" s="109">
        <f t="shared" si="23"/>
        <v>12475.999999999998</v>
      </c>
      <c r="Y43" s="62">
        <f t="shared" si="24"/>
        <v>12475.6</v>
      </c>
      <c r="Z43" s="10">
        <f t="shared" si="25"/>
        <v>-0.19999999999890861</v>
      </c>
      <c r="AA43" s="4">
        <f t="shared" si="26"/>
        <v>-0.19999999999890861</v>
      </c>
      <c r="AB43" s="79">
        <f t="shared" si="27"/>
        <v>12485.6</v>
      </c>
      <c r="AC43" s="79">
        <f t="shared" si="28"/>
        <v>12485.6</v>
      </c>
      <c r="AD43" s="48">
        <f t="shared" si="29"/>
        <v>0.18960363872642316</v>
      </c>
      <c r="AE43" s="45">
        <f t="shared" si="30"/>
        <v>-9.8000000000010914</v>
      </c>
      <c r="AF43" s="56">
        <f t="shared" si="31"/>
        <v>12475.8</v>
      </c>
      <c r="AG43" s="70">
        <f t="shared" si="32"/>
        <v>1.8986561347257227</v>
      </c>
      <c r="AH43" s="70">
        <f t="shared" si="33"/>
        <v>0.52668831480875744</v>
      </c>
      <c r="AI43" s="74">
        <f t="shared" si="34"/>
        <v>1.6271501627151039E-3</v>
      </c>
      <c r="AJ43" s="62">
        <f t="shared" si="35"/>
        <v>-0.19999999999890861</v>
      </c>
      <c r="AK43" s="117">
        <f t="shared" si="36"/>
        <v>0.27740058095608877</v>
      </c>
      <c r="AL43" s="99">
        <f t="shared" si="37"/>
        <v>8.5700097714121355E-4</v>
      </c>
      <c r="AM43" s="62">
        <f t="shared" si="38"/>
        <v>12485.400000000001</v>
      </c>
      <c r="AN43" s="10">
        <f t="shared" si="39"/>
        <v>12455.748450000001</v>
      </c>
      <c r="AO43" s="10">
        <f t="shared" si="40"/>
        <v>12481.1397</v>
      </c>
      <c r="AP43" s="10">
        <f t="shared" si="41"/>
        <v>12517.021183333332</v>
      </c>
      <c r="AQ43" s="10">
        <f t="shared" si="42"/>
        <v>12490.811666666666</v>
      </c>
      <c r="AR43" s="116">
        <f>AP44</f>
        <v>12519.9074</v>
      </c>
      <c r="AS43" s="112">
        <f>J43</f>
        <v>12496.1</v>
      </c>
      <c r="AU43" s="19"/>
      <c r="AV43" s="25"/>
      <c r="AW43" s="19"/>
      <c r="AZ43"/>
      <c r="BA43"/>
      <c r="BB43"/>
      <c r="BC43"/>
      <c r="BD43"/>
      <c r="BE43" s="12" t="s">
        <v>217</v>
      </c>
      <c r="BF43" s="110">
        <v>12496.6</v>
      </c>
      <c r="BG43" s="110">
        <v>12476.7</v>
      </c>
      <c r="BH43" s="111">
        <v>12496.1</v>
      </c>
    </row>
    <row r="44" spans="1:60" x14ac:dyDescent="0.25">
      <c r="A44" s="12" t="str">
        <f t="shared" si="0"/>
        <v>3mag     13o</v>
      </c>
      <c r="B44" s="110">
        <f t="shared" si="18"/>
        <v>-6.3999999999996362</v>
      </c>
      <c r="C44" s="3">
        <f t="shared" si="19"/>
        <v>3.9000000000014552</v>
      </c>
      <c r="D44" s="3">
        <f t="shared" si="5"/>
        <v>12496</v>
      </c>
      <c r="E44" s="3">
        <f t="shared" si="6"/>
        <v>12496.8</v>
      </c>
      <c r="F44" s="3">
        <f t="shared" si="7"/>
        <v>12481.466666666667</v>
      </c>
      <c r="G44" s="3">
        <f t="shared" si="8"/>
        <v>12482.650000000001</v>
      </c>
      <c r="H44" s="110">
        <f t="shared" si="1"/>
        <v>12497</v>
      </c>
      <c r="I44" s="110">
        <f t="shared" si="2"/>
        <v>12488.6</v>
      </c>
      <c r="J44" s="110">
        <f t="shared" si="3"/>
        <v>12489.7</v>
      </c>
      <c r="K44" s="8">
        <f t="shared" si="9"/>
        <v>4.1000000000003638</v>
      </c>
      <c r="L44" s="4">
        <f t="shared" si="10"/>
        <v>8.3999999999996362</v>
      </c>
      <c r="M44" s="4">
        <f t="shared" si="11"/>
        <v>14.533333333332848</v>
      </c>
      <c r="N44" s="4">
        <f t="shared" si="12"/>
        <v>14.149999999999636</v>
      </c>
      <c r="O44" s="4">
        <f t="shared" si="13"/>
        <v>8.3999999999996362</v>
      </c>
      <c r="P44" s="4">
        <f t="shared" si="47"/>
        <v>0.8999999999996362</v>
      </c>
      <c r="Q44" s="4">
        <f t="shared" si="46"/>
        <v>7.5</v>
      </c>
      <c r="R44" s="4">
        <f t="shared" si="4"/>
        <v>12491.766666666668</v>
      </c>
      <c r="S44" s="4">
        <f t="shared" si="16"/>
        <v>12490.783333333335</v>
      </c>
      <c r="T44" s="4">
        <f t="shared" si="17"/>
        <v>12489.311111111112</v>
      </c>
      <c r="U44" s="4">
        <f t="shared" si="20"/>
        <v>-9.8000000000010914</v>
      </c>
      <c r="V44" s="4">
        <f t="shared" si="21"/>
        <v>-0.19999999999890861</v>
      </c>
      <c r="W44" s="86">
        <f t="shared" si="22"/>
        <v>12485.400000000001</v>
      </c>
      <c r="X44" s="45">
        <f t="shared" si="23"/>
        <v>12475.8</v>
      </c>
      <c r="Y44" s="10">
        <f t="shared" si="24"/>
        <v>12506.400000000001</v>
      </c>
      <c r="Z44" s="10">
        <f t="shared" si="25"/>
        <v>10.5</v>
      </c>
      <c r="AA44" s="10">
        <f t="shared" si="26"/>
        <v>10.5</v>
      </c>
      <c r="AB44" s="10">
        <f t="shared" si="27"/>
        <v>12496.1</v>
      </c>
      <c r="AC44" s="108">
        <f t="shared" si="28"/>
        <v>12496.1</v>
      </c>
      <c r="AD44" s="48">
        <f t="shared" si="29"/>
        <v>-0.49785575048735153</v>
      </c>
      <c r="AE44" s="45">
        <f t="shared" si="30"/>
        <v>-9.8000000000010914</v>
      </c>
      <c r="AF44" s="56">
        <f t="shared" si="31"/>
        <v>12486.3</v>
      </c>
      <c r="AG44" s="70">
        <f t="shared" si="32"/>
        <v>-0.20151051232633388</v>
      </c>
      <c r="AH44" s="70">
        <f t="shared" si="33"/>
        <v>-4.9625202598887821</v>
      </c>
      <c r="AI44" s="74">
        <f t="shared" si="34"/>
        <v>2.7229843908935838E-4</v>
      </c>
      <c r="AJ44" s="62">
        <f t="shared" si="35"/>
        <v>10.5</v>
      </c>
      <c r="AK44" s="97">
        <f t="shared" si="36"/>
        <v>24.626607329806625</v>
      </c>
      <c r="AL44" s="99">
        <f t="shared" si="37"/>
        <v>-1.3512865207170324E-3</v>
      </c>
      <c r="AM44" s="62">
        <f t="shared" si="38"/>
        <v>12506.6</v>
      </c>
      <c r="AN44" s="10">
        <f t="shared" si="39"/>
        <v>12459.727800000001</v>
      </c>
      <c r="AO44" s="10">
        <f t="shared" si="40"/>
        <v>12490.397100000002</v>
      </c>
      <c r="AP44" s="10">
        <f t="shared" si="41"/>
        <v>12519.9074</v>
      </c>
      <c r="AQ44" s="10">
        <f t="shared" si="42"/>
        <v>12495.483</v>
      </c>
      <c r="AR44" s="116">
        <f>AP45</f>
        <v>12518.422583333333</v>
      </c>
      <c r="AS44" s="112">
        <f>J43</f>
        <v>12496.1</v>
      </c>
      <c r="AT44" s="115">
        <f>AQ44</f>
        <v>12495.483</v>
      </c>
      <c r="AU44" s="114" t="s">
        <v>12</v>
      </c>
      <c r="AV44" s="25" t="s">
        <v>12</v>
      </c>
      <c r="AW44" s="19"/>
      <c r="AZ44"/>
      <c r="BA44"/>
      <c r="BB44"/>
      <c r="BC44"/>
      <c r="BD44"/>
      <c r="BE44" s="12" t="s">
        <v>218</v>
      </c>
      <c r="BF44" s="110">
        <v>12497</v>
      </c>
      <c r="BG44" s="110">
        <v>12488.6</v>
      </c>
      <c r="BH44" s="111">
        <v>12489.7</v>
      </c>
    </row>
    <row r="45" spans="1:60" x14ac:dyDescent="0.25">
      <c r="A45" s="12" t="str">
        <f t="shared" si="0"/>
        <v>3mag  14s</v>
      </c>
      <c r="B45" s="110">
        <f t="shared" si="18"/>
        <v>11.899999999999636</v>
      </c>
      <c r="C45" s="3">
        <f t="shared" si="19"/>
        <v>16</v>
      </c>
      <c r="D45" s="3">
        <f t="shared" si="5"/>
        <v>12498.4</v>
      </c>
      <c r="E45" s="3">
        <f t="shared" si="6"/>
        <v>12499.3</v>
      </c>
      <c r="F45" s="3">
        <f t="shared" si="7"/>
        <v>12483.866666666669</v>
      </c>
      <c r="G45" s="3">
        <f t="shared" si="8"/>
        <v>12487.45</v>
      </c>
      <c r="H45" s="110">
        <f t="shared" si="1"/>
        <v>12501.6</v>
      </c>
      <c r="I45" s="110">
        <f t="shared" si="2"/>
        <v>12486.3</v>
      </c>
      <c r="J45" s="110">
        <f t="shared" si="3"/>
        <v>12501.6</v>
      </c>
      <c r="K45" s="8">
        <f t="shared" si="9"/>
        <v>5.5</v>
      </c>
      <c r="L45" s="4">
        <f t="shared" si="10"/>
        <v>15.300000000001091</v>
      </c>
      <c r="M45" s="4">
        <f t="shared" si="11"/>
        <v>14.533333333333454</v>
      </c>
      <c r="N45" s="4">
        <f t="shared" si="12"/>
        <v>11.850000000000364</v>
      </c>
      <c r="O45" s="4">
        <f t="shared" si="13"/>
        <v>15.300000000001091</v>
      </c>
      <c r="P45" s="4">
        <f t="shared" si="47"/>
        <v>11.899999999999636</v>
      </c>
      <c r="Q45" s="4">
        <f t="shared" si="46"/>
        <v>3.4000000000014552</v>
      </c>
      <c r="R45" s="4">
        <f t="shared" si="4"/>
        <v>12496.5</v>
      </c>
      <c r="S45" s="4">
        <f t="shared" si="16"/>
        <v>12494.133333333335</v>
      </c>
      <c r="T45" s="4">
        <f t="shared" si="17"/>
        <v>12492.688888888888</v>
      </c>
      <c r="U45" s="4">
        <f t="shared" si="20"/>
        <v>-6.3999999999996362</v>
      </c>
      <c r="V45" s="4">
        <f t="shared" si="21"/>
        <v>-6.3999999999996362</v>
      </c>
      <c r="W45" s="85">
        <f t="shared" si="22"/>
        <v>12489.7</v>
      </c>
      <c r="X45" s="109">
        <f t="shared" si="23"/>
        <v>12489.7</v>
      </c>
      <c r="Y45" s="62">
        <f t="shared" si="24"/>
        <v>12493.800000000001</v>
      </c>
      <c r="Z45" s="10">
        <f t="shared" si="25"/>
        <v>10.5</v>
      </c>
      <c r="AA45" s="4">
        <f t="shared" si="26"/>
        <v>10.5</v>
      </c>
      <c r="AB45" s="108">
        <f t="shared" si="27"/>
        <v>12506.6</v>
      </c>
      <c r="AC45" s="79">
        <f t="shared" si="28"/>
        <v>12506.6</v>
      </c>
      <c r="AD45" s="48">
        <f t="shared" si="29"/>
        <v>-8.5380116958999733E-2</v>
      </c>
      <c r="AE45" s="45">
        <f t="shared" si="30"/>
        <v>-6.3999999999996362</v>
      </c>
      <c r="AF45" s="56">
        <f t="shared" si="31"/>
        <v>12483.300000000001</v>
      </c>
      <c r="AG45" s="70">
        <f t="shared" si="32"/>
        <v>13.089124785001355</v>
      </c>
      <c r="AH45" s="70">
        <f t="shared" si="33"/>
        <v>7.6399302201311886E-2</v>
      </c>
      <c r="AI45" s="74">
        <f t="shared" si="34"/>
        <v>1.4659585205834412E-3</v>
      </c>
      <c r="AJ45" s="62">
        <f t="shared" si="35"/>
        <v>10.5</v>
      </c>
      <c r="AK45" s="117">
        <f t="shared" si="36"/>
        <v>5.8368533768473792E-3</v>
      </c>
      <c r="AL45" s="99">
        <f t="shared" si="37"/>
        <v>1.1199820802864243E-4</v>
      </c>
      <c r="AM45" s="62">
        <f t="shared" si="38"/>
        <v>12500.2</v>
      </c>
      <c r="AN45" s="10">
        <f t="shared" si="39"/>
        <v>12465.139050000002</v>
      </c>
      <c r="AO45" s="10">
        <f t="shared" si="40"/>
        <v>12482.438400000003</v>
      </c>
      <c r="AP45" s="10">
        <f t="shared" si="41"/>
        <v>12518.422583333333</v>
      </c>
      <c r="AQ45" s="10">
        <f t="shared" si="42"/>
        <v>12499.019866666669</v>
      </c>
      <c r="AR45" s="113"/>
      <c r="AT45" s="115">
        <f>AQ45</f>
        <v>12499.019866666669</v>
      </c>
      <c r="AU45" s="114">
        <f>-AT45+AS44</f>
        <v>-2.919866666668895</v>
      </c>
      <c r="AV45" s="25" t="s">
        <v>38</v>
      </c>
      <c r="AW45" s="19"/>
      <c r="AZ45" s="116">
        <f>BA45*(1-$AQ$5)</f>
        <v>12464.0952</v>
      </c>
      <c r="BA45" s="16">
        <f>J45</f>
        <v>12501.6</v>
      </c>
      <c r="BB45"/>
      <c r="BC45"/>
      <c r="BD45"/>
      <c r="BE45" s="12" t="s">
        <v>219</v>
      </c>
      <c r="BF45" s="110">
        <v>12501.6</v>
      </c>
      <c r="BG45" s="110">
        <v>12486.3</v>
      </c>
      <c r="BH45" s="111">
        <v>12501.6</v>
      </c>
    </row>
    <row r="46" spans="1:60" x14ac:dyDescent="0.25">
      <c r="A46" s="12" t="str">
        <f t="shared" si="0"/>
        <v>3mag   15b</v>
      </c>
      <c r="B46" s="110">
        <f t="shared" si="18"/>
        <v>11</v>
      </c>
      <c r="C46" s="3">
        <f t="shared" si="19"/>
        <v>16.5</v>
      </c>
      <c r="D46" s="3">
        <f t="shared" si="5"/>
        <v>12504.4</v>
      </c>
      <c r="E46" s="3">
        <f t="shared" si="6"/>
        <v>12508.1</v>
      </c>
      <c r="F46" s="3">
        <f t="shared" si="7"/>
        <v>12491.033333333335</v>
      </c>
      <c r="G46" s="3">
        <f t="shared" si="8"/>
        <v>12492.25</v>
      </c>
      <c r="H46" s="110">
        <f t="shared" si="1"/>
        <v>12514.6</v>
      </c>
      <c r="I46" s="110">
        <f t="shared" si="2"/>
        <v>12498.2</v>
      </c>
      <c r="J46" s="110">
        <f t="shared" si="3"/>
        <v>12512.6</v>
      </c>
      <c r="K46" s="8">
        <f t="shared" si="9"/>
        <v>22.899999999999636</v>
      </c>
      <c r="L46" s="4">
        <f t="shared" si="10"/>
        <v>16.399999999999636</v>
      </c>
      <c r="M46" s="4">
        <f t="shared" si="11"/>
        <v>13.366666666666788</v>
      </c>
      <c r="N46" s="4">
        <f t="shared" si="12"/>
        <v>15.850000000000364</v>
      </c>
      <c r="O46" s="4">
        <f t="shared" si="13"/>
        <v>16.399999999999636</v>
      </c>
      <c r="P46" s="4">
        <f t="shared" si="47"/>
        <v>13</v>
      </c>
      <c r="Q46" s="4">
        <f t="shared" si="46"/>
        <v>3.3999999999996362</v>
      </c>
      <c r="R46" s="4">
        <f t="shared" si="4"/>
        <v>12508.466666666667</v>
      </c>
      <c r="S46" s="4">
        <f t="shared" si="16"/>
        <v>12502.483333333334</v>
      </c>
      <c r="T46" s="4">
        <f t="shared" si="17"/>
        <v>12498.911111111112</v>
      </c>
      <c r="U46" s="4">
        <f t="shared" si="20"/>
        <v>-6.3999999999996362</v>
      </c>
      <c r="V46" s="4">
        <f t="shared" si="21"/>
        <v>-6.3999999999996362</v>
      </c>
      <c r="W46" s="85">
        <f t="shared" si="22"/>
        <v>12483.300000000001</v>
      </c>
      <c r="X46" s="109">
        <f t="shared" si="23"/>
        <v>12483.300000000001</v>
      </c>
      <c r="Y46" s="62">
        <f t="shared" si="24"/>
        <v>12507.1</v>
      </c>
      <c r="Z46" s="10">
        <f t="shared" si="25"/>
        <v>11.899999999999636</v>
      </c>
      <c r="AA46" s="4">
        <f t="shared" si="26"/>
        <v>11.899999999999636</v>
      </c>
      <c r="AB46" s="108">
        <f t="shared" si="27"/>
        <v>12501.6</v>
      </c>
      <c r="AC46" s="79">
        <f t="shared" si="28"/>
        <v>12501.6</v>
      </c>
      <c r="AD46" s="48">
        <f t="shared" si="29"/>
        <v>-1.9623131903856103E-2</v>
      </c>
      <c r="AE46" s="45">
        <f t="shared" si="30"/>
        <v>-6.3999999999996362</v>
      </c>
      <c r="AF46" s="56">
        <f t="shared" si="31"/>
        <v>12495.2</v>
      </c>
      <c r="AG46" s="70">
        <f t="shared" si="32"/>
        <v>-19.361648206251953</v>
      </c>
      <c r="AH46" s="70">
        <f t="shared" si="33"/>
        <v>-5.1648495486923268E-2</v>
      </c>
      <c r="AI46" s="74">
        <f t="shared" si="34"/>
        <v>1.3925347333375725E-3</v>
      </c>
      <c r="AJ46" s="62">
        <f t="shared" si="35"/>
        <v>11.899999999999636</v>
      </c>
      <c r="AK46" s="117">
        <f t="shared" si="36"/>
        <v>2.6675670860627334E-3</v>
      </c>
      <c r="AL46" s="99">
        <f t="shared" si="37"/>
        <v>-7.1922323890169507E-5</v>
      </c>
      <c r="AM46" s="62">
        <f t="shared" si="38"/>
        <v>12513.5</v>
      </c>
      <c r="AN46" s="10">
        <f t="shared" si="39"/>
        <v>12472.165349999999</v>
      </c>
      <c r="AO46" s="10">
        <f t="shared" si="40"/>
        <v>12494.193300000001</v>
      </c>
      <c r="AP46" s="10">
        <f t="shared" si="41"/>
        <v>12520.858349999999</v>
      </c>
      <c r="AQ46" s="10">
        <f t="shared" si="42"/>
        <v>12503.891399999999</v>
      </c>
      <c r="AR46" s="113"/>
      <c r="AU46" s="19"/>
      <c r="AV46" s="25"/>
      <c r="AW46" s="19"/>
      <c r="AZ46" s="116">
        <f>BA46*(1-$AQ$5)</f>
        <v>12475.0622</v>
      </c>
      <c r="BA46" s="16">
        <f>J46</f>
        <v>12512.6</v>
      </c>
      <c r="BB46" s="115">
        <f>AQ46</f>
        <v>12503.891399999999</v>
      </c>
      <c r="BC46" s="24">
        <f>BB46-BA45</f>
        <v>2.2913999999982479</v>
      </c>
      <c r="BD46" s="107" t="s">
        <v>37</v>
      </c>
      <c r="BE46" s="12" t="s">
        <v>220</v>
      </c>
      <c r="BF46" s="110">
        <v>12514.6</v>
      </c>
      <c r="BG46" s="110">
        <v>12498.2</v>
      </c>
      <c r="BH46" s="111">
        <v>12512.6</v>
      </c>
    </row>
    <row r="47" spans="1:60" x14ac:dyDescent="0.25">
      <c r="A47" s="12" t="str">
        <f t="shared" si="0"/>
        <v>3mag     16o</v>
      </c>
      <c r="B47" s="110">
        <f t="shared" si="18"/>
        <v>-4.8999999999996362</v>
      </c>
      <c r="C47" s="3">
        <f t="shared" si="19"/>
        <v>18</v>
      </c>
      <c r="D47" s="3">
        <f t="shared" si="5"/>
        <v>12513.833333333334</v>
      </c>
      <c r="E47" s="3">
        <f t="shared" si="6"/>
        <v>12519.95</v>
      </c>
      <c r="F47" s="3">
        <f t="shared" si="7"/>
        <v>12496.699999999999</v>
      </c>
      <c r="G47" s="3">
        <f t="shared" si="8"/>
        <v>12501.900000000001</v>
      </c>
      <c r="H47" s="3">
        <f t="shared" si="1"/>
        <v>12525.3</v>
      </c>
      <c r="I47" s="3">
        <f t="shared" si="2"/>
        <v>12505.6</v>
      </c>
      <c r="J47" s="3">
        <f t="shared" si="3"/>
        <v>12507.7</v>
      </c>
      <c r="K47" s="8">
        <f t="shared" si="9"/>
        <v>6.1000000000003638</v>
      </c>
      <c r="L47" s="4">
        <f t="shared" si="10"/>
        <v>19.699999999998909</v>
      </c>
      <c r="M47" s="4">
        <f t="shared" si="11"/>
        <v>17.133333333333212</v>
      </c>
      <c r="N47" s="4">
        <f t="shared" si="12"/>
        <v>18.049999999999272</v>
      </c>
      <c r="O47" s="4">
        <f t="shared" si="13"/>
        <v>19.699999999998909</v>
      </c>
      <c r="P47" s="4">
        <f t="shared" si="47"/>
        <v>12.699999999998909</v>
      </c>
      <c r="Q47" s="4">
        <f t="shared" si="46"/>
        <v>7</v>
      </c>
      <c r="R47" s="4">
        <f t="shared" si="4"/>
        <v>12512.866666666669</v>
      </c>
      <c r="S47" s="4">
        <f t="shared" si="16"/>
        <v>12510.666666666668</v>
      </c>
      <c r="T47" s="4">
        <f t="shared" si="17"/>
        <v>12505.944444444445</v>
      </c>
      <c r="U47" s="4">
        <f t="shared" si="20"/>
        <v>-6.3999999999996362</v>
      </c>
      <c r="V47" s="4">
        <f t="shared" si="21"/>
        <v>11</v>
      </c>
      <c r="W47" s="86">
        <f t="shared" si="22"/>
        <v>12512.6</v>
      </c>
      <c r="X47" s="45">
        <f t="shared" si="23"/>
        <v>12495.2</v>
      </c>
      <c r="Y47" s="62">
        <f t="shared" si="24"/>
        <v>12535.5</v>
      </c>
      <c r="Z47" s="10">
        <f t="shared" si="25"/>
        <v>11.899999999999636</v>
      </c>
      <c r="AA47" s="4">
        <f t="shared" si="26"/>
        <v>11.899999999999636</v>
      </c>
      <c r="AB47" s="79">
        <f t="shared" si="27"/>
        <v>12513.5</v>
      </c>
      <c r="AC47" s="108">
        <f t="shared" si="28"/>
        <v>12513.5</v>
      </c>
      <c r="AD47" s="48">
        <f t="shared" si="29"/>
        <v>0.17764782326179226</v>
      </c>
      <c r="AE47" s="45">
        <f t="shared" si="30"/>
        <v>-6.3999999999996362</v>
      </c>
      <c r="AF47" s="56">
        <f t="shared" si="31"/>
        <v>12506.2</v>
      </c>
      <c r="AG47" s="70">
        <f t="shared" si="32"/>
        <v>-8.941636376928859E-2</v>
      </c>
      <c r="AH47" s="70">
        <f t="shared" si="33"/>
        <v>-11.183635274860787</v>
      </c>
      <c r="AI47" s="74">
        <f t="shared" si="34"/>
        <v>1.1994050950728438E-4</v>
      </c>
      <c r="AJ47" s="62">
        <f t="shared" si="35"/>
        <v>11.899999999999636</v>
      </c>
      <c r="AK47" s="117">
        <f t="shared" si="36"/>
        <v>125.07369796111053</v>
      </c>
      <c r="AL47" s="99">
        <f t="shared" si="37"/>
        <v>-1.3413709130104413E-3</v>
      </c>
      <c r="AM47" s="62">
        <f t="shared" si="38"/>
        <v>12524.5</v>
      </c>
      <c r="AN47" s="10">
        <f t="shared" si="39"/>
        <v>12480.12405</v>
      </c>
      <c r="AO47" s="10">
        <f t="shared" si="40"/>
        <v>12506.214599999999</v>
      </c>
      <c r="AP47" s="10">
        <f t="shared" si="41"/>
        <v>12536.840983333333</v>
      </c>
      <c r="AQ47" s="10">
        <f t="shared" si="42"/>
        <v>12514.835666666666</v>
      </c>
      <c r="AR47" s="113"/>
      <c r="AU47" s="19"/>
      <c r="AV47" s="25"/>
      <c r="AW47" s="19"/>
      <c r="AZ47"/>
      <c r="BA47"/>
      <c r="BB47" s="115">
        <f>AQ47</f>
        <v>12514.835666666666</v>
      </c>
      <c r="BC47" s="24">
        <f>BB47-BA46</f>
        <v>2.2356666666655656</v>
      </c>
      <c r="BD47" s="107" t="s">
        <v>37</v>
      </c>
      <c r="BE47" s="12" t="s">
        <v>221</v>
      </c>
      <c r="BF47" s="110">
        <v>12525.3</v>
      </c>
      <c r="BG47" s="110">
        <v>12505.6</v>
      </c>
      <c r="BH47" s="111">
        <v>12507.7</v>
      </c>
    </row>
    <row r="48" spans="1:60" x14ac:dyDescent="0.25">
      <c r="A48" s="12" t="str">
        <f t="shared" si="0"/>
        <v>3mag    17s</v>
      </c>
      <c r="B48" s="110">
        <f t="shared" si="18"/>
        <v>15.799999999999272</v>
      </c>
      <c r="C48" s="3">
        <f t="shared" si="19"/>
        <v>21.899999999999636</v>
      </c>
      <c r="D48" s="3">
        <f t="shared" si="5"/>
        <v>12523.166666666666</v>
      </c>
      <c r="E48" s="3">
        <f t="shared" si="6"/>
        <v>12527.45</v>
      </c>
      <c r="F48" s="3">
        <f t="shared" si="7"/>
        <v>12502.566666666668</v>
      </c>
      <c r="G48" s="3">
        <f t="shared" si="8"/>
        <v>12504.75</v>
      </c>
      <c r="H48" s="3">
        <f t="shared" si="1"/>
        <v>12529.6</v>
      </c>
      <c r="I48" s="3">
        <f t="shared" si="2"/>
        <v>12503.9</v>
      </c>
      <c r="J48" s="3">
        <f t="shared" si="3"/>
        <v>12523.5</v>
      </c>
      <c r="K48" s="8">
        <f t="shared" si="9"/>
        <v>10.899999999999636</v>
      </c>
      <c r="L48" s="4">
        <f t="shared" si="10"/>
        <v>25.700000000000728</v>
      </c>
      <c r="M48" s="4">
        <f t="shared" si="11"/>
        <v>20.599999999999756</v>
      </c>
      <c r="N48" s="4">
        <f t="shared" si="12"/>
        <v>22.699999999999818</v>
      </c>
      <c r="O48" s="4">
        <f t="shared" si="13"/>
        <v>25.700000000000728</v>
      </c>
      <c r="P48" s="4">
        <f t="shared" si="47"/>
        <v>21.899999999999636</v>
      </c>
      <c r="Q48" s="4">
        <f t="shared" si="46"/>
        <v>3.8000000000010914</v>
      </c>
      <c r="R48" s="4">
        <f t="shared" si="4"/>
        <v>12519</v>
      </c>
      <c r="S48" s="4">
        <f t="shared" si="16"/>
        <v>12515.933333333334</v>
      </c>
      <c r="T48" s="4">
        <f t="shared" si="17"/>
        <v>12513.444444444445</v>
      </c>
      <c r="U48" s="4">
        <f t="shared" si="20"/>
        <v>-4.8999999999996362</v>
      </c>
      <c r="V48" s="4">
        <f t="shared" si="21"/>
        <v>-4.8999999999996362</v>
      </c>
      <c r="W48" s="86">
        <f t="shared" si="22"/>
        <v>12507.7</v>
      </c>
      <c r="X48" s="109">
        <f t="shared" si="23"/>
        <v>12507.7</v>
      </c>
      <c r="Y48" s="10">
        <f t="shared" si="24"/>
        <v>12513.800000000001</v>
      </c>
      <c r="Z48" s="10">
        <f t="shared" si="25"/>
        <v>11.899999999999636</v>
      </c>
      <c r="AA48" s="10">
        <f t="shared" si="26"/>
        <v>11</v>
      </c>
      <c r="AB48" s="10">
        <f t="shared" si="27"/>
        <v>12523.6</v>
      </c>
      <c r="AC48" s="79">
        <f t="shared" si="28"/>
        <v>12524.5</v>
      </c>
      <c r="AD48" s="48">
        <f t="shared" si="29"/>
        <v>0.53632228719952257</v>
      </c>
      <c r="AE48" s="45">
        <f t="shared" si="30"/>
        <v>-4.8999999999996362</v>
      </c>
      <c r="AF48" s="56">
        <f t="shared" si="31"/>
        <v>12502.800000000001</v>
      </c>
      <c r="AG48" s="70">
        <f t="shared" si="32"/>
        <v>5.3148242485992983</v>
      </c>
      <c r="AH48" s="70">
        <f t="shared" si="33"/>
        <v>0.18815297613341517</v>
      </c>
      <c r="AI48" s="74">
        <f t="shared" si="34"/>
        <v>1.6556291390727603E-3</v>
      </c>
      <c r="AJ48" s="62">
        <f t="shared" si="35"/>
        <v>11.899999999999636</v>
      </c>
      <c r="AK48" s="117">
        <f t="shared" si="36"/>
        <v>3.5401542427861497E-2</v>
      </c>
      <c r="AL48" s="99">
        <f t="shared" si="37"/>
        <v>3.1151154988974376E-4</v>
      </c>
      <c r="AM48" s="62">
        <f t="shared" si="38"/>
        <v>12519.6</v>
      </c>
      <c r="AN48" s="10">
        <f t="shared" si="39"/>
        <v>12482.321850000002</v>
      </c>
      <c r="AO48" s="10">
        <f t="shared" si="40"/>
        <v>12507.613200000003</v>
      </c>
      <c r="AP48" s="10">
        <f t="shared" si="41"/>
        <v>12543.447583333333</v>
      </c>
      <c r="AQ48" s="10">
        <f t="shared" si="42"/>
        <v>12512.933766666671</v>
      </c>
      <c r="AR48" s="113"/>
      <c r="AU48" s="19"/>
      <c r="AV48" s="25"/>
      <c r="AW48" s="19"/>
      <c r="AZ48"/>
      <c r="BA48"/>
      <c r="BB48"/>
      <c r="BC48"/>
      <c r="BD48"/>
      <c r="BE48" s="12" t="s">
        <v>222</v>
      </c>
      <c r="BF48" s="110">
        <v>12529.6</v>
      </c>
      <c r="BG48" s="110">
        <v>12503.9</v>
      </c>
      <c r="BH48" s="111">
        <v>12523.5</v>
      </c>
    </row>
    <row r="49" spans="1:60" x14ac:dyDescent="0.25">
      <c r="A49" s="12" t="str">
        <f t="shared" si="0"/>
        <v>3mag   18b</v>
      </c>
      <c r="B49" s="110">
        <f t="shared" si="18"/>
        <v>6.2000000000007276</v>
      </c>
      <c r="C49" s="3">
        <f t="shared" si="19"/>
        <v>17.100000000000364</v>
      </c>
      <c r="D49" s="3">
        <f t="shared" si="5"/>
        <v>12528.666666666666</v>
      </c>
      <c r="E49" s="3">
        <f t="shared" si="6"/>
        <v>12530.35</v>
      </c>
      <c r="F49" s="3">
        <f t="shared" si="7"/>
        <v>12510.466666666667</v>
      </c>
      <c r="G49" s="3">
        <f t="shared" si="8"/>
        <v>12512.9</v>
      </c>
      <c r="H49" s="3">
        <f t="shared" si="1"/>
        <v>12531.1</v>
      </c>
      <c r="I49" s="3">
        <f t="shared" si="2"/>
        <v>12521.9</v>
      </c>
      <c r="J49" s="3">
        <f t="shared" si="3"/>
        <v>12529.7</v>
      </c>
      <c r="K49" s="8">
        <f t="shared" si="9"/>
        <v>22</v>
      </c>
      <c r="L49" s="4">
        <f t="shared" si="10"/>
        <v>9.2000000000007276</v>
      </c>
      <c r="M49" s="4">
        <f t="shared" si="11"/>
        <v>18.20000000000012</v>
      </c>
      <c r="N49" s="4">
        <f t="shared" si="12"/>
        <v>17.450000000000728</v>
      </c>
      <c r="O49" s="4">
        <f t="shared" si="13"/>
        <v>9.2000000000007276</v>
      </c>
      <c r="P49" s="4">
        <f t="shared" si="47"/>
        <v>7.6000000000003638</v>
      </c>
      <c r="Q49" s="4">
        <f t="shared" si="46"/>
        <v>1.6000000000003638</v>
      </c>
      <c r="R49" s="4">
        <f t="shared" si="4"/>
        <v>12527.566666666666</v>
      </c>
      <c r="S49" s="4">
        <f t="shared" si="16"/>
        <v>12523.283333333333</v>
      </c>
      <c r="T49" s="4">
        <f t="shared" si="17"/>
        <v>12519.811111111112</v>
      </c>
      <c r="U49" s="4">
        <f t="shared" si="20"/>
        <v>-4.8999999999996362</v>
      </c>
      <c r="V49" s="4">
        <f t="shared" si="21"/>
        <v>-4.8999999999996362</v>
      </c>
      <c r="W49" s="86">
        <f t="shared" si="22"/>
        <v>12502.800000000001</v>
      </c>
      <c r="X49" s="109">
        <f t="shared" si="23"/>
        <v>12502.800000000001</v>
      </c>
      <c r="Y49" s="62">
        <f t="shared" si="24"/>
        <v>12534.4</v>
      </c>
      <c r="Z49" s="10">
        <f t="shared" si="25"/>
        <v>15.799999999999272</v>
      </c>
      <c r="AA49" s="4">
        <f t="shared" si="26"/>
        <v>15.799999999999272</v>
      </c>
      <c r="AB49" s="79">
        <f t="shared" si="27"/>
        <v>12523.5</v>
      </c>
      <c r="AC49" s="79">
        <f t="shared" si="28"/>
        <v>12523.5</v>
      </c>
      <c r="AD49" s="48">
        <f t="shared" si="29"/>
        <v>-0.45003248862893674</v>
      </c>
      <c r="AE49" s="45">
        <f t="shared" si="30"/>
        <v>-4.8999999999996362</v>
      </c>
      <c r="AF49" s="56">
        <f t="shared" si="31"/>
        <v>12518.6</v>
      </c>
      <c r="AG49" s="70">
        <f t="shared" si="32"/>
        <v>-1.1581619050854466</v>
      </c>
      <c r="AH49" s="70">
        <f t="shared" si="33"/>
        <v>-0.86343713742356454</v>
      </c>
      <c r="AI49" s="74">
        <f t="shared" si="34"/>
        <v>8.8668061923860206E-4</v>
      </c>
      <c r="AJ49" s="62">
        <f t="shared" si="35"/>
        <v>15.799999999999272</v>
      </c>
      <c r="AK49" s="117">
        <f t="shared" si="36"/>
        <v>0.74552369028219945</v>
      </c>
      <c r="AL49" s="99">
        <f t="shared" si="37"/>
        <v>-7.655929756843321E-4</v>
      </c>
      <c r="AM49" s="62">
        <f t="shared" si="38"/>
        <v>12539.3</v>
      </c>
      <c r="AN49" s="10">
        <f t="shared" si="39"/>
        <v>12483.803699999999</v>
      </c>
      <c r="AO49" s="10">
        <f t="shared" si="40"/>
        <v>12521.5659</v>
      </c>
      <c r="AP49" s="10">
        <f t="shared" si="41"/>
        <v>12554.241699999999</v>
      </c>
      <c r="AQ49" s="10">
        <f t="shared" si="42"/>
        <v>12520.908399999998</v>
      </c>
      <c r="AR49" s="116">
        <f>AP50</f>
        <v>12557.561683333332</v>
      </c>
      <c r="AS49" s="112">
        <f>J49</f>
        <v>12529.7</v>
      </c>
      <c r="AU49" s="19"/>
      <c r="AV49" s="25"/>
      <c r="AW49" s="21">
        <f>SUM(AU49:AU62)-AW50</f>
        <v>-89.283799999995608</v>
      </c>
      <c r="AZ49" s="116">
        <f>BA49*(1-$AQ$5)</f>
        <v>12492.110900000001</v>
      </c>
      <c r="BA49" s="16">
        <f>J49</f>
        <v>12529.7</v>
      </c>
      <c r="BB49"/>
      <c r="BC49"/>
      <c r="BD49"/>
      <c r="BE49" s="12" t="s">
        <v>223</v>
      </c>
      <c r="BF49" s="110">
        <v>12531.1</v>
      </c>
      <c r="BG49" s="110">
        <v>12521.9</v>
      </c>
      <c r="BH49" s="111">
        <v>12529.7</v>
      </c>
    </row>
    <row r="50" spans="1:60" x14ac:dyDescent="0.25">
      <c r="A50" s="12" t="str">
        <f t="shared" si="0"/>
        <v>3mag    19o</v>
      </c>
      <c r="B50" s="110">
        <f t="shared" si="18"/>
        <v>-11</v>
      </c>
      <c r="C50" s="3">
        <f t="shared" si="19"/>
        <v>11</v>
      </c>
      <c r="D50" s="3">
        <f t="shared" si="5"/>
        <v>12530.9</v>
      </c>
      <c r="E50" s="3">
        <f t="shared" si="6"/>
        <v>12531.55</v>
      </c>
      <c r="F50" s="3">
        <f t="shared" si="7"/>
        <v>12513.833333333334</v>
      </c>
      <c r="G50" s="3">
        <f t="shared" si="8"/>
        <v>12518.8</v>
      </c>
      <c r="H50" s="3">
        <f t="shared" si="1"/>
        <v>12532</v>
      </c>
      <c r="I50" s="3">
        <f t="shared" si="2"/>
        <v>12515.7</v>
      </c>
      <c r="J50" s="110">
        <f t="shared" si="3"/>
        <v>12518.7</v>
      </c>
      <c r="K50" s="8">
        <f t="shared" si="9"/>
        <v>-4.7999999999992724</v>
      </c>
      <c r="L50" s="4">
        <f t="shared" si="10"/>
        <v>16.299999999999272</v>
      </c>
      <c r="M50" s="4">
        <f t="shared" si="11"/>
        <v>17.066666666666908</v>
      </c>
      <c r="N50" s="4">
        <f t="shared" si="12"/>
        <v>12.75</v>
      </c>
      <c r="O50" s="4">
        <f t="shared" si="13"/>
        <v>16.299999999999272</v>
      </c>
      <c r="P50" s="4">
        <f t="shared" si="47"/>
        <v>2.2999999999992724</v>
      </c>
      <c r="Q50" s="4">
        <f>-J49+I50</f>
        <v>-14</v>
      </c>
      <c r="R50" s="4">
        <f t="shared" si="4"/>
        <v>12522.133333333333</v>
      </c>
      <c r="S50" s="4">
        <f t="shared" si="16"/>
        <v>12524.849999999999</v>
      </c>
      <c r="T50" s="4">
        <f t="shared" si="17"/>
        <v>12522.9</v>
      </c>
      <c r="U50" s="4">
        <f t="shared" si="20"/>
        <v>-4.8999999999996362</v>
      </c>
      <c r="V50" s="4">
        <f t="shared" si="21"/>
        <v>6.2000000000007276</v>
      </c>
      <c r="W50" s="86">
        <f t="shared" si="22"/>
        <v>12529.7</v>
      </c>
      <c r="X50" s="45">
        <f t="shared" si="23"/>
        <v>12518.6</v>
      </c>
      <c r="Y50" s="10">
        <f t="shared" si="24"/>
        <v>12551.7</v>
      </c>
      <c r="Z50" s="10">
        <f t="shared" si="25"/>
        <v>15.799999999999272</v>
      </c>
      <c r="AA50" s="10">
        <f t="shared" si="26"/>
        <v>15.799999999999272</v>
      </c>
      <c r="AB50" s="10">
        <f t="shared" si="27"/>
        <v>12539.3</v>
      </c>
      <c r="AC50" s="108">
        <f t="shared" si="28"/>
        <v>12539.3</v>
      </c>
      <c r="AD50" s="48">
        <f t="shared" si="29"/>
        <v>-2.5601039636171542E-2</v>
      </c>
      <c r="AE50" s="45">
        <f t="shared" si="30"/>
        <v>-4.8999999999996362</v>
      </c>
      <c r="AF50" s="56">
        <f t="shared" si="31"/>
        <v>12524.800000000001</v>
      </c>
      <c r="AG50" s="70">
        <f t="shared" si="32"/>
        <v>0.22798811933245822</v>
      </c>
      <c r="AH50" s="70">
        <f t="shared" si="33"/>
        <v>4.3861934688876216</v>
      </c>
      <c r="AI50" s="74">
        <f t="shared" si="34"/>
        <v>-4.8703372508945159E-4</v>
      </c>
      <c r="AJ50" s="62">
        <f t="shared" si="35"/>
        <v>15.799999999999272</v>
      </c>
      <c r="AK50" s="97">
        <f t="shared" si="36"/>
        <v>19.238693146512428</v>
      </c>
      <c r="AL50" s="99">
        <f t="shared" si="37"/>
        <v>-2.1362241441153619E-3</v>
      </c>
      <c r="AM50" s="62">
        <f t="shared" si="38"/>
        <v>12545.5</v>
      </c>
      <c r="AN50" s="10">
        <f t="shared" si="39"/>
        <v>12497.606549999999</v>
      </c>
      <c r="AO50" s="10">
        <f t="shared" si="40"/>
        <v>12520.700099999998</v>
      </c>
      <c r="AP50" s="10">
        <f t="shared" si="41"/>
        <v>12557.561683333332</v>
      </c>
      <c r="AQ50" s="10">
        <f t="shared" si="42"/>
        <v>12536.557366666662</v>
      </c>
      <c r="AR50" s="116">
        <f>AP51</f>
        <v>12547.418216666665</v>
      </c>
      <c r="AS50" s="112">
        <f>J50</f>
        <v>12518.7</v>
      </c>
      <c r="AT50" s="115">
        <f>AQ50</f>
        <v>12536.557366666662</v>
      </c>
      <c r="AU50" s="114">
        <f>-AT50+AS49</f>
        <v>-6.8573666666616191</v>
      </c>
      <c r="AV50" s="25" t="s">
        <v>37</v>
      </c>
      <c r="AW50" s="80">
        <f>COUNT(AU50:AU62)</f>
        <v>7</v>
      </c>
      <c r="AZ50"/>
      <c r="BA50"/>
      <c r="BB50" s="115">
        <f>AQ50</f>
        <v>12536.557366666662</v>
      </c>
      <c r="BC50" s="24">
        <f>BB50-BA49</f>
        <v>6.8573666666616191</v>
      </c>
      <c r="BD50" s="107" t="s">
        <v>37</v>
      </c>
      <c r="BE50" s="12" t="s">
        <v>224</v>
      </c>
      <c r="BF50" s="110">
        <v>12532</v>
      </c>
      <c r="BG50" s="110">
        <v>12515.7</v>
      </c>
      <c r="BH50" s="111">
        <v>12518.7</v>
      </c>
    </row>
    <row r="51" spans="1:60" x14ac:dyDescent="0.25">
      <c r="A51" s="12" t="str">
        <f t="shared" si="0"/>
        <v>3mag    20s</v>
      </c>
      <c r="B51" s="110">
        <f t="shared" si="18"/>
        <v>15.299999999999272</v>
      </c>
      <c r="C51" s="3">
        <f t="shared" si="19"/>
        <v>10.5</v>
      </c>
      <c r="D51" s="3">
        <f t="shared" si="5"/>
        <v>12532.766666666668</v>
      </c>
      <c r="E51" s="3">
        <f t="shared" si="6"/>
        <v>12533.6</v>
      </c>
      <c r="F51" s="3">
        <f t="shared" si="7"/>
        <v>12515.699999999999</v>
      </c>
      <c r="G51" s="3">
        <f t="shared" si="8"/>
        <v>12512.6</v>
      </c>
      <c r="H51" s="3">
        <f t="shared" si="1"/>
        <v>12535.2</v>
      </c>
      <c r="I51" s="3">
        <f t="shared" si="2"/>
        <v>12509.5</v>
      </c>
      <c r="J51" s="110">
        <f t="shared" si="3"/>
        <v>12534</v>
      </c>
      <c r="K51" s="8">
        <f t="shared" si="9"/>
        <v>4.2999999999992724</v>
      </c>
      <c r="L51" s="4">
        <f t="shared" si="10"/>
        <v>25.700000000000728</v>
      </c>
      <c r="M51" s="4">
        <f t="shared" si="11"/>
        <v>17.066666666666908</v>
      </c>
      <c r="N51" s="4">
        <f t="shared" si="12"/>
        <v>21</v>
      </c>
      <c r="O51" s="4">
        <f t="shared" si="13"/>
        <v>25.700000000000728</v>
      </c>
      <c r="P51" s="4">
        <f t="shared" si="47"/>
        <v>16.5</v>
      </c>
      <c r="Q51" s="4">
        <f t="shared" ref="Q51:Q58" si="48">J50-I51</f>
        <v>9.2000000000007276</v>
      </c>
      <c r="R51" s="4">
        <f t="shared" si="4"/>
        <v>12526.233333333332</v>
      </c>
      <c r="S51" s="4">
        <f t="shared" si="16"/>
        <v>12524.183333333332</v>
      </c>
      <c r="T51" s="4">
        <f t="shared" si="17"/>
        <v>12525.311111111108</v>
      </c>
      <c r="U51" s="4">
        <f t="shared" si="20"/>
        <v>-11</v>
      </c>
      <c r="V51" s="4">
        <f t="shared" si="21"/>
        <v>-11</v>
      </c>
      <c r="W51" s="85">
        <f t="shared" si="22"/>
        <v>12518.7</v>
      </c>
      <c r="X51" s="109">
        <f t="shared" si="23"/>
        <v>12518.7</v>
      </c>
      <c r="Y51" s="62">
        <f t="shared" si="24"/>
        <v>12513.900000000001</v>
      </c>
      <c r="Z51" s="10">
        <f t="shared" si="25"/>
        <v>15.799999999999272</v>
      </c>
      <c r="AA51" s="4">
        <f t="shared" si="26"/>
        <v>6.2000000000007276</v>
      </c>
      <c r="AB51" s="108">
        <f t="shared" si="27"/>
        <v>12535.900000000001</v>
      </c>
      <c r="AC51" s="79">
        <f t="shared" si="28"/>
        <v>12545.5</v>
      </c>
      <c r="AD51" s="48">
        <f t="shared" si="29"/>
        <v>0.53632228719952257</v>
      </c>
      <c r="AE51" s="45">
        <f t="shared" si="30"/>
        <v>-11</v>
      </c>
      <c r="AF51" s="56">
        <f t="shared" si="31"/>
        <v>12507.7</v>
      </c>
      <c r="AG51" s="70">
        <f t="shared" si="32"/>
        <v>-52.712704973734724</v>
      </c>
      <c r="AH51" s="70">
        <f t="shared" si="33"/>
        <v>-1.8970758577050301E-2</v>
      </c>
      <c r="AI51" s="74">
        <f t="shared" si="34"/>
        <v>2.1027047338838694E-3</v>
      </c>
      <c r="AJ51" s="62">
        <f t="shared" si="35"/>
        <v>15.799999999999272</v>
      </c>
      <c r="AK51" s="117">
        <f t="shared" si="36"/>
        <v>3.5988968098872755E-4</v>
      </c>
      <c r="AL51" s="99">
        <f t="shared" si="37"/>
        <v>-3.9889903865331685E-5</v>
      </c>
      <c r="AM51" s="62">
        <f t="shared" si="38"/>
        <v>12534.5</v>
      </c>
      <c r="AN51" s="10">
        <f t="shared" si="39"/>
        <v>12496.873949999999</v>
      </c>
      <c r="AO51" s="10">
        <f t="shared" si="40"/>
        <v>12516.0381</v>
      </c>
      <c r="AP51" s="10">
        <f t="shared" si="41"/>
        <v>12547.418216666665</v>
      </c>
      <c r="AQ51" s="10">
        <f t="shared" si="42"/>
        <v>12524.778933333331</v>
      </c>
      <c r="AR51" s="116">
        <f>AP52</f>
        <v>12559.780566666665</v>
      </c>
      <c r="AS51" s="112">
        <f>J50</f>
        <v>12518.7</v>
      </c>
      <c r="AT51" s="115">
        <f>AQ51</f>
        <v>12524.778933333331</v>
      </c>
      <c r="AU51" s="114" t="s">
        <v>12</v>
      </c>
      <c r="AV51" s="25" t="s">
        <v>12</v>
      </c>
      <c r="AW51" s="19"/>
      <c r="AZ51"/>
      <c r="BA51"/>
      <c r="BB51"/>
      <c r="BC51"/>
      <c r="BD51"/>
      <c r="BE51" s="12" t="s">
        <v>225</v>
      </c>
      <c r="BF51" s="110">
        <v>12535.2</v>
      </c>
      <c r="BG51" s="110">
        <v>12509.5</v>
      </c>
      <c r="BH51" s="111">
        <v>12534</v>
      </c>
    </row>
    <row r="52" spans="1:60" x14ac:dyDescent="0.25">
      <c r="A52" s="12" t="str">
        <f t="shared" si="0"/>
        <v>3mag     21b</v>
      </c>
      <c r="B52" s="110">
        <f t="shared" si="18"/>
        <v>-2.3999999999996362</v>
      </c>
      <c r="C52" s="3">
        <f t="shared" si="19"/>
        <v>1.8999999999996362</v>
      </c>
      <c r="D52" s="3">
        <f t="shared" si="5"/>
        <v>12534.966666666667</v>
      </c>
      <c r="E52" s="3">
        <f t="shared" si="6"/>
        <v>12536.45</v>
      </c>
      <c r="F52" s="3">
        <f t="shared" si="7"/>
        <v>12517.566666666666</v>
      </c>
      <c r="G52" s="3">
        <f t="shared" si="8"/>
        <v>12518.5</v>
      </c>
      <c r="H52" s="3">
        <f t="shared" si="1"/>
        <v>12537.7</v>
      </c>
      <c r="I52" s="3">
        <f t="shared" si="2"/>
        <v>12527.5</v>
      </c>
      <c r="J52" s="110">
        <f t="shared" si="3"/>
        <v>12531.6</v>
      </c>
      <c r="K52" s="8">
        <f t="shared" si="9"/>
        <v>12.899999999999636</v>
      </c>
      <c r="L52" s="4">
        <f t="shared" si="10"/>
        <v>10.200000000000728</v>
      </c>
      <c r="M52" s="4">
        <f t="shared" si="11"/>
        <v>17.400000000000244</v>
      </c>
      <c r="N52" s="4">
        <f t="shared" si="12"/>
        <v>17.950000000000728</v>
      </c>
      <c r="O52" s="4">
        <f t="shared" si="13"/>
        <v>10.200000000000728</v>
      </c>
      <c r="P52" s="4">
        <f t="shared" si="47"/>
        <v>3.7000000000007276</v>
      </c>
      <c r="Q52" s="4">
        <f t="shared" si="48"/>
        <v>6.5</v>
      </c>
      <c r="R52" s="4">
        <f t="shared" si="4"/>
        <v>12532.266666666668</v>
      </c>
      <c r="S52" s="4">
        <f t="shared" si="16"/>
        <v>12529.25</v>
      </c>
      <c r="T52" s="4">
        <f t="shared" si="17"/>
        <v>12526.877777777778</v>
      </c>
      <c r="U52" s="4">
        <f t="shared" si="20"/>
        <v>-11</v>
      </c>
      <c r="V52" s="4">
        <f t="shared" si="21"/>
        <v>-11</v>
      </c>
      <c r="W52" s="85">
        <f t="shared" si="22"/>
        <v>12507.7</v>
      </c>
      <c r="X52" s="45">
        <f t="shared" si="23"/>
        <v>12507.7</v>
      </c>
      <c r="Y52" s="10">
        <f t="shared" si="24"/>
        <v>12538.3</v>
      </c>
      <c r="Z52" s="10">
        <f t="shared" si="25"/>
        <v>15.299999999999272</v>
      </c>
      <c r="AA52" s="10">
        <f t="shared" si="26"/>
        <v>15.299999999999272</v>
      </c>
      <c r="AB52" s="10">
        <f t="shared" si="27"/>
        <v>12534</v>
      </c>
      <c r="AC52" s="108">
        <f t="shared" si="28"/>
        <v>12534</v>
      </c>
      <c r="AD52" s="48">
        <f t="shared" si="29"/>
        <v>-0.39025341130599983</v>
      </c>
      <c r="AE52" s="45">
        <f t="shared" si="30"/>
        <v>-11</v>
      </c>
      <c r="AF52" s="56">
        <f t="shared" si="31"/>
        <v>12523</v>
      </c>
      <c r="AG52" s="70">
        <f t="shared" si="32"/>
        <v>-0.4868961111555245</v>
      </c>
      <c r="AH52" s="70">
        <f t="shared" si="33"/>
        <v>-2.0538262210120215</v>
      </c>
      <c r="AI52" s="74">
        <f t="shared" si="34"/>
        <v>6.8673640501480183E-4</v>
      </c>
      <c r="AJ52" s="62">
        <f t="shared" si="35"/>
        <v>15.299999999999272</v>
      </c>
      <c r="AK52" s="117">
        <f t="shared" si="36"/>
        <v>4.2182021461165204</v>
      </c>
      <c r="AL52" s="99">
        <f t="shared" si="37"/>
        <v>-1.4104372355429314E-3</v>
      </c>
      <c r="AM52" s="62">
        <f t="shared" si="38"/>
        <v>12549.3</v>
      </c>
      <c r="AN52" s="10">
        <f t="shared" si="39"/>
        <v>12492.728099999998</v>
      </c>
      <c r="AO52" s="10">
        <f t="shared" si="40"/>
        <v>12530.423699999998</v>
      </c>
      <c r="AP52" s="10">
        <f t="shared" si="41"/>
        <v>12559.780566666665</v>
      </c>
      <c r="AQ52" s="10">
        <f t="shared" si="42"/>
        <v>12529.783933333329</v>
      </c>
      <c r="AR52" s="113"/>
      <c r="AT52" s="115">
        <f>AQ52</f>
        <v>12529.783933333329</v>
      </c>
      <c r="AU52" s="114">
        <f>-AT52+AS51</f>
        <v>-11.083933333327877</v>
      </c>
      <c r="AV52" s="25" t="s">
        <v>37</v>
      </c>
      <c r="AW52" s="19"/>
      <c r="AZ52" s="116">
        <f>BA52*(1+$AQ$5)</f>
        <v>12569.194799999999</v>
      </c>
      <c r="BA52" s="112">
        <f>J52</f>
        <v>12531.6</v>
      </c>
      <c r="BB52"/>
      <c r="BC52"/>
      <c r="BD52"/>
      <c r="BE52" s="12" t="s">
        <v>226</v>
      </c>
      <c r="BF52" s="110">
        <v>12537.7</v>
      </c>
      <c r="BG52" s="110">
        <v>12527.5</v>
      </c>
      <c r="BH52" s="111">
        <v>12531.6</v>
      </c>
    </row>
    <row r="53" spans="1:60" x14ac:dyDescent="0.25">
      <c r="A53" s="12" t="str">
        <f t="shared" si="0"/>
        <v>3mag   22b</v>
      </c>
      <c r="B53" s="110">
        <f t="shared" si="18"/>
        <v>-7.3999999999996362</v>
      </c>
      <c r="C53" s="3">
        <f t="shared" si="19"/>
        <v>5.5</v>
      </c>
      <c r="D53" s="3">
        <f t="shared" si="5"/>
        <v>12536</v>
      </c>
      <c r="E53" s="3">
        <f t="shared" si="6"/>
        <v>12536.400000000001</v>
      </c>
      <c r="F53" s="3">
        <f t="shared" si="7"/>
        <v>12519.199999999999</v>
      </c>
      <c r="G53" s="3">
        <f t="shared" si="8"/>
        <v>12524.05</v>
      </c>
      <c r="H53" s="13">
        <f t="shared" si="1"/>
        <v>12535.1</v>
      </c>
      <c r="I53" s="13">
        <f t="shared" si="2"/>
        <v>12520.6</v>
      </c>
      <c r="J53" s="13">
        <f t="shared" si="3"/>
        <v>12524.2</v>
      </c>
      <c r="K53" s="8">
        <f t="shared" si="9"/>
        <v>-9.7999999999992724</v>
      </c>
      <c r="L53" s="4">
        <f t="shared" si="10"/>
        <v>14.5</v>
      </c>
      <c r="M53" s="4">
        <f t="shared" si="11"/>
        <v>16.800000000000484</v>
      </c>
      <c r="N53" s="4">
        <f t="shared" si="12"/>
        <v>12.350000000000364</v>
      </c>
      <c r="O53" s="4">
        <f t="shared" si="13"/>
        <v>14.5</v>
      </c>
      <c r="P53" s="4">
        <f t="shared" si="47"/>
        <v>3.5</v>
      </c>
      <c r="Q53" s="4">
        <f t="shared" si="48"/>
        <v>11</v>
      </c>
      <c r="R53" s="4">
        <f t="shared" si="4"/>
        <v>12526.633333333333</v>
      </c>
      <c r="S53" s="4">
        <f t="shared" si="16"/>
        <v>12529.45</v>
      </c>
      <c r="T53" s="4">
        <f t="shared" si="17"/>
        <v>12528.377777777778</v>
      </c>
      <c r="U53" s="4">
        <f t="shared" si="20"/>
        <v>-11</v>
      </c>
      <c r="V53" s="4">
        <f t="shared" si="21"/>
        <v>-2.3999999999996362</v>
      </c>
      <c r="W53" s="109">
        <f t="shared" si="22"/>
        <v>12531.6</v>
      </c>
      <c r="X53" s="45">
        <f t="shared" si="23"/>
        <v>12523</v>
      </c>
      <c r="Y53" s="62">
        <f t="shared" si="24"/>
        <v>12544.5</v>
      </c>
      <c r="Z53" s="10">
        <f t="shared" si="25"/>
        <v>15.299999999999272</v>
      </c>
      <c r="AA53" s="4">
        <f t="shared" si="26"/>
        <v>15.299999999999272</v>
      </c>
      <c r="AB53" s="79">
        <f t="shared" si="27"/>
        <v>12549.3</v>
      </c>
      <c r="AC53" s="79">
        <f t="shared" si="28"/>
        <v>12549.3</v>
      </c>
      <c r="AD53" s="48">
        <f t="shared" si="29"/>
        <v>-0.13320337881741451</v>
      </c>
      <c r="AE53" s="45">
        <f t="shared" si="30"/>
        <v>-11</v>
      </c>
      <c r="AF53" s="56">
        <f t="shared" si="31"/>
        <v>12520.6</v>
      </c>
      <c r="AG53" s="70">
        <f t="shared" si="32"/>
        <v>-0.15892343338884737</v>
      </c>
      <c r="AH53" s="70">
        <f t="shared" si="33"/>
        <v>-6.2923382579662794</v>
      </c>
      <c r="AI53" s="74">
        <f t="shared" si="34"/>
        <v>2.8752615689346867E-4</v>
      </c>
      <c r="AJ53" s="62">
        <f t="shared" si="35"/>
        <v>15.299999999999272</v>
      </c>
      <c r="AK53" s="117">
        <f t="shared" si="36"/>
        <v>39.593520752666116</v>
      </c>
      <c r="AL53" s="99">
        <f t="shared" si="37"/>
        <v>-1.809211837186788E-3</v>
      </c>
      <c r="AM53" s="62">
        <f t="shared" si="38"/>
        <v>12546.9</v>
      </c>
      <c r="AN53" s="10">
        <f t="shared" si="39"/>
        <v>12501.80235</v>
      </c>
      <c r="AO53" s="10">
        <f t="shared" si="40"/>
        <v>12524.496300000003</v>
      </c>
      <c r="AP53" s="10">
        <f t="shared" si="41"/>
        <v>12562.766883333334</v>
      </c>
      <c r="AQ53" s="10">
        <f t="shared" si="42"/>
        <v>12539.360166666667</v>
      </c>
      <c r="AR53" s="116">
        <f>AP54</f>
        <v>12551.522316666666</v>
      </c>
      <c r="AS53" s="112">
        <f>J53</f>
        <v>12524.2</v>
      </c>
      <c r="AU53" s="19"/>
      <c r="AV53" s="25"/>
      <c r="AW53" s="19"/>
      <c r="BB53" s="115">
        <f>AO53</f>
        <v>12524.496300000003</v>
      </c>
      <c r="BC53" s="114">
        <f>-BB53+BA52</f>
        <v>7.1036999999978434</v>
      </c>
      <c r="BD53" s="107" t="s">
        <v>37</v>
      </c>
      <c r="BE53" s="12" t="s">
        <v>227</v>
      </c>
      <c r="BF53" s="15">
        <v>12535.1</v>
      </c>
      <c r="BG53" s="15">
        <v>12520.6</v>
      </c>
      <c r="BH53" s="15">
        <v>12524.2</v>
      </c>
    </row>
    <row r="54" spans="1:60" x14ac:dyDescent="0.25">
      <c r="A54" s="12" t="str">
        <f t="shared" si="0"/>
        <v>4mag   0s</v>
      </c>
      <c r="B54" s="110">
        <f t="shared" si="18"/>
        <v>7.0999999999985448</v>
      </c>
      <c r="C54" s="3">
        <f t="shared" si="19"/>
        <v>-2.7000000000007276</v>
      </c>
      <c r="D54" s="3">
        <f t="shared" si="5"/>
        <v>12535.300000000001</v>
      </c>
      <c r="E54" s="3">
        <f t="shared" si="6"/>
        <v>12534.1</v>
      </c>
      <c r="F54" s="3">
        <f t="shared" si="7"/>
        <v>12522.366666666667</v>
      </c>
      <c r="G54" s="3">
        <f t="shared" si="8"/>
        <v>12519.8</v>
      </c>
      <c r="H54" s="13">
        <f t="shared" si="1"/>
        <v>12533.1</v>
      </c>
      <c r="I54" s="13">
        <f t="shared" si="2"/>
        <v>12519</v>
      </c>
      <c r="J54" s="110">
        <f t="shared" si="3"/>
        <v>12531.3</v>
      </c>
      <c r="K54" s="8">
        <f t="shared" si="9"/>
        <v>-0.30000000000109139</v>
      </c>
      <c r="L54" s="4">
        <f t="shared" si="10"/>
        <v>14.100000000000364</v>
      </c>
      <c r="M54" s="4">
        <f t="shared" si="11"/>
        <v>12.933333333333698</v>
      </c>
      <c r="N54" s="4">
        <f t="shared" si="12"/>
        <v>14.300000000000182</v>
      </c>
      <c r="O54" s="4">
        <f t="shared" si="13"/>
        <v>14.100000000000364</v>
      </c>
      <c r="P54" s="4">
        <f t="shared" si="47"/>
        <v>8.8999999999996362</v>
      </c>
      <c r="Q54" s="4">
        <f t="shared" si="48"/>
        <v>5.2000000000007276</v>
      </c>
      <c r="R54" s="4">
        <f t="shared" si="4"/>
        <v>12527.799999999997</v>
      </c>
      <c r="S54" s="4">
        <f t="shared" si="16"/>
        <v>12527.216666666665</v>
      </c>
      <c r="T54" s="4">
        <f t="shared" si="17"/>
        <v>12528.9</v>
      </c>
      <c r="U54" s="4">
        <f t="shared" si="20"/>
        <v>-7.3999999999996362</v>
      </c>
      <c r="V54" s="4">
        <f t="shared" si="21"/>
        <v>-7.3999999999996362</v>
      </c>
      <c r="W54" s="109">
        <f t="shared" si="22"/>
        <v>12524.2</v>
      </c>
      <c r="X54" s="45">
        <f t="shared" si="23"/>
        <v>12524.2</v>
      </c>
      <c r="Y54" s="62">
        <f t="shared" si="24"/>
        <v>12514.400000000001</v>
      </c>
      <c r="Z54" s="10">
        <f t="shared" si="25"/>
        <v>15.299999999999272</v>
      </c>
      <c r="AA54" s="4">
        <f t="shared" si="26"/>
        <v>-2.3999999999996362</v>
      </c>
      <c r="AB54" s="79">
        <f t="shared" si="27"/>
        <v>12529.2</v>
      </c>
      <c r="AC54" s="108">
        <f t="shared" si="28"/>
        <v>12546.9</v>
      </c>
      <c r="AD54" s="48">
        <f t="shared" si="29"/>
        <v>-0.15711500974656756</v>
      </c>
      <c r="AE54" s="45">
        <f t="shared" si="30"/>
        <v>-7.3999999999996362</v>
      </c>
      <c r="AF54" s="56">
        <f t="shared" si="31"/>
        <v>12516.800000000001</v>
      </c>
      <c r="AG54" s="70">
        <f t="shared" si="32"/>
        <v>-1.7714995923523764</v>
      </c>
      <c r="AH54" s="70">
        <f t="shared" si="33"/>
        <v>-0.56449349710100627</v>
      </c>
      <c r="AI54" s="74">
        <f t="shared" si="34"/>
        <v>1.1584430525372444E-3</v>
      </c>
      <c r="AJ54" s="62">
        <f t="shared" si="35"/>
        <v>15.299999999999272</v>
      </c>
      <c r="AK54" s="117">
        <f t="shared" si="36"/>
        <v>0.3186529082693238</v>
      </c>
      <c r="AL54" s="99">
        <f t="shared" si="37"/>
        <v>-6.5393356991911384E-4</v>
      </c>
      <c r="AM54" s="62">
        <f t="shared" si="38"/>
        <v>12539.5</v>
      </c>
      <c r="AN54" s="10">
        <f t="shared" si="39"/>
        <v>12501.769049999999</v>
      </c>
      <c r="AO54" s="10">
        <f t="shared" si="40"/>
        <v>12520.134</v>
      </c>
      <c r="AP54" s="10">
        <f t="shared" si="41"/>
        <v>12551.522316666666</v>
      </c>
      <c r="AQ54" s="10">
        <f t="shared" si="42"/>
        <v>12530.684833333331</v>
      </c>
      <c r="AR54" s="116">
        <f>AN55</f>
        <v>12500.986499999997</v>
      </c>
      <c r="AS54" s="16">
        <f>J54</f>
        <v>12531.3</v>
      </c>
      <c r="AT54" s="115">
        <f>AQ54</f>
        <v>12530.684833333331</v>
      </c>
      <c r="AU54" s="114">
        <f>-AT54+AS53</f>
        <v>-6.4848333333302435</v>
      </c>
      <c r="AV54" s="25" t="s">
        <v>37</v>
      </c>
      <c r="AW54" s="19"/>
      <c r="BE54" s="12" t="s">
        <v>228</v>
      </c>
      <c r="BF54" s="110">
        <v>12533.1</v>
      </c>
      <c r="BG54" s="110">
        <v>12519</v>
      </c>
      <c r="BH54" s="111">
        <v>12531.3</v>
      </c>
    </row>
    <row r="55" spans="1:60" x14ac:dyDescent="0.25">
      <c r="A55" s="12" t="str">
        <f t="shared" si="0"/>
        <v>4mag   1s</v>
      </c>
      <c r="B55" s="110">
        <f t="shared" si="18"/>
        <v>28.700000000000728</v>
      </c>
      <c r="C55" s="3">
        <f t="shared" si="19"/>
        <v>28.399999999999636</v>
      </c>
      <c r="D55" s="3">
        <f t="shared" si="5"/>
        <v>12544.566666666666</v>
      </c>
      <c r="E55" s="3">
        <f t="shared" si="6"/>
        <v>12549.3</v>
      </c>
      <c r="F55" s="3">
        <f t="shared" si="7"/>
        <v>12522.966666666665</v>
      </c>
      <c r="G55" s="3">
        <f t="shared" si="8"/>
        <v>12524.15</v>
      </c>
      <c r="H55" s="13">
        <f t="shared" si="1"/>
        <v>12565.5</v>
      </c>
      <c r="I55" s="13">
        <f t="shared" si="2"/>
        <v>12529.3</v>
      </c>
      <c r="J55" s="110">
        <f t="shared" si="3"/>
        <v>12560</v>
      </c>
      <c r="K55" s="8">
        <f t="shared" si="9"/>
        <v>35.799999999999272</v>
      </c>
      <c r="L55" s="4">
        <f t="shared" si="10"/>
        <v>36.200000000000728</v>
      </c>
      <c r="M55" s="4">
        <f t="shared" si="11"/>
        <v>21.600000000000364</v>
      </c>
      <c r="N55" s="4">
        <f t="shared" si="12"/>
        <v>25.150000000000546</v>
      </c>
      <c r="O55" s="4">
        <f t="shared" si="13"/>
        <v>36.200000000000728</v>
      </c>
      <c r="P55" s="4">
        <f t="shared" si="47"/>
        <v>34.200000000000728</v>
      </c>
      <c r="Q55" s="4">
        <f t="shared" si="48"/>
        <v>2</v>
      </c>
      <c r="R55" s="4">
        <f t="shared" si="4"/>
        <v>12551.6</v>
      </c>
      <c r="S55" s="4">
        <f t="shared" si="16"/>
        <v>12539.699999999999</v>
      </c>
      <c r="T55" s="4">
        <f t="shared" si="17"/>
        <v>12535.344444444445</v>
      </c>
      <c r="U55" s="4">
        <f t="shared" si="20"/>
        <v>-7.3999999999996362</v>
      </c>
      <c r="V55" s="4">
        <f t="shared" si="21"/>
        <v>-7.3999999999996362</v>
      </c>
      <c r="W55" s="45">
        <f t="shared" si="22"/>
        <v>12516.800000000001</v>
      </c>
      <c r="X55" s="109">
        <f t="shared" si="23"/>
        <v>12516.800000000001</v>
      </c>
      <c r="Y55" s="10">
        <f t="shared" si="24"/>
        <v>12530.999999999998</v>
      </c>
      <c r="Z55" s="10">
        <f t="shared" si="25"/>
        <v>7.0999999999985448</v>
      </c>
      <c r="AA55" s="10">
        <f t="shared" si="26"/>
        <v>7.0999999999985448</v>
      </c>
      <c r="AB55" s="10">
        <f t="shared" si="27"/>
        <v>12531.3</v>
      </c>
      <c r="AC55" s="79">
        <f t="shared" si="28"/>
        <v>12531.3</v>
      </c>
      <c r="AD55" s="48">
        <f t="shared" si="29"/>
        <v>1.1640025990903604</v>
      </c>
      <c r="AE55" s="45">
        <f t="shared" si="30"/>
        <v>-7.3999999999996362</v>
      </c>
      <c r="AF55" s="56">
        <f t="shared" si="31"/>
        <v>12523.9</v>
      </c>
      <c r="AG55" s="70">
        <f t="shared" si="32"/>
        <v>1.6732313002722452</v>
      </c>
      <c r="AH55" s="70">
        <f t="shared" si="33"/>
        <v>0.59764600377562493</v>
      </c>
      <c r="AI55" s="74">
        <f t="shared" si="34"/>
        <v>2.882488681640732E-3</v>
      </c>
      <c r="AJ55" s="62">
        <f t="shared" si="35"/>
        <v>7.0999999999985448</v>
      </c>
      <c r="AK55" s="117">
        <f t="shared" si="36"/>
        <v>0.35718074582897424</v>
      </c>
      <c r="AL55" s="99">
        <f t="shared" si="37"/>
        <v>1.7227078415110529E-3</v>
      </c>
      <c r="AM55" s="62">
        <f t="shared" si="38"/>
        <v>12538.399999999998</v>
      </c>
      <c r="AN55" s="10">
        <f t="shared" si="39"/>
        <v>12500.986499999997</v>
      </c>
      <c r="AO55" s="10">
        <f t="shared" si="40"/>
        <v>12524.063399999995</v>
      </c>
      <c r="AP55" s="10">
        <f t="shared" si="41"/>
        <v>12554.642099999997</v>
      </c>
      <c r="AQ55" s="10">
        <f t="shared" si="42"/>
        <v>12535.022499999994</v>
      </c>
      <c r="AR55" s="116">
        <f>AN56</f>
        <v>12513.923550000001</v>
      </c>
      <c r="AS55" s="16">
        <f>J55</f>
        <v>12560</v>
      </c>
      <c r="AT55" s="115">
        <f>AN55</f>
        <v>12500.986499999997</v>
      </c>
      <c r="AU55" s="24">
        <f>AT55-AS54</f>
        <v>-30.313500000002023</v>
      </c>
      <c r="AV55" s="25" t="s">
        <v>38</v>
      </c>
      <c r="AW55" s="19"/>
      <c r="BE55" s="12" t="s">
        <v>229</v>
      </c>
      <c r="BF55" s="110">
        <v>12565.5</v>
      </c>
      <c r="BG55" s="110">
        <v>12529.3</v>
      </c>
      <c r="BH55" s="111">
        <v>12560</v>
      </c>
    </row>
    <row r="56" spans="1:60" x14ac:dyDescent="0.25">
      <c r="A56" s="12" t="str">
        <f t="shared" si="0"/>
        <v>4mag    2b</v>
      </c>
      <c r="B56" s="110">
        <f t="shared" si="18"/>
        <v>-1.2999999999992724</v>
      </c>
      <c r="C56" s="3">
        <f t="shared" si="19"/>
        <v>34.5</v>
      </c>
      <c r="D56" s="3">
        <f t="shared" si="5"/>
        <v>12554.466666666665</v>
      </c>
      <c r="E56" s="3">
        <f t="shared" si="6"/>
        <v>12565.15</v>
      </c>
      <c r="F56" s="3">
        <f t="shared" si="7"/>
        <v>12535.666666666666</v>
      </c>
      <c r="G56" s="3">
        <f t="shared" si="8"/>
        <v>12544</v>
      </c>
      <c r="H56" s="13">
        <f t="shared" si="1"/>
        <v>12564.8</v>
      </c>
      <c r="I56" s="13">
        <f t="shared" si="2"/>
        <v>12558.7</v>
      </c>
      <c r="J56" s="110">
        <f t="shared" si="3"/>
        <v>12558.7</v>
      </c>
      <c r="K56" s="8">
        <f t="shared" si="9"/>
        <v>27.400000000001455</v>
      </c>
      <c r="L56" s="4">
        <f t="shared" si="10"/>
        <v>6.0999999999985448</v>
      </c>
      <c r="M56" s="4">
        <f t="shared" si="11"/>
        <v>18.79999999999988</v>
      </c>
      <c r="N56" s="4">
        <f t="shared" si="12"/>
        <v>21.149999999999636</v>
      </c>
      <c r="O56" s="4">
        <f t="shared" si="13"/>
        <v>6.0999999999985448</v>
      </c>
      <c r="P56" s="4">
        <f t="shared" si="47"/>
        <v>4.7999999999992724</v>
      </c>
      <c r="Q56" s="4">
        <f t="shared" si="48"/>
        <v>1.2999999999992724</v>
      </c>
      <c r="R56" s="4">
        <f t="shared" si="4"/>
        <v>12560.733333333332</v>
      </c>
      <c r="S56" s="4">
        <f t="shared" si="16"/>
        <v>12556.166666666666</v>
      </c>
      <c r="T56" s="4">
        <f t="shared" si="17"/>
        <v>12546.71111111111</v>
      </c>
      <c r="U56" s="4">
        <f t="shared" si="20"/>
        <v>-7.3999999999996362</v>
      </c>
      <c r="V56" s="4">
        <f t="shared" si="21"/>
        <v>7.0999999999985448</v>
      </c>
      <c r="W56" s="45">
        <f t="shared" si="22"/>
        <v>12538.399999999998</v>
      </c>
      <c r="X56" s="45">
        <f t="shared" si="23"/>
        <v>12523.9</v>
      </c>
      <c r="Y56" s="62">
        <f t="shared" si="24"/>
        <v>12595.8</v>
      </c>
      <c r="Z56" s="10">
        <f t="shared" si="25"/>
        <v>28.700000000000728</v>
      </c>
      <c r="AA56" s="4">
        <f t="shared" si="26"/>
        <v>28.700000000000728</v>
      </c>
      <c r="AB56" s="108">
        <f t="shared" si="27"/>
        <v>12560</v>
      </c>
      <c r="AC56" s="108">
        <f t="shared" si="28"/>
        <v>12560</v>
      </c>
      <c r="AD56" s="48">
        <f t="shared" si="29"/>
        <v>-0.63534762833017167</v>
      </c>
      <c r="AE56" s="45">
        <f t="shared" si="30"/>
        <v>-7.3999999999996362</v>
      </c>
      <c r="AF56" s="56">
        <f t="shared" si="31"/>
        <v>12552.6</v>
      </c>
      <c r="AG56" s="70">
        <f t="shared" si="32"/>
        <v>-0.20391809930480426</v>
      </c>
      <c r="AH56" s="70">
        <f t="shared" si="33"/>
        <v>-4.9039295845204078</v>
      </c>
      <c r="AI56" s="74">
        <f t="shared" si="34"/>
        <v>4.8595510093529337E-4</v>
      </c>
      <c r="AJ56" s="62">
        <f t="shared" si="35"/>
        <v>28.700000000000728</v>
      </c>
      <c r="AK56" s="117">
        <f t="shared" si="36"/>
        <v>24.048525369934499</v>
      </c>
      <c r="AL56" s="99">
        <f t="shared" si="37"/>
        <v>-2.3830895962251861E-3</v>
      </c>
      <c r="AM56" s="62">
        <f t="shared" si="38"/>
        <v>12588.7</v>
      </c>
      <c r="AN56" s="10">
        <f t="shared" si="39"/>
        <v>12513.923550000001</v>
      </c>
      <c r="AO56" s="10">
        <f t="shared" si="40"/>
        <v>12561.326100000002</v>
      </c>
      <c r="AP56" s="10">
        <f t="shared" si="41"/>
        <v>12589.326749999998</v>
      </c>
      <c r="AQ56" s="10">
        <f t="shared" si="42"/>
        <v>12550.2377</v>
      </c>
      <c r="AR56" s="116">
        <f>AN57</f>
        <v>12527.043749999999</v>
      </c>
      <c r="AS56" s="16">
        <f>J55</f>
        <v>12560</v>
      </c>
      <c r="AT56" s="115">
        <f>AO56</f>
        <v>12561.326100000002</v>
      </c>
      <c r="AU56" s="24" t="s">
        <v>12</v>
      </c>
      <c r="AV56" s="25" t="s">
        <v>12</v>
      </c>
      <c r="AW56" s="19"/>
      <c r="BE56" s="12" t="s">
        <v>230</v>
      </c>
      <c r="BF56" s="110">
        <v>12564.8</v>
      </c>
      <c r="BG56" s="110">
        <v>12558.7</v>
      </c>
      <c r="BH56" s="111">
        <v>12558.7</v>
      </c>
    </row>
    <row r="57" spans="1:60" x14ac:dyDescent="0.25">
      <c r="A57" s="12" t="str">
        <f t="shared" si="0"/>
        <v>4mag     3o</v>
      </c>
      <c r="B57" s="110">
        <f t="shared" si="18"/>
        <v>-7.4000000000014552</v>
      </c>
      <c r="C57" s="3">
        <f t="shared" si="19"/>
        <v>20</v>
      </c>
      <c r="D57" s="3">
        <f t="shared" si="5"/>
        <v>12564.533333333333</v>
      </c>
      <c r="E57" s="3">
        <f t="shared" si="6"/>
        <v>12564.05</v>
      </c>
      <c r="F57" s="3">
        <f t="shared" si="7"/>
        <v>12546.433333333334</v>
      </c>
      <c r="G57" s="3">
        <f t="shared" si="8"/>
        <v>12555</v>
      </c>
      <c r="H57" s="3">
        <f t="shared" si="1"/>
        <v>12563.3</v>
      </c>
      <c r="I57" s="110">
        <f t="shared" si="2"/>
        <v>12551.3</v>
      </c>
      <c r="J57" s="110">
        <f t="shared" si="3"/>
        <v>12551.3</v>
      </c>
      <c r="K57" s="8">
        <f t="shared" si="9"/>
        <v>-8.7000000000007276</v>
      </c>
      <c r="L57" s="4">
        <f t="shared" si="10"/>
        <v>12</v>
      </c>
      <c r="M57" s="4">
        <f t="shared" si="11"/>
        <v>18.099999999999756</v>
      </c>
      <c r="N57" s="4">
        <f t="shared" si="12"/>
        <v>9.0499999999992724</v>
      </c>
      <c r="O57" s="4">
        <f t="shared" si="13"/>
        <v>12</v>
      </c>
      <c r="P57" s="4">
        <f t="shared" si="47"/>
        <v>4.5999999999985448</v>
      </c>
      <c r="Q57" s="4">
        <f t="shared" si="48"/>
        <v>7.4000000000014552</v>
      </c>
      <c r="R57" s="4">
        <f t="shared" si="4"/>
        <v>12555.299999999997</v>
      </c>
      <c r="S57" s="4">
        <f t="shared" si="16"/>
        <v>12558.016666666665</v>
      </c>
      <c r="T57" s="4">
        <f t="shared" si="17"/>
        <v>12555.877777777778</v>
      </c>
      <c r="U57" s="4">
        <f t="shared" si="20"/>
        <v>-1.2999999999992724</v>
      </c>
      <c r="V57" s="4">
        <f t="shared" si="21"/>
        <v>-1.2999999999992724</v>
      </c>
      <c r="W57" s="45">
        <f t="shared" si="22"/>
        <v>12558.7</v>
      </c>
      <c r="X57" s="45">
        <f t="shared" si="23"/>
        <v>12558.7</v>
      </c>
      <c r="Y57" s="10">
        <f t="shared" si="24"/>
        <v>12586.100000000002</v>
      </c>
      <c r="Z57" s="10">
        <f t="shared" si="25"/>
        <v>28.700000000000728</v>
      </c>
      <c r="AA57" s="10">
        <f t="shared" si="26"/>
        <v>28.700000000000728</v>
      </c>
      <c r="AB57" s="10">
        <f t="shared" si="27"/>
        <v>12588.7</v>
      </c>
      <c r="AC57" s="108">
        <f t="shared" si="28"/>
        <v>12588.7</v>
      </c>
      <c r="AD57" s="48">
        <f t="shared" si="29"/>
        <v>-0.28265107212475682</v>
      </c>
      <c r="AE57" s="45">
        <f t="shared" si="30"/>
        <v>-1.2999999999992724</v>
      </c>
      <c r="AF57" s="56">
        <f t="shared" si="31"/>
        <v>12557.400000000001</v>
      </c>
      <c r="AG57" s="70">
        <f t="shared" si="32"/>
        <v>0.16937875569020924</v>
      </c>
      <c r="AH57" s="70">
        <f t="shared" si="33"/>
        <v>5.9039281279700884</v>
      </c>
      <c r="AI57" s="74">
        <f t="shared" si="34"/>
        <v>-4.8576934715802492E-4</v>
      </c>
      <c r="AJ57" s="62">
        <f t="shared" si="35"/>
        <v>28.700000000000728</v>
      </c>
      <c r="AK57" s="117">
        <f t="shared" si="36"/>
        <v>34.856367340236389</v>
      </c>
      <c r="AL57" s="99">
        <f t="shared" si="37"/>
        <v>-2.8679473123919301E-3</v>
      </c>
      <c r="AM57" s="62">
        <f t="shared" si="38"/>
        <v>12587.400000000001</v>
      </c>
      <c r="AN57" s="10">
        <f t="shared" si="39"/>
        <v>12527.043749999999</v>
      </c>
      <c r="AO57" s="10">
        <f t="shared" si="40"/>
        <v>12550.203899999997</v>
      </c>
      <c r="AP57" s="10">
        <f t="shared" si="41"/>
        <v>12594.465216666664</v>
      </c>
      <c r="AQ57" s="10">
        <f t="shared" si="42"/>
        <v>12569.22333333333</v>
      </c>
      <c r="AR57" s="116">
        <f>AN58</f>
        <v>12533.703749999999</v>
      </c>
      <c r="AS57" s="16">
        <f>J57</f>
        <v>12551.3</v>
      </c>
      <c r="AT57" s="115">
        <f>AO57</f>
        <v>12550.203899999997</v>
      </c>
      <c r="AU57" s="24">
        <f>AT57-AS56</f>
        <v>-9.7961000000032072</v>
      </c>
      <c r="AV57" s="25" t="s">
        <v>37</v>
      </c>
      <c r="AW57" s="19"/>
      <c r="BE57" s="12" t="s">
        <v>231</v>
      </c>
      <c r="BF57" s="110">
        <v>12563.3</v>
      </c>
      <c r="BG57" s="110">
        <v>12551.3</v>
      </c>
      <c r="BH57" s="111">
        <v>12551.3</v>
      </c>
    </row>
    <row r="58" spans="1:60" x14ac:dyDescent="0.25">
      <c r="A58" s="12" t="str">
        <f t="shared" si="0"/>
        <v>4mag    4s</v>
      </c>
      <c r="B58" s="110">
        <f t="shared" si="18"/>
        <v>3.5</v>
      </c>
      <c r="C58" s="3">
        <f t="shared" si="19"/>
        <v>-5.2000000000007276</v>
      </c>
      <c r="D58" s="3">
        <f t="shared" si="5"/>
        <v>12561.266666666668</v>
      </c>
      <c r="E58" s="3">
        <f t="shared" si="6"/>
        <v>12559.5</v>
      </c>
      <c r="F58" s="3">
        <f t="shared" si="7"/>
        <v>12552.966666666667</v>
      </c>
      <c r="G58" s="3">
        <f t="shared" si="8"/>
        <v>12550.099999999999</v>
      </c>
      <c r="H58" s="3">
        <f t="shared" si="1"/>
        <v>12555.7</v>
      </c>
      <c r="I58" s="110">
        <f t="shared" si="2"/>
        <v>12548.9</v>
      </c>
      <c r="J58" s="110">
        <f t="shared" si="3"/>
        <v>12554.8</v>
      </c>
      <c r="K58" s="8">
        <f t="shared" si="9"/>
        <v>-3.9000000000014552</v>
      </c>
      <c r="L58" s="4">
        <f t="shared" si="10"/>
        <v>6.8000000000010914</v>
      </c>
      <c r="M58" s="4">
        <f t="shared" si="11"/>
        <v>8.2999999999998781</v>
      </c>
      <c r="N58" s="4">
        <f t="shared" si="12"/>
        <v>9.4000000000005457</v>
      </c>
      <c r="O58" s="4">
        <f t="shared" si="13"/>
        <v>6.8000000000010914</v>
      </c>
      <c r="P58" s="4">
        <f t="shared" si="47"/>
        <v>4.4000000000014552</v>
      </c>
      <c r="Q58" s="4">
        <f t="shared" si="48"/>
        <v>2.3999999999996362</v>
      </c>
      <c r="R58" s="4">
        <f t="shared" si="4"/>
        <v>12553.133333333331</v>
      </c>
      <c r="S58" s="4">
        <f t="shared" si="16"/>
        <v>12554.216666666664</v>
      </c>
      <c r="T58" s="4">
        <f t="shared" si="17"/>
        <v>12556.388888888885</v>
      </c>
      <c r="U58" s="4">
        <f t="shared" si="20"/>
        <v>-7.4000000000014552</v>
      </c>
      <c r="V58" s="4">
        <f t="shared" si="21"/>
        <v>-7.4000000000014552</v>
      </c>
      <c r="W58" s="45">
        <f t="shared" si="22"/>
        <v>12551.3</v>
      </c>
      <c r="X58" s="109">
        <f t="shared" si="23"/>
        <v>12551.3</v>
      </c>
      <c r="Y58" s="62">
        <f t="shared" si="24"/>
        <v>12542.599999999999</v>
      </c>
      <c r="Z58" s="10">
        <f t="shared" si="25"/>
        <v>28.700000000000728</v>
      </c>
      <c r="AA58" s="4">
        <f t="shared" si="26"/>
        <v>-1.2999999999992724</v>
      </c>
      <c r="AB58" s="108">
        <f t="shared" si="27"/>
        <v>12557.400000000001</v>
      </c>
      <c r="AC58" s="79">
        <f t="shared" si="28"/>
        <v>12587.400000000001</v>
      </c>
      <c r="AD58" s="48">
        <f t="shared" si="29"/>
        <v>-0.59350227420396362</v>
      </c>
      <c r="AE58" s="45">
        <f t="shared" si="30"/>
        <v>-7.4000000000014552</v>
      </c>
      <c r="AF58" s="56">
        <f t="shared" si="31"/>
        <v>12543.899999999998</v>
      </c>
      <c r="AG58" s="70">
        <f t="shared" si="32"/>
        <v>-0.43378448539527387</v>
      </c>
      <c r="AH58" s="70">
        <f t="shared" si="33"/>
        <v>-2.3052922215251157</v>
      </c>
      <c r="AI58" s="74">
        <f t="shared" si="34"/>
        <v>8.6894825373300621E-4</v>
      </c>
      <c r="AJ58" s="62">
        <f t="shared" si="35"/>
        <v>28.700000000000728</v>
      </c>
      <c r="AK58" s="117">
        <f t="shared" si="36"/>
        <v>5.3143722266242035</v>
      </c>
      <c r="AL58" s="99">
        <f t="shared" si="37"/>
        <v>-2.0031796502385318E-3</v>
      </c>
      <c r="AM58" s="62">
        <f t="shared" si="38"/>
        <v>12580</v>
      </c>
      <c r="AN58" s="10">
        <f t="shared" si="39"/>
        <v>12533.703749999999</v>
      </c>
      <c r="AO58" s="10">
        <f t="shared" si="40"/>
        <v>12546.740699999995</v>
      </c>
      <c r="AP58" s="10">
        <f t="shared" si="41"/>
        <v>12576.914349999995</v>
      </c>
      <c r="AQ58" s="10">
        <f t="shared" si="42"/>
        <v>12559.847299999994</v>
      </c>
      <c r="AR58" s="116">
        <f>AP59</f>
        <v>12575.095866666665</v>
      </c>
      <c r="AS58" s="112">
        <f>J58</f>
        <v>12554.8</v>
      </c>
      <c r="AT58" s="115">
        <f>AO58</f>
        <v>12546.740699999995</v>
      </c>
      <c r="AU58" s="24">
        <f>AT58-AS57</f>
        <v>-4.5593000000044412</v>
      </c>
      <c r="AV58" s="25" t="s">
        <v>37</v>
      </c>
      <c r="AW58" s="19"/>
      <c r="AZ58"/>
      <c r="BA58"/>
      <c r="BB58"/>
      <c r="BC58"/>
      <c r="BD58"/>
      <c r="BE58" s="12" t="s">
        <v>232</v>
      </c>
      <c r="BF58" s="110">
        <v>12555.7</v>
      </c>
      <c r="BG58" s="110">
        <v>12548.9</v>
      </c>
      <c r="BH58" s="111">
        <v>12554.8</v>
      </c>
    </row>
    <row r="59" spans="1:60" x14ac:dyDescent="0.25">
      <c r="A59" s="12" t="str">
        <f t="shared" si="0"/>
        <v>4mag     5b</v>
      </c>
      <c r="B59" s="110">
        <f t="shared" si="18"/>
        <v>3.7000000000007276</v>
      </c>
      <c r="C59" s="3">
        <f t="shared" si="19"/>
        <v>-0.2000000000007276</v>
      </c>
      <c r="D59" s="3">
        <f t="shared" si="5"/>
        <v>12559.766666666668</v>
      </c>
      <c r="E59" s="3">
        <f t="shared" si="6"/>
        <v>12558</v>
      </c>
      <c r="F59" s="3">
        <f t="shared" si="7"/>
        <v>12551.666666666666</v>
      </c>
      <c r="G59" s="3">
        <f t="shared" si="8"/>
        <v>12551.849999999999</v>
      </c>
      <c r="H59" s="3">
        <f t="shared" si="1"/>
        <v>12560.3</v>
      </c>
      <c r="I59" s="110">
        <f t="shared" si="2"/>
        <v>12554.8</v>
      </c>
      <c r="J59" s="110">
        <f t="shared" si="3"/>
        <v>12558.5</v>
      </c>
      <c r="K59" s="8">
        <f t="shared" si="9"/>
        <v>7.2000000000007276</v>
      </c>
      <c r="L59" s="4">
        <f t="shared" si="10"/>
        <v>5.5</v>
      </c>
      <c r="M59" s="4">
        <f t="shared" si="11"/>
        <v>8.1000000000003638</v>
      </c>
      <c r="N59" s="4">
        <f t="shared" si="12"/>
        <v>6.1500000000005457</v>
      </c>
      <c r="O59" s="4">
        <f t="shared" si="13"/>
        <v>5.5</v>
      </c>
      <c r="P59" s="4">
        <f t="shared" si="47"/>
        <v>5.5</v>
      </c>
      <c r="Q59" s="4">
        <f>-J58+I59</f>
        <v>0</v>
      </c>
      <c r="R59" s="4">
        <f t="shared" si="4"/>
        <v>12557.866666666667</v>
      </c>
      <c r="S59" s="4">
        <f t="shared" si="16"/>
        <v>12555.5</v>
      </c>
      <c r="T59" s="4">
        <f t="shared" si="17"/>
        <v>12555.433333333332</v>
      </c>
      <c r="U59" s="4">
        <f t="shared" si="20"/>
        <v>-7.4000000000014552</v>
      </c>
      <c r="V59" s="4">
        <f t="shared" si="21"/>
        <v>-7.4000000000014552</v>
      </c>
      <c r="W59" s="45">
        <f t="shared" si="22"/>
        <v>12543.899999999998</v>
      </c>
      <c r="X59" s="109">
        <f t="shared" si="23"/>
        <v>12543.899999999998</v>
      </c>
      <c r="Y59" s="10">
        <f t="shared" si="24"/>
        <v>12550.899999999998</v>
      </c>
      <c r="Z59" s="10">
        <f t="shared" si="25"/>
        <v>3.5</v>
      </c>
      <c r="AA59" s="10">
        <f t="shared" si="26"/>
        <v>3.5</v>
      </c>
      <c r="AB59" s="10">
        <f t="shared" si="27"/>
        <v>12554.8</v>
      </c>
      <c r="AC59" s="79">
        <f t="shared" si="28"/>
        <v>12554.8</v>
      </c>
      <c r="AD59" s="48">
        <f t="shared" si="29"/>
        <v>-0.67121507472384689</v>
      </c>
      <c r="AE59" s="45">
        <f t="shared" si="30"/>
        <v>-7.4000000000014552</v>
      </c>
      <c r="AF59" s="56">
        <f t="shared" si="31"/>
        <v>12547.399999999998</v>
      </c>
      <c r="AG59" s="70">
        <f t="shared" si="32"/>
        <v>55.548213175446826</v>
      </c>
      <c r="AH59" s="70">
        <f t="shared" si="33"/>
        <v>1.8002379245603089E-2</v>
      </c>
      <c r="AI59" s="74">
        <f t="shared" si="34"/>
        <v>8.8464542455028012E-4</v>
      </c>
      <c r="AJ59" s="62">
        <f t="shared" si="35"/>
        <v>3.5</v>
      </c>
      <c r="AK59" s="117">
        <f t="shared" si="36"/>
        <v>3.2408565850252085E-4</v>
      </c>
      <c r="AL59" s="99">
        <f t="shared" si="37"/>
        <v>1.5925722430641697E-5</v>
      </c>
      <c r="AM59" s="62">
        <f t="shared" si="38"/>
        <v>12558.3</v>
      </c>
      <c r="AN59" s="10">
        <f t="shared" si="39"/>
        <v>12531.189599999996</v>
      </c>
      <c r="AO59" s="10">
        <f t="shared" si="40"/>
        <v>12544.809299999997</v>
      </c>
      <c r="AP59" s="10">
        <f t="shared" si="41"/>
        <v>12575.095866666665</v>
      </c>
      <c r="AQ59" s="10">
        <f t="shared" si="42"/>
        <v>12563.117233333327</v>
      </c>
      <c r="AR59" s="116">
        <f>AP60</f>
        <v>12576.580683333332</v>
      </c>
      <c r="AS59" s="112">
        <f>J58</f>
        <v>12554.8</v>
      </c>
      <c r="AT59" s="115">
        <f>AQ59</f>
        <v>12563.117233333327</v>
      </c>
      <c r="AU59" s="114" t="s">
        <v>12</v>
      </c>
      <c r="AV59" s="25" t="s">
        <v>12</v>
      </c>
      <c r="AW59" s="19"/>
      <c r="AZ59"/>
      <c r="BA59"/>
      <c r="BB59"/>
      <c r="BC59"/>
      <c r="BD59"/>
      <c r="BE59" s="12" t="s">
        <v>233</v>
      </c>
      <c r="BF59" s="110">
        <v>12560.3</v>
      </c>
      <c r="BG59" s="110">
        <v>12554.8</v>
      </c>
      <c r="BH59" s="111">
        <v>12558.5</v>
      </c>
    </row>
    <row r="60" spans="1:60" x14ac:dyDescent="0.25">
      <c r="A60" s="12" t="str">
        <f t="shared" si="0"/>
        <v>4mag     6o</v>
      </c>
      <c r="B60" s="110">
        <f t="shared" si="18"/>
        <v>-0.7000000000007276</v>
      </c>
      <c r="C60" s="3">
        <f t="shared" si="19"/>
        <v>6.5</v>
      </c>
      <c r="D60" s="3">
        <f t="shared" si="5"/>
        <v>12557.933333333334</v>
      </c>
      <c r="E60" s="3">
        <f t="shared" si="6"/>
        <v>12559.05</v>
      </c>
      <c r="F60" s="3">
        <f t="shared" si="7"/>
        <v>12553.166666666666</v>
      </c>
      <c r="G60" s="3">
        <f t="shared" si="8"/>
        <v>12555.3</v>
      </c>
      <c r="H60" s="3">
        <f t="shared" si="1"/>
        <v>12557.8</v>
      </c>
      <c r="I60" s="110">
        <f t="shared" si="2"/>
        <v>12555.8</v>
      </c>
      <c r="J60" s="110">
        <f t="shared" si="3"/>
        <v>12557.8</v>
      </c>
      <c r="K60" s="8">
        <f t="shared" si="9"/>
        <v>3</v>
      </c>
      <c r="L60" s="4">
        <f t="shared" si="10"/>
        <v>2.7000000000007276</v>
      </c>
      <c r="M60" s="4">
        <f t="shared" si="11"/>
        <v>5.0000000000006066</v>
      </c>
      <c r="N60" s="4">
        <f t="shared" si="12"/>
        <v>4.1000000000003638</v>
      </c>
      <c r="O60" s="4">
        <f t="shared" si="13"/>
        <v>2</v>
      </c>
      <c r="P60" s="4">
        <f t="shared" si="47"/>
        <v>-0.7000000000007276</v>
      </c>
      <c r="Q60" s="4">
        <f>J59-I60</f>
        <v>2.7000000000007276</v>
      </c>
      <c r="R60" s="4">
        <f t="shared" si="4"/>
        <v>12557.133333333331</v>
      </c>
      <c r="S60" s="4">
        <f t="shared" si="16"/>
        <v>12557.5</v>
      </c>
      <c r="T60" s="4">
        <f t="shared" si="17"/>
        <v>12556.044444444444</v>
      </c>
      <c r="U60" s="4">
        <f t="shared" si="20"/>
        <v>-7.4000000000014552</v>
      </c>
      <c r="V60" s="4">
        <f t="shared" si="21"/>
        <v>3.5</v>
      </c>
      <c r="W60" s="45">
        <f t="shared" si="22"/>
        <v>12558.3</v>
      </c>
      <c r="X60" s="45">
        <f t="shared" si="23"/>
        <v>12547.399999999998</v>
      </c>
      <c r="Y60" s="62">
        <f t="shared" si="24"/>
        <v>12565.7</v>
      </c>
      <c r="Z60" s="10">
        <f t="shared" si="25"/>
        <v>3.7000000000007276</v>
      </c>
      <c r="AA60" s="4">
        <f t="shared" si="26"/>
        <v>3.7000000000007276</v>
      </c>
      <c r="AB60" s="108">
        <f t="shared" si="27"/>
        <v>12558.5</v>
      </c>
      <c r="AC60" s="108">
        <f t="shared" si="28"/>
        <v>12558.5</v>
      </c>
      <c r="AD60" s="48">
        <f t="shared" si="29"/>
        <v>-0.88044184535412617</v>
      </c>
      <c r="AE60" s="45">
        <f t="shared" si="30"/>
        <v>-7.4000000000014552</v>
      </c>
      <c r="AF60" s="56">
        <f t="shared" si="31"/>
        <v>12551.099999999999</v>
      </c>
      <c r="AG60" s="70">
        <f t="shared" si="32"/>
        <v>-1.5240739493311581</v>
      </c>
      <c r="AH60" s="70">
        <f t="shared" si="33"/>
        <v>-0.65613614118845831</v>
      </c>
      <c r="AI60" s="74">
        <f t="shared" si="34"/>
        <v>5.3381775302568924E-4</v>
      </c>
      <c r="AJ60" s="62">
        <f t="shared" si="35"/>
        <v>3.7000000000007276</v>
      </c>
      <c r="AK60" s="97">
        <f t="shared" si="36"/>
        <v>0.43051463577368049</v>
      </c>
      <c r="AL60" s="99">
        <f t="shared" si="37"/>
        <v>-3.502571205681692E-4</v>
      </c>
      <c r="AM60" s="62">
        <f t="shared" si="38"/>
        <v>12562.2</v>
      </c>
      <c r="AN60" s="10">
        <f t="shared" si="39"/>
        <v>12539.16495</v>
      </c>
      <c r="AO60" s="10">
        <f t="shared" si="40"/>
        <v>12548.3724</v>
      </c>
      <c r="AP60" s="10">
        <f t="shared" si="41"/>
        <v>12576.580683333332</v>
      </c>
      <c r="AQ60" s="10">
        <f t="shared" si="42"/>
        <v>12567.988766666665</v>
      </c>
      <c r="AR60" s="113"/>
      <c r="AT60" s="115">
        <f>AQ60</f>
        <v>12567.988766666665</v>
      </c>
      <c r="AU60" s="114">
        <f>-AT60+AS59</f>
        <v>-13.188766666666197</v>
      </c>
      <c r="AV60" s="25" t="s">
        <v>37</v>
      </c>
      <c r="AW60" s="19"/>
      <c r="AZ60"/>
      <c r="BA60"/>
      <c r="BB60"/>
      <c r="BC60"/>
      <c r="BD60"/>
      <c r="BE60" s="12" t="s">
        <v>234</v>
      </c>
      <c r="BF60" s="110">
        <v>12557.8</v>
      </c>
      <c r="BG60" s="110">
        <v>12555.8</v>
      </c>
      <c r="BH60" s="111">
        <v>12557.8</v>
      </c>
    </row>
    <row r="61" spans="1:60" x14ac:dyDescent="0.25">
      <c r="A61" s="12" t="str">
        <f t="shared" si="0"/>
        <v>4mag    7s</v>
      </c>
      <c r="B61" s="110">
        <f t="shared" si="18"/>
        <v>-10.199999999998909</v>
      </c>
      <c r="C61" s="3">
        <f t="shared" si="19"/>
        <v>-7.1999999999989086</v>
      </c>
      <c r="D61" s="3">
        <f t="shared" si="5"/>
        <v>12559.066666666666</v>
      </c>
      <c r="E61" s="3">
        <f t="shared" si="6"/>
        <v>12558.45</v>
      </c>
      <c r="F61" s="3">
        <f t="shared" si="7"/>
        <v>12550.733333333332</v>
      </c>
      <c r="G61" s="3">
        <f t="shared" si="8"/>
        <v>12548.7</v>
      </c>
      <c r="H61" s="3">
        <f t="shared" si="1"/>
        <v>12559.1</v>
      </c>
      <c r="I61" s="110">
        <f t="shared" si="2"/>
        <v>12541.6</v>
      </c>
      <c r="J61" s="110">
        <f t="shared" si="3"/>
        <v>12547.6</v>
      </c>
      <c r="K61" s="8">
        <f t="shared" si="9"/>
        <v>-10.899999999999636</v>
      </c>
      <c r="L61" s="4">
        <f t="shared" si="10"/>
        <v>17.5</v>
      </c>
      <c r="M61" s="4">
        <f t="shared" si="11"/>
        <v>8.5666666666669098</v>
      </c>
      <c r="N61" s="4">
        <f t="shared" si="12"/>
        <v>10.100000000000364</v>
      </c>
      <c r="O61" s="4">
        <f t="shared" si="13"/>
        <v>17.5</v>
      </c>
      <c r="P61" s="4">
        <f t="shared" si="47"/>
        <v>1.3000000000010914</v>
      </c>
      <c r="Q61" s="4">
        <f>J60-I61</f>
        <v>16.199999999998909</v>
      </c>
      <c r="R61" s="4">
        <f t="shared" si="4"/>
        <v>12549.433333333334</v>
      </c>
      <c r="S61" s="4">
        <f t="shared" si="16"/>
        <v>12553.283333333333</v>
      </c>
      <c r="T61" s="4">
        <f t="shared" si="17"/>
        <v>12554.811111111112</v>
      </c>
      <c r="U61" s="4">
        <f t="shared" si="20"/>
        <v>-0.7000000000007276</v>
      </c>
      <c r="V61" s="4">
        <f t="shared" si="21"/>
        <v>-0.7000000000007276</v>
      </c>
      <c r="W61" s="109">
        <f t="shared" si="22"/>
        <v>12557.8</v>
      </c>
      <c r="X61" s="45">
        <f t="shared" si="23"/>
        <v>12557.8</v>
      </c>
      <c r="Y61" s="62">
        <f t="shared" si="24"/>
        <v>12560.8</v>
      </c>
      <c r="Z61" s="10">
        <f t="shared" si="25"/>
        <v>3.7000000000007276</v>
      </c>
      <c r="AA61" s="4">
        <f t="shared" si="26"/>
        <v>3.7000000000007276</v>
      </c>
      <c r="AB61" s="79">
        <f t="shared" si="27"/>
        <v>12562.2</v>
      </c>
      <c r="AC61" s="108">
        <f t="shared" si="28"/>
        <v>12562.2</v>
      </c>
      <c r="AD61" s="48">
        <f t="shared" si="29"/>
        <v>4.6133853151396266E-2</v>
      </c>
      <c r="AE61" s="45">
        <f t="shared" si="30"/>
        <v>-0.7000000000007276</v>
      </c>
      <c r="AF61" s="56">
        <f t="shared" si="31"/>
        <v>12557.099999999999</v>
      </c>
      <c r="AG61" s="70">
        <f t="shared" si="32"/>
        <v>0.68369271899763484</v>
      </c>
      <c r="AH61" s="70">
        <f t="shared" si="33"/>
        <v>1.4626453847074821</v>
      </c>
      <c r="AI61" s="74">
        <f t="shared" si="34"/>
        <v>-7.5654410652126539E-4</v>
      </c>
      <c r="AJ61" s="62">
        <f t="shared" si="35"/>
        <v>3.7000000000007276</v>
      </c>
      <c r="AK61" s="117">
        <f t="shared" si="36"/>
        <v>2.1393315214060982</v>
      </c>
      <c r="AL61" s="99">
        <f t="shared" si="37"/>
        <v>-1.1065557457309745E-3</v>
      </c>
      <c r="AM61" s="62">
        <f t="shared" si="38"/>
        <v>12561.5</v>
      </c>
      <c r="AN61" s="10">
        <f t="shared" si="39"/>
        <v>12540.480299999997</v>
      </c>
      <c r="AO61" s="10">
        <f t="shared" si="40"/>
        <v>12545.908199999996</v>
      </c>
      <c r="AP61" s="10">
        <f t="shared" si="41"/>
        <v>12573.794566666664</v>
      </c>
      <c r="AQ61" s="10">
        <f t="shared" si="42"/>
        <v>12569.023133333329</v>
      </c>
      <c r="AR61" s="113"/>
      <c r="AU61" s="19"/>
      <c r="AV61" s="25"/>
      <c r="AW61" s="19"/>
      <c r="AZ61"/>
      <c r="BA61"/>
      <c r="BB61"/>
      <c r="BC61"/>
      <c r="BD61"/>
      <c r="BE61" s="12" t="s">
        <v>235</v>
      </c>
      <c r="BF61" s="110">
        <v>12559.1</v>
      </c>
      <c r="BG61" s="110">
        <v>12541.6</v>
      </c>
      <c r="BH61" s="111">
        <v>12547.6</v>
      </c>
    </row>
    <row r="62" spans="1:60" x14ac:dyDescent="0.25">
      <c r="A62" s="12" t="str">
        <f t="shared" si="0"/>
        <v>4mag   8s</v>
      </c>
      <c r="B62" s="110">
        <f t="shared" si="18"/>
        <v>4.8999999999996362</v>
      </c>
      <c r="C62" s="3">
        <f t="shared" si="19"/>
        <v>-6</v>
      </c>
      <c r="D62" s="3">
        <f t="shared" si="5"/>
        <v>12560.333333333334</v>
      </c>
      <c r="E62" s="3">
        <f t="shared" si="6"/>
        <v>12561.6</v>
      </c>
      <c r="F62" s="3">
        <f t="shared" si="7"/>
        <v>12546.966666666667</v>
      </c>
      <c r="G62" s="3">
        <f t="shared" si="8"/>
        <v>12542.55</v>
      </c>
      <c r="H62" s="3">
        <f t="shared" si="1"/>
        <v>12564.1</v>
      </c>
      <c r="I62" s="3">
        <f t="shared" si="2"/>
        <v>12543.5</v>
      </c>
      <c r="J62" s="110">
        <f t="shared" si="3"/>
        <v>12552.5</v>
      </c>
      <c r="K62" s="8">
        <f t="shared" si="9"/>
        <v>-5.2999999999992724</v>
      </c>
      <c r="L62" s="4">
        <f t="shared" si="10"/>
        <v>20.600000000000364</v>
      </c>
      <c r="M62" s="4">
        <f t="shared" si="11"/>
        <v>13.600000000000364</v>
      </c>
      <c r="N62" s="4">
        <f t="shared" si="12"/>
        <v>19.050000000000182</v>
      </c>
      <c r="O62" s="4">
        <f t="shared" si="13"/>
        <v>20.600000000000364</v>
      </c>
      <c r="P62" s="4">
        <f t="shared" si="47"/>
        <v>16.5</v>
      </c>
      <c r="Q62" s="4">
        <f>J61-I62</f>
        <v>4.1000000000003638</v>
      </c>
      <c r="R62" s="4">
        <f t="shared" si="4"/>
        <v>12553.366666666667</v>
      </c>
      <c r="S62" s="4">
        <f t="shared" si="16"/>
        <v>12551.400000000001</v>
      </c>
      <c r="T62" s="4">
        <f t="shared" si="17"/>
        <v>12553.311111111112</v>
      </c>
      <c r="U62" s="4">
        <f t="shared" si="20"/>
        <v>-10.199999999998909</v>
      </c>
      <c r="V62" s="4">
        <f t="shared" si="21"/>
        <v>-10.199999999998909</v>
      </c>
      <c r="W62" s="109">
        <f t="shared" si="22"/>
        <v>12547.6</v>
      </c>
      <c r="X62" s="109">
        <f t="shared" si="23"/>
        <v>12547.6</v>
      </c>
      <c r="Y62" s="10">
        <f t="shared" si="24"/>
        <v>12536.7</v>
      </c>
      <c r="Z62" s="10">
        <f t="shared" si="25"/>
        <v>3.7000000000007276</v>
      </c>
      <c r="AA62" s="10">
        <f t="shared" si="26"/>
        <v>-0.7000000000007276</v>
      </c>
      <c r="AB62" s="10">
        <f t="shared" si="27"/>
        <v>12557.099999999999</v>
      </c>
      <c r="AC62" s="79">
        <f t="shared" si="28"/>
        <v>12561.5</v>
      </c>
      <c r="AD62" s="48">
        <f t="shared" si="29"/>
        <v>0.23144899285252249</v>
      </c>
      <c r="AE62" s="45">
        <f t="shared" si="30"/>
        <v>-10.199999999998909</v>
      </c>
      <c r="AF62" s="56">
        <f t="shared" si="31"/>
        <v>12537.400000000001</v>
      </c>
      <c r="AG62" s="70">
        <f t="shared" si="32"/>
        <v>12.597284258841153</v>
      </c>
      <c r="AH62" s="70">
        <f t="shared" si="33"/>
        <v>7.938218900618757E-2</v>
      </c>
      <c r="AI62" s="74">
        <f t="shared" si="34"/>
        <v>1.2043964458339483E-3</v>
      </c>
      <c r="AJ62" s="62">
        <f t="shared" si="35"/>
        <v>3.7000000000007276</v>
      </c>
      <c r="AK62" s="117">
        <f t="shared" si="36"/>
        <v>6.3015319314140873E-3</v>
      </c>
      <c r="AL62" s="99">
        <f t="shared" si="37"/>
        <v>9.5607626301571038E-5</v>
      </c>
      <c r="AM62" s="62">
        <f t="shared" si="38"/>
        <v>12551.300000000001</v>
      </c>
      <c r="AN62" s="10">
        <f t="shared" si="39"/>
        <v>12526.794</v>
      </c>
      <c r="AO62" s="10">
        <f t="shared" si="40"/>
        <v>12544.709400000002</v>
      </c>
      <c r="AP62" s="10">
        <f t="shared" si="41"/>
        <v>12572.092866666666</v>
      </c>
      <c r="AQ62" s="10">
        <f t="shared" si="42"/>
        <v>12552.306433333333</v>
      </c>
      <c r="AR62" s="113"/>
      <c r="AU62" s="19"/>
      <c r="AV62" s="25"/>
      <c r="AW62" s="19"/>
      <c r="AZ62" s="116">
        <f>BA62*(1-$AQ$5)</f>
        <v>12514.842500000001</v>
      </c>
      <c r="BA62" s="16">
        <f>J62</f>
        <v>12552.5</v>
      </c>
      <c r="BB62"/>
      <c r="BC62"/>
      <c r="BD62"/>
      <c r="BE62" s="12" t="s">
        <v>147</v>
      </c>
      <c r="BF62" s="110">
        <v>12564.1</v>
      </c>
      <c r="BG62" s="110">
        <v>12543.5</v>
      </c>
      <c r="BH62" s="111">
        <v>12552.5</v>
      </c>
    </row>
    <row r="63" spans="1:60" x14ac:dyDescent="0.25">
      <c r="A63" s="12" t="str">
        <f t="shared" si="0"/>
        <v>4mag    9b</v>
      </c>
      <c r="B63" s="110">
        <f t="shared" si="18"/>
        <v>48.399999999999636</v>
      </c>
      <c r="C63" s="3">
        <f t="shared" si="19"/>
        <v>43.100000000000364</v>
      </c>
      <c r="D63" s="3">
        <f t="shared" si="5"/>
        <v>12575.533333333333</v>
      </c>
      <c r="E63" s="3">
        <f t="shared" si="6"/>
        <v>12583.75</v>
      </c>
      <c r="F63" s="3">
        <f t="shared" si="7"/>
        <v>12540.1</v>
      </c>
      <c r="G63" s="3">
        <f t="shared" si="8"/>
        <v>12539.35</v>
      </c>
      <c r="H63" s="3">
        <f t="shared" si="1"/>
        <v>12603.4</v>
      </c>
      <c r="I63" s="3">
        <f t="shared" si="2"/>
        <v>12535.2</v>
      </c>
      <c r="J63" s="3">
        <f t="shared" si="3"/>
        <v>12600.9</v>
      </c>
      <c r="K63" s="8">
        <f t="shared" si="9"/>
        <v>53.299999999999272</v>
      </c>
      <c r="L63" s="4">
        <f t="shared" si="10"/>
        <v>68.199999999998909</v>
      </c>
      <c r="M63" s="4">
        <f t="shared" si="11"/>
        <v>35.433333333333088</v>
      </c>
      <c r="N63" s="4">
        <f t="shared" si="12"/>
        <v>44.399999999999636</v>
      </c>
      <c r="O63" s="4">
        <f t="shared" si="13"/>
        <v>68.199999999998909</v>
      </c>
      <c r="P63" s="4">
        <f t="shared" si="47"/>
        <v>50.899999999999636</v>
      </c>
      <c r="Q63" s="4">
        <f>J62-I63</f>
        <v>17.299999999999272</v>
      </c>
      <c r="R63" s="4">
        <f t="shared" si="4"/>
        <v>12579.833333333334</v>
      </c>
      <c r="S63" s="4">
        <f t="shared" si="16"/>
        <v>12566.6</v>
      </c>
      <c r="T63" s="4">
        <f t="shared" si="17"/>
        <v>12560.87777777778</v>
      </c>
      <c r="U63" s="4">
        <f t="shared" si="20"/>
        <v>-10.199999999998909</v>
      </c>
      <c r="V63" s="4">
        <f t="shared" si="21"/>
        <v>-10.199999999998909</v>
      </c>
      <c r="W63" s="45">
        <f t="shared" si="22"/>
        <v>12537.400000000001</v>
      </c>
      <c r="X63" s="109">
        <f t="shared" si="23"/>
        <v>12537.400000000001</v>
      </c>
      <c r="Y63" s="62">
        <f t="shared" si="24"/>
        <v>12547.2</v>
      </c>
      <c r="Z63" s="10">
        <f t="shared" si="25"/>
        <v>4.8999999999996362</v>
      </c>
      <c r="AA63" s="4">
        <f t="shared" si="26"/>
        <v>4.8999999999996362</v>
      </c>
      <c r="AB63" s="108">
        <f t="shared" si="27"/>
        <v>12552.5</v>
      </c>
      <c r="AC63" s="79">
        <f t="shared" si="28"/>
        <v>12552.5</v>
      </c>
      <c r="AD63" s="48">
        <f t="shared" si="29"/>
        <v>3.0769330734242333</v>
      </c>
      <c r="AE63" s="45">
        <f t="shared" si="30"/>
        <v>-10.199999999998909</v>
      </c>
      <c r="AF63" s="56">
        <f t="shared" si="31"/>
        <v>12542.300000000001</v>
      </c>
      <c r="AG63" s="70">
        <f t="shared" si="32"/>
        <v>1.3487482772092008</v>
      </c>
      <c r="AH63" s="70">
        <f t="shared" si="33"/>
        <v>0.74142819449540076</v>
      </c>
      <c r="AI63" s="102">
        <f t="shared" si="34"/>
        <v>4.6721893113702067E-3</v>
      </c>
      <c r="AJ63" s="62">
        <f t="shared" si="35"/>
        <v>4.8999999999996362</v>
      </c>
      <c r="AK63" s="117">
        <f t="shared" si="36"/>
        <v>0.54971576759270979</v>
      </c>
      <c r="AL63" s="99">
        <f t="shared" si="37"/>
        <v>3.4640928854699224E-3</v>
      </c>
      <c r="AM63" s="62">
        <f t="shared" si="38"/>
        <v>12557.4</v>
      </c>
      <c r="AN63" s="10">
        <f t="shared" si="39"/>
        <v>12521.782349999999</v>
      </c>
      <c r="AO63" s="10">
        <f t="shared" si="40"/>
        <v>12550.670099999999</v>
      </c>
      <c r="AP63" s="10">
        <f t="shared" si="41"/>
        <v>12584.989083333334</v>
      </c>
      <c r="AQ63" s="10">
        <f t="shared" si="42"/>
        <v>12555.175966666666</v>
      </c>
      <c r="AR63" s="113"/>
      <c r="AU63" s="19"/>
      <c r="AV63" s="25"/>
      <c r="AW63" s="21">
        <f>SUM(AU63:AU76)-AW64</f>
        <v>-2.9819999999963329</v>
      </c>
      <c r="AZ63"/>
      <c r="BA63"/>
      <c r="BB63" s="115">
        <f>AQ63</f>
        <v>12555.175966666666</v>
      </c>
      <c r="BC63" s="24">
        <f>BB63-BA62</f>
        <v>2.6759666666657722</v>
      </c>
      <c r="BD63" s="107" t="s">
        <v>37</v>
      </c>
      <c r="BE63" s="12" t="s">
        <v>236</v>
      </c>
      <c r="BF63" s="110">
        <v>12603.4</v>
      </c>
      <c r="BG63" s="110">
        <v>12535.2</v>
      </c>
      <c r="BH63" s="111">
        <v>12600.9</v>
      </c>
    </row>
    <row r="64" spans="1:60" x14ac:dyDescent="0.25">
      <c r="A64" s="12" t="str">
        <f t="shared" si="0"/>
        <v>4mag     10o</v>
      </c>
      <c r="B64" s="110">
        <f t="shared" si="18"/>
        <v>10.5</v>
      </c>
      <c r="C64" s="3">
        <f t="shared" si="19"/>
        <v>63.799999999999272</v>
      </c>
      <c r="D64" s="3">
        <f t="shared" si="5"/>
        <v>12596.266666666668</v>
      </c>
      <c r="E64" s="3">
        <f t="shared" si="6"/>
        <v>12612.349999999999</v>
      </c>
      <c r="F64" s="3">
        <f t="shared" si="7"/>
        <v>12559.133333333333</v>
      </c>
      <c r="G64" s="3">
        <f t="shared" si="8"/>
        <v>12566.95</v>
      </c>
      <c r="H64" s="3">
        <f t="shared" si="1"/>
        <v>12621.3</v>
      </c>
      <c r="I64" s="3">
        <f t="shared" si="2"/>
        <v>12598.7</v>
      </c>
      <c r="J64" s="110">
        <f t="shared" si="3"/>
        <v>12611.4</v>
      </c>
      <c r="K64" s="8">
        <f t="shared" si="9"/>
        <v>58.899999999999636</v>
      </c>
      <c r="L64" s="4">
        <f t="shared" si="10"/>
        <v>22.599999999998545</v>
      </c>
      <c r="M64" s="4">
        <f t="shared" si="11"/>
        <v>37.133333333332608</v>
      </c>
      <c r="N64" s="4">
        <f t="shared" si="12"/>
        <v>45.399999999998727</v>
      </c>
      <c r="O64" s="4">
        <f t="shared" si="13"/>
        <v>22.599999999998545</v>
      </c>
      <c r="P64" s="4">
        <f t="shared" si="47"/>
        <v>20.399999999999636</v>
      </c>
      <c r="Q64" s="4">
        <f>-J63+I64</f>
        <v>-2.1999999999989086</v>
      </c>
      <c r="R64" s="4">
        <f t="shared" si="4"/>
        <v>12610.466666666667</v>
      </c>
      <c r="S64" s="4">
        <f t="shared" si="16"/>
        <v>12595.150000000001</v>
      </c>
      <c r="T64" s="4">
        <f t="shared" si="17"/>
        <v>12581.222222222224</v>
      </c>
      <c r="U64" s="4">
        <f t="shared" si="20"/>
        <v>-10.199999999998909</v>
      </c>
      <c r="V64" s="4">
        <f t="shared" si="21"/>
        <v>4.8999999999996362</v>
      </c>
      <c r="W64" s="45">
        <f t="shared" si="22"/>
        <v>12557.4</v>
      </c>
      <c r="X64" s="109">
        <f t="shared" si="23"/>
        <v>12542.300000000001</v>
      </c>
      <c r="Y64" s="62">
        <f t="shared" si="24"/>
        <v>12654.199999999999</v>
      </c>
      <c r="Z64" s="10">
        <f t="shared" si="25"/>
        <v>48.399999999999636</v>
      </c>
      <c r="AA64" s="4">
        <f t="shared" si="26"/>
        <v>48.399999999999636</v>
      </c>
      <c r="AB64" s="108">
        <f t="shared" si="27"/>
        <v>12600.9</v>
      </c>
      <c r="AC64" s="79">
        <f t="shared" si="28"/>
        <v>12600.9</v>
      </c>
      <c r="AD64" s="48">
        <f t="shared" si="29"/>
        <v>0.3510071474982876</v>
      </c>
      <c r="AE64" s="45">
        <f t="shared" si="30"/>
        <v>-10.199999999998909</v>
      </c>
      <c r="AF64" s="56">
        <f t="shared" si="31"/>
        <v>12590.7</v>
      </c>
      <c r="AG64" s="70">
        <f t="shared" si="32"/>
        <v>-0.54871616196674011</v>
      </c>
      <c r="AH64" s="70">
        <f t="shared" si="33"/>
        <v>-1.8224358408101966</v>
      </c>
      <c r="AI64" s="74">
        <f t="shared" si="34"/>
        <v>1.6440706235553947E-3</v>
      </c>
      <c r="AJ64" s="62">
        <f t="shared" si="35"/>
        <v>48.399999999999636</v>
      </c>
      <c r="AK64" s="117">
        <f t="shared" si="36"/>
        <v>3.3212723938695681</v>
      </c>
      <c r="AL64" s="99">
        <f t="shared" si="37"/>
        <v>-2.9962132291905196E-3</v>
      </c>
      <c r="AM64" s="62">
        <f t="shared" si="38"/>
        <v>12649.3</v>
      </c>
      <c r="AN64" s="10">
        <f t="shared" si="39"/>
        <v>12522.897900000002</v>
      </c>
      <c r="AO64" s="10">
        <f t="shared" si="40"/>
        <v>12611.842200000001</v>
      </c>
      <c r="AP64" s="10">
        <f t="shared" si="41"/>
        <v>12636.857566666666</v>
      </c>
      <c r="AQ64" s="10">
        <f t="shared" si="42"/>
        <v>12568.822933333333</v>
      </c>
      <c r="AR64" s="116">
        <f>AN65</f>
        <v>12552.501600000003</v>
      </c>
      <c r="AS64" s="16">
        <f>J64</f>
        <v>12611.4</v>
      </c>
      <c r="AU64" s="19"/>
      <c r="AV64" s="25"/>
      <c r="AW64" s="80">
        <f>COUNT(AU64:AU76)</f>
        <v>4</v>
      </c>
      <c r="AZ64"/>
      <c r="BA64"/>
      <c r="BB64"/>
      <c r="BC64"/>
      <c r="BD64"/>
      <c r="BE64" s="12" t="s">
        <v>237</v>
      </c>
      <c r="BF64" s="110">
        <v>12621.3</v>
      </c>
      <c r="BG64" s="110">
        <v>12598.7</v>
      </c>
      <c r="BH64" s="111">
        <v>12611.4</v>
      </c>
    </row>
    <row r="65" spans="1:60" x14ac:dyDescent="0.25">
      <c r="A65" s="12" t="str">
        <f t="shared" si="0"/>
        <v>4mag   11s</v>
      </c>
      <c r="B65" s="110">
        <f t="shared" si="18"/>
        <v>8.1000000000003638</v>
      </c>
      <c r="C65" s="3">
        <f t="shared" si="19"/>
        <v>67</v>
      </c>
      <c r="D65" s="3">
        <f t="shared" si="5"/>
        <v>12618.133333333331</v>
      </c>
      <c r="E65" s="3">
        <f t="shared" si="6"/>
        <v>12625.5</v>
      </c>
      <c r="F65" s="3">
        <f t="shared" si="7"/>
        <v>12581.300000000001</v>
      </c>
      <c r="G65" s="3">
        <f t="shared" si="8"/>
        <v>12604.35</v>
      </c>
      <c r="H65" s="3">
        <f t="shared" si="1"/>
        <v>12629.7</v>
      </c>
      <c r="I65" s="3">
        <f t="shared" si="2"/>
        <v>12610</v>
      </c>
      <c r="J65" s="3">
        <f t="shared" si="3"/>
        <v>12619.5</v>
      </c>
      <c r="K65" s="8">
        <f t="shared" si="9"/>
        <v>18.600000000000364</v>
      </c>
      <c r="L65" s="4">
        <f t="shared" si="10"/>
        <v>19.700000000000728</v>
      </c>
      <c r="M65" s="4">
        <f t="shared" si="11"/>
        <v>36.833333333332725</v>
      </c>
      <c r="N65" s="4">
        <f t="shared" si="12"/>
        <v>21.149999999999636</v>
      </c>
      <c r="O65" s="4">
        <f t="shared" si="13"/>
        <v>19.700000000000728</v>
      </c>
      <c r="P65" s="4">
        <f>-H65+J64</f>
        <v>-18.300000000001091</v>
      </c>
      <c r="Q65" s="4">
        <f t="shared" ref="Q65:Q72" si="49">J64-I65</f>
        <v>1.3999999999996362</v>
      </c>
      <c r="R65" s="4">
        <f t="shared" si="4"/>
        <v>12619.733333333332</v>
      </c>
      <c r="S65" s="4">
        <f t="shared" si="16"/>
        <v>12615.099999999999</v>
      </c>
      <c r="T65" s="4">
        <f t="shared" si="17"/>
        <v>12603.344444444445</v>
      </c>
      <c r="U65" s="4">
        <f t="shared" si="20"/>
        <v>4.8999999999996362</v>
      </c>
      <c r="V65" s="4">
        <f t="shared" si="21"/>
        <v>10.5</v>
      </c>
      <c r="W65" s="109">
        <f t="shared" si="22"/>
        <v>12611.4</v>
      </c>
      <c r="X65" s="45">
        <f t="shared" si="23"/>
        <v>12605.8</v>
      </c>
      <c r="Y65" s="62">
        <f t="shared" si="24"/>
        <v>12670.3</v>
      </c>
      <c r="Z65" s="10">
        <f t="shared" si="25"/>
        <v>48.399999999999636</v>
      </c>
      <c r="AA65" s="4">
        <f t="shared" si="26"/>
        <v>48.399999999999636</v>
      </c>
      <c r="AB65" s="79">
        <f t="shared" si="27"/>
        <v>12649.3</v>
      </c>
      <c r="AC65" s="108">
        <f t="shared" si="28"/>
        <v>12649.3</v>
      </c>
      <c r="AD65" s="48">
        <f t="shared" si="29"/>
        <v>0.17764782326190101</v>
      </c>
      <c r="AE65" s="45">
        <f t="shared" si="30"/>
        <v>4.8999999999996362</v>
      </c>
      <c r="AF65" s="56">
        <f t="shared" si="31"/>
        <v>12616.3</v>
      </c>
      <c r="AG65" s="70">
        <f t="shared" si="32"/>
        <v>-7.9678246792851598E-2</v>
      </c>
      <c r="AH65" s="70">
        <f t="shared" si="33"/>
        <v>-12.550476952634403</v>
      </c>
      <c r="AI65" s="74">
        <f t="shared" si="34"/>
        <v>2.536401322099766E-4</v>
      </c>
      <c r="AJ65" s="62">
        <f t="shared" si="35"/>
        <v>48.399999999999636</v>
      </c>
      <c r="AK65" s="97">
        <f t="shared" si="36"/>
        <v>157.51447173860734</v>
      </c>
      <c r="AL65" s="99">
        <f t="shared" si="37"/>
        <v>-3.183304633564454E-3</v>
      </c>
      <c r="AM65" s="62">
        <f t="shared" si="38"/>
        <v>12659.8</v>
      </c>
      <c r="AN65" s="10">
        <f t="shared" si="39"/>
        <v>12552.501600000003</v>
      </c>
      <c r="AO65" s="10">
        <f t="shared" si="40"/>
        <v>12609.6111</v>
      </c>
      <c r="AP65" s="10">
        <f t="shared" si="41"/>
        <v>12668.522533333331</v>
      </c>
      <c r="AQ65" s="10">
        <f t="shared" si="42"/>
        <v>12612.232966666666</v>
      </c>
      <c r="AR65" s="116">
        <f>AP66</f>
        <v>12653.524216666663</v>
      </c>
      <c r="AS65" s="112">
        <f>J65</f>
        <v>12619.5</v>
      </c>
      <c r="AT65" s="115">
        <f>J65</f>
        <v>12619.5</v>
      </c>
      <c r="AU65" s="24">
        <f>AT65-AS64</f>
        <v>8.1000000000003638</v>
      </c>
      <c r="AV65" s="25" t="s">
        <v>38</v>
      </c>
      <c r="AW65" s="19"/>
      <c r="AZ65"/>
      <c r="BA65"/>
      <c r="BB65"/>
      <c r="BC65"/>
      <c r="BD65"/>
      <c r="BE65" s="12" t="s">
        <v>148</v>
      </c>
      <c r="BF65" s="110">
        <v>12629.7</v>
      </c>
      <c r="BG65" s="110">
        <v>12610</v>
      </c>
      <c r="BH65" s="111">
        <v>12619.5</v>
      </c>
    </row>
    <row r="66" spans="1:60" x14ac:dyDescent="0.25">
      <c r="A66" s="12" t="str">
        <f t="shared" si="0"/>
        <v>4mag     12b</v>
      </c>
      <c r="B66" s="110">
        <f t="shared" si="18"/>
        <v>22.799999999999272</v>
      </c>
      <c r="C66" s="3">
        <f t="shared" si="19"/>
        <v>41.399999999999636</v>
      </c>
      <c r="D66" s="3">
        <f t="shared" si="5"/>
        <v>12631.366666666667</v>
      </c>
      <c r="E66" s="3">
        <f t="shared" si="6"/>
        <v>12636.400000000001</v>
      </c>
      <c r="F66" s="3">
        <f t="shared" si="7"/>
        <v>12609.133333333333</v>
      </c>
      <c r="G66" s="3">
        <f t="shared" si="8"/>
        <v>12614.35</v>
      </c>
      <c r="H66" s="110">
        <f t="shared" si="1"/>
        <v>12643.1</v>
      </c>
      <c r="I66" s="110">
        <f t="shared" si="2"/>
        <v>12618.7</v>
      </c>
      <c r="J66" s="110">
        <f t="shared" si="3"/>
        <v>12642.3</v>
      </c>
      <c r="K66" s="8">
        <f t="shared" si="9"/>
        <v>30.899999999999636</v>
      </c>
      <c r="L66" s="4">
        <f t="shared" si="10"/>
        <v>24.399999999999636</v>
      </c>
      <c r="M66" s="4">
        <f t="shared" si="11"/>
        <v>22.233333333332968</v>
      </c>
      <c r="N66" s="4">
        <f t="shared" si="12"/>
        <v>22.050000000000182</v>
      </c>
      <c r="O66" s="4">
        <f t="shared" si="13"/>
        <v>24.399999999999636</v>
      </c>
      <c r="P66" s="4">
        <f t="shared" ref="P66:P87" si="50">H66-J65</f>
        <v>23.600000000000364</v>
      </c>
      <c r="Q66" s="4">
        <f t="shared" si="49"/>
        <v>0.7999999999992724</v>
      </c>
      <c r="R66" s="4">
        <f t="shared" si="4"/>
        <v>12634.700000000003</v>
      </c>
      <c r="S66" s="4">
        <f t="shared" si="16"/>
        <v>12627.216666666667</v>
      </c>
      <c r="T66" s="4">
        <f t="shared" si="17"/>
        <v>12621.633333333333</v>
      </c>
      <c r="U66" s="4">
        <f t="shared" si="20"/>
        <v>8.1000000000003638</v>
      </c>
      <c r="V66" s="4">
        <f t="shared" si="21"/>
        <v>8.1000000000003638</v>
      </c>
      <c r="W66" s="85">
        <f t="shared" si="22"/>
        <v>12619.5</v>
      </c>
      <c r="X66" s="109">
        <f t="shared" si="23"/>
        <v>12619.5</v>
      </c>
      <c r="Y66" s="62">
        <f t="shared" si="24"/>
        <v>12638.1</v>
      </c>
      <c r="Z66" s="10">
        <f t="shared" si="25"/>
        <v>48.399999999999636</v>
      </c>
      <c r="AA66" s="4">
        <f t="shared" si="26"/>
        <v>10.5</v>
      </c>
      <c r="AB66" s="79">
        <f t="shared" si="27"/>
        <v>12621.9</v>
      </c>
      <c r="AC66" s="79">
        <f t="shared" si="28"/>
        <v>12659.8</v>
      </c>
      <c r="AD66" s="48">
        <f t="shared" si="29"/>
        <v>0.45860948667963936</v>
      </c>
      <c r="AE66" s="45">
        <f t="shared" si="30"/>
        <v>8.1000000000003638</v>
      </c>
      <c r="AF66" s="56">
        <f t="shared" si="31"/>
        <v>12627.6</v>
      </c>
      <c r="AG66" s="70">
        <f t="shared" si="32"/>
        <v>-0.5760513243311759</v>
      </c>
      <c r="AH66" s="70">
        <f t="shared" si="33"/>
        <v>-1.7359564291620186</v>
      </c>
      <c r="AI66" s="74">
        <f t="shared" si="34"/>
        <v>1.1641166967593928E-3</v>
      </c>
      <c r="AJ66" s="62">
        <f t="shared" si="35"/>
        <v>48.399999999999636</v>
      </c>
      <c r="AK66" s="117">
        <f t="shared" si="36"/>
        <v>3.0135447239489466</v>
      </c>
      <c r="AL66" s="99">
        <f t="shared" si="37"/>
        <v>-2.02085586403432E-3</v>
      </c>
      <c r="AM66" s="62">
        <f t="shared" si="38"/>
        <v>12667.9</v>
      </c>
      <c r="AN66" s="10">
        <f t="shared" si="39"/>
        <v>12585.98475</v>
      </c>
      <c r="AO66" s="10">
        <f t="shared" si="40"/>
        <v>12616.837199999996</v>
      </c>
      <c r="AP66" s="10">
        <f t="shared" si="41"/>
        <v>12653.524216666663</v>
      </c>
      <c r="AQ66" s="10">
        <f t="shared" si="42"/>
        <v>12622.376433333327</v>
      </c>
      <c r="AR66" s="113"/>
      <c r="AT66" s="115">
        <f>J66</f>
        <v>12642.3</v>
      </c>
      <c r="AU66" s="114">
        <f>-AT66+AS65</f>
        <v>-22.799999999999272</v>
      </c>
      <c r="AV66" s="25" t="s">
        <v>37</v>
      </c>
      <c r="AW66" s="19"/>
      <c r="AZ66"/>
      <c r="BA66"/>
      <c r="BB66"/>
      <c r="BC66"/>
      <c r="BD66"/>
      <c r="BE66" s="12" t="s">
        <v>238</v>
      </c>
      <c r="BF66" s="110">
        <v>12643.1</v>
      </c>
      <c r="BG66" s="110">
        <v>12618.7</v>
      </c>
      <c r="BH66" s="111">
        <v>12642.3</v>
      </c>
    </row>
    <row r="67" spans="1:60" x14ac:dyDescent="0.25">
      <c r="A67" s="12" t="str">
        <f t="shared" ref="A67:A130" si="51" xml:space="preserve"> BE67</f>
        <v>4mag     13o</v>
      </c>
      <c r="B67" s="110">
        <f t="shared" si="18"/>
        <v>-10.799999999999272</v>
      </c>
      <c r="C67" s="3">
        <f t="shared" si="19"/>
        <v>20.100000000000364</v>
      </c>
      <c r="D67" s="3">
        <f t="shared" si="5"/>
        <v>12640.533333333335</v>
      </c>
      <c r="E67" s="3">
        <f t="shared" si="6"/>
        <v>12645.95</v>
      </c>
      <c r="F67" s="3">
        <f t="shared" si="7"/>
        <v>12619.333333333334</v>
      </c>
      <c r="G67" s="3">
        <f t="shared" si="8"/>
        <v>12624</v>
      </c>
      <c r="H67" s="110">
        <f t="shared" ref="H67:H130" si="52">BF67</f>
        <v>12648.8</v>
      </c>
      <c r="I67" s="110">
        <f t="shared" ref="I67:I130" si="53">BG67</f>
        <v>12629.3</v>
      </c>
      <c r="J67" s="110">
        <f t="shared" ref="J67:J130" si="54">BH67</f>
        <v>12631.5</v>
      </c>
      <c r="K67" s="8">
        <f t="shared" si="9"/>
        <v>12</v>
      </c>
      <c r="L67" s="4">
        <f t="shared" si="10"/>
        <v>19.5</v>
      </c>
      <c r="M67" s="4">
        <f t="shared" si="11"/>
        <v>21.20000000000012</v>
      </c>
      <c r="N67" s="4">
        <f t="shared" si="12"/>
        <v>21.949999999999818</v>
      </c>
      <c r="O67" s="4">
        <f t="shared" si="13"/>
        <v>19.5</v>
      </c>
      <c r="P67" s="4">
        <f t="shared" si="50"/>
        <v>6.5</v>
      </c>
      <c r="Q67" s="4">
        <f t="shared" si="49"/>
        <v>13</v>
      </c>
      <c r="R67" s="4">
        <f t="shared" ref="R67:R130" si="55">AVERAGE(H67:J67)</f>
        <v>12636.533333333333</v>
      </c>
      <c r="S67" s="4">
        <f t="shared" si="16"/>
        <v>12635.616666666669</v>
      </c>
      <c r="T67" s="4">
        <f t="shared" si="17"/>
        <v>12630.322222222223</v>
      </c>
      <c r="U67" s="4">
        <f t="shared" si="20"/>
        <v>8.1000000000003638</v>
      </c>
      <c r="V67" s="4">
        <f t="shared" si="21"/>
        <v>8.1000000000003638</v>
      </c>
      <c r="W67" s="86">
        <f t="shared" si="22"/>
        <v>12627.6</v>
      </c>
      <c r="X67" s="45">
        <f t="shared" si="23"/>
        <v>12627.6</v>
      </c>
      <c r="Y67" s="10">
        <f t="shared" si="24"/>
        <v>12673.199999999999</v>
      </c>
      <c r="Z67" s="10">
        <f t="shared" si="25"/>
        <v>22.799999999999272</v>
      </c>
      <c r="AA67" s="10">
        <f t="shared" si="26"/>
        <v>22.799999999999272</v>
      </c>
      <c r="AB67" s="10">
        <f t="shared" si="27"/>
        <v>12642.3</v>
      </c>
      <c r="AC67" s="108">
        <f t="shared" si="28"/>
        <v>12642.3</v>
      </c>
      <c r="AD67" s="48">
        <f t="shared" si="29"/>
        <v>0.16569200779727011</v>
      </c>
      <c r="AE67" s="45">
        <f t="shared" si="30"/>
        <v>8.1000000000003638</v>
      </c>
      <c r="AF67" s="56">
        <f t="shared" si="31"/>
        <v>12650.4</v>
      </c>
      <c r="AG67" s="70">
        <f t="shared" si="32"/>
        <v>0.56315363545818087</v>
      </c>
      <c r="AH67" s="70">
        <f t="shared" si="33"/>
        <v>1.7757143646713771</v>
      </c>
      <c r="AI67" s="74">
        <f t="shared" si="34"/>
        <v>-1.4940239043824415E-3</v>
      </c>
      <c r="AJ67" s="62">
        <f t="shared" si="35"/>
        <v>22.799999999999272</v>
      </c>
      <c r="AK67" s="117">
        <f t="shared" si="36"/>
        <v>3.1531615049002726</v>
      </c>
      <c r="AL67" s="99">
        <f t="shared" si="37"/>
        <v>-2.6529597081743177E-3</v>
      </c>
      <c r="AM67" s="62">
        <f t="shared" si="38"/>
        <v>12665.099999999999</v>
      </c>
      <c r="AN67" s="10">
        <f t="shared" si="39"/>
        <v>12600.037350000002</v>
      </c>
      <c r="AO67" s="10">
        <f t="shared" si="40"/>
        <v>12638.049300000004</v>
      </c>
      <c r="AP67" s="10">
        <f t="shared" si="41"/>
        <v>12669.406750000002</v>
      </c>
      <c r="AQ67" s="10">
        <f t="shared" si="42"/>
        <v>12638.926300000003</v>
      </c>
      <c r="AR67" s="113"/>
      <c r="AU67" s="19"/>
      <c r="AV67" s="25"/>
      <c r="AW67" s="19"/>
      <c r="AZ67"/>
      <c r="BA67"/>
      <c r="BB67"/>
      <c r="BC67"/>
      <c r="BD67"/>
      <c r="BE67" s="12" t="s">
        <v>239</v>
      </c>
      <c r="BF67" s="110">
        <v>12648.8</v>
      </c>
      <c r="BG67" s="110">
        <v>12629.3</v>
      </c>
      <c r="BH67" s="111">
        <v>12631.5</v>
      </c>
    </row>
    <row r="68" spans="1:60" x14ac:dyDescent="0.25">
      <c r="A68" s="12" t="str">
        <f t="shared" si="51"/>
        <v>4mag  14s</v>
      </c>
      <c r="B68" s="110">
        <f t="shared" si="18"/>
        <v>-15.200000000000728</v>
      </c>
      <c r="C68" s="3">
        <f t="shared" si="19"/>
        <v>-3.2000000000007276</v>
      </c>
      <c r="D68" s="3">
        <f t="shared" si="5"/>
        <v>12642.033333333335</v>
      </c>
      <c r="E68" s="3">
        <f t="shared" si="6"/>
        <v>12641.5</v>
      </c>
      <c r="F68" s="3">
        <f t="shared" si="7"/>
        <v>12621.166666666666</v>
      </c>
      <c r="G68" s="3">
        <f t="shared" si="8"/>
        <v>12622.4</v>
      </c>
      <c r="H68" s="110">
        <f t="shared" si="52"/>
        <v>12634.2</v>
      </c>
      <c r="I68" s="110">
        <f t="shared" si="53"/>
        <v>12615.5</v>
      </c>
      <c r="J68" s="110">
        <f t="shared" si="54"/>
        <v>12616.3</v>
      </c>
      <c r="K68" s="8">
        <f t="shared" si="9"/>
        <v>-26</v>
      </c>
      <c r="L68" s="4">
        <f t="shared" si="10"/>
        <v>18.700000000000728</v>
      </c>
      <c r="M68" s="4">
        <f t="shared" si="11"/>
        <v>20.866666666666788</v>
      </c>
      <c r="N68" s="4">
        <f t="shared" si="12"/>
        <v>19.100000000000364</v>
      </c>
      <c r="O68" s="4">
        <f t="shared" si="13"/>
        <v>18.700000000000728</v>
      </c>
      <c r="P68" s="4">
        <f t="shared" si="50"/>
        <v>2.7000000000007276</v>
      </c>
      <c r="Q68" s="4">
        <f t="shared" si="49"/>
        <v>16</v>
      </c>
      <c r="R68" s="4">
        <f t="shared" si="55"/>
        <v>12622</v>
      </c>
      <c r="S68" s="4">
        <f t="shared" si="16"/>
        <v>12629.266666666666</v>
      </c>
      <c r="T68" s="4">
        <f t="shared" si="17"/>
        <v>12631.077777777778</v>
      </c>
      <c r="U68" s="4">
        <f t="shared" si="20"/>
        <v>-10.799999999999272</v>
      </c>
      <c r="V68" s="4">
        <f t="shared" si="21"/>
        <v>-10.799999999999272</v>
      </c>
      <c r="W68" s="85">
        <f t="shared" si="22"/>
        <v>12631.5</v>
      </c>
      <c r="X68" s="45">
        <f t="shared" si="23"/>
        <v>12631.5</v>
      </c>
      <c r="Y68" s="62">
        <f t="shared" si="24"/>
        <v>12643.5</v>
      </c>
      <c r="Z68" s="10">
        <f t="shared" si="25"/>
        <v>22.799999999999272</v>
      </c>
      <c r="AA68" s="4">
        <f t="shared" si="26"/>
        <v>22.799999999999272</v>
      </c>
      <c r="AB68" s="108">
        <f t="shared" si="27"/>
        <v>12665.099999999999</v>
      </c>
      <c r="AC68" s="108">
        <f t="shared" si="28"/>
        <v>12665.099999999999</v>
      </c>
      <c r="AD68" s="48">
        <f t="shared" si="29"/>
        <v>0.11786874593896408</v>
      </c>
      <c r="AE68" s="45">
        <f t="shared" si="30"/>
        <v>-10.799999999999272</v>
      </c>
      <c r="AF68" s="56">
        <f t="shared" si="31"/>
        <v>12620.7</v>
      </c>
      <c r="AG68" s="70">
        <f t="shared" si="32"/>
        <v>0.11609773917790533</v>
      </c>
      <c r="AH68" s="70">
        <f t="shared" si="33"/>
        <v>8.6134321570864056</v>
      </c>
      <c r="AI68" s="74">
        <f t="shared" si="34"/>
        <v>-3.4863359401629508E-4</v>
      </c>
      <c r="AJ68" s="62">
        <f t="shared" si="35"/>
        <v>22.799999999999272</v>
      </c>
      <c r="AK68" s="117">
        <f t="shared" si="36"/>
        <v>74.191213524730173</v>
      </c>
      <c r="AL68" s="99">
        <f t="shared" si="37"/>
        <v>-3.0029318097405627E-3</v>
      </c>
      <c r="AM68" s="62">
        <f t="shared" si="38"/>
        <v>12654.3</v>
      </c>
      <c r="AN68" s="10">
        <f t="shared" si="39"/>
        <v>12601.968749999998</v>
      </c>
      <c r="AO68" s="10">
        <f t="shared" si="40"/>
        <v>12631.1229</v>
      </c>
      <c r="AP68" s="10">
        <f t="shared" si="41"/>
        <v>12671.141816666666</v>
      </c>
      <c r="AQ68" s="10">
        <f t="shared" si="42"/>
        <v>12636.890933333332</v>
      </c>
      <c r="AR68" s="113"/>
      <c r="AU68" s="19"/>
      <c r="AV68" s="25"/>
      <c r="AW68" s="19"/>
      <c r="AZ68"/>
      <c r="BA68"/>
      <c r="BB68"/>
      <c r="BC68"/>
      <c r="BD68"/>
      <c r="BE68" s="12" t="s">
        <v>240</v>
      </c>
      <c r="BF68" s="110">
        <v>12634.2</v>
      </c>
      <c r="BG68" s="110">
        <v>12615.5</v>
      </c>
      <c r="BH68" s="111">
        <v>12616.3</v>
      </c>
    </row>
    <row r="69" spans="1:60" x14ac:dyDescent="0.25">
      <c r="A69" s="12" t="str">
        <f t="shared" si="51"/>
        <v>4mag   15b</v>
      </c>
      <c r="B69" s="110">
        <f t="shared" si="18"/>
        <v>0.2000000000007276</v>
      </c>
      <c r="C69" s="3">
        <f t="shared" si="19"/>
        <v>-25.799999999999272</v>
      </c>
      <c r="D69" s="3">
        <f t="shared" ref="D69:D132" si="56">AVERAGE(H67:H69)</f>
        <v>12638.166666666666</v>
      </c>
      <c r="E69" s="3">
        <f t="shared" ref="E69:E132" si="57">AVERAGE(H68:H69)</f>
        <v>12632.85</v>
      </c>
      <c r="F69" s="3">
        <f t="shared" ref="F69:F132" si="58">AVERAGE(I67:I69)</f>
        <v>12616.066666666666</v>
      </c>
      <c r="G69" s="3">
        <f t="shared" ref="G69:G132" si="59">AVERAGE(I68:I69)</f>
        <v>12609.45</v>
      </c>
      <c r="H69" s="110">
        <f t="shared" si="52"/>
        <v>12631.5</v>
      </c>
      <c r="I69" s="110">
        <f t="shared" si="53"/>
        <v>12603.4</v>
      </c>
      <c r="J69" s="110">
        <f t="shared" si="54"/>
        <v>12616.5</v>
      </c>
      <c r="K69" s="8">
        <f t="shared" ref="K69:K132" si="60">J69-J67</f>
        <v>-15</v>
      </c>
      <c r="L69" s="4">
        <f t="shared" ref="L69:L132" si="61">MAX(O69:Q69)</f>
        <v>28.100000000000364</v>
      </c>
      <c r="M69" s="4">
        <f t="shared" ref="M69:M132" si="62">AVERAGE(L67:L69)</f>
        <v>22.100000000000364</v>
      </c>
      <c r="N69" s="4">
        <f t="shared" ref="N69:N132" si="63">AVERAGE(L68:L69)</f>
        <v>23.400000000000546</v>
      </c>
      <c r="O69" s="4">
        <f t="shared" ref="O69:O132" si="64">H69-I69</f>
        <v>28.100000000000364</v>
      </c>
      <c r="P69" s="4">
        <f t="shared" si="50"/>
        <v>15.200000000000728</v>
      </c>
      <c r="Q69" s="4">
        <f t="shared" si="49"/>
        <v>12.899999999999636</v>
      </c>
      <c r="R69" s="4">
        <f t="shared" si="55"/>
        <v>12617.133333333333</v>
      </c>
      <c r="S69" s="4">
        <f t="shared" ref="S69:S132" si="65">AVERAGE(R68:R69)</f>
        <v>12619.566666666666</v>
      </c>
      <c r="T69" s="4">
        <f t="shared" ref="T69:T132" si="66">AVERAGE(R67:R69)</f>
        <v>12625.222222222221</v>
      </c>
      <c r="U69" s="4">
        <f t="shared" si="20"/>
        <v>-15.200000000000728</v>
      </c>
      <c r="V69" s="4">
        <f t="shared" si="21"/>
        <v>-15.200000000000728</v>
      </c>
      <c r="W69" s="85">
        <f t="shared" si="22"/>
        <v>12616.3</v>
      </c>
      <c r="X69" s="109">
        <f t="shared" si="23"/>
        <v>12616.3</v>
      </c>
      <c r="Y69" s="62">
        <f t="shared" si="24"/>
        <v>12590.3</v>
      </c>
      <c r="Z69" s="10">
        <f t="shared" si="25"/>
        <v>22.799999999999272</v>
      </c>
      <c r="AA69" s="4">
        <f t="shared" si="26"/>
        <v>-10.799999999999272</v>
      </c>
      <c r="AB69" s="108">
        <f t="shared" si="27"/>
        <v>12620.7</v>
      </c>
      <c r="AC69" s="79">
        <f t="shared" si="28"/>
        <v>12654.3</v>
      </c>
      <c r="AD69" s="93">
        <f t="shared" si="29"/>
        <v>0.67979207277454945</v>
      </c>
      <c r="AE69" s="45">
        <f t="shared" si="30"/>
        <v>-15.200000000000728</v>
      </c>
      <c r="AF69" s="56">
        <f t="shared" si="31"/>
        <v>12601.099999999999</v>
      </c>
      <c r="AG69" s="70">
        <f t="shared" si="32"/>
        <v>-0.68347081372243923</v>
      </c>
      <c r="AH69" s="70">
        <f t="shared" si="33"/>
        <v>-1.4631202677896715</v>
      </c>
      <c r="AI69" s="74">
        <f t="shared" si="34"/>
        <v>1.2221155295967382E-3</v>
      </c>
      <c r="AJ69" s="62">
        <f t="shared" si="35"/>
        <v>22.799999999999272</v>
      </c>
      <c r="AK69" s="117">
        <f t="shared" si="36"/>
        <v>2.1407209180169202</v>
      </c>
      <c r="AL69" s="99">
        <f t="shared" si="37"/>
        <v>-1.7881020009334959E-3</v>
      </c>
      <c r="AM69" s="62">
        <f t="shared" si="38"/>
        <v>12639.099999999999</v>
      </c>
      <c r="AN69" s="10">
        <f t="shared" si="39"/>
        <v>12590.2971</v>
      </c>
      <c r="AO69" s="10">
        <f t="shared" si="40"/>
        <v>12615.871499999999</v>
      </c>
      <c r="AP69" s="10">
        <f t="shared" si="41"/>
        <v>12653.741099999999</v>
      </c>
      <c r="AQ69" s="10">
        <f t="shared" si="42"/>
        <v>12622.409799999998</v>
      </c>
      <c r="AR69" s="116">
        <f>AN70</f>
        <v>12581.1396</v>
      </c>
      <c r="AS69" s="16">
        <f>J69</f>
        <v>12616.5</v>
      </c>
      <c r="AU69" s="19"/>
      <c r="AV69" s="25"/>
      <c r="AW69" s="19"/>
      <c r="AZ69"/>
      <c r="BA69"/>
      <c r="BB69"/>
      <c r="BC69"/>
      <c r="BD69"/>
      <c r="BE69" s="12" t="s">
        <v>241</v>
      </c>
      <c r="BF69" s="110">
        <v>12631.5</v>
      </c>
      <c r="BG69" s="110">
        <v>12603.4</v>
      </c>
      <c r="BH69" s="111">
        <v>12616.5</v>
      </c>
    </row>
    <row r="70" spans="1:60" x14ac:dyDescent="0.25">
      <c r="A70" s="12" t="str">
        <f t="shared" si="51"/>
        <v>4mag     16o</v>
      </c>
      <c r="B70" s="110">
        <f t="shared" ref="B70:B133" si="67">J70-J69</f>
        <v>-0.6000000000003638</v>
      </c>
      <c r="C70" s="3">
        <f t="shared" ref="C70:C133" si="68">J70-J67</f>
        <v>-15.600000000000364</v>
      </c>
      <c r="D70" s="3">
        <f t="shared" si="56"/>
        <v>12630.466666666667</v>
      </c>
      <c r="E70" s="3">
        <f t="shared" si="57"/>
        <v>12628.6</v>
      </c>
      <c r="F70" s="3">
        <f t="shared" si="58"/>
        <v>12610.300000000001</v>
      </c>
      <c r="G70" s="3">
        <f t="shared" si="59"/>
        <v>12607.7</v>
      </c>
      <c r="H70" s="3">
        <f t="shared" si="52"/>
        <v>12625.7</v>
      </c>
      <c r="I70" s="3">
        <f t="shared" si="53"/>
        <v>12612</v>
      </c>
      <c r="J70" s="3">
        <f t="shared" si="54"/>
        <v>12615.9</v>
      </c>
      <c r="K70" s="8">
        <f t="shared" si="60"/>
        <v>-0.3999999999996362</v>
      </c>
      <c r="L70" s="4">
        <f t="shared" si="61"/>
        <v>13.700000000000728</v>
      </c>
      <c r="M70" s="4">
        <f t="shared" si="62"/>
        <v>20.166666666667272</v>
      </c>
      <c r="N70" s="4">
        <f t="shared" si="63"/>
        <v>20.900000000000546</v>
      </c>
      <c r="O70" s="4">
        <f t="shared" si="64"/>
        <v>13.700000000000728</v>
      </c>
      <c r="P70" s="4">
        <f t="shared" si="50"/>
        <v>9.2000000000007276</v>
      </c>
      <c r="Q70" s="4">
        <f t="shared" si="49"/>
        <v>4.5</v>
      </c>
      <c r="R70" s="4">
        <f t="shared" si="55"/>
        <v>12617.866666666667</v>
      </c>
      <c r="S70" s="4">
        <f t="shared" si="65"/>
        <v>12617.5</v>
      </c>
      <c r="T70" s="4">
        <f t="shared" si="66"/>
        <v>12619</v>
      </c>
      <c r="U70" s="4">
        <f t="shared" ref="U70:U133" si="69">MIN(B67:B69)</f>
        <v>-15.200000000000728</v>
      </c>
      <c r="V70" s="4">
        <f t="shared" ref="V70:V133" si="70">MIN(B68:B69)</f>
        <v>-15.200000000000728</v>
      </c>
      <c r="W70" s="86">
        <f t="shared" ref="W70:W133" si="71">J68+V70</f>
        <v>12601.099999999999</v>
      </c>
      <c r="X70" s="45">
        <f t="shared" ref="X70:X133" si="72">J68+U70</f>
        <v>12601.099999999999</v>
      </c>
      <c r="Y70" s="62">
        <f t="shared" ref="Y70:Y133" si="73">J69+K69</f>
        <v>12601.5</v>
      </c>
      <c r="Z70" s="10">
        <f t="shared" ref="Z70:Z133" si="74">MAX(B67:B69)</f>
        <v>0.2000000000007276</v>
      </c>
      <c r="AA70" s="4">
        <f t="shared" ref="AA70:AA133" si="75">MAX(B68:B69)</f>
        <v>0.2000000000007276</v>
      </c>
      <c r="AB70" s="79">
        <f t="shared" ref="AB70:AB133" si="76">J68+AA70</f>
        <v>12616.5</v>
      </c>
      <c r="AC70" s="108">
        <f t="shared" ref="AC70:AC133" si="77">J68+Z70</f>
        <v>12616.5</v>
      </c>
      <c r="AD70" s="48">
        <f t="shared" si="29"/>
        <v>-0.18102664067572058</v>
      </c>
      <c r="AE70" s="45">
        <f t="shared" si="30"/>
        <v>-15.200000000000728</v>
      </c>
      <c r="AF70" s="56">
        <f t="shared" si="31"/>
        <v>12601.3</v>
      </c>
      <c r="AG70" s="70">
        <f t="shared" si="32"/>
        <v>-18.27230325440166</v>
      </c>
      <c r="AH70" s="70">
        <f t="shared" si="33"/>
        <v>-5.4727638113115686E-2</v>
      </c>
      <c r="AI70" s="74">
        <f t="shared" si="34"/>
        <v>1.1586106195392827E-3</v>
      </c>
      <c r="AJ70" s="62">
        <f t="shared" si="35"/>
        <v>0.2000000000007276</v>
      </c>
      <c r="AK70" s="97">
        <f t="shared" si="36"/>
        <v>2.9951143734401526E-3</v>
      </c>
      <c r="AL70" s="99">
        <f t="shared" si="37"/>
        <v>-6.340802270015862E-5</v>
      </c>
      <c r="AM70" s="62">
        <f t="shared" si="38"/>
        <v>12616.7</v>
      </c>
      <c r="AN70" s="10">
        <f t="shared" si="39"/>
        <v>12581.1396</v>
      </c>
      <c r="AO70" s="10">
        <f t="shared" si="40"/>
        <v>12618.2358</v>
      </c>
      <c r="AP70" s="10">
        <f t="shared" si="41"/>
        <v>12653.173866666664</v>
      </c>
      <c r="AQ70" s="10">
        <f t="shared" si="42"/>
        <v>12615.369433333331</v>
      </c>
      <c r="AR70" s="113"/>
      <c r="AT70" s="115">
        <f>AO70</f>
        <v>12618.2358</v>
      </c>
      <c r="AU70" s="24">
        <f>AT70-AS69</f>
        <v>1.7358000000003813</v>
      </c>
      <c r="AV70" s="25" t="s">
        <v>37</v>
      </c>
      <c r="AW70" s="19"/>
      <c r="AZ70"/>
      <c r="BA70"/>
      <c r="BB70"/>
      <c r="BC70"/>
      <c r="BD70"/>
      <c r="BE70" s="12" t="s">
        <v>242</v>
      </c>
      <c r="BF70" s="110">
        <v>12625.7</v>
      </c>
      <c r="BG70" s="110">
        <v>12612</v>
      </c>
      <c r="BH70" s="111">
        <v>12615.9</v>
      </c>
    </row>
    <row r="71" spans="1:60" x14ac:dyDescent="0.25">
      <c r="A71" s="12" t="str">
        <f t="shared" si="51"/>
        <v>4mag    17s</v>
      </c>
      <c r="B71" s="110">
        <f t="shared" si="67"/>
        <v>28.5</v>
      </c>
      <c r="C71" s="3">
        <f t="shared" si="68"/>
        <v>28.100000000000364</v>
      </c>
      <c r="D71" s="3">
        <f t="shared" si="56"/>
        <v>12637.800000000001</v>
      </c>
      <c r="E71" s="3">
        <f t="shared" si="57"/>
        <v>12640.95</v>
      </c>
      <c r="F71" s="3">
        <f t="shared" si="58"/>
        <v>12608.6</v>
      </c>
      <c r="G71" s="3">
        <f t="shared" si="59"/>
        <v>12611.2</v>
      </c>
      <c r="H71" s="3">
        <f t="shared" si="52"/>
        <v>12656.2</v>
      </c>
      <c r="I71" s="3">
        <f t="shared" si="53"/>
        <v>12610.4</v>
      </c>
      <c r="J71" s="3">
        <f t="shared" si="54"/>
        <v>12644.4</v>
      </c>
      <c r="K71" s="8">
        <f t="shared" si="60"/>
        <v>27.899999999999636</v>
      </c>
      <c r="L71" s="4">
        <f t="shared" si="61"/>
        <v>45.800000000001091</v>
      </c>
      <c r="M71" s="4">
        <f t="shared" si="62"/>
        <v>29.200000000000728</v>
      </c>
      <c r="N71" s="4">
        <f t="shared" si="63"/>
        <v>29.750000000000909</v>
      </c>
      <c r="O71" s="4">
        <f t="shared" si="64"/>
        <v>45.800000000001091</v>
      </c>
      <c r="P71" s="4">
        <f t="shared" si="50"/>
        <v>40.300000000001091</v>
      </c>
      <c r="Q71" s="4">
        <f t="shared" si="49"/>
        <v>5.5</v>
      </c>
      <c r="R71" s="4">
        <f t="shared" si="55"/>
        <v>12637</v>
      </c>
      <c r="S71" s="4">
        <f t="shared" si="65"/>
        <v>12627.433333333334</v>
      </c>
      <c r="T71" s="4">
        <f t="shared" si="66"/>
        <v>12624</v>
      </c>
      <c r="U71" s="4">
        <f t="shared" si="69"/>
        <v>-15.200000000000728</v>
      </c>
      <c r="V71" s="4">
        <f t="shared" si="70"/>
        <v>-0.6000000000003638</v>
      </c>
      <c r="W71" s="86">
        <f t="shared" si="71"/>
        <v>12615.9</v>
      </c>
      <c r="X71" s="109">
        <f t="shared" si="72"/>
        <v>12601.3</v>
      </c>
      <c r="Y71" s="10">
        <f t="shared" si="73"/>
        <v>12615.5</v>
      </c>
      <c r="Z71" s="10">
        <f t="shared" si="74"/>
        <v>0.2000000000007276</v>
      </c>
      <c r="AA71" s="10">
        <f t="shared" si="75"/>
        <v>0.2000000000007276</v>
      </c>
      <c r="AB71" s="10">
        <f t="shared" si="76"/>
        <v>12616.7</v>
      </c>
      <c r="AC71" s="79">
        <f t="shared" si="77"/>
        <v>12616.7</v>
      </c>
      <c r="AD71" s="48">
        <f t="shared" ref="AD71:AD134" si="78">(O71-$O$1)/$O$1</f>
        <v>1.7378817413905767</v>
      </c>
      <c r="AE71" s="45">
        <f t="shared" ref="AE71:AE134" si="79">MIN(B68:B70)</f>
        <v>-15.200000000000728</v>
      </c>
      <c r="AF71" s="56">
        <f t="shared" ref="AF71:AF134" si="80">J70+AE71</f>
        <v>12600.699999999999</v>
      </c>
      <c r="AG71" s="70">
        <f t="shared" ref="AG71:AG134" si="81">AI71/AL71</f>
        <v>1.5460568248761082</v>
      </c>
      <c r="AH71" s="70">
        <f t="shared" ref="AH71:AH134" si="82">1/AG71</f>
        <v>0.64680675633001661</v>
      </c>
      <c r="AI71" s="74">
        <f t="shared" ref="AI71:AI134" si="83">(J71-AF71)/AF71</f>
        <v>3.4680612981819051E-3</v>
      </c>
      <c r="AJ71" s="62">
        <f t="shared" ref="AJ71:AJ134" si="84">MAX(B68:B70)</f>
        <v>0.2000000000007276</v>
      </c>
      <c r="AK71" s="117">
        <f t="shared" ref="AK71:AK134" si="85" xml:space="preserve"> AH71/AG71</f>
        <v>0.41835898003415745</v>
      </c>
      <c r="AL71" s="99">
        <f t="shared" ref="AL71:AL134" si="86">(J71-AM71)/AM71</f>
        <v>2.2431654790307045E-3</v>
      </c>
      <c r="AM71" s="62">
        <f t="shared" ref="AM71:AM134" si="87">J70+AJ71</f>
        <v>12616.1</v>
      </c>
      <c r="AN71" s="10">
        <f t="shared" ref="AN71:AN134" si="88">(R70-N70)*0.999</f>
        <v>12584.369700000001</v>
      </c>
      <c r="AO71" s="10">
        <f t="shared" ref="AO71:AO134" si="89">(2*R70-I70)*0.999</f>
        <v>12611.1096</v>
      </c>
      <c r="AP71" s="10">
        <f t="shared" ref="AP71:AP134" si="90">(R70+N70)*1.001</f>
        <v>12651.405433333332</v>
      </c>
      <c r="AQ71" s="10">
        <f t="shared" ref="AQ71:AQ134" si="91">(2*R70-H70)*1.001</f>
        <v>12622.643366666665</v>
      </c>
      <c r="AR71" s="116">
        <f>AP72</f>
        <v>12679.416749999999</v>
      </c>
      <c r="AS71" s="112">
        <f>J71</f>
        <v>12644.4</v>
      </c>
      <c r="AU71" s="19"/>
      <c r="AV71" s="25"/>
      <c r="AW71" s="19"/>
      <c r="AZ71"/>
      <c r="BA71"/>
      <c r="BB71"/>
      <c r="BC71"/>
      <c r="BD71"/>
      <c r="BE71" s="12" t="s">
        <v>243</v>
      </c>
      <c r="BF71" s="110">
        <v>12656.2</v>
      </c>
      <c r="BG71" s="110">
        <v>12610.4</v>
      </c>
      <c r="BH71" s="111">
        <v>12644.4</v>
      </c>
    </row>
    <row r="72" spans="1:60" x14ac:dyDescent="0.25">
      <c r="A72" s="12" t="str">
        <f t="shared" si="51"/>
        <v>4mag   18b</v>
      </c>
      <c r="B72" s="110">
        <f t="shared" si="67"/>
        <v>-2.5</v>
      </c>
      <c r="C72" s="3">
        <f t="shared" si="68"/>
        <v>25.399999999999636</v>
      </c>
      <c r="D72" s="3">
        <f t="shared" si="56"/>
        <v>12642.766666666668</v>
      </c>
      <c r="E72" s="3">
        <f t="shared" si="57"/>
        <v>12651.3</v>
      </c>
      <c r="F72" s="3">
        <f t="shared" si="58"/>
        <v>12616.9</v>
      </c>
      <c r="G72" s="3">
        <f t="shared" si="59"/>
        <v>12619.349999999999</v>
      </c>
      <c r="H72" s="3">
        <f t="shared" si="52"/>
        <v>12646.4</v>
      </c>
      <c r="I72" s="3">
        <f t="shared" si="53"/>
        <v>12628.3</v>
      </c>
      <c r="J72" s="3">
        <f t="shared" si="54"/>
        <v>12641.9</v>
      </c>
      <c r="K72" s="8">
        <f t="shared" si="60"/>
        <v>26</v>
      </c>
      <c r="L72" s="4">
        <f t="shared" si="61"/>
        <v>18.100000000000364</v>
      </c>
      <c r="M72" s="4">
        <f t="shared" si="62"/>
        <v>25.866666666667395</v>
      </c>
      <c r="N72" s="4">
        <f t="shared" si="63"/>
        <v>31.950000000000728</v>
      </c>
      <c r="O72" s="4">
        <f t="shared" si="64"/>
        <v>18.100000000000364</v>
      </c>
      <c r="P72" s="4">
        <f t="shared" si="50"/>
        <v>2</v>
      </c>
      <c r="Q72" s="4">
        <f t="shared" si="49"/>
        <v>16.100000000000364</v>
      </c>
      <c r="R72" s="4">
        <f t="shared" si="55"/>
        <v>12638.866666666667</v>
      </c>
      <c r="S72" s="4">
        <f t="shared" si="65"/>
        <v>12637.933333333334</v>
      </c>
      <c r="T72" s="4">
        <f t="shared" si="66"/>
        <v>12631.244444444446</v>
      </c>
      <c r="U72" s="4">
        <f t="shared" si="69"/>
        <v>-0.6000000000003638</v>
      </c>
      <c r="V72" s="4">
        <f t="shared" si="70"/>
        <v>-0.6000000000003638</v>
      </c>
      <c r="W72" s="86">
        <f t="shared" si="71"/>
        <v>12615.3</v>
      </c>
      <c r="X72" s="45">
        <f t="shared" si="72"/>
        <v>12615.3</v>
      </c>
      <c r="Y72" s="62">
        <f t="shared" si="73"/>
        <v>12672.3</v>
      </c>
      <c r="Z72" s="10">
        <f t="shared" si="74"/>
        <v>28.5</v>
      </c>
      <c r="AA72" s="4">
        <f t="shared" si="75"/>
        <v>28.5</v>
      </c>
      <c r="AB72" s="79">
        <f t="shared" si="76"/>
        <v>12644.4</v>
      </c>
      <c r="AC72" s="108">
        <f t="shared" si="77"/>
        <v>12644.4</v>
      </c>
      <c r="AD72" s="48">
        <f t="shared" si="78"/>
        <v>8.2001299545180178E-2</v>
      </c>
      <c r="AE72" s="45">
        <f t="shared" si="79"/>
        <v>-0.6000000000003638</v>
      </c>
      <c r="AF72" s="56">
        <f t="shared" si="80"/>
        <v>12643.8</v>
      </c>
      <c r="AG72" s="70">
        <f t="shared" si="81"/>
        <v>6.1431383684660418E-2</v>
      </c>
      <c r="AH72" s="70">
        <f t="shared" si="82"/>
        <v>16.278324530881481</v>
      </c>
      <c r="AI72" s="74">
        <f t="shared" si="83"/>
        <v>-1.50271279204008E-4</v>
      </c>
      <c r="AJ72" s="62">
        <f t="shared" si="84"/>
        <v>28.5</v>
      </c>
      <c r="AK72" s="97">
        <f t="shared" si="85"/>
        <v>264.98384953269777</v>
      </c>
      <c r="AL72" s="99">
        <f t="shared" si="86"/>
        <v>-2.4461646505535436E-3</v>
      </c>
      <c r="AM72" s="62">
        <f t="shared" si="87"/>
        <v>12672.9</v>
      </c>
      <c r="AN72" s="10">
        <f t="shared" si="88"/>
        <v>12594.642750000001</v>
      </c>
      <c r="AO72" s="10">
        <f t="shared" si="89"/>
        <v>12650.936400000001</v>
      </c>
      <c r="AP72" s="10">
        <f t="shared" si="90"/>
        <v>12679.416749999999</v>
      </c>
      <c r="AQ72" s="10">
        <f t="shared" si="91"/>
        <v>12630.417799999997</v>
      </c>
      <c r="AR72" s="113"/>
      <c r="AT72" s="115">
        <f>AQ72</f>
        <v>12630.417799999997</v>
      </c>
      <c r="AU72" s="114">
        <f>-AT72+AS71</f>
        <v>13.982200000002194</v>
      </c>
      <c r="AV72" s="25" t="s">
        <v>37</v>
      </c>
      <c r="AW72" s="19"/>
      <c r="AZ72"/>
      <c r="BA72"/>
      <c r="BB72"/>
      <c r="BC72"/>
      <c r="BD72"/>
      <c r="BE72" s="12" t="s">
        <v>244</v>
      </c>
      <c r="BF72" s="110">
        <v>12646.4</v>
      </c>
      <c r="BG72" s="110">
        <v>12628.3</v>
      </c>
      <c r="BH72" s="111">
        <v>12641.9</v>
      </c>
    </row>
    <row r="73" spans="1:60" x14ac:dyDescent="0.25">
      <c r="A73" s="12" t="str">
        <f t="shared" si="51"/>
        <v>4mag    19o</v>
      </c>
      <c r="B73" s="110">
        <f t="shared" si="67"/>
        <v>-1.1999999999989086</v>
      </c>
      <c r="C73" s="3">
        <f t="shared" si="68"/>
        <v>24.800000000001091</v>
      </c>
      <c r="D73" s="3">
        <f t="shared" si="56"/>
        <v>12649.4</v>
      </c>
      <c r="E73" s="3">
        <f t="shared" si="57"/>
        <v>12646</v>
      </c>
      <c r="F73" s="3">
        <f t="shared" si="58"/>
        <v>12624.866666666667</v>
      </c>
      <c r="G73" s="3">
        <f t="shared" si="59"/>
        <v>12632.099999999999</v>
      </c>
      <c r="H73" s="3">
        <f t="shared" si="52"/>
        <v>12645.6</v>
      </c>
      <c r="I73" s="3">
        <f t="shared" si="53"/>
        <v>12635.9</v>
      </c>
      <c r="J73" s="110">
        <f t="shared" si="54"/>
        <v>12640.7</v>
      </c>
      <c r="K73" s="8">
        <f t="shared" si="60"/>
        <v>-3.6999999999989086</v>
      </c>
      <c r="L73" s="4">
        <f t="shared" si="61"/>
        <v>9.7000000000007276</v>
      </c>
      <c r="M73" s="4">
        <f t="shared" si="62"/>
        <v>24.53333333333406</v>
      </c>
      <c r="N73" s="4">
        <f t="shared" si="63"/>
        <v>13.900000000000546</v>
      </c>
      <c r="O73" s="4">
        <f t="shared" si="64"/>
        <v>9.7000000000007276</v>
      </c>
      <c r="P73" s="4">
        <f t="shared" si="50"/>
        <v>3.7000000000007276</v>
      </c>
      <c r="Q73" s="4">
        <f>-J72+I73</f>
        <v>-6</v>
      </c>
      <c r="R73" s="4">
        <f t="shared" si="55"/>
        <v>12640.733333333332</v>
      </c>
      <c r="S73" s="4">
        <f t="shared" si="65"/>
        <v>12639.8</v>
      </c>
      <c r="T73" s="4">
        <f t="shared" si="66"/>
        <v>12638.866666666667</v>
      </c>
      <c r="U73" s="4">
        <f t="shared" si="69"/>
        <v>-2.5</v>
      </c>
      <c r="V73" s="4">
        <f t="shared" si="70"/>
        <v>-2.5</v>
      </c>
      <c r="W73" s="86">
        <f t="shared" si="71"/>
        <v>12641.9</v>
      </c>
      <c r="X73" s="45">
        <f t="shared" si="72"/>
        <v>12641.9</v>
      </c>
      <c r="Y73" s="10">
        <f t="shared" si="73"/>
        <v>12667.9</v>
      </c>
      <c r="Z73" s="10">
        <f t="shared" si="74"/>
        <v>28.5</v>
      </c>
      <c r="AA73" s="10">
        <f t="shared" si="75"/>
        <v>28.5</v>
      </c>
      <c r="AB73" s="10">
        <f t="shared" si="76"/>
        <v>12672.9</v>
      </c>
      <c r="AC73" s="108">
        <f t="shared" si="77"/>
        <v>12672.9</v>
      </c>
      <c r="AD73" s="48">
        <f t="shared" si="78"/>
        <v>-0.42014294996746832</v>
      </c>
      <c r="AE73" s="45">
        <f t="shared" si="79"/>
        <v>-2.5</v>
      </c>
      <c r="AF73" s="56">
        <f t="shared" si="80"/>
        <v>12639.4</v>
      </c>
      <c r="AG73" s="70">
        <f t="shared" si="81"/>
        <v>-4.3878398737053896E-2</v>
      </c>
      <c r="AH73" s="70">
        <f t="shared" si="82"/>
        <v>-22.790257365420498</v>
      </c>
      <c r="AI73" s="74">
        <f t="shared" si="83"/>
        <v>1.0285298352778546E-4</v>
      </c>
      <c r="AJ73" s="62">
        <f t="shared" si="84"/>
        <v>28.5</v>
      </c>
      <c r="AK73" s="97">
        <f t="shared" si="85"/>
        <v>519.39583078210319</v>
      </c>
      <c r="AL73" s="99">
        <f t="shared" si="86"/>
        <v>-2.3440459653995857E-3</v>
      </c>
      <c r="AM73" s="62">
        <f t="shared" si="87"/>
        <v>12670.4</v>
      </c>
      <c r="AN73" s="10">
        <f t="shared" si="88"/>
        <v>12594.309749999999</v>
      </c>
      <c r="AO73" s="10">
        <f t="shared" si="89"/>
        <v>12636.7839</v>
      </c>
      <c r="AP73" s="10">
        <f t="shared" si="90"/>
        <v>12683.487483333332</v>
      </c>
      <c r="AQ73" s="10">
        <f t="shared" si="91"/>
        <v>12643.964666666667</v>
      </c>
      <c r="AR73" s="113"/>
      <c r="AU73" s="19"/>
      <c r="AV73" s="25"/>
      <c r="AW73" s="19"/>
      <c r="AZ73"/>
      <c r="BA73"/>
      <c r="BB73"/>
      <c r="BC73"/>
      <c r="BD73"/>
      <c r="BE73" s="12" t="s">
        <v>245</v>
      </c>
      <c r="BF73" s="110">
        <v>12645.6</v>
      </c>
      <c r="BG73" s="110">
        <v>12635.9</v>
      </c>
      <c r="BH73" s="111">
        <v>12640.7</v>
      </c>
    </row>
    <row r="74" spans="1:60" x14ac:dyDescent="0.25">
      <c r="A74" s="12" t="str">
        <f t="shared" si="51"/>
        <v>4mag    20s</v>
      </c>
      <c r="B74" s="110">
        <f t="shared" si="67"/>
        <v>-1</v>
      </c>
      <c r="C74" s="3">
        <f t="shared" si="68"/>
        <v>-4.6999999999989086</v>
      </c>
      <c r="D74" s="3">
        <f t="shared" si="56"/>
        <v>12645.9</v>
      </c>
      <c r="E74" s="3">
        <f t="shared" si="57"/>
        <v>12645.650000000001</v>
      </c>
      <c r="F74" s="3">
        <f t="shared" si="58"/>
        <v>12632.633333333331</v>
      </c>
      <c r="G74" s="3">
        <f t="shared" si="59"/>
        <v>12634.8</v>
      </c>
      <c r="H74" s="3">
        <f t="shared" si="52"/>
        <v>12645.7</v>
      </c>
      <c r="I74" s="3">
        <f t="shared" si="53"/>
        <v>12633.7</v>
      </c>
      <c r="J74" s="110">
        <f t="shared" si="54"/>
        <v>12639.7</v>
      </c>
      <c r="K74" s="8">
        <f t="shared" si="60"/>
        <v>-2.1999999999989086</v>
      </c>
      <c r="L74" s="4">
        <f t="shared" si="61"/>
        <v>12</v>
      </c>
      <c r="M74" s="4">
        <f t="shared" si="62"/>
        <v>13.26666666666703</v>
      </c>
      <c r="N74" s="4">
        <f t="shared" si="63"/>
        <v>10.850000000000364</v>
      </c>
      <c r="O74" s="4">
        <f t="shared" si="64"/>
        <v>12</v>
      </c>
      <c r="P74" s="4">
        <f t="shared" si="50"/>
        <v>5</v>
      </c>
      <c r="Q74" s="4">
        <f t="shared" ref="Q74:Q81" si="92">J73-I74</f>
        <v>7</v>
      </c>
      <c r="R74" s="4">
        <f t="shared" si="55"/>
        <v>12639.700000000003</v>
      </c>
      <c r="S74" s="4">
        <f t="shared" si="65"/>
        <v>12640.216666666667</v>
      </c>
      <c r="T74" s="4">
        <f t="shared" si="66"/>
        <v>12639.766666666668</v>
      </c>
      <c r="U74" s="4">
        <f t="shared" si="69"/>
        <v>-2.5</v>
      </c>
      <c r="V74" s="4">
        <f t="shared" si="70"/>
        <v>-2.5</v>
      </c>
      <c r="W74" s="85">
        <f t="shared" si="71"/>
        <v>12639.4</v>
      </c>
      <c r="X74" s="109">
        <f t="shared" si="72"/>
        <v>12639.4</v>
      </c>
      <c r="Y74" s="62">
        <f t="shared" si="73"/>
        <v>12637.000000000002</v>
      </c>
      <c r="Z74" s="10">
        <f t="shared" si="74"/>
        <v>28.5</v>
      </c>
      <c r="AA74" s="4">
        <f t="shared" si="75"/>
        <v>-1.1999999999989086</v>
      </c>
      <c r="AB74" s="108">
        <f t="shared" si="76"/>
        <v>12640.7</v>
      </c>
      <c r="AC74" s="79">
        <f t="shared" si="77"/>
        <v>12670.4</v>
      </c>
      <c r="AD74" s="48">
        <f t="shared" si="78"/>
        <v>-0.28265107212475682</v>
      </c>
      <c r="AE74" s="45">
        <f t="shared" si="79"/>
        <v>-2.5</v>
      </c>
      <c r="AF74" s="56">
        <f t="shared" si="80"/>
        <v>12638.2</v>
      </c>
      <c r="AG74" s="70">
        <f t="shared" si="81"/>
        <v>-5.0972180387198453E-2</v>
      </c>
      <c r="AH74" s="70">
        <f t="shared" si="82"/>
        <v>-19.618544712110211</v>
      </c>
      <c r="AI74" s="74">
        <f t="shared" si="83"/>
        <v>1.1868778781788546E-4</v>
      </c>
      <c r="AJ74" s="62">
        <f t="shared" si="84"/>
        <v>28.5</v>
      </c>
      <c r="AK74" s="97">
        <f t="shared" si="85"/>
        <v>384.88729662106749</v>
      </c>
      <c r="AL74" s="99">
        <f t="shared" si="86"/>
        <v>-2.3284816720866353E-3</v>
      </c>
      <c r="AM74" s="62">
        <f t="shared" si="87"/>
        <v>12669.2</v>
      </c>
      <c r="AN74" s="10">
        <f t="shared" si="88"/>
        <v>12614.206499999998</v>
      </c>
      <c r="AO74" s="10">
        <f t="shared" si="89"/>
        <v>12632.921099999998</v>
      </c>
      <c r="AP74" s="10">
        <f t="shared" si="90"/>
        <v>12667.287966666663</v>
      </c>
      <c r="AQ74" s="10">
        <f t="shared" si="91"/>
        <v>12648.502533333329</v>
      </c>
      <c r="AR74" s="113"/>
      <c r="AU74" s="19"/>
      <c r="AV74" s="25"/>
      <c r="AW74" s="19"/>
      <c r="AZ74"/>
      <c r="BA74"/>
      <c r="BB74"/>
      <c r="BC74"/>
      <c r="BD74"/>
      <c r="BE74" s="12" t="s">
        <v>246</v>
      </c>
      <c r="BF74" s="110">
        <v>12645.7</v>
      </c>
      <c r="BG74" s="110">
        <v>12633.7</v>
      </c>
      <c r="BH74" s="111">
        <v>12639.7</v>
      </c>
    </row>
    <row r="75" spans="1:60" x14ac:dyDescent="0.25">
      <c r="A75" s="12" t="str">
        <f t="shared" si="51"/>
        <v>4mag     21b</v>
      </c>
      <c r="B75" s="110">
        <f t="shared" si="67"/>
        <v>3.6999999999989086</v>
      </c>
      <c r="C75" s="3">
        <f t="shared" si="68"/>
        <v>1.5</v>
      </c>
      <c r="D75" s="3">
        <f t="shared" si="56"/>
        <v>12647.900000000001</v>
      </c>
      <c r="E75" s="3">
        <f t="shared" si="57"/>
        <v>12649.05</v>
      </c>
      <c r="F75" s="3">
        <f t="shared" si="58"/>
        <v>12635.333333333334</v>
      </c>
      <c r="G75" s="3">
        <f t="shared" si="59"/>
        <v>12635.05</v>
      </c>
      <c r="H75" s="3">
        <f t="shared" si="52"/>
        <v>12652.4</v>
      </c>
      <c r="I75" s="3">
        <f t="shared" si="53"/>
        <v>12636.4</v>
      </c>
      <c r="J75" s="110">
        <f t="shared" si="54"/>
        <v>12643.4</v>
      </c>
      <c r="K75" s="8">
        <f t="shared" si="60"/>
        <v>2.6999999999989086</v>
      </c>
      <c r="L75" s="4">
        <f t="shared" si="61"/>
        <v>16</v>
      </c>
      <c r="M75" s="4">
        <f t="shared" si="62"/>
        <v>12.56666666666691</v>
      </c>
      <c r="N75" s="4">
        <f t="shared" si="63"/>
        <v>14</v>
      </c>
      <c r="O75" s="4">
        <f t="shared" si="64"/>
        <v>16</v>
      </c>
      <c r="P75" s="4">
        <f t="shared" si="50"/>
        <v>12.699999999998909</v>
      </c>
      <c r="Q75" s="4">
        <f t="shared" si="92"/>
        <v>3.3000000000010914</v>
      </c>
      <c r="R75" s="4">
        <f t="shared" si="55"/>
        <v>12644.066666666666</v>
      </c>
      <c r="S75" s="4">
        <f t="shared" si="65"/>
        <v>12641.883333333335</v>
      </c>
      <c r="T75" s="4">
        <f t="shared" si="66"/>
        <v>12641.5</v>
      </c>
      <c r="U75" s="4">
        <f t="shared" si="69"/>
        <v>-2.5</v>
      </c>
      <c r="V75" s="4">
        <f t="shared" si="70"/>
        <v>-1.1999999999989086</v>
      </c>
      <c r="W75" s="85">
        <f t="shared" si="71"/>
        <v>12639.500000000002</v>
      </c>
      <c r="X75" s="109">
        <f t="shared" si="72"/>
        <v>12638.2</v>
      </c>
      <c r="Y75" s="10">
        <f t="shared" si="73"/>
        <v>12637.500000000002</v>
      </c>
      <c r="Z75" s="10">
        <f t="shared" si="74"/>
        <v>-1</v>
      </c>
      <c r="AA75" s="10">
        <f t="shared" si="75"/>
        <v>-1</v>
      </c>
      <c r="AB75" s="10">
        <f t="shared" si="76"/>
        <v>12639.7</v>
      </c>
      <c r="AC75" s="79">
        <f t="shared" si="77"/>
        <v>12639.7</v>
      </c>
      <c r="AD75" s="48">
        <f t="shared" si="78"/>
        <v>-4.3534762833009125E-2</v>
      </c>
      <c r="AE75" s="45">
        <f t="shared" si="79"/>
        <v>-2.5</v>
      </c>
      <c r="AF75" s="56">
        <f t="shared" si="80"/>
        <v>12637.2</v>
      </c>
      <c r="AG75" s="70">
        <f t="shared" si="81"/>
        <v>1.3193055154286872</v>
      </c>
      <c r="AH75" s="70">
        <f t="shared" si="82"/>
        <v>0.75797454668797171</v>
      </c>
      <c r="AI75" s="74">
        <f t="shared" si="83"/>
        <v>4.9061500965395094E-4</v>
      </c>
      <c r="AJ75" s="62">
        <f t="shared" si="84"/>
        <v>-1</v>
      </c>
      <c r="AK75" s="117">
        <f t="shared" si="85"/>
        <v>0.57452541342683616</v>
      </c>
      <c r="AL75" s="99">
        <f t="shared" si="86"/>
        <v>3.7187368954076828E-4</v>
      </c>
      <c r="AM75" s="62">
        <f t="shared" si="87"/>
        <v>12638.7</v>
      </c>
      <c r="AN75" s="10">
        <f t="shared" si="88"/>
        <v>12616.221150000003</v>
      </c>
      <c r="AO75" s="10">
        <f t="shared" si="89"/>
        <v>12633.054300000005</v>
      </c>
      <c r="AP75" s="10">
        <f t="shared" si="90"/>
        <v>12663.200550000001</v>
      </c>
      <c r="AQ75" s="10">
        <f t="shared" si="91"/>
        <v>12646.333700000003</v>
      </c>
      <c r="AR75" s="113"/>
      <c r="AU75" s="19"/>
      <c r="AV75" s="25"/>
      <c r="AW75" s="19"/>
      <c r="AZ75" s="116">
        <f>BA75*(1-$AQ$5)</f>
        <v>12605.469799999999</v>
      </c>
      <c r="BA75" s="16">
        <f>J75</f>
        <v>12643.4</v>
      </c>
      <c r="BB75"/>
      <c r="BC75"/>
      <c r="BD75"/>
      <c r="BE75" s="12" t="s">
        <v>247</v>
      </c>
      <c r="BF75" s="110">
        <v>12652.4</v>
      </c>
      <c r="BG75" s="110">
        <v>12636.4</v>
      </c>
      <c r="BH75" s="111">
        <v>12643.4</v>
      </c>
    </row>
    <row r="76" spans="1:60" x14ac:dyDescent="0.25">
      <c r="A76" s="12" t="str">
        <f t="shared" si="51"/>
        <v>4mag   22b</v>
      </c>
      <c r="B76" s="110">
        <f t="shared" si="67"/>
        <v>4.3999999999996362</v>
      </c>
      <c r="C76" s="3">
        <f t="shared" si="68"/>
        <v>7.0999999999985448</v>
      </c>
      <c r="D76" s="3">
        <f t="shared" si="56"/>
        <v>12649.533333333333</v>
      </c>
      <c r="E76" s="3">
        <f t="shared" si="57"/>
        <v>12651.45</v>
      </c>
      <c r="F76" s="3">
        <f t="shared" si="58"/>
        <v>12634.333333333334</v>
      </c>
      <c r="G76" s="3">
        <f t="shared" si="59"/>
        <v>12634.65</v>
      </c>
      <c r="H76" s="13">
        <f t="shared" si="52"/>
        <v>12650.5</v>
      </c>
      <c r="I76" s="13">
        <f t="shared" si="53"/>
        <v>12632.9</v>
      </c>
      <c r="J76" s="13">
        <f t="shared" si="54"/>
        <v>12647.8</v>
      </c>
      <c r="K76" s="8">
        <f t="shared" si="60"/>
        <v>8.0999999999985448</v>
      </c>
      <c r="L76" s="4">
        <f t="shared" si="61"/>
        <v>17.600000000000364</v>
      </c>
      <c r="M76" s="4">
        <f t="shared" si="62"/>
        <v>15.200000000000122</v>
      </c>
      <c r="N76" s="4">
        <f t="shared" si="63"/>
        <v>16.800000000000182</v>
      </c>
      <c r="O76" s="4">
        <f t="shared" si="64"/>
        <v>17.600000000000364</v>
      </c>
      <c r="P76" s="4">
        <f t="shared" si="50"/>
        <v>7.1000000000003638</v>
      </c>
      <c r="Q76" s="4">
        <f t="shared" si="92"/>
        <v>10.5</v>
      </c>
      <c r="R76" s="4">
        <f t="shared" si="55"/>
        <v>12643.733333333332</v>
      </c>
      <c r="S76" s="4">
        <f t="shared" si="65"/>
        <v>12643.899999999998</v>
      </c>
      <c r="T76" s="4">
        <f t="shared" si="66"/>
        <v>12642.5</v>
      </c>
      <c r="U76" s="4">
        <f t="shared" si="69"/>
        <v>-1.1999999999989086</v>
      </c>
      <c r="V76" s="4">
        <f t="shared" si="70"/>
        <v>-1</v>
      </c>
      <c r="W76" s="109">
        <f t="shared" si="71"/>
        <v>12638.7</v>
      </c>
      <c r="X76" s="45">
        <f t="shared" si="72"/>
        <v>12638.500000000002</v>
      </c>
      <c r="Y76" s="62">
        <f t="shared" si="73"/>
        <v>12646.099999999999</v>
      </c>
      <c r="Z76" s="10">
        <f t="shared" si="74"/>
        <v>3.6999999999989086</v>
      </c>
      <c r="AA76" s="4">
        <f t="shared" si="75"/>
        <v>3.6999999999989086</v>
      </c>
      <c r="AB76" s="79">
        <f t="shared" si="76"/>
        <v>12643.4</v>
      </c>
      <c r="AC76" s="79">
        <f t="shared" si="77"/>
        <v>12643.4</v>
      </c>
      <c r="AD76" s="48">
        <f t="shared" si="78"/>
        <v>5.2111760883711708E-2</v>
      </c>
      <c r="AE76" s="45">
        <f t="shared" si="79"/>
        <v>-1.1999999999989086</v>
      </c>
      <c r="AF76" s="56">
        <f t="shared" si="80"/>
        <v>12642.2</v>
      </c>
      <c r="AG76" s="70">
        <f t="shared" si="81"/>
        <v>8.0031007261290377</v>
      </c>
      <c r="AH76" s="70">
        <f t="shared" si="82"/>
        <v>0.12495156992528354</v>
      </c>
      <c r="AI76" s="74">
        <f t="shared" si="83"/>
        <v>4.4296087706242144E-4</v>
      </c>
      <c r="AJ76" s="62">
        <f t="shared" si="84"/>
        <v>3.6999999999989086</v>
      </c>
      <c r="AK76" s="117">
        <f t="shared" si="85"/>
        <v>1.5612894826793023E-2</v>
      </c>
      <c r="AL76" s="99">
        <f t="shared" si="86"/>
        <v>5.534865700443008E-5</v>
      </c>
      <c r="AM76" s="62">
        <f t="shared" si="87"/>
        <v>12647.099999999999</v>
      </c>
      <c r="AN76" s="10">
        <f t="shared" si="88"/>
        <v>12617.436599999999</v>
      </c>
      <c r="AO76" s="10">
        <f t="shared" si="89"/>
        <v>12639.081599999998</v>
      </c>
      <c r="AP76" s="10">
        <f t="shared" si="90"/>
        <v>12670.724733333331</v>
      </c>
      <c r="AQ76" s="10">
        <f t="shared" si="91"/>
        <v>12648.369066666664</v>
      </c>
      <c r="AR76" s="113"/>
      <c r="AU76" s="19"/>
      <c r="AV76" s="25"/>
      <c r="AW76" s="19"/>
      <c r="BB76" s="115">
        <f>AQ76</f>
        <v>12648.369066666664</v>
      </c>
      <c r="BC76" s="24">
        <f>BB76-BA75</f>
        <v>4.9690666666647303</v>
      </c>
      <c r="BD76" s="107" t="s">
        <v>37</v>
      </c>
      <c r="BE76" s="12" t="s">
        <v>248</v>
      </c>
      <c r="BF76" s="15">
        <v>12650.5</v>
      </c>
      <c r="BG76" s="15">
        <v>12632.9</v>
      </c>
      <c r="BH76" s="15">
        <v>12647.8</v>
      </c>
    </row>
    <row r="77" spans="1:60" x14ac:dyDescent="0.25">
      <c r="A77" s="12" t="str">
        <f t="shared" si="51"/>
        <v>5mag   0s</v>
      </c>
      <c r="B77" s="110">
        <f t="shared" si="67"/>
        <v>-1.5999999999985448</v>
      </c>
      <c r="C77" s="3">
        <f t="shared" si="68"/>
        <v>6.5</v>
      </c>
      <c r="D77" s="3">
        <f t="shared" si="56"/>
        <v>12651.733333333332</v>
      </c>
      <c r="E77" s="3">
        <f t="shared" si="57"/>
        <v>12651.4</v>
      </c>
      <c r="F77" s="3">
        <f t="shared" si="58"/>
        <v>12637.933333333334</v>
      </c>
      <c r="G77" s="3">
        <f t="shared" si="59"/>
        <v>12638.7</v>
      </c>
      <c r="H77" s="13">
        <f t="shared" si="52"/>
        <v>12652.3</v>
      </c>
      <c r="I77" s="13">
        <f t="shared" si="53"/>
        <v>12644.5</v>
      </c>
      <c r="J77" s="110">
        <f t="shared" si="54"/>
        <v>12646.2</v>
      </c>
      <c r="K77" s="8">
        <f t="shared" si="60"/>
        <v>2.8000000000010914</v>
      </c>
      <c r="L77" s="4">
        <f t="shared" si="61"/>
        <v>7.7999999999992724</v>
      </c>
      <c r="M77" s="4">
        <f t="shared" si="62"/>
        <v>13.799999999999878</v>
      </c>
      <c r="N77" s="4">
        <f t="shared" si="63"/>
        <v>12.699999999999818</v>
      </c>
      <c r="O77" s="4">
        <f t="shared" si="64"/>
        <v>7.7999999999992724</v>
      </c>
      <c r="P77" s="4">
        <f t="shared" si="50"/>
        <v>4.5</v>
      </c>
      <c r="Q77" s="4">
        <f t="shared" si="92"/>
        <v>3.2999999999992724</v>
      </c>
      <c r="R77" s="4">
        <f t="shared" si="55"/>
        <v>12647.666666666666</v>
      </c>
      <c r="S77" s="4">
        <f t="shared" si="65"/>
        <v>12645.699999999999</v>
      </c>
      <c r="T77" s="4">
        <f t="shared" si="66"/>
        <v>12645.155555555553</v>
      </c>
      <c r="U77" s="4">
        <f t="shared" si="69"/>
        <v>-1</v>
      </c>
      <c r="V77" s="4">
        <f t="shared" si="70"/>
        <v>3.6999999999989086</v>
      </c>
      <c r="W77" s="109">
        <f t="shared" si="71"/>
        <v>12647.099999999999</v>
      </c>
      <c r="X77" s="45">
        <f t="shared" si="72"/>
        <v>12642.4</v>
      </c>
      <c r="Y77" s="62">
        <f t="shared" si="73"/>
        <v>12655.899999999998</v>
      </c>
      <c r="Z77" s="10">
        <f t="shared" si="74"/>
        <v>4.3999999999996362</v>
      </c>
      <c r="AA77" s="4">
        <f t="shared" si="75"/>
        <v>4.3999999999996362</v>
      </c>
      <c r="AB77" s="79">
        <f t="shared" si="76"/>
        <v>12647.8</v>
      </c>
      <c r="AC77" s="108">
        <f t="shared" si="77"/>
        <v>12647.8</v>
      </c>
      <c r="AD77" s="48">
        <f t="shared" si="78"/>
        <v>-0.53372319688113545</v>
      </c>
      <c r="AE77" s="45">
        <f t="shared" si="79"/>
        <v>-1</v>
      </c>
      <c r="AF77" s="56">
        <f t="shared" si="80"/>
        <v>12646.8</v>
      </c>
      <c r="AG77" s="70">
        <f t="shared" si="81"/>
        <v>0.10004269854803705</v>
      </c>
      <c r="AH77" s="70">
        <f t="shared" si="82"/>
        <v>9.9957319675841667</v>
      </c>
      <c r="AI77" s="74">
        <f t="shared" si="83"/>
        <v>-4.7442831388062186E-5</v>
      </c>
      <c r="AJ77" s="62">
        <f t="shared" si="84"/>
        <v>4.3999999999996362</v>
      </c>
      <c r="AK77" s="117">
        <f t="shared" si="85"/>
        <v>99.914657567784033</v>
      </c>
      <c r="AL77" s="99">
        <f t="shared" si="86"/>
        <v>-4.7422582633835868E-4</v>
      </c>
      <c r="AM77" s="62">
        <f t="shared" si="87"/>
        <v>12652.199999999999</v>
      </c>
      <c r="AN77" s="10">
        <f t="shared" si="88"/>
        <v>12614.306399999998</v>
      </c>
      <c r="AO77" s="10">
        <f t="shared" si="89"/>
        <v>12641.912099999998</v>
      </c>
      <c r="AP77" s="10">
        <f t="shared" si="90"/>
        <v>12673.193866666665</v>
      </c>
      <c r="AQ77" s="10">
        <f t="shared" si="91"/>
        <v>12649.603633333329</v>
      </c>
      <c r="AR77" s="116">
        <f>AN78</f>
        <v>12622.331700000001</v>
      </c>
      <c r="AS77" s="16">
        <f>J77</f>
        <v>12646.2</v>
      </c>
      <c r="AU77" s="19"/>
      <c r="AV77" s="25"/>
      <c r="AW77" s="21">
        <f>SUM(AU77:AU90)-AW78</f>
        <v>-24.908299999999144</v>
      </c>
      <c r="AZ77"/>
      <c r="BA77"/>
      <c r="BB77"/>
      <c r="BC77"/>
      <c r="BD77"/>
      <c r="BE77" s="12" t="s">
        <v>249</v>
      </c>
      <c r="BF77" s="110">
        <v>12652.3</v>
      </c>
      <c r="BG77" s="110">
        <v>12644.5</v>
      </c>
      <c r="BH77" s="111">
        <v>12646.2</v>
      </c>
    </row>
    <row r="78" spans="1:60" x14ac:dyDescent="0.25">
      <c r="A78" s="12" t="str">
        <f t="shared" si="51"/>
        <v>5mag   1s</v>
      </c>
      <c r="B78" s="110">
        <f t="shared" si="67"/>
        <v>7.1999999999989086</v>
      </c>
      <c r="C78" s="3">
        <f t="shared" si="68"/>
        <v>10</v>
      </c>
      <c r="D78" s="3">
        <f t="shared" si="56"/>
        <v>12653.199999999999</v>
      </c>
      <c r="E78" s="3">
        <f t="shared" si="57"/>
        <v>12654.55</v>
      </c>
      <c r="F78" s="3">
        <f t="shared" si="58"/>
        <v>12641.200000000003</v>
      </c>
      <c r="G78" s="3">
        <f t="shared" si="59"/>
        <v>12645.35</v>
      </c>
      <c r="H78" s="13">
        <f t="shared" si="52"/>
        <v>12656.8</v>
      </c>
      <c r="I78" s="13">
        <f t="shared" si="53"/>
        <v>12646.2</v>
      </c>
      <c r="J78" s="110">
        <f t="shared" si="54"/>
        <v>12653.4</v>
      </c>
      <c r="K78" s="8">
        <f t="shared" si="60"/>
        <v>5.6000000000003638</v>
      </c>
      <c r="L78" s="4">
        <f t="shared" si="61"/>
        <v>10.599999999998545</v>
      </c>
      <c r="M78" s="4">
        <f t="shared" si="62"/>
        <v>11.999999999999394</v>
      </c>
      <c r="N78" s="4">
        <f t="shared" si="63"/>
        <v>9.1999999999989086</v>
      </c>
      <c r="O78" s="4">
        <f t="shared" si="64"/>
        <v>10.599999999998545</v>
      </c>
      <c r="P78" s="4">
        <f t="shared" si="50"/>
        <v>10.599999999998545</v>
      </c>
      <c r="Q78" s="4">
        <f t="shared" si="92"/>
        <v>0</v>
      </c>
      <c r="R78" s="4">
        <f t="shared" si="55"/>
        <v>12652.133333333333</v>
      </c>
      <c r="S78" s="4">
        <f t="shared" si="65"/>
        <v>12649.9</v>
      </c>
      <c r="T78" s="4">
        <f t="shared" si="66"/>
        <v>12647.844444444445</v>
      </c>
      <c r="U78" s="4">
        <f t="shared" si="69"/>
        <v>-1.5999999999985448</v>
      </c>
      <c r="V78" s="4">
        <f t="shared" si="70"/>
        <v>-1.5999999999985448</v>
      </c>
      <c r="W78" s="45">
        <f t="shared" si="71"/>
        <v>12646.2</v>
      </c>
      <c r="X78" s="109">
        <f t="shared" si="72"/>
        <v>12646.2</v>
      </c>
      <c r="Y78" s="10">
        <f t="shared" si="73"/>
        <v>12649.000000000002</v>
      </c>
      <c r="Z78" s="10">
        <f t="shared" si="74"/>
        <v>4.3999999999996362</v>
      </c>
      <c r="AA78" s="10">
        <f t="shared" si="75"/>
        <v>4.3999999999996362</v>
      </c>
      <c r="AB78" s="10">
        <f t="shared" si="76"/>
        <v>12652.199999999999</v>
      </c>
      <c r="AC78" s="79">
        <f t="shared" si="77"/>
        <v>12652.199999999999</v>
      </c>
      <c r="AD78" s="48">
        <f t="shared" si="78"/>
        <v>-0.36634178037695553</v>
      </c>
      <c r="AE78" s="45">
        <f t="shared" si="79"/>
        <v>-1.5999999999985448</v>
      </c>
      <c r="AF78" s="56">
        <f t="shared" si="80"/>
        <v>12644.600000000002</v>
      </c>
      <c r="AG78" s="70">
        <f t="shared" si="81"/>
        <v>3.1443484626977045</v>
      </c>
      <c r="AH78" s="70">
        <f t="shared" si="82"/>
        <v>0.31803090906217391</v>
      </c>
      <c r="AI78" s="102">
        <f t="shared" si="83"/>
        <v>6.9594925897200797E-4</v>
      </c>
      <c r="AJ78" s="62">
        <f t="shared" si="84"/>
        <v>4.3999999999996362</v>
      </c>
      <c r="AK78" s="117">
        <f t="shared" si="85"/>
        <v>0.10114365911891272</v>
      </c>
      <c r="AL78" s="99">
        <f t="shared" si="86"/>
        <v>2.2133337549201399E-4</v>
      </c>
      <c r="AM78" s="62">
        <f t="shared" si="87"/>
        <v>12650.6</v>
      </c>
      <c r="AN78" s="10">
        <f t="shared" si="88"/>
        <v>12622.331700000001</v>
      </c>
      <c r="AO78" s="10">
        <f t="shared" si="89"/>
        <v>12638.182499999999</v>
      </c>
      <c r="AP78" s="10">
        <f t="shared" si="90"/>
        <v>12673.02703333333</v>
      </c>
      <c r="AQ78" s="10">
        <f t="shared" si="91"/>
        <v>12655.676366666665</v>
      </c>
      <c r="AR78" s="116">
        <f>AN79</f>
        <v>12630.290400000002</v>
      </c>
      <c r="AS78" s="16">
        <f>J78</f>
        <v>12653.4</v>
      </c>
      <c r="AT78" s="115">
        <f>AO78</f>
        <v>12638.182499999999</v>
      </c>
      <c r="AU78" s="24">
        <f>AT78-AS77</f>
        <v>-8.0175000000017462</v>
      </c>
      <c r="AV78" s="25" t="s">
        <v>37</v>
      </c>
      <c r="AW78" s="80">
        <f>COUNT(AU78:AU90)</f>
        <v>4</v>
      </c>
      <c r="AZ78"/>
      <c r="BA78"/>
      <c r="BB78"/>
      <c r="BC78"/>
      <c r="BD78"/>
      <c r="BE78" s="12" t="s">
        <v>250</v>
      </c>
      <c r="BF78" s="110">
        <v>12656.8</v>
      </c>
      <c r="BG78" s="110">
        <v>12646.2</v>
      </c>
      <c r="BH78" s="111">
        <v>12653.4</v>
      </c>
    </row>
    <row r="79" spans="1:60" x14ac:dyDescent="0.25">
      <c r="A79" s="12" t="str">
        <f t="shared" si="51"/>
        <v>5mag    2b</v>
      </c>
      <c r="B79" s="110">
        <f t="shared" si="67"/>
        <v>-6.7999999999992724</v>
      </c>
      <c r="C79" s="3">
        <f t="shared" si="68"/>
        <v>-1.1999999999989086</v>
      </c>
      <c r="D79" s="3">
        <f t="shared" si="56"/>
        <v>12654.166666666666</v>
      </c>
      <c r="E79" s="3">
        <f t="shared" si="57"/>
        <v>12655.099999999999</v>
      </c>
      <c r="F79" s="3">
        <f t="shared" si="58"/>
        <v>12645.300000000001</v>
      </c>
      <c r="G79" s="3">
        <f t="shared" si="59"/>
        <v>12645.7</v>
      </c>
      <c r="H79" s="13">
        <f t="shared" si="52"/>
        <v>12653.4</v>
      </c>
      <c r="I79" s="13">
        <f t="shared" si="53"/>
        <v>12645.2</v>
      </c>
      <c r="J79" s="110">
        <f t="shared" si="54"/>
        <v>12646.6</v>
      </c>
      <c r="K79" s="8">
        <f t="shared" si="60"/>
        <v>0.3999999999996362</v>
      </c>
      <c r="L79" s="4">
        <f t="shared" si="61"/>
        <v>8.1999999999989086</v>
      </c>
      <c r="M79" s="4">
        <f t="shared" si="62"/>
        <v>8.8666666666655747</v>
      </c>
      <c r="N79" s="4">
        <f t="shared" si="63"/>
        <v>9.3999999999987267</v>
      </c>
      <c r="O79" s="4">
        <f t="shared" si="64"/>
        <v>8.1999999999989086</v>
      </c>
      <c r="P79" s="4">
        <f t="shared" si="50"/>
        <v>0</v>
      </c>
      <c r="Q79" s="4">
        <f t="shared" si="92"/>
        <v>8.1999999999989086</v>
      </c>
      <c r="R79" s="4">
        <f t="shared" si="55"/>
        <v>12648.4</v>
      </c>
      <c r="S79" s="4">
        <f t="shared" si="65"/>
        <v>12650.266666666666</v>
      </c>
      <c r="T79" s="4">
        <f t="shared" si="66"/>
        <v>12649.4</v>
      </c>
      <c r="U79" s="4">
        <f t="shared" si="69"/>
        <v>-1.5999999999985448</v>
      </c>
      <c r="V79" s="4">
        <f t="shared" si="70"/>
        <v>-1.5999999999985448</v>
      </c>
      <c r="W79" s="45">
        <f t="shared" si="71"/>
        <v>12644.600000000002</v>
      </c>
      <c r="X79" s="45">
        <f t="shared" si="72"/>
        <v>12644.600000000002</v>
      </c>
      <c r="Y79" s="62">
        <f t="shared" si="73"/>
        <v>12659</v>
      </c>
      <c r="Z79" s="10">
        <f t="shared" si="74"/>
        <v>7.1999999999989086</v>
      </c>
      <c r="AA79" s="4">
        <f t="shared" si="75"/>
        <v>7.1999999999989086</v>
      </c>
      <c r="AB79" s="108">
        <f t="shared" si="76"/>
        <v>12653.4</v>
      </c>
      <c r="AC79" s="108">
        <f t="shared" si="77"/>
        <v>12653.4</v>
      </c>
      <c r="AD79" s="48">
        <f t="shared" si="78"/>
        <v>-0.5098115659519824</v>
      </c>
      <c r="AE79" s="45">
        <f t="shared" si="79"/>
        <v>-1.5999999999985448</v>
      </c>
      <c r="AF79" s="56">
        <f t="shared" si="80"/>
        <v>12651.800000000001</v>
      </c>
      <c r="AG79" s="70">
        <f t="shared" si="81"/>
        <v>0.37168691976081186</v>
      </c>
      <c r="AH79" s="70">
        <f t="shared" si="82"/>
        <v>2.6904363506886937</v>
      </c>
      <c r="AI79" s="103">
        <f t="shared" si="83"/>
        <v>-4.1100871022310876E-4</v>
      </c>
      <c r="AJ79" s="62">
        <f t="shared" si="84"/>
        <v>7.1999999999989086</v>
      </c>
      <c r="AK79" s="117">
        <f t="shared" si="85"/>
        <v>7.238447757107096</v>
      </c>
      <c r="AL79" s="99">
        <f t="shared" si="86"/>
        <v>-1.1057927744339275E-3</v>
      </c>
      <c r="AM79" s="62">
        <f t="shared" si="87"/>
        <v>12660.599999999999</v>
      </c>
      <c r="AN79" s="10">
        <f t="shared" si="88"/>
        <v>12630.290400000002</v>
      </c>
      <c r="AO79" s="10">
        <f t="shared" si="89"/>
        <v>12645.408599999999</v>
      </c>
      <c r="AP79" s="10">
        <f t="shared" si="90"/>
        <v>12673.994666666664</v>
      </c>
      <c r="AQ79" s="10">
        <f t="shared" si="91"/>
        <v>12660.114133333333</v>
      </c>
      <c r="AR79" s="116">
        <f>AP80</f>
        <v>12670.457799999998</v>
      </c>
      <c r="AS79" s="112">
        <f>J79</f>
        <v>12646.6</v>
      </c>
      <c r="AT79" s="115">
        <f>AO79</f>
        <v>12645.408599999999</v>
      </c>
      <c r="AU79" s="24">
        <f>AT79-AS78</f>
        <v>-7.9914000000007945</v>
      </c>
      <c r="AV79" s="25" t="s">
        <v>37</v>
      </c>
      <c r="AZ79"/>
      <c r="BA79"/>
      <c r="BB79"/>
      <c r="BC79"/>
      <c r="BD79"/>
      <c r="BE79" s="12" t="s">
        <v>251</v>
      </c>
      <c r="BF79" s="110">
        <v>12653.4</v>
      </c>
      <c r="BG79" s="110">
        <v>12645.2</v>
      </c>
      <c r="BH79" s="111">
        <v>12646.6</v>
      </c>
    </row>
    <row r="80" spans="1:60" x14ac:dyDescent="0.25">
      <c r="A80" s="12" t="str">
        <f t="shared" si="51"/>
        <v>5mag     3o</v>
      </c>
      <c r="B80" s="110">
        <f t="shared" si="67"/>
        <v>2.5</v>
      </c>
      <c r="C80" s="3">
        <f t="shared" si="68"/>
        <v>2.8999999999996362</v>
      </c>
      <c r="D80" s="3">
        <f t="shared" si="56"/>
        <v>12654.866666666667</v>
      </c>
      <c r="E80" s="3">
        <f t="shared" si="57"/>
        <v>12653.9</v>
      </c>
      <c r="F80" s="3">
        <f t="shared" si="58"/>
        <v>12645.933333333334</v>
      </c>
      <c r="G80" s="3">
        <f t="shared" si="59"/>
        <v>12645.8</v>
      </c>
      <c r="H80" s="3">
        <f t="shared" si="52"/>
        <v>12654.4</v>
      </c>
      <c r="I80" s="110">
        <f t="shared" si="53"/>
        <v>12646.4</v>
      </c>
      <c r="J80" s="110">
        <f t="shared" si="54"/>
        <v>12649.1</v>
      </c>
      <c r="K80" s="8">
        <f t="shared" si="60"/>
        <v>-4.2999999999992724</v>
      </c>
      <c r="L80" s="4">
        <f t="shared" si="61"/>
        <v>8</v>
      </c>
      <c r="M80" s="4">
        <f t="shared" si="62"/>
        <v>8.9333333333324845</v>
      </c>
      <c r="N80" s="4">
        <f t="shared" si="63"/>
        <v>8.0999999999994543</v>
      </c>
      <c r="O80" s="4">
        <f t="shared" si="64"/>
        <v>8</v>
      </c>
      <c r="P80" s="4">
        <f t="shared" si="50"/>
        <v>7.7999999999992724</v>
      </c>
      <c r="Q80" s="4">
        <f t="shared" si="92"/>
        <v>0.2000000000007276</v>
      </c>
      <c r="R80" s="4">
        <f t="shared" si="55"/>
        <v>12649.966666666667</v>
      </c>
      <c r="S80" s="4">
        <f t="shared" si="65"/>
        <v>12649.183333333334</v>
      </c>
      <c r="T80" s="4">
        <f t="shared" si="66"/>
        <v>12650.166666666666</v>
      </c>
      <c r="U80" s="4">
        <f t="shared" si="69"/>
        <v>-6.7999999999992724</v>
      </c>
      <c r="V80" s="4">
        <f t="shared" si="70"/>
        <v>-6.7999999999992724</v>
      </c>
      <c r="W80" s="45">
        <f t="shared" si="71"/>
        <v>12646.6</v>
      </c>
      <c r="X80" s="109">
        <f t="shared" si="72"/>
        <v>12646.6</v>
      </c>
      <c r="Y80" s="10">
        <f t="shared" si="73"/>
        <v>12647</v>
      </c>
      <c r="Z80" s="10">
        <f t="shared" si="74"/>
        <v>7.1999999999989086</v>
      </c>
      <c r="AA80" s="10">
        <f t="shared" si="75"/>
        <v>7.1999999999989086</v>
      </c>
      <c r="AB80" s="10">
        <f t="shared" si="76"/>
        <v>12660.599999999999</v>
      </c>
      <c r="AC80" s="79">
        <f t="shared" si="77"/>
        <v>12660.599999999999</v>
      </c>
      <c r="AD80" s="48">
        <f t="shared" si="78"/>
        <v>-0.52176738141650458</v>
      </c>
      <c r="AE80" s="45">
        <f t="shared" si="79"/>
        <v>-6.7999999999992724</v>
      </c>
      <c r="AF80" s="56">
        <f t="shared" si="80"/>
        <v>12639.800000000001</v>
      </c>
      <c r="AG80" s="70">
        <f t="shared" si="81"/>
        <v>-1.9809150629574686</v>
      </c>
      <c r="AH80" s="70">
        <f t="shared" si="82"/>
        <v>-0.50481720226157456</v>
      </c>
      <c r="AI80" s="74">
        <f t="shared" si="83"/>
        <v>7.3577113561917689E-4</v>
      </c>
      <c r="AJ80" s="62">
        <f t="shared" si="84"/>
        <v>7.1999999999989086</v>
      </c>
      <c r="AK80" s="117">
        <f t="shared" si="85"/>
        <v>0.25484040769920346</v>
      </c>
      <c r="AL80" s="99">
        <f t="shared" si="86"/>
        <v>-3.7142992618809437E-4</v>
      </c>
      <c r="AM80" s="62">
        <f t="shared" si="87"/>
        <v>12653.8</v>
      </c>
      <c r="AN80" s="10">
        <f t="shared" si="88"/>
        <v>12626.361000000001</v>
      </c>
      <c r="AO80" s="10">
        <f t="shared" si="89"/>
        <v>12638.948399999999</v>
      </c>
      <c r="AP80" s="10">
        <f t="shared" si="90"/>
        <v>12670.457799999998</v>
      </c>
      <c r="AQ80" s="10">
        <f t="shared" si="91"/>
        <v>12656.043399999999</v>
      </c>
      <c r="AR80" s="113"/>
      <c r="AT80" s="115">
        <f>AQ80</f>
        <v>12656.043399999999</v>
      </c>
      <c r="AU80" s="114">
        <f>-AT80+AS79</f>
        <v>-9.4433999999982916</v>
      </c>
      <c r="AV80" s="25" t="s">
        <v>37</v>
      </c>
      <c r="AW80" s="19"/>
      <c r="AZ80"/>
      <c r="BA80"/>
      <c r="BB80"/>
      <c r="BC80"/>
      <c r="BD80"/>
      <c r="BE80" s="12" t="s">
        <v>252</v>
      </c>
      <c r="BF80" s="110">
        <v>12654.4</v>
      </c>
      <c r="BG80" s="110">
        <v>12646.4</v>
      </c>
      <c r="BH80" s="111">
        <v>12649.1</v>
      </c>
    </row>
    <row r="81" spans="1:60" x14ac:dyDescent="0.25">
      <c r="A81" s="12" t="str">
        <f t="shared" si="51"/>
        <v>5mag    4s</v>
      </c>
      <c r="B81" s="110">
        <f t="shared" si="67"/>
        <v>1.1999999999989086</v>
      </c>
      <c r="C81" s="3">
        <f t="shared" si="68"/>
        <v>-3.1000000000003638</v>
      </c>
      <c r="D81" s="3">
        <f t="shared" si="56"/>
        <v>12654.199999999999</v>
      </c>
      <c r="E81" s="3">
        <f t="shared" si="57"/>
        <v>12654.599999999999</v>
      </c>
      <c r="F81" s="3">
        <f t="shared" si="58"/>
        <v>12646.133333333331</v>
      </c>
      <c r="G81" s="3">
        <f t="shared" si="59"/>
        <v>12646.599999999999</v>
      </c>
      <c r="H81" s="3">
        <f t="shared" si="52"/>
        <v>12654.8</v>
      </c>
      <c r="I81" s="110">
        <f t="shared" si="53"/>
        <v>12646.8</v>
      </c>
      <c r="J81" s="110">
        <f t="shared" si="54"/>
        <v>12650.3</v>
      </c>
      <c r="K81" s="8">
        <f t="shared" si="60"/>
        <v>3.6999999999989086</v>
      </c>
      <c r="L81" s="4">
        <f t="shared" si="61"/>
        <v>8</v>
      </c>
      <c r="M81" s="4">
        <f t="shared" si="62"/>
        <v>8.0666666666663023</v>
      </c>
      <c r="N81" s="4">
        <f t="shared" si="63"/>
        <v>8</v>
      </c>
      <c r="O81" s="4">
        <f t="shared" si="64"/>
        <v>8</v>
      </c>
      <c r="P81" s="4">
        <f t="shared" si="50"/>
        <v>5.6999999999989086</v>
      </c>
      <c r="Q81" s="4">
        <f t="shared" si="92"/>
        <v>2.3000000000010914</v>
      </c>
      <c r="R81" s="4">
        <f t="shared" si="55"/>
        <v>12650.633333333331</v>
      </c>
      <c r="S81" s="4">
        <f t="shared" si="65"/>
        <v>12650.3</v>
      </c>
      <c r="T81" s="4">
        <f t="shared" si="66"/>
        <v>12649.666666666666</v>
      </c>
      <c r="U81" s="4">
        <f t="shared" si="69"/>
        <v>-6.7999999999992724</v>
      </c>
      <c r="V81" s="4">
        <f t="shared" si="70"/>
        <v>-6.7999999999992724</v>
      </c>
      <c r="W81" s="45">
        <f t="shared" si="71"/>
        <v>12639.800000000001</v>
      </c>
      <c r="X81" s="45">
        <f t="shared" si="72"/>
        <v>12639.800000000001</v>
      </c>
      <c r="Y81" s="62">
        <f t="shared" si="73"/>
        <v>12644.800000000001</v>
      </c>
      <c r="Z81" s="10">
        <f t="shared" si="74"/>
        <v>7.1999999999989086</v>
      </c>
      <c r="AA81" s="4">
        <f t="shared" si="75"/>
        <v>2.5</v>
      </c>
      <c r="AB81" s="108">
        <f t="shared" si="76"/>
        <v>12649.1</v>
      </c>
      <c r="AC81" s="108">
        <f t="shared" si="77"/>
        <v>12653.8</v>
      </c>
      <c r="AD81" s="48">
        <f t="shared" si="78"/>
        <v>-0.52176738141650458</v>
      </c>
      <c r="AE81" s="45">
        <f t="shared" si="79"/>
        <v>-6.7999999999992724</v>
      </c>
      <c r="AF81" s="56">
        <f t="shared" si="80"/>
        <v>12642.300000000001</v>
      </c>
      <c r="AG81" s="70">
        <f t="shared" si="81"/>
        <v>-1.3348098579105723</v>
      </c>
      <c r="AH81" s="70">
        <f t="shared" si="82"/>
        <v>-0.74917037364807704</v>
      </c>
      <c r="AI81" s="74">
        <f t="shared" si="83"/>
        <v>6.3279624751810825E-4</v>
      </c>
      <c r="AJ81" s="62">
        <f t="shared" si="84"/>
        <v>7.1999999999989086</v>
      </c>
      <c r="AK81" s="117">
        <f t="shared" si="85"/>
        <v>0.56125624875199931</v>
      </c>
      <c r="AL81" s="99">
        <f t="shared" si="86"/>
        <v>-4.740722011962422E-4</v>
      </c>
      <c r="AM81" s="62">
        <f t="shared" si="87"/>
        <v>12656.3</v>
      </c>
      <c r="AN81" s="10">
        <f t="shared" si="88"/>
        <v>12629.224800000002</v>
      </c>
      <c r="AO81" s="10">
        <f t="shared" si="89"/>
        <v>12640.879800000001</v>
      </c>
      <c r="AP81" s="10">
        <f t="shared" si="90"/>
        <v>12670.724733333331</v>
      </c>
      <c r="AQ81" s="10">
        <f t="shared" si="91"/>
        <v>12658.178866666667</v>
      </c>
      <c r="AR81" s="113"/>
      <c r="AT81" s="113"/>
      <c r="AU81" s="113"/>
      <c r="AZ81"/>
      <c r="BA81"/>
      <c r="BB81"/>
      <c r="BC81"/>
      <c r="BD81"/>
      <c r="BE81" s="12" t="s">
        <v>253</v>
      </c>
      <c r="BF81" s="110">
        <v>12654.8</v>
      </c>
      <c r="BG81" s="110">
        <v>12646.8</v>
      </c>
      <c r="BH81" s="111">
        <v>12650.3</v>
      </c>
    </row>
    <row r="82" spans="1:60" x14ac:dyDescent="0.25">
      <c r="A82" s="12" t="str">
        <f t="shared" si="51"/>
        <v>5mag     5b</v>
      </c>
      <c r="B82" s="110">
        <f t="shared" si="67"/>
        <v>-24</v>
      </c>
      <c r="C82" s="3">
        <f t="shared" si="68"/>
        <v>-20.300000000001091</v>
      </c>
      <c r="D82" s="3">
        <f t="shared" si="56"/>
        <v>12653.166666666666</v>
      </c>
      <c r="E82" s="3">
        <f t="shared" si="57"/>
        <v>12652.55</v>
      </c>
      <c r="F82" s="3">
        <f t="shared" si="58"/>
        <v>12638.799999999997</v>
      </c>
      <c r="G82" s="3">
        <f t="shared" si="59"/>
        <v>12635</v>
      </c>
      <c r="H82" s="3">
        <f t="shared" si="52"/>
        <v>12650.3</v>
      </c>
      <c r="I82" s="110">
        <f t="shared" si="53"/>
        <v>12623.2</v>
      </c>
      <c r="J82" s="110">
        <f t="shared" si="54"/>
        <v>12626.3</v>
      </c>
      <c r="K82" s="8">
        <f t="shared" si="60"/>
        <v>-22.800000000001091</v>
      </c>
      <c r="L82" s="4">
        <f t="shared" si="61"/>
        <v>27.099999999998545</v>
      </c>
      <c r="M82" s="4">
        <f t="shared" si="62"/>
        <v>14.366666666666182</v>
      </c>
      <c r="N82" s="4">
        <f t="shared" si="63"/>
        <v>17.549999999999272</v>
      </c>
      <c r="O82" s="4">
        <f t="shared" si="64"/>
        <v>27.099999999998545</v>
      </c>
      <c r="P82" s="4">
        <f t="shared" si="50"/>
        <v>0</v>
      </c>
      <c r="Q82" s="4">
        <f>-J81+I82</f>
        <v>-27.099999999998545</v>
      </c>
      <c r="R82" s="4">
        <f t="shared" si="55"/>
        <v>12633.266666666668</v>
      </c>
      <c r="S82" s="4">
        <f t="shared" si="65"/>
        <v>12641.95</v>
      </c>
      <c r="T82" s="4">
        <f t="shared" si="66"/>
        <v>12644.622222222222</v>
      </c>
      <c r="U82" s="4">
        <f t="shared" si="69"/>
        <v>-6.7999999999992724</v>
      </c>
      <c r="V82" s="4">
        <f t="shared" si="70"/>
        <v>1.1999999999989086</v>
      </c>
      <c r="W82" s="45">
        <f t="shared" si="71"/>
        <v>12650.3</v>
      </c>
      <c r="X82" s="45">
        <f t="shared" si="72"/>
        <v>12642.300000000001</v>
      </c>
      <c r="Y82" s="10">
        <f t="shared" si="73"/>
        <v>12653.999999999998</v>
      </c>
      <c r="Z82" s="10">
        <f t="shared" si="74"/>
        <v>2.5</v>
      </c>
      <c r="AA82" s="10">
        <f t="shared" si="75"/>
        <v>2.5</v>
      </c>
      <c r="AB82" s="10">
        <f t="shared" si="76"/>
        <v>12651.6</v>
      </c>
      <c r="AC82" s="108">
        <f t="shared" si="77"/>
        <v>12651.6</v>
      </c>
      <c r="AD82" s="48">
        <f t="shared" si="78"/>
        <v>0.62001299545150379</v>
      </c>
      <c r="AE82" s="45">
        <f t="shared" si="79"/>
        <v>-6.7999999999992724</v>
      </c>
      <c r="AF82" s="56">
        <f t="shared" si="80"/>
        <v>12643.5</v>
      </c>
      <c r="AG82" s="70">
        <f t="shared" si="81"/>
        <v>0.6495340211355054</v>
      </c>
      <c r="AH82" s="70">
        <f t="shared" si="82"/>
        <v>1.5395652382485145</v>
      </c>
      <c r="AI82" s="74">
        <f t="shared" si="83"/>
        <v>-1.3603828053941336E-3</v>
      </c>
      <c r="AJ82" s="62">
        <f t="shared" si="84"/>
        <v>2.5</v>
      </c>
      <c r="AK82" s="117">
        <f t="shared" si="85"/>
        <v>2.3702611228232051</v>
      </c>
      <c r="AL82" s="99">
        <f t="shared" si="86"/>
        <v>-2.0943980778958017E-3</v>
      </c>
      <c r="AM82" s="62">
        <f t="shared" si="87"/>
        <v>12652.8</v>
      </c>
      <c r="AN82" s="10">
        <f t="shared" si="88"/>
        <v>12629.990699999998</v>
      </c>
      <c r="AO82" s="10">
        <f t="shared" si="89"/>
        <v>12641.812199999997</v>
      </c>
      <c r="AP82" s="10">
        <f t="shared" si="90"/>
        <v>12671.291966666664</v>
      </c>
      <c r="AQ82" s="10">
        <f t="shared" si="91"/>
        <v>12659.113133333329</v>
      </c>
      <c r="AR82" s="113"/>
      <c r="AU82" s="19"/>
      <c r="AV82" s="25"/>
      <c r="AZ82"/>
      <c r="BA82"/>
      <c r="BB82"/>
      <c r="BC82"/>
      <c r="BD82"/>
      <c r="BE82" s="12" t="s">
        <v>254</v>
      </c>
      <c r="BF82" s="110">
        <v>12650.3</v>
      </c>
      <c r="BG82" s="110">
        <v>12623.2</v>
      </c>
      <c r="BH82" s="111">
        <v>12626.3</v>
      </c>
    </row>
    <row r="83" spans="1:60" x14ac:dyDescent="0.25">
      <c r="A83" s="12" t="str">
        <f t="shared" si="51"/>
        <v>5mag     6o</v>
      </c>
      <c r="B83" s="110">
        <f t="shared" si="67"/>
        <v>4.9000000000014552</v>
      </c>
      <c r="C83" s="3">
        <f t="shared" si="68"/>
        <v>-17.899999999999636</v>
      </c>
      <c r="D83" s="3">
        <f t="shared" si="56"/>
        <v>12645.433333333334</v>
      </c>
      <c r="E83" s="3">
        <f t="shared" si="57"/>
        <v>12640.75</v>
      </c>
      <c r="F83" s="3">
        <f t="shared" si="58"/>
        <v>12629.6</v>
      </c>
      <c r="G83" s="3">
        <f t="shared" si="59"/>
        <v>12621</v>
      </c>
      <c r="H83" s="3">
        <f t="shared" si="52"/>
        <v>12631.2</v>
      </c>
      <c r="I83" s="110">
        <f t="shared" si="53"/>
        <v>12618.8</v>
      </c>
      <c r="J83" s="110">
        <f t="shared" si="54"/>
        <v>12631.2</v>
      </c>
      <c r="K83" s="8">
        <f t="shared" si="60"/>
        <v>-19.099999999998545</v>
      </c>
      <c r="L83" s="4">
        <f t="shared" si="61"/>
        <v>12.400000000001455</v>
      </c>
      <c r="M83" s="4">
        <f t="shared" si="62"/>
        <v>15.833333333333334</v>
      </c>
      <c r="N83" s="4">
        <f t="shared" si="63"/>
        <v>19.75</v>
      </c>
      <c r="O83" s="4">
        <f t="shared" si="64"/>
        <v>12.400000000001455</v>
      </c>
      <c r="P83" s="4">
        <f t="shared" si="50"/>
        <v>4.9000000000014552</v>
      </c>
      <c r="Q83" s="4">
        <f>J82-I83</f>
        <v>7.5</v>
      </c>
      <c r="R83" s="4">
        <f t="shared" si="55"/>
        <v>12627.066666666666</v>
      </c>
      <c r="S83" s="4">
        <f t="shared" si="65"/>
        <v>12630.166666666668</v>
      </c>
      <c r="T83" s="4">
        <f t="shared" si="66"/>
        <v>12636.988888888889</v>
      </c>
      <c r="U83" s="4">
        <f t="shared" si="69"/>
        <v>-24</v>
      </c>
      <c r="V83" s="4">
        <f t="shared" si="70"/>
        <v>-24</v>
      </c>
      <c r="W83" s="45">
        <f t="shared" si="71"/>
        <v>12626.3</v>
      </c>
      <c r="X83" s="109">
        <f t="shared" si="72"/>
        <v>12626.3</v>
      </c>
      <c r="Y83" s="62">
        <f t="shared" si="73"/>
        <v>12603.499999999998</v>
      </c>
      <c r="Z83" s="10">
        <f t="shared" si="74"/>
        <v>2.5</v>
      </c>
      <c r="AA83" s="4">
        <f t="shared" si="75"/>
        <v>1.1999999999989086</v>
      </c>
      <c r="AB83" s="108">
        <f t="shared" si="76"/>
        <v>12651.499999999998</v>
      </c>
      <c r="AC83" s="79">
        <f t="shared" si="77"/>
        <v>12652.8</v>
      </c>
      <c r="AD83" s="48">
        <f t="shared" si="78"/>
        <v>-0.25873944119549508</v>
      </c>
      <c r="AE83" s="45">
        <f t="shared" si="79"/>
        <v>-24</v>
      </c>
      <c r="AF83" s="56">
        <f t="shared" si="80"/>
        <v>12602.3</v>
      </c>
      <c r="AG83" s="70">
        <f t="shared" si="81"/>
        <v>12.066987772066643</v>
      </c>
      <c r="AH83" s="70">
        <f t="shared" si="82"/>
        <v>8.2870722908566924E-2</v>
      </c>
      <c r="AI83" s="74">
        <f t="shared" si="83"/>
        <v>2.293232187775363E-3</v>
      </c>
      <c r="AJ83" s="62">
        <f t="shared" si="84"/>
        <v>2.5</v>
      </c>
      <c r="AK83" s="117">
        <f t="shared" si="85"/>
        <v>6.867556715388478E-3</v>
      </c>
      <c r="AL83" s="99">
        <f t="shared" si="86"/>
        <v>1.9004180919813881E-4</v>
      </c>
      <c r="AM83" s="62">
        <f t="shared" si="87"/>
        <v>12628.8</v>
      </c>
      <c r="AN83" s="10">
        <f t="shared" si="88"/>
        <v>12603.100950000002</v>
      </c>
      <c r="AO83" s="10">
        <f t="shared" si="89"/>
        <v>12630.690000000002</v>
      </c>
      <c r="AP83" s="10">
        <f t="shared" si="90"/>
        <v>12663.467483333332</v>
      </c>
      <c r="AQ83" s="10">
        <f t="shared" si="91"/>
        <v>12628.849566666669</v>
      </c>
      <c r="AR83" s="113"/>
      <c r="AU83" s="19"/>
      <c r="AV83" s="25"/>
      <c r="AZ83"/>
      <c r="BA83"/>
      <c r="BB83"/>
      <c r="BC83"/>
      <c r="BD83"/>
      <c r="BE83" s="12" t="s">
        <v>255</v>
      </c>
      <c r="BF83" s="110">
        <v>12631.2</v>
      </c>
      <c r="BG83" s="110">
        <v>12618.8</v>
      </c>
      <c r="BH83" s="111">
        <v>12631.2</v>
      </c>
    </row>
    <row r="84" spans="1:60" x14ac:dyDescent="0.25">
      <c r="A84" s="12" t="str">
        <f t="shared" si="51"/>
        <v>5mag    7s</v>
      </c>
      <c r="B84" s="110">
        <f t="shared" si="67"/>
        <v>-16.400000000001455</v>
      </c>
      <c r="C84" s="3">
        <f t="shared" si="68"/>
        <v>-35.5</v>
      </c>
      <c r="D84" s="3">
        <f t="shared" si="56"/>
        <v>12637.9</v>
      </c>
      <c r="E84" s="3">
        <f t="shared" si="57"/>
        <v>12631.7</v>
      </c>
      <c r="F84" s="3">
        <f t="shared" si="58"/>
        <v>12616.666666666666</v>
      </c>
      <c r="G84" s="3">
        <f t="shared" si="59"/>
        <v>12613.4</v>
      </c>
      <c r="H84" s="3">
        <f t="shared" si="52"/>
        <v>12632.2</v>
      </c>
      <c r="I84" s="110">
        <f t="shared" si="53"/>
        <v>12608</v>
      </c>
      <c r="J84" s="110">
        <f t="shared" si="54"/>
        <v>12614.8</v>
      </c>
      <c r="K84" s="8">
        <f t="shared" si="60"/>
        <v>-11.5</v>
      </c>
      <c r="L84" s="4">
        <f t="shared" si="61"/>
        <v>24.200000000000728</v>
      </c>
      <c r="M84" s="4">
        <f t="shared" si="62"/>
        <v>21.233333333333576</v>
      </c>
      <c r="N84" s="4">
        <f t="shared" si="63"/>
        <v>18.300000000001091</v>
      </c>
      <c r="O84" s="4">
        <f t="shared" si="64"/>
        <v>24.200000000000728</v>
      </c>
      <c r="P84" s="4">
        <f t="shared" si="50"/>
        <v>1</v>
      </c>
      <c r="Q84" s="4">
        <f>J83-I84</f>
        <v>23.200000000000728</v>
      </c>
      <c r="R84" s="4">
        <f t="shared" si="55"/>
        <v>12618.333333333334</v>
      </c>
      <c r="S84" s="4">
        <f t="shared" si="65"/>
        <v>12622.7</v>
      </c>
      <c r="T84" s="4">
        <f t="shared" si="66"/>
        <v>12626.222222222224</v>
      </c>
      <c r="U84" s="4">
        <f t="shared" si="69"/>
        <v>-24</v>
      </c>
      <c r="V84" s="4">
        <f t="shared" si="70"/>
        <v>-24</v>
      </c>
      <c r="W84" s="109">
        <f t="shared" si="71"/>
        <v>12602.3</v>
      </c>
      <c r="X84" s="45">
        <f t="shared" si="72"/>
        <v>12602.3</v>
      </c>
      <c r="Y84" s="62">
        <f t="shared" si="73"/>
        <v>12612.100000000002</v>
      </c>
      <c r="Z84" s="10">
        <f t="shared" si="74"/>
        <v>4.9000000000014552</v>
      </c>
      <c r="AA84" s="4">
        <f t="shared" si="75"/>
        <v>4.9000000000014552</v>
      </c>
      <c r="AB84" s="79">
        <f t="shared" si="76"/>
        <v>12631.2</v>
      </c>
      <c r="AC84" s="108">
        <f t="shared" si="77"/>
        <v>12631.2</v>
      </c>
      <c r="AD84" s="48">
        <f t="shared" si="78"/>
        <v>0.44665367121511718</v>
      </c>
      <c r="AE84" s="45">
        <f t="shared" si="79"/>
        <v>-24</v>
      </c>
      <c r="AF84" s="56">
        <f t="shared" si="80"/>
        <v>12607.2</v>
      </c>
      <c r="AG84" s="70">
        <f t="shared" si="81"/>
        <v>-0.35762543618404991</v>
      </c>
      <c r="AH84" s="70">
        <f t="shared" si="82"/>
        <v>-2.7962216856559263</v>
      </c>
      <c r="AI84" s="74">
        <f t="shared" si="83"/>
        <v>6.0283012881516464E-4</v>
      </c>
      <c r="AJ84" s="62">
        <f t="shared" si="84"/>
        <v>4.9000000000014552</v>
      </c>
      <c r="AK84" s="117">
        <f t="shared" si="85"/>
        <v>7.8188557153324707</v>
      </c>
      <c r="AL84" s="99">
        <f t="shared" si="86"/>
        <v>-1.685646678959719E-3</v>
      </c>
      <c r="AM84" s="62">
        <f t="shared" si="87"/>
        <v>12636.100000000002</v>
      </c>
      <c r="AN84" s="10">
        <f t="shared" si="88"/>
        <v>12594.709349999999</v>
      </c>
      <c r="AO84" s="10">
        <f t="shared" si="89"/>
        <v>12622.697999999999</v>
      </c>
      <c r="AP84" s="10">
        <f t="shared" si="90"/>
        <v>12659.463483333331</v>
      </c>
      <c r="AQ84" s="10">
        <f t="shared" si="91"/>
        <v>12635.556266666663</v>
      </c>
      <c r="AR84" s="113"/>
      <c r="AU84" s="19"/>
      <c r="AV84" s="25"/>
      <c r="AZ84"/>
      <c r="BA84"/>
      <c r="BB84"/>
      <c r="BC84"/>
      <c r="BD84"/>
      <c r="BE84" s="12" t="s">
        <v>256</v>
      </c>
      <c r="BF84" s="110">
        <v>12632.2</v>
      </c>
      <c r="BG84" s="110">
        <v>12608</v>
      </c>
      <c r="BH84" s="111">
        <v>12614.8</v>
      </c>
    </row>
    <row r="85" spans="1:60" x14ac:dyDescent="0.25">
      <c r="A85" s="12" t="str">
        <f t="shared" si="51"/>
        <v>5mag   8s</v>
      </c>
      <c r="B85" s="110">
        <f t="shared" si="67"/>
        <v>-8.6999999999989086</v>
      </c>
      <c r="C85" s="3">
        <f t="shared" si="68"/>
        <v>-20.199999999998909</v>
      </c>
      <c r="D85" s="3">
        <f t="shared" si="56"/>
        <v>12628.366666666669</v>
      </c>
      <c r="E85" s="3">
        <f t="shared" si="57"/>
        <v>12626.95</v>
      </c>
      <c r="F85" s="3">
        <f t="shared" si="58"/>
        <v>12607.333333333334</v>
      </c>
      <c r="G85" s="3">
        <f t="shared" si="59"/>
        <v>12601.6</v>
      </c>
      <c r="H85" s="3">
        <f t="shared" si="52"/>
        <v>12621.7</v>
      </c>
      <c r="I85" s="3">
        <f t="shared" si="53"/>
        <v>12595.2</v>
      </c>
      <c r="J85" s="110">
        <f t="shared" si="54"/>
        <v>12606.1</v>
      </c>
      <c r="K85" s="8">
        <f t="shared" si="60"/>
        <v>-25.100000000000364</v>
      </c>
      <c r="L85" s="4">
        <f t="shared" si="61"/>
        <v>26.5</v>
      </c>
      <c r="M85" s="4">
        <f t="shared" si="62"/>
        <v>21.03333333333406</v>
      </c>
      <c r="N85" s="4">
        <f t="shared" si="63"/>
        <v>25.350000000000364</v>
      </c>
      <c r="O85" s="4">
        <f t="shared" si="64"/>
        <v>26.5</v>
      </c>
      <c r="P85" s="4">
        <f t="shared" si="50"/>
        <v>6.9000000000014552</v>
      </c>
      <c r="Q85" s="4">
        <f>J84-I85</f>
        <v>19.599999999998545</v>
      </c>
      <c r="R85" s="4">
        <f t="shared" si="55"/>
        <v>12607.666666666666</v>
      </c>
      <c r="S85" s="4">
        <f t="shared" si="65"/>
        <v>12613</v>
      </c>
      <c r="T85" s="4">
        <f t="shared" si="66"/>
        <v>12617.688888888888</v>
      </c>
      <c r="U85" s="4">
        <f t="shared" si="69"/>
        <v>-24</v>
      </c>
      <c r="V85" s="4">
        <f t="shared" si="70"/>
        <v>-16.400000000001455</v>
      </c>
      <c r="W85" s="109">
        <f t="shared" si="71"/>
        <v>12614.8</v>
      </c>
      <c r="X85" s="45">
        <f t="shared" si="72"/>
        <v>12607.2</v>
      </c>
      <c r="Y85" s="10">
        <f t="shared" si="73"/>
        <v>12603.3</v>
      </c>
      <c r="Z85" s="10">
        <f t="shared" si="74"/>
        <v>4.9000000000014552</v>
      </c>
      <c r="AA85" s="10">
        <f t="shared" si="75"/>
        <v>4.9000000000014552</v>
      </c>
      <c r="AB85" s="10">
        <f t="shared" si="76"/>
        <v>12636.100000000002</v>
      </c>
      <c r="AC85" s="108">
        <f t="shared" si="77"/>
        <v>12636.100000000002</v>
      </c>
      <c r="AD85" s="48">
        <f t="shared" si="78"/>
        <v>0.58414554905782867</v>
      </c>
      <c r="AE85" s="45">
        <f t="shared" si="79"/>
        <v>-24</v>
      </c>
      <c r="AF85" s="56">
        <f t="shared" si="80"/>
        <v>12590.8</v>
      </c>
      <c r="AG85" s="70">
        <f t="shared" si="81"/>
        <v>-1.1275822425898778</v>
      </c>
      <c r="AH85" s="70">
        <f t="shared" si="82"/>
        <v>-0.8868532708560205</v>
      </c>
      <c r="AI85" s="74">
        <f t="shared" si="83"/>
        <v>1.2151729834483187E-3</v>
      </c>
      <c r="AJ85" s="62">
        <f t="shared" si="84"/>
        <v>4.9000000000014552</v>
      </c>
      <c r="AK85" s="117">
        <f t="shared" si="85"/>
        <v>0.78650872402802208</v>
      </c>
      <c r="AL85" s="99">
        <f t="shared" si="86"/>
        <v>-1.0776801350270103E-3</v>
      </c>
      <c r="AM85" s="62">
        <f t="shared" si="87"/>
        <v>12619.7</v>
      </c>
      <c r="AN85" s="10">
        <f t="shared" si="88"/>
        <v>12587.433299999999</v>
      </c>
      <c r="AO85" s="10">
        <f t="shared" si="89"/>
        <v>12616.038</v>
      </c>
      <c r="AP85" s="10">
        <f t="shared" si="90"/>
        <v>12649.269966666667</v>
      </c>
      <c r="AQ85" s="10">
        <f t="shared" si="91"/>
        <v>12617.071133333333</v>
      </c>
      <c r="AR85" s="113"/>
      <c r="AU85" s="19"/>
      <c r="AV85" s="25"/>
      <c r="AW85" s="19"/>
      <c r="AZ85"/>
      <c r="BA85"/>
      <c r="BB85"/>
      <c r="BC85"/>
      <c r="BD85"/>
      <c r="BE85" s="12" t="s">
        <v>149</v>
      </c>
      <c r="BF85" s="110">
        <v>12621.7</v>
      </c>
      <c r="BG85" s="110">
        <v>12595.2</v>
      </c>
      <c r="BH85" s="111">
        <v>12606.1</v>
      </c>
    </row>
    <row r="86" spans="1:60" x14ac:dyDescent="0.25">
      <c r="A86" s="12" t="str">
        <f t="shared" si="51"/>
        <v>5mag    9b</v>
      </c>
      <c r="B86" s="110">
        <f t="shared" si="67"/>
        <v>-0.6000000000003638</v>
      </c>
      <c r="C86" s="3">
        <f t="shared" si="68"/>
        <v>-25.700000000000728</v>
      </c>
      <c r="D86" s="3">
        <f t="shared" si="56"/>
        <v>12627.300000000001</v>
      </c>
      <c r="E86" s="3">
        <f t="shared" si="57"/>
        <v>12624.85</v>
      </c>
      <c r="F86" s="3">
        <f t="shared" si="58"/>
        <v>12600.733333333332</v>
      </c>
      <c r="G86" s="3">
        <f t="shared" si="59"/>
        <v>12597.1</v>
      </c>
      <c r="H86" s="3">
        <f t="shared" si="52"/>
        <v>12628</v>
      </c>
      <c r="I86" s="3">
        <f t="shared" si="53"/>
        <v>12599</v>
      </c>
      <c r="J86" s="3">
        <f t="shared" si="54"/>
        <v>12605.5</v>
      </c>
      <c r="K86" s="8">
        <f t="shared" si="60"/>
        <v>-9.2999999999992724</v>
      </c>
      <c r="L86" s="4">
        <f t="shared" si="61"/>
        <v>29</v>
      </c>
      <c r="M86" s="4">
        <f t="shared" si="62"/>
        <v>26.566666666666908</v>
      </c>
      <c r="N86" s="4">
        <f t="shared" si="63"/>
        <v>27.75</v>
      </c>
      <c r="O86" s="4">
        <f t="shared" si="64"/>
        <v>29</v>
      </c>
      <c r="P86" s="4">
        <f t="shared" si="50"/>
        <v>21.899999999999636</v>
      </c>
      <c r="Q86" s="4">
        <f>J85-I86</f>
        <v>7.1000000000003638</v>
      </c>
      <c r="R86" s="4">
        <f t="shared" si="55"/>
        <v>12610.833333333334</v>
      </c>
      <c r="S86" s="4">
        <f t="shared" si="65"/>
        <v>12609.25</v>
      </c>
      <c r="T86" s="4">
        <f t="shared" si="66"/>
        <v>12612.277777777779</v>
      </c>
      <c r="U86" s="4">
        <f t="shared" si="69"/>
        <v>-16.400000000001455</v>
      </c>
      <c r="V86" s="4">
        <f t="shared" si="70"/>
        <v>-16.400000000001455</v>
      </c>
      <c r="W86" s="45">
        <f t="shared" si="71"/>
        <v>12598.399999999998</v>
      </c>
      <c r="X86" s="109">
        <f t="shared" si="72"/>
        <v>12598.399999999998</v>
      </c>
      <c r="Y86" s="62">
        <f t="shared" si="73"/>
        <v>12581</v>
      </c>
      <c r="Z86" s="10">
        <f t="shared" si="74"/>
        <v>4.9000000000014552</v>
      </c>
      <c r="AA86" s="4">
        <f t="shared" si="75"/>
        <v>-8.6999999999989086</v>
      </c>
      <c r="AB86" s="108">
        <f t="shared" si="76"/>
        <v>12606.1</v>
      </c>
      <c r="AC86" s="79">
        <f t="shared" si="77"/>
        <v>12619.7</v>
      </c>
      <c r="AD86" s="48">
        <f t="shared" si="78"/>
        <v>0.73359324236517098</v>
      </c>
      <c r="AE86" s="45">
        <f t="shared" si="79"/>
        <v>-16.400000000001455</v>
      </c>
      <c r="AF86" s="56">
        <f t="shared" si="80"/>
        <v>12589.699999999999</v>
      </c>
      <c r="AG86" s="70">
        <f t="shared" si="81"/>
        <v>-2.8775875228444017</v>
      </c>
      <c r="AH86" s="70">
        <f t="shared" si="82"/>
        <v>-0.34751332220523828</v>
      </c>
      <c r="AI86" s="74">
        <f t="shared" si="83"/>
        <v>1.2549941618943336E-3</v>
      </c>
      <c r="AJ86" s="62">
        <f t="shared" si="84"/>
        <v>4.9000000000014552</v>
      </c>
      <c r="AK86" s="117">
        <f t="shared" si="85"/>
        <v>0.12076550911012175</v>
      </c>
      <c r="AL86" s="99">
        <f t="shared" si="86"/>
        <v>-4.3612719054807853E-4</v>
      </c>
      <c r="AM86" s="62">
        <f t="shared" si="87"/>
        <v>12611.000000000002</v>
      </c>
      <c r="AN86" s="10">
        <f t="shared" si="88"/>
        <v>12569.734349999999</v>
      </c>
      <c r="AO86" s="10">
        <f t="shared" si="89"/>
        <v>12607.513199999998</v>
      </c>
      <c r="AP86" s="10">
        <f t="shared" si="90"/>
        <v>12645.649683333331</v>
      </c>
      <c r="AQ86" s="10">
        <f t="shared" si="91"/>
        <v>12606.226966666663</v>
      </c>
      <c r="AR86" s="116">
        <f>AN87</f>
        <v>12570.500250000001</v>
      </c>
      <c r="AS86" s="16">
        <f>J86</f>
        <v>12605.5</v>
      </c>
      <c r="AU86" s="19"/>
      <c r="AV86" s="25"/>
      <c r="AZ86"/>
      <c r="BA86"/>
      <c r="BB86"/>
      <c r="BC86"/>
      <c r="BD86"/>
      <c r="BE86" s="12" t="s">
        <v>257</v>
      </c>
      <c r="BF86" s="110">
        <v>12628</v>
      </c>
      <c r="BG86" s="110">
        <v>12599</v>
      </c>
      <c r="BH86" s="111">
        <v>12605.5</v>
      </c>
    </row>
    <row r="87" spans="1:60" x14ac:dyDescent="0.25">
      <c r="A87" s="12" t="str">
        <f t="shared" si="51"/>
        <v>5mag     10o</v>
      </c>
      <c r="B87" s="110">
        <f t="shared" si="67"/>
        <v>8.1000000000003638</v>
      </c>
      <c r="C87" s="3">
        <f t="shared" si="68"/>
        <v>-1.1999999999989086</v>
      </c>
      <c r="D87" s="3">
        <f t="shared" si="56"/>
        <v>12623.1</v>
      </c>
      <c r="E87" s="3">
        <f t="shared" si="57"/>
        <v>12623.8</v>
      </c>
      <c r="F87" s="3">
        <f t="shared" si="58"/>
        <v>12597.966666666667</v>
      </c>
      <c r="G87" s="3">
        <f t="shared" si="59"/>
        <v>12599.35</v>
      </c>
      <c r="H87" s="3">
        <f t="shared" si="52"/>
        <v>12619.6</v>
      </c>
      <c r="I87" s="3">
        <f t="shared" si="53"/>
        <v>12599.7</v>
      </c>
      <c r="J87" s="110">
        <f t="shared" si="54"/>
        <v>12613.6</v>
      </c>
      <c r="K87" s="8">
        <f t="shared" si="60"/>
        <v>7.5</v>
      </c>
      <c r="L87" s="4">
        <f t="shared" si="61"/>
        <v>19.899999999999636</v>
      </c>
      <c r="M87" s="4">
        <f t="shared" si="62"/>
        <v>25.133333333333212</v>
      </c>
      <c r="N87" s="4">
        <f t="shared" si="63"/>
        <v>24.449999999999818</v>
      </c>
      <c r="O87" s="4">
        <f t="shared" si="64"/>
        <v>19.899999999999636</v>
      </c>
      <c r="P87" s="4">
        <f t="shared" si="50"/>
        <v>14.100000000000364</v>
      </c>
      <c r="Q87" s="4">
        <f>-J86+I87</f>
        <v>-5.7999999999992724</v>
      </c>
      <c r="R87" s="4">
        <f t="shared" si="55"/>
        <v>12610.966666666667</v>
      </c>
      <c r="S87" s="4">
        <f t="shared" si="65"/>
        <v>12610.900000000001</v>
      </c>
      <c r="T87" s="4">
        <f t="shared" si="66"/>
        <v>12609.822222222223</v>
      </c>
      <c r="U87" s="4">
        <f t="shared" si="69"/>
        <v>-16.400000000001455</v>
      </c>
      <c r="V87" s="4">
        <f t="shared" si="70"/>
        <v>-8.6999999999989086</v>
      </c>
      <c r="W87" s="45">
        <f t="shared" si="71"/>
        <v>12597.400000000001</v>
      </c>
      <c r="X87" s="109">
        <f t="shared" si="72"/>
        <v>12589.699999999999</v>
      </c>
      <c r="Y87" s="62">
        <f t="shared" si="73"/>
        <v>12596.2</v>
      </c>
      <c r="Z87" s="10">
        <f t="shared" si="74"/>
        <v>-0.6000000000003638</v>
      </c>
      <c r="AA87" s="4">
        <f t="shared" si="75"/>
        <v>-0.6000000000003638</v>
      </c>
      <c r="AB87" s="108">
        <f t="shared" si="76"/>
        <v>12605.5</v>
      </c>
      <c r="AC87" s="79">
        <f t="shared" si="77"/>
        <v>12605.5</v>
      </c>
      <c r="AD87" s="48">
        <f t="shared" si="78"/>
        <v>0.18960363872642316</v>
      </c>
      <c r="AE87" s="45">
        <f t="shared" si="79"/>
        <v>-16.400000000001455</v>
      </c>
      <c r="AF87" s="56">
        <f t="shared" si="80"/>
        <v>12589.099999999999</v>
      </c>
      <c r="AG87" s="70">
        <f t="shared" si="81"/>
        <v>2.8196263014245688</v>
      </c>
      <c r="AH87" s="70">
        <f t="shared" si="82"/>
        <v>0.35465692722995484</v>
      </c>
      <c r="AI87" s="74">
        <f t="shared" si="83"/>
        <v>1.9461279996188625E-3</v>
      </c>
      <c r="AJ87" s="62">
        <f t="shared" si="84"/>
        <v>-0.6000000000003638</v>
      </c>
      <c r="AK87" s="117">
        <f t="shared" si="85"/>
        <v>0.12578153603219347</v>
      </c>
      <c r="AL87" s="99">
        <f t="shared" si="86"/>
        <v>6.9020777634100448E-4</v>
      </c>
      <c r="AM87" s="62">
        <f t="shared" si="87"/>
        <v>12604.9</v>
      </c>
      <c r="AN87" s="10">
        <f t="shared" si="88"/>
        <v>12570.500250000001</v>
      </c>
      <c r="AO87" s="10">
        <f t="shared" si="89"/>
        <v>12610.044000000002</v>
      </c>
      <c r="AP87" s="10">
        <f t="shared" si="90"/>
        <v>12651.221916666665</v>
      </c>
      <c r="AQ87" s="10">
        <f t="shared" si="91"/>
        <v>12606.260333333334</v>
      </c>
      <c r="AR87" s="113"/>
      <c r="AT87" s="115">
        <f>AO87</f>
        <v>12610.044000000002</v>
      </c>
      <c r="AU87" s="24">
        <f>AT87-AS86</f>
        <v>4.544000000001688</v>
      </c>
      <c r="AV87" s="25" t="s">
        <v>37</v>
      </c>
      <c r="AZ87"/>
      <c r="BA87"/>
      <c r="BB87"/>
      <c r="BC87"/>
      <c r="BD87"/>
      <c r="BE87" s="12" t="s">
        <v>258</v>
      </c>
      <c r="BF87" s="110">
        <v>12619.6</v>
      </c>
      <c r="BG87" s="110">
        <v>12599.7</v>
      </c>
      <c r="BH87" s="111">
        <v>12613.6</v>
      </c>
    </row>
    <row r="88" spans="1:60" x14ac:dyDescent="0.25">
      <c r="A88" s="12" t="str">
        <f t="shared" si="51"/>
        <v>5mag   11s</v>
      </c>
      <c r="B88" s="110">
        <f t="shared" si="67"/>
        <v>-9.3999999999996362</v>
      </c>
      <c r="C88" s="3">
        <f t="shared" si="68"/>
        <v>-1.8999999999996362</v>
      </c>
      <c r="D88" s="3">
        <f t="shared" si="56"/>
        <v>12621.4</v>
      </c>
      <c r="E88" s="3">
        <f t="shared" si="57"/>
        <v>12618.1</v>
      </c>
      <c r="F88" s="3">
        <f t="shared" si="58"/>
        <v>12597.4</v>
      </c>
      <c r="G88" s="3">
        <f t="shared" si="59"/>
        <v>12596.6</v>
      </c>
      <c r="H88" s="3">
        <f t="shared" si="52"/>
        <v>12616.6</v>
      </c>
      <c r="I88" s="3">
        <f t="shared" si="53"/>
        <v>12593.5</v>
      </c>
      <c r="J88" s="3">
        <f t="shared" si="54"/>
        <v>12604.2</v>
      </c>
      <c r="K88" s="8">
        <f t="shared" si="60"/>
        <v>-1.2999999999992724</v>
      </c>
      <c r="L88" s="4">
        <f t="shared" si="61"/>
        <v>23.100000000000364</v>
      </c>
      <c r="M88" s="4">
        <f t="shared" si="62"/>
        <v>24</v>
      </c>
      <c r="N88" s="4">
        <f t="shared" si="63"/>
        <v>21.5</v>
      </c>
      <c r="O88" s="4">
        <f t="shared" si="64"/>
        <v>23.100000000000364</v>
      </c>
      <c r="P88" s="4">
        <f>-H88+J87</f>
        <v>-3</v>
      </c>
      <c r="Q88" s="4">
        <f t="shared" ref="Q88:Q95" si="93">J87-I88</f>
        <v>20.100000000000364</v>
      </c>
      <c r="R88" s="4">
        <f t="shared" si="55"/>
        <v>12604.766666666668</v>
      </c>
      <c r="S88" s="4">
        <f t="shared" si="65"/>
        <v>12607.866666666669</v>
      </c>
      <c r="T88" s="4">
        <f t="shared" si="66"/>
        <v>12608.855555555558</v>
      </c>
      <c r="U88" s="4">
        <f t="shared" si="69"/>
        <v>-8.6999999999989086</v>
      </c>
      <c r="V88" s="4">
        <f t="shared" si="70"/>
        <v>-0.6000000000003638</v>
      </c>
      <c r="W88" s="109">
        <f t="shared" si="71"/>
        <v>12604.9</v>
      </c>
      <c r="X88" s="45">
        <f t="shared" si="72"/>
        <v>12596.800000000001</v>
      </c>
      <c r="Y88" s="62">
        <f t="shared" si="73"/>
        <v>12621.1</v>
      </c>
      <c r="Z88" s="10">
        <f t="shared" si="74"/>
        <v>8.1000000000003638</v>
      </c>
      <c r="AA88" s="4">
        <f t="shared" si="75"/>
        <v>8.1000000000003638</v>
      </c>
      <c r="AB88" s="79">
        <f t="shared" si="76"/>
        <v>12613.6</v>
      </c>
      <c r="AC88" s="108">
        <f t="shared" si="77"/>
        <v>12613.6</v>
      </c>
      <c r="AD88" s="48">
        <f t="shared" si="78"/>
        <v>0.38089668615986483</v>
      </c>
      <c r="AE88" s="45">
        <f t="shared" si="79"/>
        <v>-8.6999999999989086</v>
      </c>
      <c r="AF88" s="56">
        <f t="shared" si="80"/>
        <v>12604.900000000001</v>
      </c>
      <c r="AG88" s="70">
        <f t="shared" si="81"/>
        <v>4.005331260069693E-2</v>
      </c>
      <c r="AH88" s="70">
        <f t="shared" si="82"/>
        <v>24.966723975349794</v>
      </c>
      <c r="AI88" s="74">
        <f t="shared" si="83"/>
        <v>-5.5533959015995961E-5</v>
      </c>
      <c r="AJ88" s="62">
        <f t="shared" si="84"/>
        <v>8.1000000000003638</v>
      </c>
      <c r="AK88" s="117">
        <f t="shared" si="85"/>
        <v>623.33730606130621</v>
      </c>
      <c r="AL88" s="99">
        <f t="shared" si="86"/>
        <v>-1.3865010260107591E-3</v>
      </c>
      <c r="AM88" s="62">
        <f t="shared" si="87"/>
        <v>12621.7</v>
      </c>
      <c r="AN88" s="10">
        <f t="shared" si="88"/>
        <v>12573.93015</v>
      </c>
      <c r="AO88" s="10">
        <f t="shared" si="89"/>
        <v>12609.6111</v>
      </c>
      <c r="AP88" s="10">
        <f t="shared" si="90"/>
        <v>12648.052083333334</v>
      </c>
      <c r="AQ88" s="10">
        <f t="shared" si="91"/>
        <v>12614.935666666666</v>
      </c>
      <c r="AR88" s="113"/>
      <c r="AU88" s="19"/>
      <c r="AV88" s="25"/>
      <c r="AZ88"/>
      <c r="BA88"/>
      <c r="BB88"/>
      <c r="BC88"/>
      <c r="BD88"/>
      <c r="BE88" s="12" t="s">
        <v>150</v>
      </c>
      <c r="BF88" s="110">
        <v>12616.6</v>
      </c>
      <c r="BG88" s="110">
        <v>12593.5</v>
      </c>
      <c r="BH88" s="111">
        <v>12604.2</v>
      </c>
    </row>
    <row r="89" spans="1:60" x14ac:dyDescent="0.25">
      <c r="A89" s="12" t="str">
        <f t="shared" si="51"/>
        <v>5mag     12b</v>
      </c>
      <c r="B89" s="110">
        <f t="shared" si="67"/>
        <v>4.1999999999989086</v>
      </c>
      <c r="C89" s="3">
        <f t="shared" si="68"/>
        <v>2.8999999999996362</v>
      </c>
      <c r="D89" s="3">
        <f t="shared" si="56"/>
        <v>12615.233333333332</v>
      </c>
      <c r="E89" s="3">
        <f t="shared" si="57"/>
        <v>12613.05</v>
      </c>
      <c r="F89" s="3">
        <f t="shared" si="58"/>
        <v>12596.133333333333</v>
      </c>
      <c r="G89" s="3">
        <f t="shared" si="59"/>
        <v>12594.35</v>
      </c>
      <c r="H89" s="110">
        <f t="shared" si="52"/>
        <v>12609.5</v>
      </c>
      <c r="I89" s="110">
        <f t="shared" si="53"/>
        <v>12595.2</v>
      </c>
      <c r="J89" s="110">
        <f t="shared" si="54"/>
        <v>12608.4</v>
      </c>
      <c r="K89" s="8">
        <f t="shared" si="60"/>
        <v>-5.2000000000007276</v>
      </c>
      <c r="L89" s="4">
        <f t="shared" si="61"/>
        <v>14.299999999999272</v>
      </c>
      <c r="M89" s="4">
        <f t="shared" si="62"/>
        <v>19.099999999999756</v>
      </c>
      <c r="N89" s="4">
        <f t="shared" si="63"/>
        <v>18.699999999999818</v>
      </c>
      <c r="O89" s="4">
        <f t="shared" si="64"/>
        <v>14.299999999999272</v>
      </c>
      <c r="P89" s="4">
        <f t="shared" ref="P89:P110" si="94">H89-J88</f>
        <v>5.2999999999992724</v>
      </c>
      <c r="Q89" s="4">
        <f t="shared" si="93"/>
        <v>9</v>
      </c>
      <c r="R89" s="4">
        <f t="shared" si="55"/>
        <v>12604.366666666667</v>
      </c>
      <c r="S89" s="4">
        <f t="shared" si="65"/>
        <v>12604.566666666668</v>
      </c>
      <c r="T89" s="4">
        <f t="shared" si="66"/>
        <v>12606.700000000003</v>
      </c>
      <c r="U89" s="4">
        <f t="shared" si="69"/>
        <v>-9.3999999999996362</v>
      </c>
      <c r="V89" s="4">
        <f t="shared" si="70"/>
        <v>-9.3999999999996362</v>
      </c>
      <c r="W89" s="85">
        <f t="shared" si="71"/>
        <v>12604.2</v>
      </c>
      <c r="X89" s="109">
        <f t="shared" si="72"/>
        <v>12604.2</v>
      </c>
      <c r="Y89" s="62">
        <f t="shared" si="73"/>
        <v>12602.900000000001</v>
      </c>
      <c r="Z89" s="10">
        <f t="shared" si="74"/>
        <v>8.1000000000003638</v>
      </c>
      <c r="AA89" s="4">
        <f t="shared" si="75"/>
        <v>8.1000000000003638</v>
      </c>
      <c r="AB89" s="79">
        <f t="shared" si="76"/>
        <v>12621.7</v>
      </c>
      <c r="AC89" s="79">
        <f t="shared" si="77"/>
        <v>12621.7</v>
      </c>
      <c r="AD89" s="48">
        <f t="shared" si="78"/>
        <v>-0.14515919428204541</v>
      </c>
      <c r="AE89" s="45">
        <f t="shared" si="79"/>
        <v>-9.3999999999996362</v>
      </c>
      <c r="AF89" s="56">
        <f t="shared" si="80"/>
        <v>12594.800000000001</v>
      </c>
      <c r="AG89" s="70">
        <f t="shared" si="81"/>
        <v>-3.4920247916705889</v>
      </c>
      <c r="AH89" s="70">
        <f t="shared" si="82"/>
        <v>-0.28636680999094477</v>
      </c>
      <c r="AI89" s="74">
        <f t="shared" si="83"/>
        <v>1.0798107155332792E-3</v>
      </c>
      <c r="AJ89" s="62">
        <f t="shared" si="84"/>
        <v>8.1000000000003638</v>
      </c>
      <c r="AK89" s="117">
        <f t="shared" si="85"/>
        <v>8.200594986438986E-2</v>
      </c>
      <c r="AL89" s="99">
        <f t="shared" si="86"/>
        <v>-3.0922195000130466E-4</v>
      </c>
      <c r="AM89" s="62">
        <f t="shared" si="87"/>
        <v>12612.300000000001</v>
      </c>
      <c r="AN89" s="10">
        <f t="shared" si="88"/>
        <v>12570.683400000002</v>
      </c>
      <c r="AO89" s="10">
        <f t="shared" si="89"/>
        <v>12603.417300000003</v>
      </c>
      <c r="AP89" s="10">
        <f t="shared" si="90"/>
        <v>12638.892933333333</v>
      </c>
      <c r="AQ89" s="10">
        <f t="shared" si="91"/>
        <v>12605.526266666668</v>
      </c>
      <c r="AR89" s="113"/>
      <c r="AU89" s="19"/>
      <c r="AV89" s="25"/>
      <c r="AZ89" s="116">
        <f>BA89*(1-$AQ$5)</f>
        <v>12570.5748</v>
      </c>
      <c r="BA89" s="16">
        <f>J89</f>
        <v>12608.4</v>
      </c>
      <c r="BB89"/>
      <c r="BC89"/>
      <c r="BD89"/>
      <c r="BE89" s="12" t="s">
        <v>259</v>
      </c>
      <c r="BF89" s="110">
        <v>12609.5</v>
      </c>
      <c r="BG89" s="110">
        <v>12595.2</v>
      </c>
      <c r="BH89" s="111">
        <v>12608.4</v>
      </c>
    </row>
    <row r="90" spans="1:60" x14ac:dyDescent="0.25">
      <c r="A90" s="12" t="str">
        <f t="shared" si="51"/>
        <v>5mag     13o</v>
      </c>
      <c r="B90" s="110">
        <f t="shared" si="67"/>
        <v>5.1000000000003638</v>
      </c>
      <c r="C90" s="3">
        <f t="shared" si="68"/>
        <v>-0.1000000000003638</v>
      </c>
      <c r="D90" s="3">
        <f t="shared" si="56"/>
        <v>12615.333333333334</v>
      </c>
      <c r="E90" s="3">
        <f t="shared" si="57"/>
        <v>12614.7</v>
      </c>
      <c r="F90" s="3">
        <f t="shared" si="58"/>
        <v>12598.199999999999</v>
      </c>
      <c r="G90" s="3">
        <f t="shared" si="59"/>
        <v>12600.55</v>
      </c>
      <c r="H90" s="110">
        <f t="shared" si="52"/>
        <v>12619.9</v>
      </c>
      <c r="I90" s="110">
        <f t="shared" si="53"/>
        <v>12605.9</v>
      </c>
      <c r="J90" s="110">
        <f t="shared" si="54"/>
        <v>12613.5</v>
      </c>
      <c r="K90" s="8">
        <f t="shared" si="60"/>
        <v>9.2999999999992724</v>
      </c>
      <c r="L90" s="4">
        <f t="shared" si="61"/>
        <v>14</v>
      </c>
      <c r="M90" s="4">
        <f t="shared" si="62"/>
        <v>17.133333333333212</v>
      </c>
      <c r="N90" s="4">
        <f t="shared" si="63"/>
        <v>14.149999999999636</v>
      </c>
      <c r="O90" s="4">
        <f t="shared" si="64"/>
        <v>14</v>
      </c>
      <c r="P90" s="4">
        <f t="shared" si="94"/>
        <v>11.5</v>
      </c>
      <c r="Q90" s="4">
        <f t="shared" si="93"/>
        <v>2.5</v>
      </c>
      <c r="R90" s="4">
        <f t="shared" si="55"/>
        <v>12613.1</v>
      </c>
      <c r="S90" s="4">
        <f t="shared" si="65"/>
        <v>12608.733333333334</v>
      </c>
      <c r="T90" s="4">
        <f t="shared" si="66"/>
        <v>12607.411111111112</v>
      </c>
      <c r="U90" s="4">
        <f t="shared" si="69"/>
        <v>-9.3999999999996362</v>
      </c>
      <c r="V90" s="4">
        <f t="shared" si="70"/>
        <v>-9.3999999999996362</v>
      </c>
      <c r="W90" s="86">
        <f t="shared" si="71"/>
        <v>12594.800000000001</v>
      </c>
      <c r="X90" s="109">
        <f t="shared" si="72"/>
        <v>12594.800000000001</v>
      </c>
      <c r="Y90" s="10">
        <f t="shared" si="73"/>
        <v>12603.199999999999</v>
      </c>
      <c r="Z90" s="10">
        <f t="shared" si="74"/>
        <v>8.1000000000003638</v>
      </c>
      <c r="AA90" s="10">
        <f t="shared" si="75"/>
        <v>4.1999999999989086</v>
      </c>
      <c r="AB90" s="10">
        <f t="shared" si="76"/>
        <v>12608.4</v>
      </c>
      <c r="AC90" s="79">
        <f t="shared" si="77"/>
        <v>12612.300000000001</v>
      </c>
      <c r="AD90" s="48">
        <f t="shared" si="78"/>
        <v>-0.16309291747888299</v>
      </c>
      <c r="AE90" s="45">
        <f t="shared" si="79"/>
        <v>-9.3999999999996362</v>
      </c>
      <c r="AF90" s="56">
        <f t="shared" si="80"/>
        <v>12599</v>
      </c>
      <c r="AG90" s="70">
        <f t="shared" si="81"/>
        <v>-4.8400468291134215</v>
      </c>
      <c r="AH90" s="70">
        <f t="shared" si="82"/>
        <v>-0.20660957121011483</v>
      </c>
      <c r="AI90" s="74">
        <f t="shared" si="83"/>
        <v>1.1508849908722914E-3</v>
      </c>
      <c r="AJ90" s="62">
        <f t="shared" si="84"/>
        <v>8.1000000000003638</v>
      </c>
      <c r="AK90" s="117">
        <f t="shared" si="85"/>
        <v>4.2687514915627514E-2</v>
      </c>
      <c r="AL90" s="99">
        <f t="shared" si="86"/>
        <v>-2.3778385447628106E-4</v>
      </c>
      <c r="AM90" s="62">
        <f t="shared" si="87"/>
        <v>12616.5</v>
      </c>
      <c r="AN90" s="10">
        <f t="shared" si="88"/>
        <v>12573.081000000002</v>
      </c>
      <c r="AO90" s="10">
        <f t="shared" si="89"/>
        <v>12600.9198</v>
      </c>
      <c r="AP90" s="10">
        <f t="shared" si="90"/>
        <v>12635.689733333331</v>
      </c>
      <c r="AQ90" s="10">
        <f t="shared" si="91"/>
        <v>12611.832566666666</v>
      </c>
      <c r="AR90" s="113"/>
      <c r="AU90" s="19"/>
      <c r="AV90" s="25"/>
      <c r="AZ90" s="116">
        <f>BA90*(1-$AQ$5)</f>
        <v>12575.6595</v>
      </c>
      <c r="BA90" s="16">
        <f>J90</f>
        <v>12613.5</v>
      </c>
      <c r="BB90" s="115">
        <f>AQ90</f>
        <v>12611.832566666666</v>
      </c>
      <c r="BC90" s="24">
        <f>BB90-BA89</f>
        <v>3.4325666666663892</v>
      </c>
      <c r="BD90" s="107" t="s">
        <v>37</v>
      </c>
      <c r="BE90" s="12" t="s">
        <v>260</v>
      </c>
      <c r="BF90" s="110">
        <v>12619.9</v>
      </c>
      <c r="BG90" s="110">
        <v>12605.9</v>
      </c>
      <c r="BH90" s="111">
        <v>12613.5</v>
      </c>
    </row>
    <row r="91" spans="1:60" x14ac:dyDescent="0.25">
      <c r="A91" s="12" t="str">
        <f t="shared" si="51"/>
        <v>5mag  14s</v>
      </c>
      <c r="B91" s="110">
        <f t="shared" si="67"/>
        <v>37.899999999999636</v>
      </c>
      <c r="C91" s="3">
        <f t="shared" si="68"/>
        <v>47.199999999998909</v>
      </c>
      <c r="D91" s="3">
        <f t="shared" si="56"/>
        <v>12632.533333333335</v>
      </c>
      <c r="E91" s="3">
        <f t="shared" si="57"/>
        <v>12644.05</v>
      </c>
      <c r="F91" s="3">
        <f t="shared" si="58"/>
        <v>12603.633333333331</v>
      </c>
      <c r="G91" s="3">
        <f t="shared" si="59"/>
        <v>12607.849999999999</v>
      </c>
      <c r="H91" s="110">
        <f t="shared" si="52"/>
        <v>12668.2</v>
      </c>
      <c r="I91" s="110">
        <f t="shared" si="53"/>
        <v>12609.8</v>
      </c>
      <c r="J91" s="110">
        <f t="shared" si="54"/>
        <v>12651.4</v>
      </c>
      <c r="K91" s="8">
        <f t="shared" si="60"/>
        <v>43</v>
      </c>
      <c r="L91" s="4">
        <f t="shared" si="61"/>
        <v>58.400000000001455</v>
      </c>
      <c r="M91" s="4">
        <f t="shared" si="62"/>
        <v>28.900000000000244</v>
      </c>
      <c r="N91" s="4">
        <f t="shared" si="63"/>
        <v>36.200000000000728</v>
      </c>
      <c r="O91" s="4">
        <f t="shared" si="64"/>
        <v>58.400000000001455</v>
      </c>
      <c r="P91" s="4">
        <f t="shared" si="94"/>
        <v>54.700000000000728</v>
      </c>
      <c r="Q91" s="4">
        <f t="shared" si="93"/>
        <v>3.7000000000007276</v>
      </c>
      <c r="R91" s="4">
        <f t="shared" si="55"/>
        <v>12643.133333333333</v>
      </c>
      <c r="S91" s="4">
        <f t="shared" si="65"/>
        <v>12628.116666666667</v>
      </c>
      <c r="T91" s="4">
        <f t="shared" si="66"/>
        <v>12620.199999999999</v>
      </c>
      <c r="U91" s="4">
        <f t="shared" si="69"/>
        <v>-9.3999999999996362</v>
      </c>
      <c r="V91" s="4">
        <f t="shared" si="70"/>
        <v>4.1999999999989086</v>
      </c>
      <c r="W91" s="85">
        <f t="shared" si="71"/>
        <v>12612.599999999999</v>
      </c>
      <c r="X91" s="109">
        <f t="shared" si="72"/>
        <v>12599</v>
      </c>
      <c r="Y91" s="62">
        <f t="shared" si="73"/>
        <v>12622.8</v>
      </c>
      <c r="Z91" s="10">
        <f t="shared" si="74"/>
        <v>5.1000000000003638</v>
      </c>
      <c r="AA91" s="4">
        <f t="shared" si="75"/>
        <v>5.1000000000003638</v>
      </c>
      <c r="AB91" s="108">
        <f t="shared" si="76"/>
        <v>12613.5</v>
      </c>
      <c r="AC91" s="79">
        <f t="shared" si="77"/>
        <v>12613.5</v>
      </c>
      <c r="AD91" s="48">
        <f t="shared" si="78"/>
        <v>2.4910981156596033</v>
      </c>
      <c r="AE91" s="45">
        <f t="shared" si="79"/>
        <v>-9.3999999999996362</v>
      </c>
      <c r="AF91" s="56">
        <f t="shared" si="80"/>
        <v>12604.1</v>
      </c>
      <c r="AG91" s="70">
        <f t="shared" si="81"/>
        <v>1.4437321595508799</v>
      </c>
      <c r="AH91" s="70">
        <f t="shared" si="82"/>
        <v>0.69264925172206648</v>
      </c>
      <c r="AI91" s="74">
        <f t="shared" si="83"/>
        <v>3.7527471219681906E-3</v>
      </c>
      <c r="AJ91" s="62">
        <f t="shared" si="84"/>
        <v>5.1000000000003638</v>
      </c>
      <c r="AK91" s="117">
        <f t="shared" si="85"/>
        <v>0.47976298591113858</v>
      </c>
      <c r="AL91" s="99">
        <f t="shared" si="86"/>
        <v>2.5993374859334057E-3</v>
      </c>
      <c r="AM91" s="62">
        <f t="shared" si="87"/>
        <v>12618.6</v>
      </c>
      <c r="AN91" s="10">
        <f t="shared" si="88"/>
        <v>12586.351050000001</v>
      </c>
      <c r="AO91" s="10">
        <f t="shared" si="89"/>
        <v>12607.679700000001</v>
      </c>
      <c r="AP91" s="10">
        <f t="shared" si="90"/>
        <v>12639.877249999998</v>
      </c>
      <c r="AQ91" s="10">
        <f t="shared" si="91"/>
        <v>12618.906300000001</v>
      </c>
      <c r="AR91" s="113"/>
      <c r="AU91" s="19"/>
      <c r="AV91" s="25"/>
      <c r="AW91" s="21">
        <f>SUM(AU91:AU104)-AW92</f>
        <v>180.17576666666537</v>
      </c>
      <c r="AZ91"/>
      <c r="BA91"/>
      <c r="BB91" s="115">
        <f>AQ91</f>
        <v>12618.906300000001</v>
      </c>
      <c r="BC91" s="24">
        <f>BB91-BA90</f>
        <v>5.4063000000005559</v>
      </c>
      <c r="BD91" t="s">
        <v>37</v>
      </c>
      <c r="BE91" s="12" t="s">
        <v>261</v>
      </c>
      <c r="BF91" s="110">
        <v>12668.2</v>
      </c>
      <c r="BG91" s="110">
        <v>12609.8</v>
      </c>
      <c r="BH91" s="111">
        <v>12651.4</v>
      </c>
    </row>
    <row r="92" spans="1:60" x14ac:dyDescent="0.25">
      <c r="A92" s="12" t="str">
        <f t="shared" si="51"/>
        <v>5mag   15b</v>
      </c>
      <c r="B92" s="110">
        <f t="shared" si="67"/>
        <v>28.399999999999636</v>
      </c>
      <c r="C92" s="3">
        <f t="shared" si="68"/>
        <v>71.399999999999636</v>
      </c>
      <c r="D92" s="3">
        <f t="shared" si="56"/>
        <v>12656.066666666666</v>
      </c>
      <c r="E92" s="3">
        <f t="shared" si="57"/>
        <v>12674.150000000001</v>
      </c>
      <c r="F92" s="3">
        <f t="shared" si="58"/>
        <v>12620.9</v>
      </c>
      <c r="G92" s="3">
        <f t="shared" si="59"/>
        <v>12628.4</v>
      </c>
      <c r="H92" s="110">
        <f t="shared" si="52"/>
        <v>12680.1</v>
      </c>
      <c r="I92" s="110">
        <f t="shared" si="53"/>
        <v>12647</v>
      </c>
      <c r="J92" s="110">
        <f t="shared" si="54"/>
        <v>12679.8</v>
      </c>
      <c r="K92" s="8">
        <f t="shared" si="60"/>
        <v>66.299999999999272</v>
      </c>
      <c r="L92" s="4">
        <f t="shared" si="61"/>
        <v>33.100000000000364</v>
      </c>
      <c r="M92" s="4">
        <f t="shared" si="62"/>
        <v>35.166666666667275</v>
      </c>
      <c r="N92" s="4">
        <f t="shared" si="63"/>
        <v>45.750000000000909</v>
      </c>
      <c r="O92" s="4">
        <f t="shared" si="64"/>
        <v>33.100000000000364</v>
      </c>
      <c r="P92" s="4">
        <f t="shared" si="94"/>
        <v>28.700000000000728</v>
      </c>
      <c r="Q92" s="4">
        <f t="shared" si="93"/>
        <v>4.3999999999996362</v>
      </c>
      <c r="R92" s="4">
        <f t="shared" si="55"/>
        <v>12668.966666666665</v>
      </c>
      <c r="S92" s="4">
        <f t="shared" si="65"/>
        <v>12656.05</v>
      </c>
      <c r="T92" s="4">
        <f t="shared" si="66"/>
        <v>12641.733333333332</v>
      </c>
      <c r="U92" s="4">
        <f t="shared" si="69"/>
        <v>4.1999999999989086</v>
      </c>
      <c r="V92" s="4">
        <f t="shared" si="70"/>
        <v>5.1000000000003638</v>
      </c>
      <c r="W92" s="85">
        <f t="shared" si="71"/>
        <v>12618.6</v>
      </c>
      <c r="X92" s="109">
        <f t="shared" si="72"/>
        <v>12617.699999999999</v>
      </c>
      <c r="Y92" s="62">
        <f t="shared" si="73"/>
        <v>12694.4</v>
      </c>
      <c r="Z92" s="10">
        <f t="shared" si="74"/>
        <v>37.899999999999636</v>
      </c>
      <c r="AA92" s="4">
        <f t="shared" si="75"/>
        <v>37.899999999999636</v>
      </c>
      <c r="AB92" s="108">
        <f t="shared" si="76"/>
        <v>12651.4</v>
      </c>
      <c r="AC92" s="79">
        <f t="shared" si="77"/>
        <v>12651.4</v>
      </c>
      <c r="AD92" s="48">
        <f t="shared" si="78"/>
        <v>0.97868745938923407</v>
      </c>
      <c r="AE92" s="45">
        <f t="shared" si="79"/>
        <v>4.1999999999989086</v>
      </c>
      <c r="AF92" s="56">
        <f t="shared" si="80"/>
        <v>12655.599999999999</v>
      </c>
      <c r="AG92" s="70">
        <f t="shared" si="81"/>
        <v>-2.5541516882063382</v>
      </c>
      <c r="AH92" s="70">
        <f t="shared" si="82"/>
        <v>-0.39151942487106295</v>
      </c>
      <c r="AI92" s="74">
        <f t="shared" si="83"/>
        <v>1.9121969720914639E-3</v>
      </c>
      <c r="AJ92" s="62">
        <f t="shared" si="84"/>
        <v>37.899999999999636</v>
      </c>
      <c r="AK92" s="117">
        <f t="shared" si="85"/>
        <v>0.1532874600513679</v>
      </c>
      <c r="AL92" s="99">
        <f t="shared" si="86"/>
        <v>-7.4866225875343793E-4</v>
      </c>
      <c r="AM92" s="62">
        <f t="shared" si="87"/>
        <v>12689.3</v>
      </c>
      <c r="AN92" s="10">
        <f t="shared" si="88"/>
        <v>12594.3264</v>
      </c>
      <c r="AO92" s="10">
        <f t="shared" si="89"/>
        <v>12663.790200000001</v>
      </c>
      <c r="AP92" s="10">
        <f t="shared" si="90"/>
        <v>12692.012666666666</v>
      </c>
      <c r="AQ92" s="10">
        <f t="shared" si="91"/>
        <v>12630.684733333332</v>
      </c>
      <c r="AR92" s="116">
        <f>AN93</f>
        <v>12610.593449999997</v>
      </c>
      <c r="AS92" s="16">
        <f>J92</f>
        <v>12679.8</v>
      </c>
      <c r="AU92" s="19"/>
      <c r="AV92" s="25"/>
      <c r="AW92" s="80">
        <f>COUNT(AU92:AU104)</f>
        <v>6</v>
      </c>
      <c r="AZ92"/>
      <c r="BA92"/>
      <c r="BB92"/>
      <c r="BC92"/>
      <c r="BD92"/>
      <c r="BE92" s="12" t="s">
        <v>262</v>
      </c>
      <c r="BF92" s="110">
        <v>12680.1</v>
      </c>
      <c r="BG92" s="110">
        <v>12647</v>
      </c>
      <c r="BH92" s="111">
        <v>12679.8</v>
      </c>
    </row>
    <row r="93" spans="1:60" x14ac:dyDescent="0.25">
      <c r="A93" s="12" t="str">
        <f t="shared" si="51"/>
        <v>5mag     16o</v>
      </c>
      <c r="B93" s="110">
        <f t="shared" si="67"/>
        <v>15</v>
      </c>
      <c r="C93" s="3">
        <f t="shared" si="68"/>
        <v>81.299999999999272</v>
      </c>
      <c r="D93" s="3">
        <f t="shared" si="56"/>
        <v>12681.366666666669</v>
      </c>
      <c r="E93" s="3">
        <f t="shared" si="57"/>
        <v>12687.95</v>
      </c>
      <c r="F93" s="3">
        <f t="shared" si="58"/>
        <v>12641.666666666666</v>
      </c>
      <c r="G93" s="3">
        <f t="shared" si="59"/>
        <v>12657.6</v>
      </c>
      <c r="H93" s="3">
        <f t="shared" si="52"/>
        <v>12695.8</v>
      </c>
      <c r="I93" s="3">
        <f t="shared" si="53"/>
        <v>12668.2</v>
      </c>
      <c r="J93" s="3">
        <f t="shared" si="54"/>
        <v>12694.8</v>
      </c>
      <c r="K93" s="8">
        <f t="shared" si="60"/>
        <v>43.399999999999636</v>
      </c>
      <c r="L93" s="4">
        <f t="shared" si="61"/>
        <v>27.599999999998545</v>
      </c>
      <c r="M93" s="4">
        <f t="shared" si="62"/>
        <v>39.700000000000124</v>
      </c>
      <c r="N93" s="4">
        <f t="shared" si="63"/>
        <v>30.349999999999454</v>
      </c>
      <c r="O93" s="4">
        <f t="shared" si="64"/>
        <v>27.599999999998545</v>
      </c>
      <c r="P93" s="4">
        <f t="shared" si="94"/>
        <v>16</v>
      </c>
      <c r="Q93" s="4">
        <f t="shared" si="93"/>
        <v>11.599999999998545</v>
      </c>
      <c r="R93" s="4">
        <f t="shared" si="55"/>
        <v>12686.266666666668</v>
      </c>
      <c r="S93" s="4">
        <f t="shared" si="65"/>
        <v>12677.616666666667</v>
      </c>
      <c r="T93" s="4">
        <f t="shared" si="66"/>
        <v>12666.122222222222</v>
      </c>
      <c r="U93" s="4">
        <f t="shared" si="69"/>
        <v>5.1000000000003638</v>
      </c>
      <c r="V93" s="4">
        <f t="shared" si="70"/>
        <v>28.399999999999636</v>
      </c>
      <c r="W93" s="86">
        <f t="shared" si="71"/>
        <v>12679.8</v>
      </c>
      <c r="X93" s="109">
        <f t="shared" si="72"/>
        <v>12656.5</v>
      </c>
      <c r="Y93" s="62">
        <f t="shared" si="73"/>
        <v>12746.099999999999</v>
      </c>
      <c r="Z93" s="10">
        <f t="shared" si="74"/>
        <v>37.899999999999636</v>
      </c>
      <c r="AA93" s="4">
        <f t="shared" si="75"/>
        <v>37.899999999999636</v>
      </c>
      <c r="AB93" s="79">
        <f t="shared" si="76"/>
        <v>12689.3</v>
      </c>
      <c r="AC93" s="79">
        <f t="shared" si="77"/>
        <v>12689.3</v>
      </c>
      <c r="AD93" s="48">
        <f t="shared" si="78"/>
        <v>0.64990253411297227</v>
      </c>
      <c r="AE93" s="45">
        <f t="shared" si="79"/>
        <v>5.1000000000003638</v>
      </c>
      <c r="AF93" s="56">
        <f t="shared" si="80"/>
        <v>12684.9</v>
      </c>
      <c r="AG93" s="70">
        <f t="shared" si="81"/>
        <v>-0.43343226814289615</v>
      </c>
      <c r="AH93" s="70">
        <f t="shared" si="82"/>
        <v>-2.30716555618862</v>
      </c>
      <c r="AI93" s="74">
        <f t="shared" si="83"/>
        <v>7.8045550221126194E-4</v>
      </c>
      <c r="AJ93" s="62">
        <f t="shared" si="84"/>
        <v>37.899999999999636</v>
      </c>
      <c r="AK93" s="117">
        <f t="shared" si="85"/>
        <v>5.3230129036631437</v>
      </c>
      <c r="AL93" s="99">
        <f t="shared" si="86"/>
        <v>-1.8006400528397146E-3</v>
      </c>
      <c r="AM93" s="62">
        <f t="shared" si="87"/>
        <v>12717.699999999999</v>
      </c>
      <c r="AN93" s="10">
        <f t="shared" si="88"/>
        <v>12610.593449999997</v>
      </c>
      <c r="AO93" s="10">
        <f t="shared" si="89"/>
        <v>12678.242399999997</v>
      </c>
      <c r="AP93" s="10">
        <f t="shared" si="90"/>
        <v>12727.431383333333</v>
      </c>
      <c r="AQ93" s="10">
        <f t="shared" si="91"/>
        <v>12670.491166666663</v>
      </c>
      <c r="AR93" s="116">
        <f>AP94</f>
        <v>12729.333283333333</v>
      </c>
      <c r="AS93" s="112">
        <f>J93</f>
        <v>12694.8</v>
      </c>
      <c r="AT93" s="115">
        <f>AO93</f>
        <v>12678.242399999997</v>
      </c>
      <c r="AU93" s="24">
        <f>AT93-AS92</f>
        <v>-1.5576000000019121</v>
      </c>
      <c r="AV93" s="25" t="s">
        <v>37</v>
      </c>
      <c r="AW93" s="19"/>
      <c r="AZ93"/>
      <c r="BA93"/>
      <c r="BB93"/>
      <c r="BC93"/>
      <c r="BD93"/>
      <c r="BE93" s="12" t="s">
        <v>263</v>
      </c>
      <c r="BF93" s="110">
        <v>12695.8</v>
      </c>
      <c r="BG93" s="110">
        <v>12668.2</v>
      </c>
      <c r="BH93" s="111">
        <v>12694.8</v>
      </c>
    </row>
    <row r="94" spans="1:60" x14ac:dyDescent="0.25">
      <c r="A94" s="12" t="str">
        <f t="shared" si="51"/>
        <v>5mag    17s</v>
      </c>
      <c r="B94" s="110">
        <f t="shared" si="67"/>
        <v>42.300000000001091</v>
      </c>
      <c r="C94" s="3">
        <f t="shared" si="68"/>
        <v>85.700000000000728</v>
      </c>
      <c r="D94" s="3">
        <f t="shared" si="56"/>
        <v>12705.1</v>
      </c>
      <c r="E94" s="3">
        <f t="shared" si="57"/>
        <v>12717.599999999999</v>
      </c>
      <c r="F94" s="3">
        <f t="shared" si="58"/>
        <v>12668.733333333332</v>
      </c>
      <c r="G94" s="3">
        <f t="shared" si="59"/>
        <v>12679.6</v>
      </c>
      <c r="H94" s="3">
        <f t="shared" si="52"/>
        <v>12739.4</v>
      </c>
      <c r="I94" s="3">
        <f t="shared" si="53"/>
        <v>12691</v>
      </c>
      <c r="J94" s="3">
        <f t="shared" si="54"/>
        <v>12737.1</v>
      </c>
      <c r="K94" s="8">
        <f t="shared" si="60"/>
        <v>57.300000000001091</v>
      </c>
      <c r="L94" s="4">
        <f t="shared" si="61"/>
        <v>48.399999999999636</v>
      </c>
      <c r="M94" s="4">
        <f t="shared" si="62"/>
        <v>36.366666666666184</v>
      </c>
      <c r="N94" s="4">
        <f t="shared" si="63"/>
        <v>37.999999999999091</v>
      </c>
      <c r="O94" s="4">
        <f t="shared" si="64"/>
        <v>48.399999999999636</v>
      </c>
      <c r="P94" s="4">
        <f t="shared" si="94"/>
        <v>44.600000000000364</v>
      </c>
      <c r="Q94" s="4">
        <f t="shared" si="93"/>
        <v>3.7999999999992724</v>
      </c>
      <c r="R94" s="4">
        <f t="shared" si="55"/>
        <v>12722.5</v>
      </c>
      <c r="S94" s="4">
        <f t="shared" si="65"/>
        <v>12704.383333333335</v>
      </c>
      <c r="T94" s="4">
        <f t="shared" si="66"/>
        <v>12692.577777777778</v>
      </c>
      <c r="U94" s="4">
        <f t="shared" si="69"/>
        <v>15</v>
      </c>
      <c r="V94" s="4">
        <f t="shared" si="70"/>
        <v>15</v>
      </c>
      <c r="W94" s="86">
        <f t="shared" si="71"/>
        <v>12694.8</v>
      </c>
      <c r="X94" s="109">
        <f t="shared" si="72"/>
        <v>12694.8</v>
      </c>
      <c r="Y94" s="10">
        <f t="shared" si="73"/>
        <v>12738.199999999999</v>
      </c>
      <c r="Z94" s="10">
        <f t="shared" si="74"/>
        <v>37.899999999999636</v>
      </c>
      <c r="AA94" s="10">
        <f t="shared" si="75"/>
        <v>28.399999999999636</v>
      </c>
      <c r="AB94" s="10">
        <f t="shared" si="76"/>
        <v>12708.199999999999</v>
      </c>
      <c r="AC94" s="79">
        <f t="shared" si="77"/>
        <v>12717.699999999999</v>
      </c>
      <c r="AD94" s="48">
        <f t="shared" si="78"/>
        <v>1.8933073424301257</v>
      </c>
      <c r="AE94" s="45">
        <f t="shared" si="79"/>
        <v>15</v>
      </c>
      <c r="AF94" s="56">
        <f t="shared" si="80"/>
        <v>12709.8</v>
      </c>
      <c r="AG94" s="70">
        <f t="shared" si="81"/>
        <v>6.2157245518472299</v>
      </c>
      <c r="AH94" s="70">
        <f t="shared" si="82"/>
        <v>0.16088229001441406</v>
      </c>
      <c r="AI94" s="74">
        <f t="shared" si="83"/>
        <v>2.1479488268895727E-3</v>
      </c>
      <c r="AJ94" s="62">
        <f t="shared" si="84"/>
        <v>37.899999999999636</v>
      </c>
      <c r="AK94" s="117">
        <f t="shared" si="85"/>
        <v>2.5883111240282038E-2</v>
      </c>
      <c r="AL94" s="99">
        <f t="shared" si="86"/>
        <v>3.4556692610376871E-4</v>
      </c>
      <c r="AM94" s="62">
        <f t="shared" si="87"/>
        <v>12732.699999999999</v>
      </c>
      <c r="AN94" s="10">
        <f t="shared" si="88"/>
        <v>12643.260750000001</v>
      </c>
      <c r="AO94" s="10">
        <f t="shared" si="89"/>
        <v>12691.629000000003</v>
      </c>
      <c r="AP94" s="10">
        <f t="shared" si="90"/>
        <v>12729.333283333333</v>
      </c>
      <c r="AQ94" s="10">
        <f t="shared" si="91"/>
        <v>12689.410066666669</v>
      </c>
      <c r="AR94" s="113"/>
      <c r="AT94" s="115">
        <f>AQ94</f>
        <v>12689.410066666669</v>
      </c>
      <c r="AU94" s="114">
        <f>-AT94+AS93</f>
        <v>5.3899333333301911</v>
      </c>
      <c r="AV94" s="25" t="s">
        <v>37</v>
      </c>
      <c r="AZ94"/>
      <c r="BA94"/>
      <c r="BB94"/>
      <c r="BC94"/>
      <c r="BD94"/>
      <c r="BE94" s="12" t="s">
        <v>264</v>
      </c>
      <c r="BF94" s="110">
        <v>12739.4</v>
      </c>
      <c r="BG94" s="110">
        <v>12691</v>
      </c>
      <c r="BH94" s="111">
        <v>12737.1</v>
      </c>
    </row>
    <row r="95" spans="1:60" x14ac:dyDescent="0.25">
      <c r="A95" s="12" t="str">
        <f t="shared" si="51"/>
        <v>5mag   18b</v>
      </c>
      <c r="B95" s="110">
        <f t="shared" si="67"/>
        <v>44.199999999998909</v>
      </c>
      <c r="C95" s="3">
        <f t="shared" si="68"/>
        <v>101.5</v>
      </c>
      <c r="D95" s="3">
        <f t="shared" si="56"/>
        <v>12741.5</v>
      </c>
      <c r="E95" s="3">
        <f t="shared" si="57"/>
        <v>12764.349999999999</v>
      </c>
      <c r="F95" s="3">
        <f t="shared" si="58"/>
        <v>12698.5</v>
      </c>
      <c r="G95" s="3">
        <f t="shared" si="59"/>
        <v>12713.65</v>
      </c>
      <c r="H95" s="3">
        <f t="shared" si="52"/>
        <v>12789.3</v>
      </c>
      <c r="I95" s="3">
        <f t="shared" si="53"/>
        <v>12736.3</v>
      </c>
      <c r="J95" s="3">
        <f t="shared" si="54"/>
        <v>12781.3</v>
      </c>
      <c r="K95" s="8">
        <f t="shared" si="60"/>
        <v>86.5</v>
      </c>
      <c r="L95" s="4">
        <f t="shared" si="61"/>
        <v>53</v>
      </c>
      <c r="M95" s="4">
        <f t="shared" si="62"/>
        <v>42.999999999999396</v>
      </c>
      <c r="N95" s="4">
        <f t="shared" si="63"/>
        <v>50.699999999999818</v>
      </c>
      <c r="O95" s="4">
        <f t="shared" si="64"/>
        <v>53</v>
      </c>
      <c r="P95" s="4">
        <f t="shared" si="94"/>
        <v>52.199999999998909</v>
      </c>
      <c r="Q95" s="4">
        <f t="shared" si="93"/>
        <v>0.80000000000109139</v>
      </c>
      <c r="R95" s="4">
        <f t="shared" si="55"/>
        <v>12768.966666666665</v>
      </c>
      <c r="S95" s="4">
        <f t="shared" si="65"/>
        <v>12745.733333333334</v>
      </c>
      <c r="T95" s="4">
        <f t="shared" si="66"/>
        <v>12725.911111111112</v>
      </c>
      <c r="U95" s="4">
        <f t="shared" si="69"/>
        <v>15</v>
      </c>
      <c r="V95" s="4">
        <f t="shared" si="70"/>
        <v>15</v>
      </c>
      <c r="W95" s="86">
        <f t="shared" si="71"/>
        <v>12709.8</v>
      </c>
      <c r="X95" s="109">
        <f t="shared" si="72"/>
        <v>12709.8</v>
      </c>
      <c r="Y95" s="62">
        <f t="shared" si="73"/>
        <v>12794.400000000001</v>
      </c>
      <c r="Z95" s="10">
        <f t="shared" si="74"/>
        <v>42.300000000001091</v>
      </c>
      <c r="AA95" s="4">
        <f t="shared" si="75"/>
        <v>42.300000000001091</v>
      </c>
      <c r="AB95" s="79">
        <f t="shared" si="76"/>
        <v>12737.1</v>
      </c>
      <c r="AC95" s="79">
        <f t="shared" si="77"/>
        <v>12737.1</v>
      </c>
      <c r="AD95" s="48">
        <f t="shared" si="78"/>
        <v>2.1682910981156569</v>
      </c>
      <c r="AE95" s="45">
        <f t="shared" si="79"/>
        <v>15</v>
      </c>
      <c r="AF95" s="56">
        <f t="shared" si="80"/>
        <v>12752.1</v>
      </c>
      <c r="AG95" s="70">
        <f t="shared" si="81"/>
        <v>15.401322135194857</v>
      </c>
      <c r="AH95" s="70">
        <f t="shared" si="82"/>
        <v>6.4929490547750823E-2</v>
      </c>
      <c r="AI95" s="74">
        <f t="shared" si="83"/>
        <v>2.2898189317836991E-3</v>
      </c>
      <c r="AJ95" s="62">
        <f t="shared" si="84"/>
        <v>42.300000000001091</v>
      </c>
      <c r="AK95" s="117">
        <f t="shared" si="85"/>
        <v>4.2158387427904632E-3</v>
      </c>
      <c r="AL95" s="99">
        <f t="shared" si="86"/>
        <v>1.4867677668731059E-4</v>
      </c>
      <c r="AM95" s="62">
        <f t="shared" si="87"/>
        <v>12779.400000000001</v>
      </c>
      <c r="AN95" s="10">
        <f t="shared" si="88"/>
        <v>12671.815500000001</v>
      </c>
      <c r="AO95" s="10">
        <f t="shared" si="89"/>
        <v>12741.245999999999</v>
      </c>
      <c r="AP95" s="10">
        <f t="shared" si="90"/>
        <v>12773.260499999999</v>
      </c>
      <c r="AQ95" s="10">
        <f t="shared" si="91"/>
        <v>12718.3056</v>
      </c>
      <c r="AR95" s="116">
        <f>AN96</f>
        <v>12705.5484</v>
      </c>
      <c r="AS95" s="16">
        <f>J95</f>
        <v>12781.3</v>
      </c>
      <c r="AU95" s="19"/>
      <c r="AV95" s="25"/>
      <c r="AZ95"/>
      <c r="BA95"/>
      <c r="BB95"/>
      <c r="BC95"/>
      <c r="BD95"/>
      <c r="BE95" s="12" t="s">
        <v>265</v>
      </c>
      <c r="BF95" s="110">
        <v>12789.3</v>
      </c>
      <c r="BG95" s="110">
        <v>12736.3</v>
      </c>
      <c r="BH95" s="111">
        <v>12781.3</v>
      </c>
    </row>
    <row r="96" spans="1:60" x14ac:dyDescent="0.25">
      <c r="A96" s="12" t="str">
        <f t="shared" si="51"/>
        <v>5mag    19o</v>
      </c>
      <c r="B96" s="110">
        <f t="shared" si="67"/>
        <v>3.5</v>
      </c>
      <c r="C96" s="3">
        <f t="shared" si="68"/>
        <v>90</v>
      </c>
      <c r="D96" s="3">
        <f t="shared" si="56"/>
        <v>12771.666666666666</v>
      </c>
      <c r="E96" s="3">
        <f t="shared" si="57"/>
        <v>12787.8</v>
      </c>
      <c r="F96" s="3">
        <f t="shared" si="58"/>
        <v>12735.266666666668</v>
      </c>
      <c r="G96" s="3">
        <f t="shared" si="59"/>
        <v>12757.4</v>
      </c>
      <c r="H96" s="3">
        <f t="shared" si="52"/>
        <v>12786.3</v>
      </c>
      <c r="I96" s="3">
        <f t="shared" si="53"/>
        <v>12778.5</v>
      </c>
      <c r="J96" s="110">
        <f t="shared" si="54"/>
        <v>12784.8</v>
      </c>
      <c r="K96" s="8">
        <f t="shared" si="60"/>
        <v>47.699999999998909</v>
      </c>
      <c r="L96" s="4">
        <f t="shared" si="61"/>
        <v>7.7999999999992724</v>
      </c>
      <c r="M96" s="4">
        <f t="shared" si="62"/>
        <v>36.399999999999636</v>
      </c>
      <c r="N96" s="4">
        <f t="shared" si="63"/>
        <v>30.399999999999636</v>
      </c>
      <c r="O96" s="4">
        <f t="shared" si="64"/>
        <v>7.7999999999992724</v>
      </c>
      <c r="P96" s="4">
        <f t="shared" si="94"/>
        <v>5</v>
      </c>
      <c r="Q96" s="4">
        <f>-J95+I96</f>
        <v>-2.7999999999992724</v>
      </c>
      <c r="R96" s="4">
        <f t="shared" si="55"/>
        <v>12783.199999999999</v>
      </c>
      <c r="S96" s="4">
        <f t="shared" si="65"/>
        <v>12776.083333333332</v>
      </c>
      <c r="T96" s="4">
        <f t="shared" si="66"/>
        <v>12758.222222222221</v>
      </c>
      <c r="U96" s="4">
        <f t="shared" si="69"/>
        <v>15</v>
      </c>
      <c r="V96" s="4">
        <f t="shared" si="70"/>
        <v>42.300000000001091</v>
      </c>
      <c r="W96" s="86">
        <f t="shared" si="71"/>
        <v>12779.400000000001</v>
      </c>
      <c r="X96" s="109">
        <f t="shared" si="72"/>
        <v>12752.1</v>
      </c>
      <c r="Y96" s="10">
        <f t="shared" si="73"/>
        <v>12867.8</v>
      </c>
      <c r="Z96" s="10">
        <f t="shared" si="74"/>
        <v>44.199999999998909</v>
      </c>
      <c r="AA96" s="10">
        <f t="shared" si="75"/>
        <v>44.199999999998909</v>
      </c>
      <c r="AB96" s="10">
        <f t="shared" si="76"/>
        <v>12781.3</v>
      </c>
      <c r="AC96" s="79">
        <f t="shared" si="77"/>
        <v>12781.3</v>
      </c>
      <c r="AD96" s="48">
        <f t="shared" si="78"/>
        <v>-0.53372319688113545</v>
      </c>
      <c r="AE96" s="45">
        <f t="shared" si="79"/>
        <v>15</v>
      </c>
      <c r="AF96" s="56">
        <f t="shared" si="80"/>
        <v>12796.3</v>
      </c>
      <c r="AG96" s="70">
        <f t="shared" si="81"/>
        <v>0.28320004817118022</v>
      </c>
      <c r="AH96" s="70">
        <f t="shared" si="82"/>
        <v>3.531072845706404</v>
      </c>
      <c r="AI96" s="74">
        <f t="shared" si="83"/>
        <v>-8.9869727968240826E-4</v>
      </c>
      <c r="AJ96" s="62">
        <f t="shared" si="84"/>
        <v>44.199999999998909</v>
      </c>
      <c r="AK96" s="97">
        <f t="shared" si="85"/>
        <v>12.468475441685122</v>
      </c>
      <c r="AL96" s="99">
        <f t="shared" si="86"/>
        <v>-3.1733655607967654E-3</v>
      </c>
      <c r="AM96" s="62">
        <f t="shared" si="87"/>
        <v>12825.499999999998</v>
      </c>
      <c r="AN96" s="10">
        <f t="shared" si="88"/>
        <v>12705.5484</v>
      </c>
      <c r="AO96" s="10">
        <f t="shared" si="89"/>
        <v>12788.831699999999</v>
      </c>
      <c r="AP96" s="10">
        <f t="shared" si="90"/>
        <v>12832.486333333329</v>
      </c>
      <c r="AQ96" s="10">
        <f t="shared" si="91"/>
        <v>12761.381966666664</v>
      </c>
      <c r="AR96" s="113"/>
      <c r="AT96" s="115">
        <f>AO96</f>
        <v>12788.831699999999</v>
      </c>
      <c r="AU96" s="24">
        <f>AT96-AS95</f>
        <v>7.531699999999546</v>
      </c>
      <c r="AV96" s="25" t="s">
        <v>37</v>
      </c>
      <c r="AZ96"/>
      <c r="BA96"/>
      <c r="BB96"/>
      <c r="BC96"/>
      <c r="BD96"/>
      <c r="BE96" s="12" t="s">
        <v>266</v>
      </c>
      <c r="BF96" s="110">
        <v>12786.3</v>
      </c>
      <c r="BG96" s="110">
        <v>12778.5</v>
      </c>
      <c r="BH96" s="111">
        <v>12784.8</v>
      </c>
    </row>
    <row r="97" spans="1:60" x14ac:dyDescent="0.25">
      <c r="A97" s="12" t="str">
        <f t="shared" si="51"/>
        <v>5mag    20s</v>
      </c>
      <c r="B97" s="110">
        <f t="shared" si="67"/>
        <v>9.5</v>
      </c>
      <c r="C97" s="3">
        <f t="shared" si="68"/>
        <v>57.199999999998909</v>
      </c>
      <c r="D97" s="3">
        <f t="shared" si="56"/>
        <v>12792.366666666667</v>
      </c>
      <c r="E97" s="3">
        <f t="shared" si="57"/>
        <v>12793.9</v>
      </c>
      <c r="F97" s="3">
        <f t="shared" si="58"/>
        <v>12766.1</v>
      </c>
      <c r="G97" s="3">
        <f t="shared" si="59"/>
        <v>12781</v>
      </c>
      <c r="H97" s="3">
        <f t="shared" si="52"/>
        <v>12801.5</v>
      </c>
      <c r="I97" s="3">
        <f t="shared" si="53"/>
        <v>12783.5</v>
      </c>
      <c r="J97" s="110">
        <f t="shared" si="54"/>
        <v>12794.3</v>
      </c>
      <c r="K97" s="8">
        <f t="shared" si="60"/>
        <v>13</v>
      </c>
      <c r="L97" s="4">
        <f t="shared" si="61"/>
        <v>18</v>
      </c>
      <c r="M97" s="4">
        <f t="shared" si="62"/>
        <v>26.266666666666424</v>
      </c>
      <c r="N97" s="4">
        <f t="shared" si="63"/>
        <v>12.899999999999636</v>
      </c>
      <c r="O97" s="4">
        <f t="shared" si="64"/>
        <v>18</v>
      </c>
      <c r="P97" s="4">
        <f t="shared" si="94"/>
        <v>16.700000000000728</v>
      </c>
      <c r="Q97" s="4">
        <f t="shared" ref="Q97:Q104" si="95">J96-I97</f>
        <v>1.2999999999992724</v>
      </c>
      <c r="R97" s="4">
        <f t="shared" si="55"/>
        <v>12793.1</v>
      </c>
      <c r="S97" s="4">
        <f t="shared" si="65"/>
        <v>12788.15</v>
      </c>
      <c r="T97" s="4">
        <f t="shared" si="66"/>
        <v>12781.755555555554</v>
      </c>
      <c r="U97" s="4">
        <f t="shared" si="69"/>
        <v>3.5</v>
      </c>
      <c r="V97" s="4">
        <f t="shared" si="70"/>
        <v>3.5</v>
      </c>
      <c r="W97" s="85">
        <f t="shared" si="71"/>
        <v>12784.8</v>
      </c>
      <c r="X97" s="45">
        <f t="shared" si="72"/>
        <v>12784.8</v>
      </c>
      <c r="Y97" s="62">
        <f t="shared" si="73"/>
        <v>12832.499999999998</v>
      </c>
      <c r="Z97" s="10">
        <f t="shared" si="74"/>
        <v>44.199999999998909</v>
      </c>
      <c r="AA97" s="4">
        <f t="shared" si="75"/>
        <v>44.199999999998909</v>
      </c>
      <c r="AB97" s="108">
        <f t="shared" si="76"/>
        <v>12825.499999999998</v>
      </c>
      <c r="AC97" s="108">
        <f t="shared" si="77"/>
        <v>12825.499999999998</v>
      </c>
      <c r="AD97" s="48">
        <f t="shared" si="78"/>
        <v>7.602339181286473E-2</v>
      </c>
      <c r="AE97" s="45">
        <f t="shared" si="79"/>
        <v>3.5</v>
      </c>
      <c r="AF97" s="56">
        <f t="shared" si="80"/>
        <v>12788.3</v>
      </c>
      <c r="AG97" s="70">
        <f t="shared" si="81"/>
        <v>-0.17346096771047187</v>
      </c>
      <c r="AH97" s="70">
        <f t="shared" si="82"/>
        <v>-5.7649857094601566</v>
      </c>
      <c r="AI97" s="74">
        <f t="shared" si="83"/>
        <v>4.6917885880062247E-4</v>
      </c>
      <c r="AJ97" s="62">
        <f t="shared" si="84"/>
        <v>44.199999999998909</v>
      </c>
      <c r="AK97" s="97">
        <f t="shared" si="85"/>
        <v>33.235060230279828</v>
      </c>
      <c r="AL97" s="99">
        <f t="shared" si="86"/>
        <v>-2.7048094161664133E-3</v>
      </c>
      <c r="AM97" s="62">
        <f t="shared" si="87"/>
        <v>12828.999999999998</v>
      </c>
      <c r="AN97" s="10">
        <f t="shared" si="88"/>
        <v>12740.047199999999</v>
      </c>
      <c r="AO97" s="10">
        <f t="shared" si="89"/>
        <v>12775.112099999998</v>
      </c>
      <c r="AP97" s="10">
        <f t="shared" si="90"/>
        <v>12826.413599999996</v>
      </c>
      <c r="AQ97" s="10">
        <f t="shared" si="91"/>
        <v>12792.880099999997</v>
      </c>
      <c r="AR97" s="113"/>
      <c r="AU97" s="19"/>
      <c r="AV97" s="25"/>
      <c r="AZ97"/>
      <c r="BA97"/>
      <c r="BB97"/>
      <c r="BC97"/>
      <c r="BD97"/>
      <c r="BE97" s="12" t="s">
        <v>267</v>
      </c>
      <c r="BF97" s="110">
        <v>12801.5</v>
      </c>
      <c r="BG97" s="110">
        <v>12783.5</v>
      </c>
      <c r="BH97" s="111">
        <v>12794.3</v>
      </c>
    </row>
    <row r="98" spans="1:60" x14ac:dyDescent="0.25">
      <c r="A98" s="12" t="str">
        <f t="shared" si="51"/>
        <v>5mag     21b</v>
      </c>
      <c r="B98" s="110">
        <f t="shared" si="67"/>
        <v>25.200000000000728</v>
      </c>
      <c r="C98" s="3">
        <f t="shared" si="68"/>
        <v>38.200000000000728</v>
      </c>
      <c r="D98" s="3">
        <f t="shared" si="56"/>
        <v>12806.766666666668</v>
      </c>
      <c r="E98" s="3">
        <f t="shared" si="57"/>
        <v>12817</v>
      </c>
      <c r="F98" s="3">
        <f t="shared" si="58"/>
        <v>12785.333333333334</v>
      </c>
      <c r="G98" s="3">
        <f t="shared" si="59"/>
        <v>12788.75</v>
      </c>
      <c r="H98" s="13">
        <f t="shared" si="52"/>
        <v>12832.5</v>
      </c>
      <c r="I98" s="13">
        <f t="shared" si="53"/>
        <v>12794</v>
      </c>
      <c r="J98" s="13">
        <f t="shared" si="54"/>
        <v>12819.5</v>
      </c>
      <c r="K98" s="8">
        <f t="shared" si="60"/>
        <v>34.700000000000728</v>
      </c>
      <c r="L98" s="4">
        <f t="shared" si="61"/>
        <v>38.5</v>
      </c>
      <c r="M98" s="4">
        <f t="shared" si="62"/>
        <v>21.433333333333092</v>
      </c>
      <c r="N98" s="4">
        <f t="shared" si="63"/>
        <v>28.25</v>
      </c>
      <c r="O98" s="4">
        <f t="shared" si="64"/>
        <v>38.5</v>
      </c>
      <c r="P98" s="4">
        <f t="shared" si="94"/>
        <v>38.200000000000728</v>
      </c>
      <c r="Q98" s="4">
        <f t="shared" si="95"/>
        <v>0.2999999999992724</v>
      </c>
      <c r="R98" s="4">
        <f t="shared" si="55"/>
        <v>12815.333333333334</v>
      </c>
      <c r="S98" s="4">
        <f t="shared" si="65"/>
        <v>12804.216666666667</v>
      </c>
      <c r="T98" s="4">
        <f t="shared" si="66"/>
        <v>12797.21111111111</v>
      </c>
      <c r="U98" s="4">
        <f t="shared" si="69"/>
        <v>3.5</v>
      </c>
      <c r="V98" s="4">
        <f t="shared" si="70"/>
        <v>3.5</v>
      </c>
      <c r="W98" s="85">
        <f t="shared" si="71"/>
        <v>12788.3</v>
      </c>
      <c r="X98" s="45">
        <f t="shared" si="72"/>
        <v>12788.3</v>
      </c>
      <c r="Y98" s="10">
        <f t="shared" si="73"/>
        <v>12807.3</v>
      </c>
      <c r="Z98" s="10">
        <f t="shared" si="74"/>
        <v>44.199999999998909</v>
      </c>
      <c r="AA98" s="10">
        <f t="shared" si="75"/>
        <v>9.5</v>
      </c>
      <c r="AB98" s="10">
        <f t="shared" si="76"/>
        <v>12794.3</v>
      </c>
      <c r="AC98" s="79">
        <f t="shared" si="77"/>
        <v>12828.999999999998</v>
      </c>
      <c r="AD98" s="93">
        <f t="shared" si="78"/>
        <v>1.3014944769330719</v>
      </c>
      <c r="AE98" s="45">
        <f t="shared" si="79"/>
        <v>3.5</v>
      </c>
      <c r="AF98" s="56">
        <f t="shared" si="80"/>
        <v>12797.8</v>
      </c>
      <c r="AG98" s="70">
        <f t="shared" si="81"/>
        <v>-1.1457374252648522</v>
      </c>
      <c r="AH98" s="70">
        <f t="shared" si="82"/>
        <v>-0.87280032749985181</v>
      </c>
      <c r="AI98" s="74">
        <f t="shared" si="83"/>
        <v>1.6956039319258568E-3</v>
      </c>
      <c r="AJ98" s="62">
        <f t="shared" si="84"/>
        <v>44.199999999998909</v>
      </c>
      <c r="AK98" s="117">
        <f t="shared" si="85"/>
        <v>0.76178041168384858</v>
      </c>
      <c r="AL98" s="99">
        <f t="shared" si="86"/>
        <v>-1.4799236670949242E-3</v>
      </c>
      <c r="AM98" s="62">
        <f t="shared" si="87"/>
        <v>12838.499999999998</v>
      </c>
      <c r="AN98" s="10">
        <f t="shared" si="88"/>
        <v>12767.419800000001</v>
      </c>
      <c r="AO98" s="10">
        <f t="shared" si="89"/>
        <v>12789.897300000001</v>
      </c>
      <c r="AP98" s="10">
        <f t="shared" si="90"/>
        <v>12818.805999999999</v>
      </c>
      <c r="AQ98" s="10">
        <f t="shared" si="91"/>
        <v>12797.484699999999</v>
      </c>
      <c r="AR98" s="116">
        <f>AN99</f>
        <v>12774.296250000001</v>
      </c>
      <c r="AS98" s="16">
        <f>J98</f>
        <v>12819.5</v>
      </c>
      <c r="AU98" s="19"/>
      <c r="AV98" s="25"/>
      <c r="AZ98"/>
      <c r="BA98"/>
      <c r="BB98"/>
      <c r="BC98"/>
      <c r="BD98"/>
      <c r="BE98" s="12" t="s">
        <v>268</v>
      </c>
      <c r="BF98" s="13">
        <v>12832.5</v>
      </c>
      <c r="BG98" s="13">
        <v>12794</v>
      </c>
      <c r="BH98" s="14">
        <v>12819.5</v>
      </c>
    </row>
    <row r="99" spans="1:60" x14ac:dyDescent="0.25">
      <c r="A99" s="12" t="str">
        <f t="shared" si="51"/>
        <v>8mag   0s</v>
      </c>
      <c r="B99" s="110">
        <f t="shared" si="67"/>
        <v>-16.899999999999636</v>
      </c>
      <c r="C99" s="3">
        <f t="shared" si="68"/>
        <v>17.800000000001091</v>
      </c>
      <c r="D99" s="3">
        <f t="shared" si="56"/>
        <v>12835.4</v>
      </c>
      <c r="E99" s="3">
        <f t="shared" si="57"/>
        <v>12852.35</v>
      </c>
      <c r="F99" s="3">
        <f t="shared" si="58"/>
        <v>12781.300000000001</v>
      </c>
      <c r="G99" s="3">
        <f t="shared" si="59"/>
        <v>12780.2</v>
      </c>
      <c r="H99" s="13">
        <f t="shared" si="52"/>
        <v>12872.2</v>
      </c>
      <c r="I99" s="13">
        <f t="shared" si="53"/>
        <v>12766.4</v>
      </c>
      <c r="J99" s="110">
        <f t="shared" si="54"/>
        <v>12802.6</v>
      </c>
      <c r="K99" s="8">
        <f t="shared" si="60"/>
        <v>8.3000000000010914</v>
      </c>
      <c r="L99" s="4">
        <f t="shared" si="61"/>
        <v>105.80000000000109</v>
      </c>
      <c r="M99" s="4">
        <f t="shared" si="62"/>
        <v>54.100000000000364</v>
      </c>
      <c r="N99" s="4">
        <f t="shared" si="63"/>
        <v>72.150000000000546</v>
      </c>
      <c r="O99" s="4">
        <f t="shared" si="64"/>
        <v>105.80000000000109</v>
      </c>
      <c r="P99" s="4">
        <f t="shared" si="94"/>
        <v>52.700000000000728</v>
      </c>
      <c r="Q99" s="4">
        <f t="shared" si="95"/>
        <v>53.100000000000364</v>
      </c>
      <c r="R99" s="4">
        <f t="shared" si="55"/>
        <v>12813.733333333332</v>
      </c>
      <c r="S99" s="4">
        <f t="shared" si="65"/>
        <v>12814.533333333333</v>
      </c>
      <c r="T99" s="4">
        <f t="shared" si="66"/>
        <v>12807.388888888889</v>
      </c>
      <c r="U99" s="4">
        <f t="shared" si="69"/>
        <v>3.5</v>
      </c>
      <c r="V99" s="4">
        <f t="shared" si="70"/>
        <v>9.5</v>
      </c>
      <c r="W99" s="109">
        <f t="shared" si="71"/>
        <v>12803.8</v>
      </c>
      <c r="X99" s="45">
        <f t="shared" si="72"/>
        <v>12797.8</v>
      </c>
      <c r="Y99" s="62">
        <f t="shared" si="73"/>
        <v>12854.2</v>
      </c>
      <c r="Z99" s="10">
        <f t="shared" si="74"/>
        <v>25.200000000000728</v>
      </c>
      <c r="AA99" s="4">
        <f t="shared" si="75"/>
        <v>25.200000000000728</v>
      </c>
      <c r="AB99" s="79">
        <f t="shared" si="76"/>
        <v>12819.5</v>
      </c>
      <c r="AC99" s="108">
        <f t="shared" si="77"/>
        <v>12819.5</v>
      </c>
      <c r="AD99" s="93">
        <f t="shared" si="78"/>
        <v>5.3246263807667917</v>
      </c>
      <c r="AE99" s="45">
        <f t="shared" si="79"/>
        <v>3.5</v>
      </c>
      <c r="AF99" s="56">
        <f t="shared" si="80"/>
        <v>12823</v>
      </c>
      <c r="AG99" s="70">
        <f t="shared" si="81"/>
        <v>0.48538057821056968</v>
      </c>
      <c r="AH99" s="70">
        <f t="shared" si="82"/>
        <v>2.0602390060324502</v>
      </c>
      <c r="AI99" s="74">
        <f t="shared" si="83"/>
        <v>-1.5908913670747591E-3</v>
      </c>
      <c r="AJ99" s="62">
        <f t="shared" si="84"/>
        <v>25.200000000000728</v>
      </c>
      <c r="AK99" s="117">
        <f t="shared" si="85"/>
        <v>4.2445847619775785</v>
      </c>
      <c r="AL99" s="99">
        <f t="shared" si="86"/>
        <v>-3.2776164488077077E-3</v>
      </c>
      <c r="AM99" s="62">
        <f t="shared" si="87"/>
        <v>12844.7</v>
      </c>
      <c r="AN99" s="10">
        <f t="shared" si="88"/>
        <v>12774.296250000001</v>
      </c>
      <c r="AO99" s="10">
        <f t="shared" si="89"/>
        <v>12823.830000000002</v>
      </c>
      <c r="AP99" s="10">
        <f t="shared" si="90"/>
        <v>12856.426916666665</v>
      </c>
      <c r="AQ99" s="10">
        <f t="shared" si="91"/>
        <v>12810.964833333333</v>
      </c>
      <c r="AT99" s="115">
        <f>AO99</f>
        <v>12823.830000000002</v>
      </c>
      <c r="AU99" s="24">
        <f>AT99-AS98</f>
        <v>4.3300000000017462</v>
      </c>
      <c r="AV99" s="25" t="s">
        <v>37</v>
      </c>
      <c r="AZ99"/>
      <c r="BA99"/>
      <c r="BB99"/>
      <c r="BC99"/>
      <c r="BD99"/>
      <c r="BE99" s="12" t="s">
        <v>269</v>
      </c>
      <c r="BF99" s="110">
        <v>12872.2</v>
      </c>
      <c r="BG99" s="110">
        <v>12766.4</v>
      </c>
      <c r="BH99" s="111">
        <v>12802.6</v>
      </c>
    </row>
    <row r="100" spans="1:60" x14ac:dyDescent="0.25">
      <c r="A100" s="12" t="str">
        <f t="shared" si="51"/>
        <v>8mag   1s</v>
      </c>
      <c r="B100" s="110">
        <f t="shared" si="67"/>
        <v>-2.2000000000007276</v>
      </c>
      <c r="C100" s="3">
        <f t="shared" si="68"/>
        <v>6.1000000000003638</v>
      </c>
      <c r="D100" s="3">
        <f t="shared" si="56"/>
        <v>12838.366666666667</v>
      </c>
      <c r="E100" s="3">
        <f t="shared" si="57"/>
        <v>12841.3</v>
      </c>
      <c r="F100" s="3">
        <f t="shared" si="58"/>
        <v>12784.933333333334</v>
      </c>
      <c r="G100" s="3">
        <f t="shared" si="59"/>
        <v>12780.4</v>
      </c>
      <c r="H100" s="13">
        <f t="shared" si="52"/>
        <v>12810.4</v>
      </c>
      <c r="I100" s="13">
        <f t="shared" si="53"/>
        <v>12794.4</v>
      </c>
      <c r="J100" s="110">
        <f t="shared" si="54"/>
        <v>12800.4</v>
      </c>
      <c r="K100" s="8">
        <f t="shared" si="60"/>
        <v>-19.100000000000364</v>
      </c>
      <c r="L100" s="4">
        <f t="shared" si="61"/>
        <v>16</v>
      </c>
      <c r="M100" s="4">
        <f t="shared" si="62"/>
        <v>53.433333333333699</v>
      </c>
      <c r="N100" s="4">
        <f t="shared" si="63"/>
        <v>60.900000000000546</v>
      </c>
      <c r="O100" s="4">
        <f t="shared" si="64"/>
        <v>16</v>
      </c>
      <c r="P100" s="4">
        <f t="shared" si="94"/>
        <v>7.7999999999992724</v>
      </c>
      <c r="Q100" s="4">
        <f t="shared" si="95"/>
        <v>8.2000000000007276</v>
      </c>
      <c r="R100" s="4">
        <f t="shared" si="55"/>
        <v>12801.733333333332</v>
      </c>
      <c r="S100" s="4">
        <f t="shared" si="65"/>
        <v>12807.733333333332</v>
      </c>
      <c r="T100" s="4">
        <f t="shared" si="66"/>
        <v>12810.266666666665</v>
      </c>
      <c r="U100" s="4">
        <f t="shared" si="69"/>
        <v>-16.899999999999636</v>
      </c>
      <c r="V100" s="4">
        <f t="shared" si="70"/>
        <v>-16.899999999999636</v>
      </c>
      <c r="W100" s="109">
        <f t="shared" si="71"/>
        <v>12802.6</v>
      </c>
      <c r="X100" s="45">
        <f t="shared" si="72"/>
        <v>12802.6</v>
      </c>
      <c r="Y100" s="62">
        <f t="shared" si="73"/>
        <v>12810.900000000001</v>
      </c>
      <c r="Z100" s="10">
        <f t="shared" si="74"/>
        <v>25.200000000000728</v>
      </c>
      <c r="AA100" s="4">
        <f t="shared" si="75"/>
        <v>25.200000000000728</v>
      </c>
      <c r="AB100" s="79">
        <f t="shared" si="76"/>
        <v>12844.7</v>
      </c>
      <c r="AC100" s="108">
        <f t="shared" si="77"/>
        <v>12844.7</v>
      </c>
      <c r="AD100" s="93">
        <f t="shared" si="78"/>
        <v>-4.3534762833009125E-2</v>
      </c>
      <c r="AE100" s="45">
        <f t="shared" si="79"/>
        <v>-16.899999999999636</v>
      </c>
      <c r="AF100" s="56">
        <f t="shared" si="80"/>
        <v>12785.7</v>
      </c>
      <c r="AG100" s="70">
        <f t="shared" si="81"/>
        <v>-0.53826289395268168</v>
      </c>
      <c r="AH100" s="70">
        <f t="shared" si="82"/>
        <v>-1.8578282308419896</v>
      </c>
      <c r="AI100" s="74">
        <f t="shared" si="83"/>
        <v>1.1497219549965122E-3</v>
      </c>
      <c r="AJ100" s="62">
        <f t="shared" si="84"/>
        <v>25.200000000000728</v>
      </c>
      <c r="AK100" s="117">
        <f t="shared" si="85"/>
        <v>3.4515257353134765</v>
      </c>
      <c r="AL100" s="99">
        <f t="shared" si="86"/>
        <v>-2.1359859056113636E-3</v>
      </c>
      <c r="AM100" s="62">
        <f t="shared" si="87"/>
        <v>12827.800000000001</v>
      </c>
      <c r="AN100" s="10">
        <f t="shared" si="88"/>
        <v>12728.84175</v>
      </c>
      <c r="AO100" s="10">
        <f t="shared" si="89"/>
        <v>12848.205599999998</v>
      </c>
      <c r="AP100" s="10">
        <f t="shared" si="90"/>
        <v>12898.769216666664</v>
      </c>
      <c r="AQ100" s="10">
        <f t="shared" si="91"/>
        <v>12768.021933333328</v>
      </c>
      <c r="AR100" s="116">
        <f>AP101</f>
        <v>12875.495966666664</v>
      </c>
      <c r="AS100" s="112">
        <f>J100</f>
        <v>12800.4</v>
      </c>
      <c r="AT100" s="115">
        <f>AO100</f>
        <v>12848.205599999998</v>
      </c>
      <c r="AU100" s="24">
        <f>AT100-AS110</f>
        <v>173.40559999999823</v>
      </c>
      <c r="AV100" s="25" t="s">
        <v>37</v>
      </c>
      <c r="AZ100"/>
      <c r="BA100"/>
      <c r="BB100"/>
      <c r="BC100"/>
      <c r="BD100"/>
      <c r="BE100" s="12" t="s">
        <v>270</v>
      </c>
      <c r="BF100" s="110">
        <v>12810.4</v>
      </c>
      <c r="BG100" s="110">
        <v>12794.4</v>
      </c>
      <c r="BH100" s="111">
        <v>12800.4</v>
      </c>
    </row>
    <row r="101" spans="1:60" x14ac:dyDescent="0.25">
      <c r="A101" s="12" t="str">
        <f t="shared" si="51"/>
        <v>8mag    2b</v>
      </c>
      <c r="B101" s="110">
        <f t="shared" si="67"/>
        <v>5.2000000000007276</v>
      </c>
      <c r="C101" s="3">
        <f t="shared" si="68"/>
        <v>-13.899999999999636</v>
      </c>
      <c r="D101" s="3">
        <f t="shared" si="56"/>
        <v>12830.733333333332</v>
      </c>
      <c r="E101" s="3">
        <f t="shared" si="57"/>
        <v>12810</v>
      </c>
      <c r="F101" s="3">
        <f t="shared" si="58"/>
        <v>12781.933333333334</v>
      </c>
      <c r="G101" s="3">
        <f t="shared" si="59"/>
        <v>12789.7</v>
      </c>
      <c r="H101" s="13">
        <f t="shared" si="52"/>
        <v>12809.6</v>
      </c>
      <c r="I101" s="13">
        <f t="shared" si="53"/>
        <v>12785</v>
      </c>
      <c r="J101" s="110">
        <f t="shared" si="54"/>
        <v>12805.6</v>
      </c>
      <c r="K101" s="8">
        <f t="shared" si="60"/>
        <v>3</v>
      </c>
      <c r="L101" s="4">
        <f t="shared" si="61"/>
        <v>24.600000000000364</v>
      </c>
      <c r="M101" s="4">
        <f t="shared" si="62"/>
        <v>48.800000000000487</v>
      </c>
      <c r="N101" s="4">
        <f t="shared" si="63"/>
        <v>20.300000000000182</v>
      </c>
      <c r="O101" s="4">
        <f t="shared" si="64"/>
        <v>24.600000000000364</v>
      </c>
      <c r="P101" s="4">
        <f t="shared" si="94"/>
        <v>9.2000000000007276</v>
      </c>
      <c r="Q101" s="4">
        <f t="shared" si="95"/>
        <v>15.399999999999636</v>
      </c>
      <c r="R101" s="4">
        <f t="shared" si="55"/>
        <v>12800.066666666666</v>
      </c>
      <c r="S101" s="4">
        <f t="shared" si="65"/>
        <v>12800.899999999998</v>
      </c>
      <c r="T101" s="4">
        <f t="shared" si="66"/>
        <v>12805.177777777775</v>
      </c>
      <c r="U101" s="4">
        <f t="shared" si="69"/>
        <v>-16.899999999999636</v>
      </c>
      <c r="V101" s="4">
        <f t="shared" si="70"/>
        <v>-16.899999999999636</v>
      </c>
      <c r="W101" s="45">
        <f t="shared" si="71"/>
        <v>12785.7</v>
      </c>
      <c r="X101" s="109">
        <f t="shared" si="72"/>
        <v>12785.7</v>
      </c>
      <c r="Y101" s="10">
        <f t="shared" si="73"/>
        <v>12781.3</v>
      </c>
      <c r="Z101" s="10">
        <f t="shared" si="74"/>
        <v>25.200000000000728</v>
      </c>
      <c r="AA101" s="10">
        <f t="shared" si="75"/>
        <v>-2.2000000000007276</v>
      </c>
      <c r="AB101" s="10">
        <f t="shared" si="76"/>
        <v>12800.4</v>
      </c>
      <c r="AC101" s="79">
        <f t="shared" si="77"/>
        <v>12827.800000000001</v>
      </c>
      <c r="AD101" s="48">
        <f t="shared" si="78"/>
        <v>0.47056530214427023</v>
      </c>
      <c r="AE101" s="45">
        <f t="shared" si="79"/>
        <v>-16.899999999999636</v>
      </c>
      <c r="AF101" s="56">
        <f t="shared" si="80"/>
        <v>12783.5</v>
      </c>
      <c r="AG101" s="70">
        <f t="shared" si="81"/>
        <v>-1.1086391050964317</v>
      </c>
      <c r="AH101" s="70">
        <f t="shared" si="82"/>
        <v>-0.90200678958822933</v>
      </c>
      <c r="AI101" s="74">
        <f t="shared" si="83"/>
        <v>1.7287910196738267E-3</v>
      </c>
      <c r="AJ101" s="62">
        <f t="shared" si="84"/>
        <v>25.200000000000728</v>
      </c>
      <c r="AK101" s="117">
        <f t="shared" si="85"/>
        <v>0.8136162484632643</v>
      </c>
      <c r="AL101" s="99">
        <f t="shared" si="86"/>
        <v>-1.5593812375249501E-3</v>
      </c>
      <c r="AM101" s="62">
        <f t="shared" si="87"/>
        <v>12825.6</v>
      </c>
      <c r="AN101" s="10">
        <f t="shared" si="88"/>
        <v>12728.092499999999</v>
      </c>
      <c r="AO101" s="10">
        <f t="shared" si="89"/>
        <v>12796.257599999997</v>
      </c>
      <c r="AP101" s="10">
        <f t="shared" si="90"/>
        <v>12875.495966666664</v>
      </c>
      <c r="AQ101" s="10">
        <f t="shared" si="91"/>
        <v>12805.859733333329</v>
      </c>
      <c r="AR101" s="116">
        <f>AP102</f>
        <v>12833.18703333333</v>
      </c>
      <c r="AS101" s="112">
        <f>J100</f>
        <v>12800.4</v>
      </c>
      <c r="AT101" s="115">
        <f>AQ101</f>
        <v>12805.859733333329</v>
      </c>
      <c r="AU101" s="114" t="s">
        <v>12</v>
      </c>
      <c r="AV101" s="25" t="s">
        <v>12</v>
      </c>
      <c r="AW101" s="19"/>
      <c r="AZ101"/>
      <c r="BA101"/>
      <c r="BB101"/>
      <c r="BC101"/>
      <c r="BD101"/>
      <c r="BE101" s="12" t="s">
        <v>271</v>
      </c>
      <c r="BF101" s="110">
        <v>12809.6</v>
      </c>
      <c r="BG101" s="110">
        <v>12785</v>
      </c>
      <c r="BH101" s="111">
        <v>12805.6</v>
      </c>
    </row>
    <row r="102" spans="1:60" x14ac:dyDescent="0.25">
      <c r="A102" s="12" t="str">
        <f t="shared" si="51"/>
        <v>8mag     3o</v>
      </c>
      <c r="B102" s="110">
        <f t="shared" si="67"/>
        <v>-5.3999999999996362</v>
      </c>
      <c r="C102" s="3">
        <f t="shared" si="68"/>
        <v>-2.3999999999996362</v>
      </c>
      <c r="D102" s="3">
        <f t="shared" si="56"/>
        <v>12809.466666666667</v>
      </c>
      <c r="E102" s="3">
        <f t="shared" si="57"/>
        <v>12809</v>
      </c>
      <c r="F102" s="3">
        <f t="shared" si="58"/>
        <v>12792.733333333332</v>
      </c>
      <c r="G102" s="3">
        <f t="shared" si="59"/>
        <v>12791.9</v>
      </c>
      <c r="H102" s="110">
        <f t="shared" si="52"/>
        <v>12808.4</v>
      </c>
      <c r="I102" s="110">
        <f t="shared" si="53"/>
        <v>12798.8</v>
      </c>
      <c r="J102" s="110">
        <f t="shared" si="54"/>
        <v>12800.2</v>
      </c>
      <c r="K102" s="8">
        <f t="shared" si="60"/>
        <v>-0.19999999999890861</v>
      </c>
      <c r="L102" s="4">
        <f t="shared" si="61"/>
        <v>9.6000000000003638</v>
      </c>
      <c r="M102" s="4">
        <f t="shared" si="62"/>
        <v>16.733333333333576</v>
      </c>
      <c r="N102" s="4">
        <f t="shared" si="63"/>
        <v>17.100000000000364</v>
      </c>
      <c r="O102" s="4">
        <f t="shared" si="64"/>
        <v>9.6000000000003638</v>
      </c>
      <c r="P102" s="4">
        <f t="shared" si="94"/>
        <v>2.7999999999992724</v>
      </c>
      <c r="Q102" s="4">
        <f t="shared" si="95"/>
        <v>6.8000000000010914</v>
      </c>
      <c r="R102" s="4">
        <f t="shared" si="55"/>
        <v>12802.466666666665</v>
      </c>
      <c r="S102" s="4">
        <f t="shared" si="65"/>
        <v>12801.266666666666</v>
      </c>
      <c r="T102" s="4">
        <f t="shared" si="66"/>
        <v>12801.422222222222</v>
      </c>
      <c r="U102" s="4">
        <f t="shared" si="69"/>
        <v>-16.899999999999636</v>
      </c>
      <c r="V102" s="4">
        <f t="shared" si="70"/>
        <v>-2.2000000000007276</v>
      </c>
      <c r="W102" s="45">
        <f t="shared" si="71"/>
        <v>12798.199999999999</v>
      </c>
      <c r="X102" s="45">
        <f t="shared" si="72"/>
        <v>12783.5</v>
      </c>
      <c r="Y102" s="62">
        <f t="shared" si="73"/>
        <v>12808.6</v>
      </c>
      <c r="Z102" s="10">
        <f t="shared" si="74"/>
        <v>5.2000000000007276</v>
      </c>
      <c r="AA102" s="4">
        <f t="shared" si="75"/>
        <v>5.2000000000007276</v>
      </c>
      <c r="AB102" s="108">
        <f t="shared" si="76"/>
        <v>12805.6</v>
      </c>
      <c r="AC102" s="108">
        <f t="shared" si="77"/>
        <v>12805.6</v>
      </c>
      <c r="AD102" s="48">
        <f t="shared" si="78"/>
        <v>-0.42612085769978375</v>
      </c>
      <c r="AE102" s="45">
        <f t="shared" si="79"/>
        <v>-16.899999999999636</v>
      </c>
      <c r="AF102" s="56">
        <f t="shared" si="80"/>
        <v>12788.7</v>
      </c>
      <c r="AG102" s="70">
        <f t="shared" si="81"/>
        <v>-1.0867804729145094</v>
      </c>
      <c r="AH102" s="70">
        <f t="shared" si="82"/>
        <v>-0.92014903186309283</v>
      </c>
      <c r="AI102" s="74">
        <f t="shared" si="83"/>
        <v>8.9923135267853645E-4</v>
      </c>
      <c r="AJ102" s="62">
        <f t="shared" si="84"/>
        <v>5.2000000000007276</v>
      </c>
      <c r="AK102" s="117">
        <f t="shared" si="85"/>
        <v>0.846674240838587</v>
      </c>
      <c r="AL102" s="99">
        <f t="shared" si="86"/>
        <v>-8.2742685858809464E-4</v>
      </c>
      <c r="AM102" s="62">
        <f t="shared" si="87"/>
        <v>12810.800000000001</v>
      </c>
      <c r="AN102" s="10">
        <f t="shared" si="88"/>
        <v>12766.9869</v>
      </c>
      <c r="AO102" s="10">
        <f t="shared" si="89"/>
        <v>12802.318199999998</v>
      </c>
      <c r="AP102" s="10">
        <f t="shared" si="90"/>
        <v>12833.18703333333</v>
      </c>
      <c r="AQ102" s="10">
        <f t="shared" si="91"/>
        <v>12803.323866666662</v>
      </c>
      <c r="AR102" s="113"/>
      <c r="AT102" s="115">
        <f>AQ102</f>
        <v>12803.323866666662</v>
      </c>
      <c r="AU102" s="114">
        <f>-AT102+AS101</f>
        <v>-2.923866666662434</v>
      </c>
      <c r="AV102" s="25" t="s">
        <v>37</v>
      </c>
      <c r="AZ102"/>
      <c r="BA102"/>
      <c r="BB102"/>
      <c r="BC102"/>
      <c r="BD102"/>
      <c r="BE102" s="12" t="s">
        <v>272</v>
      </c>
      <c r="BF102" s="110">
        <v>12808.4</v>
      </c>
      <c r="BG102" s="110">
        <v>12798.8</v>
      </c>
      <c r="BH102" s="111">
        <v>12800.2</v>
      </c>
    </row>
    <row r="103" spans="1:60" x14ac:dyDescent="0.25">
      <c r="A103" s="12" t="str">
        <f t="shared" si="51"/>
        <v>8mag    4s</v>
      </c>
      <c r="B103" s="110">
        <f t="shared" si="67"/>
        <v>2.5</v>
      </c>
      <c r="C103" s="3">
        <f t="shared" si="68"/>
        <v>2.3000000000010914</v>
      </c>
      <c r="D103" s="3">
        <f t="shared" si="56"/>
        <v>12807.333333333334</v>
      </c>
      <c r="E103" s="3">
        <f t="shared" si="57"/>
        <v>12806.2</v>
      </c>
      <c r="F103" s="3">
        <f t="shared" si="58"/>
        <v>12793.699999999999</v>
      </c>
      <c r="G103" s="3">
        <f t="shared" si="59"/>
        <v>12798.05</v>
      </c>
      <c r="H103" s="3">
        <f t="shared" si="52"/>
        <v>12804</v>
      </c>
      <c r="I103" s="110">
        <f t="shared" si="53"/>
        <v>12797.3</v>
      </c>
      <c r="J103" s="110">
        <f t="shared" si="54"/>
        <v>12802.7</v>
      </c>
      <c r="K103" s="8">
        <f t="shared" si="60"/>
        <v>-2.8999999999996362</v>
      </c>
      <c r="L103" s="4">
        <f t="shared" si="61"/>
        <v>6.7000000000007276</v>
      </c>
      <c r="M103" s="4">
        <f t="shared" si="62"/>
        <v>13.633333333333818</v>
      </c>
      <c r="N103" s="4">
        <f t="shared" si="63"/>
        <v>8.1500000000005457</v>
      </c>
      <c r="O103" s="4">
        <f t="shared" si="64"/>
        <v>6.7000000000007276</v>
      </c>
      <c r="P103" s="4">
        <f t="shared" si="94"/>
        <v>3.7999999999992724</v>
      </c>
      <c r="Q103" s="4">
        <f t="shared" si="95"/>
        <v>2.9000000000014552</v>
      </c>
      <c r="R103" s="4">
        <f t="shared" si="55"/>
        <v>12801.333333333334</v>
      </c>
      <c r="S103" s="4">
        <f t="shared" si="65"/>
        <v>12801.9</v>
      </c>
      <c r="T103" s="4">
        <f t="shared" si="66"/>
        <v>12801.28888888889</v>
      </c>
      <c r="U103" s="4">
        <f t="shared" si="69"/>
        <v>-5.3999999999996362</v>
      </c>
      <c r="V103" s="4">
        <f t="shared" si="70"/>
        <v>-5.3999999999996362</v>
      </c>
      <c r="W103" s="45">
        <f t="shared" si="71"/>
        <v>12800.2</v>
      </c>
      <c r="X103" s="109">
        <f t="shared" si="72"/>
        <v>12800.2</v>
      </c>
      <c r="Y103" s="10">
        <f t="shared" si="73"/>
        <v>12800.000000000002</v>
      </c>
      <c r="Z103" s="10">
        <f t="shared" si="74"/>
        <v>5.2000000000007276</v>
      </c>
      <c r="AA103" s="10">
        <f t="shared" si="75"/>
        <v>5.2000000000007276</v>
      </c>
      <c r="AB103" s="10">
        <f t="shared" si="76"/>
        <v>12810.800000000001</v>
      </c>
      <c r="AC103" s="79">
        <f t="shared" si="77"/>
        <v>12810.800000000001</v>
      </c>
      <c r="AD103" s="48">
        <f t="shared" si="78"/>
        <v>-0.59948018193627906</v>
      </c>
      <c r="AE103" s="45">
        <f t="shared" si="79"/>
        <v>-5.3999999999996362</v>
      </c>
      <c r="AF103" s="56">
        <f t="shared" si="80"/>
        <v>12794.800000000001</v>
      </c>
      <c r="AG103" s="70">
        <f t="shared" si="81"/>
        <v>-2.9283499430893825</v>
      </c>
      <c r="AH103" s="70">
        <f t="shared" si="82"/>
        <v>-0.34148924118850671</v>
      </c>
      <c r="AI103" s="74">
        <f t="shared" si="83"/>
        <v>6.174383343232904E-4</v>
      </c>
      <c r="AJ103" s="62">
        <f t="shared" si="84"/>
        <v>5.2000000000007276</v>
      </c>
      <c r="AK103" s="117">
        <f t="shared" si="85"/>
        <v>0.1166149018475021</v>
      </c>
      <c r="AL103" s="99">
        <f t="shared" si="86"/>
        <v>-2.1084854826875594E-4</v>
      </c>
      <c r="AM103" s="62">
        <f t="shared" si="87"/>
        <v>12805.400000000001</v>
      </c>
      <c r="AN103" s="10">
        <f t="shared" si="88"/>
        <v>12772.581299999998</v>
      </c>
      <c r="AO103" s="10">
        <f t="shared" si="89"/>
        <v>12793.327199999998</v>
      </c>
      <c r="AP103" s="10">
        <f t="shared" si="90"/>
        <v>12832.386233333331</v>
      </c>
      <c r="AQ103" s="10">
        <f t="shared" si="91"/>
        <v>12809.329866666663</v>
      </c>
      <c r="AR103" s="113"/>
      <c r="AU103" s="19"/>
      <c r="AV103" s="25"/>
      <c r="AZ103"/>
      <c r="BA103"/>
      <c r="BB103"/>
      <c r="BC103"/>
      <c r="BD103"/>
      <c r="BE103" s="12" t="s">
        <v>273</v>
      </c>
      <c r="BF103" s="110">
        <v>12804</v>
      </c>
      <c r="BG103" s="110">
        <v>12797.3</v>
      </c>
      <c r="BH103" s="111">
        <v>12802.7</v>
      </c>
    </row>
    <row r="104" spans="1:60" x14ac:dyDescent="0.25">
      <c r="A104" s="12" t="str">
        <f t="shared" si="51"/>
        <v>8mag     5b</v>
      </c>
      <c r="B104" s="110">
        <f t="shared" si="67"/>
        <v>12.199999999998909</v>
      </c>
      <c r="C104" s="3">
        <f t="shared" si="68"/>
        <v>9.2999999999992724</v>
      </c>
      <c r="D104" s="3">
        <f t="shared" si="56"/>
        <v>12810</v>
      </c>
      <c r="E104" s="3">
        <f t="shared" si="57"/>
        <v>12810.8</v>
      </c>
      <c r="F104" s="3">
        <f t="shared" si="58"/>
        <v>12798.266666666668</v>
      </c>
      <c r="G104" s="3">
        <f t="shared" si="59"/>
        <v>12798</v>
      </c>
      <c r="H104" s="3">
        <f t="shared" si="52"/>
        <v>12817.6</v>
      </c>
      <c r="I104" s="110">
        <f t="shared" si="53"/>
        <v>12798.7</v>
      </c>
      <c r="J104" s="110">
        <f t="shared" si="54"/>
        <v>12814.9</v>
      </c>
      <c r="K104" s="8">
        <f t="shared" si="60"/>
        <v>14.699999999998909</v>
      </c>
      <c r="L104" s="4">
        <f t="shared" si="61"/>
        <v>18.899999999999636</v>
      </c>
      <c r="M104" s="4">
        <f t="shared" si="62"/>
        <v>11.733333333333576</v>
      </c>
      <c r="N104" s="4">
        <f t="shared" si="63"/>
        <v>12.800000000000182</v>
      </c>
      <c r="O104" s="4">
        <f t="shared" si="64"/>
        <v>18.899999999999636</v>
      </c>
      <c r="P104" s="4">
        <f t="shared" si="94"/>
        <v>14.899999999999636</v>
      </c>
      <c r="Q104" s="4">
        <f t="shared" si="95"/>
        <v>4</v>
      </c>
      <c r="R104" s="4">
        <f t="shared" si="55"/>
        <v>12810.400000000001</v>
      </c>
      <c r="S104" s="4">
        <f t="shared" si="65"/>
        <v>12805.866666666669</v>
      </c>
      <c r="T104" s="4">
        <f t="shared" si="66"/>
        <v>12804.733333333332</v>
      </c>
      <c r="U104" s="4">
        <f t="shared" si="69"/>
        <v>-5.3999999999996362</v>
      </c>
      <c r="V104" s="4">
        <f t="shared" si="70"/>
        <v>-5.3999999999996362</v>
      </c>
      <c r="W104" s="45">
        <f t="shared" si="71"/>
        <v>12794.800000000001</v>
      </c>
      <c r="X104" s="109">
        <f t="shared" si="72"/>
        <v>12794.800000000001</v>
      </c>
      <c r="Y104" s="62">
        <f t="shared" si="73"/>
        <v>12799.800000000001</v>
      </c>
      <c r="Z104" s="10">
        <f t="shared" si="74"/>
        <v>5.2000000000007276</v>
      </c>
      <c r="AA104" s="4">
        <f t="shared" si="75"/>
        <v>2.5</v>
      </c>
      <c r="AB104" s="108">
        <f t="shared" si="76"/>
        <v>12802.7</v>
      </c>
      <c r="AC104" s="79">
        <f t="shared" si="77"/>
        <v>12805.400000000001</v>
      </c>
      <c r="AD104" s="48">
        <f t="shared" si="78"/>
        <v>0.12982456140348622</v>
      </c>
      <c r="AE104" s="45">
        <f t="shared" si="79"/>
        <v>-5.3999999999996362</v>
      </c>
      <c r="AF104" s="56">
        <f t="shared" si="80"/>
        <v>12797.300000000001</v>
      </c>
      <c r="AG104" s="70">
        <f t="shared" si="81"/>
        <v>2.5163682964379754</v>
      </c>
      <c r="AH104" s="70">
        <f t="shared" si="82"/>
        <v>0.39739810798583891</v>
      </c>
      <c r="AI104" s="74">
        <f t="shared" si="83"/>
        <v>1.3752901002554087E-3</v>
      </c>
      <c r="AJ104" s="62">
        <f t="shared" si="84"/>
        <v>5.2000000000007276</v>
      </c>
      <c r="AK104" s="117">
        <f t="shared" si="85"/>
        <v>0.15792525623072448</v>
      </c>
      <c r="AL104" s="99">
        <f t="shared" si="86"/>
        <v>5.4653768377315413E-4</v>
      </c>
      <c r="AM104" s="62">
        <f t="shared" si="87"/>
        <v>12807.900000000001</v>
      </c>
      <c r="AN104" s="10">
        <f t="shared" si="88"/>
        <v>12780.390150000001</v>
      </c>
      <c r="AO104" s="10">
        <f t="shared" si="89"/>
        <v>12792.561300000001</v>
      </c>
      <c r="AP104" s="10">
        <f t="shared" si="90"/>
        <v>12822.292816666666</v>
      </c>
      <c r="AQ104" s="10">
        <f t="shared" si="91"/>
        <v>12811.465333333334</v>
      </c>
      <c r="AR104" s="113"/>
      <c r="AU104" s="19"/>
      <c r="AV104" s="25"/>
      <c r="AZ104"/>
      <c r="BA104"/>
      <c r="BB104"/>
      <c r="BC104"/>
      <c r="BD104"/>
      <c r="BE104" s="12" t="s">
        <v>274</v>
      </c>
      <c r="BF104" s="110">
        <v>12817.6</v>
      </c>
      <c r="BG104" s="110">
        <v>12798.7</v>
      </c>
      <c r="BH104" s="111">
        <v>12814.9</v>
      </c>
    </row>
    <row r="105" spans="1:60" x14ac:dyDescent="0.25">
      <c r="A105" s="12" t="str">
        <f t="shared" si="51"/>
        <v>8mag     6o</v>
      </c>
      <c r="B105" s="110">
        <f t="shared" si="67"/>
        <v>7.3000000000010914</v>
      </c>
      <c r="C105" s="3">
        <f t="shared" si="68"/>
        <v>22</v>
      </c>
      <c r="D105" s="3">
        <f t="shared" si="56"/>
        <v>12815.699999999999</v>
      </c>
      <c r="E105" s="3">
        <f t="shared" si="57"/>
        <v>12821.55</v>
      </c>
      <c r="F105" s="3">
        <f t="shared" si="58"/>
        <v>12803.166666666666</v>
      </c>
      <c r="G105" s="3">
        <f t="shared" si="59"/>
        <v>12806.1</v>
      </c>
      <c r="H105" s="3">
        <f t="shared" si="52"/>
        <v>12825.5</v>
      </c>
      <c r="I105" s="110">
        <f t="shared" si="53"/>
        <v>12813.5</v>
      </c>
      <c r="J105" s="110">
        <f t="shared" si="54"/>
        <v>12822.2</v>
      </c>
      <c r="K105" s="8">
        <f t="shared" si="60"/>
        <v>19.5</v>
      </c>
      <c r="L105" s="4">
        <f t="shared" si="61"/>
        <v>12</v>
      </c>
      <c r="M105" s="4">
        <f t="shared" si="62"/>
        <v>12.533333333333454</v>
      </c>
      <c r="N105" s="4">
        <f t="shared" si="63"/>
        <v>15.449999999999818</v>
      </c>
      <c r="O105" s="4">
        <f t="shared" si="64"/>
        <v>12</v>
      </c>
      <c r="P105" s="4">
        <f t="shared" si="94"/>
        <v>10.600000000000364</v>
      </c>
      <c r="Q105" s="4">
        <f>-J104+I105</f>
        <v>-1.3999999999996362</v>
      </c>
      <c r="R105" s="4">
        <f t="shared" si="55"/>
        <v>12820.4</v>
      </c>
      <c r="S105" s="4">
        <f t="shared" si="65"/>
        <v>12815.400000000001</v>
      </c>
      <c r="T105" s="4">
        <f t="shared" si="66"/>
        <v>12810.711111111113</v>
      </c>
      <c r="U105" s="4">
        <f t="shared" si="69"/>
        <v>-5.3999999999996362</v>
      </c>
      <c r="V105" s="4">
        <f t="shared" si="70"/>
        <v>2.5</v>
      </c>
      <c r="W105" s="45">
        <f t="shared" si="71"/>
        <v>12805.2</v>
      </c>
      <c r="X105" s="109">
        <f t="shared" si="72"/>
        <v>12797.300000000001</v>
      </c>
      <c r="Y105" s="10">
        <f t="shared" si="73"/>
        <v>12829.599999999999</v>
      </c>
      <c r="Z105" s="10">
        <f t="shared" si="74"/>
        <v>12.199999999998909</v>
      </c>
      <c r="AA105" s="10">
        <f t="shared" si="75"/>
        <v>12.199999999998909</v>
      </c>
      <c r="AB105" s="10">
        <f t="shared" si="76"/>
        <v>12814.9</v>
      </c>
      <c r="AC105" s="79">
        <f t="shared" si="77"/>
        <v>12814.9</v>
      </c>
      <c r="AD105" s="48">
        <f t="shared" si="78"/>
        <v>-0.28265107212475682</v>
      </c>
      <c r="AE105" s="45">
        <f t="shared" si="79"/>
        <v>-5.3999999999996362</v>
      </c>
      <c r="AF105" s="56">
        <f t="shared" si="80"/>
        <v>12809.5</v>
      </c>
      <c r="AG105" s="70">
        <f t="shared" si="81"/>
        <v>-2.5953978671773723</v>
      </c>
      <c r="AH105" s="70">
        <f t="shared" si="82"/>
        <v>-0.38529738066231484</v>
      </c>
      <c r="AI105" s="74">
        <f t="shared" si="83"/>
        <v>9.9145165697339687E-4</v>
      </c>
      <c r="AJ105" s="62">
        <f t="shared" si="84"/>
        <v>12.199999999998909</v>
      </c>
      <c r="AK105" s="117">
        <f t="shared" si="85"/>
        <v>0.14845407154524073</v>
      </c>
      <c r="AL105" s="99">
        <f t="shared" si="86"/>
        <v>-3.820037264851617E-4</v>
      </c>
      <c r="AM105" s="62">
        <f t="shared" si="87"/>
        <v>12827.099999999999</v>
      </c>
      <c r="AN105" s="10">
        <f t="shared" si="88"/>
        <v>12784.802400000002</v>
      </c>
      <c r="AO105" s="10">
        <f t="shared" si="89"/>
        <v>12809.277900000003</v>
      </c>
      <c r="AP105" s="10">
        <f t="shared" si="90"/>
        <v>12836.0232</v>
      </c>
      <c r="AQ105" s="10">
        <f t="shared" si="91"/>
        <v>12816.003200000001</v>
      </c>
      <c r="AR105" s="113"/>
      <c r="AU105" s="19"/>
      <c r="AV105" s="25"/>
      <c r="AW105" s="21">
        <f>SUM(AU105:AU118)-AW106</f>
        <v>-13.768966666666529</v>
      </c>
      <c r="AZ105"/>
      <c r="BA105"/>
      <c r="BB105"/>
      <c r="BC105"/>
      <c r="BD105"/>
      <c r="BE105" s="12" t="s">
        <v>275</v>
      </c>
      <c r="BF105" s="110">
        <v>12825.5</v>
      </c>
      <c r="BG105" s="110">
        <v>12813.5</v>
      </c>
      <c r="BH105" s="111">
        <v>12822.2</v>
      </c>
    </row>
    <row r="106" spans="1:60" x14ac:dyDescent="0.25">
      <c r="A106" s="12" t="str">
        <f t="shared" si="51"/>
        <v>8mag    7s</v>
      </c>
      <c r="B106" s="110">
        <f t="shared" si="67"/>
        <v>-19.600000000000364</v>
      </c>
      <c r="C106" s="3">
        <f t="shared" si="68"/>
        <v>-0.1000000000003638</v>
      </c>
      <c r="D106" s="3">
        <f t="shared" si="56"/>
        <v>12828.799999999997</v>
      </c>
      <c r="E106" s="3">
        <f t="shared" si="57"/>
        <v>12834.4</v>
      </c>
      <c r="F106" s="3">
        <f t="shared" si="58"/>
        <v>12804.933333333334</v>
      </c>
      <c r="G106" s="3">
        <f t="shared" si="59"/>
        <v>12808.05</v>
      </c>
      <c r="H106" s="3">
        <f t="shared" si="52"/>
        <v>12843.3</v>
      </c>
      <c r="I106" s="110">
        <f t="shared" si="53"/>
        <v>12802.6</v>
      </c>
      <c r="J106" s="110">
        <f t="shared" si="54"/>
        <v>12802.6</v>
      </c>
      <c r="K106" s="8">
        <f t="shared" si="60"/>
        <v>-12.299999999999272</v>
      </c>
      <c r="L106" s="4">
        <f t="shared" si="61"/>
        <v>40.699999999998909</v>
      </c>
      <c r="M106" s="4">
        <f t="shared" si="62"/>
        <v>23.86666666666618</v>
      </c>
      <c r="N106" s="4">
        <f t="shared" si="63"/>
        <v>26.349999999999454</v>
      </c>
      <c r="O106" s="4">
        <f t="shared" si="64"/>
        <v>40.699999999998909</v>
      </c>
      <c r="P106" s="4">
        <f t="shared" si="94"/>
        <v>21.099999999998545</v>
      </c>
      <c r="Q106" s="4">
        <f>J105-I106</f>
        <v>19.600000000000364</v>
      </c>
      <c r="R106" s="4">
        <f t="shared" si="55"/>
        <v>12816.166666666666</v>
      </c>
      <c r="S106" s="4">
        <f t="shared" si="65"/>
        <v>12818.283333333333</v>
      </c>
      <c r="T106" s="4">
        <f t="shared" si="66"/>
        <v>12815.655555555555</v>
      </c>
      <c r="U106" s="4">
        <f t="shared" si="69"/>
        <v>2.5</v>
      </c>
      <c r="V106" s="4">
        <f t="shared" si="70"/>
        <v>7.3000000000010914</v>
      </c>
      <c r="W106" s="45">
        <f t="shared" si="71"/>
        <v>12822.2</v>
      </c>
      <c r="X106" s="45">
        <f t="shared" si="72"/>
        <v>12817.4</v>
      </c>
      <c r="Y106" s="62">
        <f t="shared" si="73"/>
        <v>12841.7</v>
      </c>
      <c r="Z106" s="10">
        <f t="shared" si="74"/>
        <v>12.199999999998909</v>
      </c>
      <c r="AA106" s="4">
        <f t="shared" si="75"/>
        <v>12.199999999998909</v>
      </c>
      <c r="AB106" s="108">
        <f t="shared" si="76"/>
        <v>12827.099999999999</v>
      </c>
      <c r="AC106" s="108">
        <f t="shared" si="77"/>
        <v>12827.099999999999</v>
      </c>
      <c r="AD106" s="48">
        <f t="shared" si="78"/>
        <v>1.4330084470434679</v>
      </c>
      <c r="AE106" s="45">
        <f t="shared" si="79"/>
        <v>2.5</v>
      </c>
      <c r="AF106" s="56">
        <f t="shared" si="80"/>
        <v>12824.7</v>
      </c>
      <c r="AG106" s="70">
        <f t="shared" si="81"/>
        <v>0.69549419499216925</v>
      </c>
      <c r="AH106" s="70">
        <f t="shared" si="82"/>
        <v>1.4378265227810554</v>
      </c>
      <c r="AI106" s="74">
        <f t="shared" si="83"/>
        <v>-1.7232371907335347E-3</v>
      </c>
      <c r="AJ106" s="62">
        <f t="shared" si="84"/>
        <v>12.199999999998909</v>
      </c>
      <c r="AK106" s="117">
        <f t="shared" si="85"/>
        <v>2.0673451096126607</v>
      </c>
      <c r="AL106" s="99">
        <f t="shared" si="86"/>
        <v>-2.4777161378793924E-3</v>
      </c>
      <c r="AM106" s="62">
        <f t="shared" si="87"/>
        <v>12834.4</v>
      </c>
      <c r="AN106" s="10">
        <f t="shared" si="88"/>
        <v>12792.145050000001</v>
      </c>
      <c r="AO106" s="10">
        <f t="shared" si="89"/>
        <v>12814.472699999998</v>
      </c>
      <c r="AP106" s="10">
        <f t="shared" si="90"/>
        <v>12848.685849999998</v>
      </c>
      <c r="AQ106" s="10">
        <f t="shared" si="91"/>
        <v>12828.115299999998</v>
      </c>
      <c r="AR106" s="116">
        <f>AN107</f>
        <v>12777.026849999998</v>
      </c>
      <c r="AS106" s="16">
        <f>J106</f>
        <v>12802.6</v>
      </c>
      <c r="AU106" s="19"/>
      <c r="AV106" s="25"/>
      <c r="AW106" s="80">
        <f>COUNT(AU106:AU118)</f>
        <v>4</v>
      </c>
      <c r="AZ106"/>
      <c r="BA106"/>
      <c r="BB106"/>
      <c r="BC106"/>
      <c r="BD106"/>
      <c r="BE106" s="12" t="s">
        <v>276</v>
      </c>
      <c r="BF106" s="110">
        <v>12843.3</v>
      </c>
      <c r="BG106" s="110">
        <v>12802.6</v>
      </c>
      <c r="BH106" s="111">
        <v>12802.6</v>
      </c>
    </row>
    <row r="107" spans="1:60" x14ac:dyDescent="0.25">
      <c r="A107" s="12" t="str">
        <f t="shared" si="51"/>
        <v>8mag   8s</v>
      </c>
      <c r="B107" s="110">
        <f t="shared" si="67"/>
        <v>-31.899999999999636</v>
      </c>
      <c r="C107" s="3">
        <f t="shared" si="68"/>
        <v>-44.199999999998909</v>
      </c>
      <c r="D107" s="3">
        <f t="shared" si="56"/>
        <v>12827.166666666666</v>
      </c>
      <c r="E107" s="3">
        <f t="shared" si="57"/>
        <v>12828</v>
      </c>
      <c r="F107" s="3">
        <f t="shared" si="58"/>
        <v>12791.366666666667</v>
      </c>
      <c r="G107" s="3">
        <f t="shared" si="59"/>
        <v>12780.3</v>
      </c>
      <c r="H107" s="3">
        <f t="shared" si="52"/>
        <v>12812.7</v>
      </c>
      <c r="I107" s="110">
        <f t="shared" si="53"/>
        <v>12758</v>
      </c>
      <c r="J107" s="110">
        <f t="shared" si="54"/>
        <v>12770.7</v>
      </c>
      <c r="K107" s="8">
        <f t="shared" si="60"/>
        <v>-51.5</v>
      </c>
      <c r="L107" s="4">
        <f t="shared" si="61"/>
        <v>54.700000000000728</v>
      </c>
      <c r="M107" s="4">
        <f t="shared" si="62"/>
        <v>35.799999999999876</v>
      </c>
      <c r="N107" s="4">
        <f t="shared" si="63"/>
        <v>47.699999999999818</v>
      </c>
      <c r="O107" s="4">
        <f t="shared" si="64"/>
        <v>54.700000000000728</v>
      </c>
      <c r="P107" s="4">
        <f t="shared" si="94"/>
        <v>10.100000000000364</v>
      </c>
      <c r="Q107" s="4">
        <f>J106-I107</f>
        <v>44.600000000000364</v>
      </c>
      <c r="R107" s="4">
        <f t="shared" si="55"/>
        <v>12780.466666666667</v>
      </c>
      <c r="S107" s="4">
        <f t="shared" si="65"/>
        <v>12798.316666666666</v>
      </c>
      <c r="T107" s="4">
        <f t="shared" si="66"/>
        <v>12805.677777777777</v>
      </c>
      <c r="U107" s="4">
        <f t="shared" si="69"/>
        <v>-19.600000000000364</v>
      </c>
      <c r="V107" s="4">
        <f t="shared" si="70"/>
        <v>-19.600000000000364</v>
      </c>
      <c r="W107" s="109">
        <f t="shared" si="71"/>
        <v>12802.6</v>
      </c>
      <c r="X107" s="45">
        <f t="shared" si="72"/>
        <v>12802.6</v>
      </c>
      <c r="Y107" s="62">
        <f t="shared" si="73"/>
        <v>12790.300000000001</v>
      </c>
      <c r="Z107" s="10">
        <f t="shared" si="74"/>
        <v>12.199999999998909</v>
      </c>
      <c r="AA107" s="4">
        <f t="shared" si="75"/>
        <v>7.3000000000010914</v>
      </c>
      <c r="AB107" s="79">
        <f t="shared" si="76"/>
        <v>12829.500000000002</v>
      </c>
      <c r="AC107" s="108">
        <f t="shared" si="77"/>
        <v>12834.4</v>
      </c>
      <c r="AD107" s="48">
        <f t="shared" si="78"/>
        <v>2.2699155295646931</v>
      </c>
      <c r="AE107" s="45">
        <f t="shared" si="79"/>
        <v>-19.600000000000364</v>
      </c>
      <c r="AF107" s="56">
        <f t="shared" si="80"/>
        <v>12783</v>
      </c>
      <c r="AG107" s="70">
        <f t="shared" si="81"/>
        <v>0.27960540705368486</v>
      </c>
      <c r="AH107" s="70">
        <f t="shared" si="82"/>
        <v>3.5764687476447756</v>
      </c>
      <c r="AI107" s="74">
        <f t="shared" si="83"/>
        <v>-9.6221544238435993E-4</v>
      </c>
      <c r="AJ107" s="62">
        <f t="shared" si="84"/>
        <v>12.199999999998909</v>
      </c>
      <c r="AK107" s="117">
        <f t="shared" si="85"/>
        <v>12.79112870287979</v>
      </c>
      <c r="AL107" s="99">
        <f t="shared" si="86"/>
        <v>-3.4413334581888558E-3</v>
      </c>
      <c r="AM107" s="62">
        <f t="shared" si="87"/>
        <v>12814.8</v>
      </c>
      <c r="AN107" s="10">
        <f t="shared" si="88"/>
        <v>12777.026849999998</v>
      </c>
      <c r="AO107" s="10">
        <f t="shared" si="89"/>
        <v>12816.903599999998</v>
      </c>
      <c r="AP107" s="10">
        <f t="shared" si="90"/>
        <v>12855.359183333332</v>
      </c>
      <c r="AQ107" s="10">
        <f t="shared" si="91"/>
        <v>12801.822366666665</v>
      </c>
      <c r="AR107" s="113"/>
      <c r="AT107" s="115">
        <f>J107</f>
        <v>12770.7</v>
      </c>
      <c r="AU107" s="24">
        <f>AT107-AS106</f>
        <v>-31.899999999999636</v>
      </c>
      <c r="AV107" s="25" t="s">
        <v>38</v>
      </c>
      <c r="AZ107"/>
      <c r="BA107"/>
      <c r="BB107"/>
      <c r="BC107"/>
      <c r="BD107"/>
      <c r="BE107" s="12" t="s">
        <v>277</v>
      </c>
      <c r="BF107" s="110">
        <v>12812.7</v>
      </c>
      <c r="BG107" s="110">
        <v>12758</v>
      </c>
      <c r="BH107" s="111">
        <v>12770.7</v>
      </c>
    </row>
    <row r="108" spans="1:60" x14ac:dyDescent="0.25">
      <c r="A108" s="12" t="str">
        <f t="shared" si="51"/>
        <v>8mag    9b</v>
      </c>
      <c r="B108" s="110">
        <f t="shared" si="67"/>
        <v>-71</v>
      </c>
      <c r="C108" s="3">
        <f t="shared" si="68"/>
        <v>-122.5</v>
      </c>
      <c r="D108" s="3">
        <f t="shared" si="56"/>
        <v>12810.066666666666</v>
      </c>
      <c r="E108" s="3">
        <f t="shared" si="57"/>
        <v>12793.45</v>
      </c>
      <c r="F108" s="3">
        <f t="shared" si="58"/>
        <v>12750.066666666666</v>
      </c>
      <c r="G108" s="3">
        <f t="shared" si="59"/>
        <v>12723.8</v>
      </c>
      <c r="H108" s="3">
        <f t="shared" si="52"/>
        <v>12774.2</v>
      </c>
      <c r="I108" s="3">
        <f t="shared" si="53"/>
        <v>12689.6</v>
      </c>
      <c r="J108" s="110">
        <f t="shared" si="54"/>
        <v>12699.7</v>
      </c>
      <c r="K108" s="8">
        <f t="shared" si="60"/>
        <v>-102.89999999999964</v>
      </c>
      <c r="L108" s="4">
        <f t="shared" si="61"/>
        <v>84.600000000000364</v>
      </c>
      <c r="M108" s="4">
        <f t="shared" si="62"/>
        <v>60</v>
      </c>
      <c r="N108" s="4">
        <f t="shared" si="63"/>
        <v>69.650000000000546</v>
      </c>
      <c r="O108" s="4">
        <f t="shared" si="64"/>
        <v>84.600000000000364</v>
      </c>
      <c r="P108" s="4">
        <f t="shared" si="94"/>
        <v>3.5</v>
      </c>
      <c r="Q108" s="4">
        <f>J107-I108</f>
        <v>81.100000000000364</v>
      </c>
      <c r="R108" s="4">
        <f t="shared" si="55"/>
        <v>12721.166666666666</v>
      </c>
      <c r="S108" s="4">
        <f t="shared" si="65"/>
        <v>12750.816666666666</v>
      </c>
      <c r="T108" s="4">
        <f t="shared" si="66"/>
        <v>12772.599999999999</v>
      </c>
      <c r="U108" s="4">
        <f t="shared" si="69"/>
        <v>-31.899999999999636</v>
      </c>
      <c r="V108" s="4">
        <f t="shared" si="70"/>
        <v>-31.899999999999636</v>
      </c>
      <c r="W108" s="109">
        <f t="shared" si="71"/>
        <v>12770.7</v>
      </c>
      <c r="X108" s="45">
        <f t="shared" si="72"/>
        <v>12770.7</v>
      </c>
      <c r="Y108" s="10">
        <f t="shared" si="73"/>
        <v>12719.2</v>
      </c>
      <c r="Z108" s="10">
        <f t="shared" si="74"/>
        <v>7.3000000000010914</v>
      </c>
      <c r="AA108" s="10">
        <f t="shared" si="75"/>
        <v>-19.600000000000364</v>
      </c>
      <c r="AB108" s="10">
        <f t="shared" si="76"/>
        <v>12783</v>
      </c>
      <c r="AC108" s="108">
        <f t="shared" si="77"/>
        <v>12809.900000000001</v>
      </c>
      <c r="AD108" s="48">
        <f t="shared" si="78"/>
        <v>4.0573099415204856</v>
      </c>
      <c r="AE108" s="45">
        <f t="shared" si="79"/>
        <v>-31.899999999999636</v>
      </c>
      <c r="AF108" s="56">
        <f t="shared" si="80"/>
        <v>12738.800000000001</v>
      </c>
      <c r="AG108" s="70">
        <f t="shared" si="81"/>
        <v>0.50089807184341928</v>
      </c>
      <c r="AH108" s="70">
        <f t="shared" si="82"/>
        <v>1.9964141533221953</v>
      </c>
      <c r="AI108" s="74">
        <f t="shared" si="83"/>
        <v>-3.069362891324172E-3</v>
      </c>
      <c r="AJ108" s="62">
        <f t="shared" si="84"/>
        <v>7.3000000000010914</v>
      </c>
      <c r="AK108" s="117">
        <f t="shared" si="85"/>
        <v>3.9856694715851777</v>
      </c>
      <c r="AL108" s="99">
        <f t="shared" si="86"/>
        <v>-6.1277195179215123E-3</v>
      </c>
      <c r="AM108" s="62">
        <f t="shared" si="87"/>
        <v>12778.000000000002</v>
      </c>
      <c r="AN108" s="10">
        <f t="shared" si="88"/>
        <v>12720.0339</v>
      </c>
      <c r="AO108" s="10">
        <f t="shared" si="89"/>
        <v>12790.130400000002</v>
      </c>
      <c r="AP108" s="10">
        <f t="shared" si="90"/>
        <v>12840.994833333332</v>
      </c>
      <c r="AQ108" s="10">
        <f t="shared" si="91"/>
        <v>12760.981566666665</v>
      </c>
      <c r="AR108" s="116">
        <f>AP109</f>
        <v>12803.607483333331</v>
      </c>
      <c r="AS108" s="112">
        <f>J108</f>
        <v>12699.7</v>
      </c>
      <c r="AU108" s="19"/>
      <c r="AV108" s="25"/>
      <c r="AZ108"/>
      <c r="BA108"/>
      <c r="BB108"/>
      <c r="BC108"/>
      <c r="BD108"/>
      <c r="BE108" s="12" t="s">
        <v>278</v>
      </c>
      <c r="BF108" s="110">
        <v>12774.2</v>
      </c>
      <c r="BG108" s="110">
        <v>12689.6</v>
      </c>
      <c r="BH108" s="111">
        <v>12699.7</v>
      </c>
    </row>
    <row r="109" spans="1:60" x14ac:dyDescent="0.25">
      <c r="A109" s="12" t="str">
        <f t="shared" si="51"/>
        <v>8mag     10o</v>
      </c>
      <c r="B109" s="110">
        <f t="shared" si="67"/>
        <v>-19.300000000001091</v>
      </c>
      <c r="C109" s="3">
        <f t="shared" si="68"/>
        <v>-122.20000000000073</v>
      </c>
      <c r="D109" s="3">
        <f t="shared" si="56"/>
        <v>12769.200000000003</v>
      </c>
      <c r="E109" s="3">
        <f t="shared" si="57"/>
        <v>12747.45</v>
      </c>
      <c r="F109" s="3">
        <f t="shared" si="58"/>
        <v>12707.233333333332</v>
      </c>
      <c r="G109" s="3">
        <f t="shared" si="59"/>
        <v>12681.85</v>
      </c>
      <c r="H109" s="3">
        <f t="shared" si="52"/>
        <v>12720.7</v>
      </c>
      <c r="I109" s="3">
        <f t="shared" si="53"/>
        <v>12674.1</v>
      </c>
      <c r="J109" s="3">
        <f t="shared" si="54"/>
        <v>12680.4</v>
      </c>
      <c r="K109" s="8">
        <f t="shared" si="60"/>
        <v>-90.300000000001091</v>
      </c>
      <c r="L109" s="4">
        <f t="shared" si="61"/>
        <v>46.600000000000364</v>
      </c>
      <c r="M109" s="4">
        <f t="shared" si="62"/>
        <v>61.966666666667152</v>
      </c>
      <c r="N109" s="4">
        <f t="shared" si="63"/>
        <v>65.600000000000364</v>
      </c>
      <c r="O109" s="4">
        <f t="shared" si="64"/>
        <v>46.600000000000364</v>
      </c>
      <c r="P109" s="4">
        <f t="shared" si="94"/>
        <v>21</v>
      </c>
      <c r="Q109" s="4">
        <f>J108-I109</f>
        <v>25.600000000000364</v>
      </c>
      <c r="R109" s="4">
        <f t="shared" si="55"/>
        <v>12691.733333333335</v>
      </c>
      <c r="S109" s="4">
        <f t="shared" si="65"/>
        <v>12706.45</v>
      </c>
      <c r="T109" s="4">
        <f t="shared" si="66"/>
        <v>12731.122222222222</v>
      </c>
      <c r="U109" s="4">
        <f t="shared" si="69"/>
        <v>-71</v>
      </c>
      <c r="V109" s="4">
        <f t="shared" si="70"/>
        <v>-71</v>
      </c>
      <c r="W109" s="45">
        <f t="shared" si="71"/>
        <v>12699.7</v>
      </c>
      <c r="X109" s="45">
        <f t="shared" si="72"/>
        <v>12699.7</v>
      </c>
      <c r="Y109" s="62">
        <f t="shared" si="73"/>
        <v>12596.800000000001</v>
      </c>
      <c r="Z109" s="10">
        <f t="shared" si="74"/>
        <v>-19.600000000000364</v>
      </c>
      <c r="AA109" s="4">
        <f t="shared" si="75"/>
        <v>-31.899999999999636</v>
      </c>
      <c r="AB109" s="108">
        <f t="shared" si="76"/>
        <v>12738.800000000001</v>
      </c>
      <c r="AC109" s="108">
        <f t="shared" si="77"/>
        <v>12751.1</v>
      </c>
      <c r="AD109" s="48">
        <f t="shared" si="78"/>
        <v>1.7857050032488826</v>
      </c>
      <c r="AE109" s="45">
        <f t="shared" si="79"/>
        <v>-71</v>
      </c>
      <c r="AF109" s="56">
        <f t="shared" si="80"/>
        <v>12628.7</v>
      </c>
      <c r="AG109" s="70">
        <f t="shared" si="81"/>
        <v>173.03474625299941</v>
      </c>
      <c r="AH109" s="70">
        <f t="shared" si="82"/>
        <v>5.779186097905847E-3</v>
      </c>
      <c r="AI109" s="74">
        <f t="shared" si="83"/>
        <v>4.0938497232493373E-3</v>
      </c>
      <c r="AJ109" s="62">
        <f t="shared" si="84"/>
        <v>-19.600000000000364</v>
      </c>
      <c r="AK109" s="117">
        <f t="shared" si="85"/>
        <v>3.3398991954228211E-5</v>
      </c>
      <c r="AL109" s="99">
        <f t="shared" si="86"/>
        <v>2.3659119407518268E-5</v>
      </c>
      <c r="AM109" s="62">
        <f t="shared" si="87"/>
        <v>12680.1</v>
      </c>
      <c r="AN109" s="10">
        <f t="shared" si="88"/>
        <v>12638.86515</v>
      </c>
      <c r="AO109" s="10">
        <f t="shared" si="89"/>
        <v>12739.980599999999</v>
      </c>
      <c r="AP109" s="10">
        <f t="shared" si="90"/>
        <v>12803.607483333331</v>
      </c>
      <c r="AQ109" s="10">
        <f t="shared" si="91"/>
        <v>12680.801466666664</v>
      </c>
      <c r="AR109" s="113"/>
      <c r="AT109" s="115">
        <f>AQ109</f>
        <v>12680.801466666664</v>
      </c>
      <c r="AU109" s="114">
        <f>-AT109+AS108</f>
        <v>18.898533333336673</v>
      </c>
      <c r="AV109" s="25" t="s">
        <v>37</v>
      </c>
      <c r="AZ109"/>
      <c r="BA109"/>
      <c r="BB109"/>
      <c r="BC109"/>
      <c r="BD109"/>
      <c r="BE109" s="12" t="s">
        <v>279</v>
      </c>
      <c r="BF109" s="110">
        <v>12720.7</v>
      </c>
      <c r="BG109" s="110">
        <v>12674.1</v>
      </c>
      <c r="BH109" s="111">
        <v>12680.4</v>
      </c>
    </row>
    <row r="110" spans="1:60" x14ac:dyDescent="0.25">
      <c r="A110" s="12" t="str">
        <f t="shared" si="51"/>
        <v>8mag   11s</v>
      </c>
      <c r="B110" s="110">
        <f t="shared" si="67"/>
        <v>-5.6000000000003638</v>
      </c>
      <c r="C110" s="3">
        <f t="shared" si="68"/>
        <v>-95.900000000001455</v>
      </c>
      <c r="D110" s="3">
        <f t="shared" si="56"/>
        <v>12728.066666666666</v>
      </c>
      <c r="E110" s="3">
        <f t="shared" si="57"/>
        <v>12705</v>
      </c>
      <c r="F110" s="3">
        <f t="shared" si="58"/>
        <v>12674.166666666666</v>
      </c>
      <c r="G110" s="3">
        <f t="shared" si="59"/>
        <v>12666.45</v>
      </c>
      <c r="H110" s="3">
        <f t="shared" si="52"/>
        <v>12689.3</v>
      </c>
      <c r="I110" s="3">
        <f t="shared" si="53"/>
        <v>12658.8</v>
      </c>
      <c r="J110" s="110">
        <f t="shared" si="54"/>
        <v>12674.8</v>
      </c>
      <c r="K110" s="8">
        <f t="shared" si="60"/>
        <v>-24.900000000001455</v>
      </c>
      <c r="L110" s="4">
        <f t="shared" si="61"/>
        <v>30.5</v>
      </c>
      <c r="M110" s="4">
        <f t="shared" si="62"/>
        <v>53.90000000000024</v>
      </c>
      <c r="N110" s="4">
        <f t="shared" si="63"/>
        <v>38.550000000000182</v>
      </c>
      <c r="O110" s="4">
        <f t="shared" si="64"/>
        <v>30.5</v>
      </c>
      <c r="P110" s="4">
        <f t="shared" si="94"/>
        <v>8.8999999999996362</v>
      </c>
      <c r="Q110" s="4">
        <f>-J109+I110</f>
        <v>-21.600000000000364</v>
      </c>
      <c r="R110" s="4">
        <f t="shared" si="55"/>
        <v>12674.299999999997</v>
      </c>
      <c r="S110" s="4">
        <f t="shared" si="65"/>
        <v>12683.016666666666</v>
      </c>
      <c r="T110" s="4">
        <f t="shared" si="66"/>
        <v>12695.733333333332</v>
      </c>
      <c r="U110" s="4">
        <f t="shared" si="69"/>
        <v>-71</v>
      </c>
      <c r="V110" s="4">
        <f t="shared" si="70"/>
        <v>-71</v>
      </c>
      <c r="W110" s="45">
        <f t="shared" si="71"/>
        <v>12628.7</v>
      </c>
      <c r="X110" s="109">
        <f t="shared" si="72"/>
        <v>12628.7</v>
      </c>
      <c r="Y110" s="62">
        <f t="shared" si="73"/>
        <v>12590.099999999999</v>
      </c>
      <c r="Z110" s="10">
        <f t="shared" si="74"/>
        <v>-19.300000000001091</v>
      </c>
      <c r="AA110" s="4">
        <f t="shared" si="75"/>
        <v>-19.300000000001091</v>
      </c>
      <c r="AB110" s="108">
        <f t="shared" si="76"/>
        <v>12680.4</v>
      </c>
      <c r="AC110" s="79">
        <f t="shared" si="77"/>
        <v>12680.4</v>
      </c>
      <c r="AD110" s="48">
        <f t="shared" si="78"/>
        <v>0.82326185834957633</v>
      </c>
      <c r="AE110" s="45">
        <f t="shared" si="79"/>
        <v>-71</v>
      </c>
      <c r="AF110" s="56">
        <f t="shared" si="80"/>
        <v>12609.4</v>
      </c>
      <c r="AG110" s="70">
        <f t="shared" si="81"/>
        <v>4.7932954432439487</v>
      </c>
      <c r="AH110" s="70">
        <f t="shared" si="82"/>
        <v>0.20862473674755005</v>
      </c>
      <c r="AI110" s="74">
        <f t="shared" si="83"/>
        <v>5.1866068171363931E-3</v>
      </c>
      <c r="AJ110" s="62">
        <f t="shared" si="84"/>
        <v>-19.300000000001091</v>
      </c>
      <c r="AK110" s="117">
        <f t="shared" si="85"/>
        <v>4.3524280782984558E-2</v>
      </c>
      <c r="AL110" s="99">
        <f t="shared" si="86"/>
        <v>1.0820544818381285E-3</v>
      </c>
      <c r="AM110" s="62">
        <f t="shared" si="87"/>
        <v>12661.099999999999</v>
      </c>
      <c r="AN110" s="10">
        <f t="shared" si="88"/>
        <v>12613.507200000002</v>
      </c>
      <c r="AO110" s="10">
        <f t="shared" si="89"/>
        <v>12696.657300000004</v>
      </c>
      <c r="AP110" s="10">
        <f t="shared" si="90"/>
        <v>12770.090666666667</v>
      </c>
      <c r="AQ110" s="10">
        <f t="shared" si="91"/>
        <v>12675.429433333335</v>
      </c>
      <c r="AR110" s="116">
        <f>AN111</f>
        <v>12623.114249999997</v>
      </c>
      <c r="AS110" s="16">
        <f>J110</f>
        <v>12674.8</v>
      </c>
      <c r="AU110" s="19"/>
      <c r="AV110" s="25"/>
      <c r="AZ110"/>
      <c r="BA110"/>
      <c r="BB110"/>
      <c r="BC110"/>
      <c r="BD110"/>
      <c r="BE110" s="12" t="s">
        <v>280</v>
      </c>
      <c r="BF110" s="110">
        <v>12689.3</v>
      </c>
      <c r="BG110" s="110">
        <v>12658.8</v>
      </c>
      <c r="BH110" s="111">
        <v>12674.8</v>
      </c>
    </row>
    <row r="111" spans="1:60" x14ac:dyDescent="0.25">
      <c r="A111" s="12" t="str">
        <f t="shared" si="51"/>
        <v>8mag     12b</v>
      </c>
      <c r="B111" s="110">
        <f t="shared" si="67"/>
        <v>18.100000000000364</v>
      </c>
      <c r="C111" s="3">
        <f t="shared" si="68"/>
        <v>-6.8000000000010914</v>
      </c>
      <c r="D111" s="3">
        <f t="shared" si="56"/>
        <v>12702.666666666666</v>
      </c>
      <c r="E111" s="3">
        <f t="shared" si="57"/>
        <v>12693.65</v>
      </c>
      <c r="F111" s="3">
        <f t="shared" si="58"/>
        <v>12669.233333333332</v>
      </c>
      <c r="G111" s="3">
        <f t="shared" si="59"/>
        <v>12666.8</v>
      </c>
      <c r="H111" s="3">
        <f t="shared" si="52"/>
        <v>12698</v>
      </c>
      <c r="I111" s="3">
        <f t="shared" si="53"/>
        <v>12674.8</v>
      </c>
      <c r="J111" s="3">
        <f t="shared" si="54"/>
        <v>12692.9</v>
      </c>
      <c r="K111" s="8">
        <f t="shared" si="60"/>
        <v>12.5</v>
      </c>
      <c r="L111" s="4">
        <f t="shared" si="61"/>
        <v>23.200000000000728</v>
      </c>
      <c r="M111" s="4">
        <f t="shared" si="62"/>
        <v>33.433333333333699</v>
      </c>
      <c r="N111" s="4">
        <f t="shared" si="63"/>
        <v>26.850000000000364</v>
      </c>
      <c r="O111" s="4">
        <f t="shared" si="64"/>
        <v>23.200000000000728</v>
      </c>
      <c r="P111" s="4">
        <f>-H111+J110</f>
        <v>-23.200000000000728</v>
      </c>
      <c r="Q111" s="4">
        <f t="shared" ref="Q111:Q118" si="96">J110-I111</f>
        <v>0</v>
      </c>
      <c r="R111" s="4">
        <f t="shared" si="55"/>
        <v>12688.566666666666</v>
      </c>
      <c r="S111" s="4">
        <f t="shared" si="65"/>
        <v>12681.433333333331</v>
      </c>
      <c r="T111" s="4">
        <f t="shared" si="66"/>
        <v>12684.866666666667</v>
      </c>
      <c r="U111" s="4">
        <f t="shared" si="69"/>
        <v>-71</v>
      </c>
      <c r="V111" s="4">
        <f t="shared" si="70"/>
        <v>-19.300000000001091</v>
      </c>
      <c r="W111" s="109">
        <f t="shared" si="71"/>
        <v>12661.099999999999</v>
      </c>
      <c r="X111" s="109">
        <f t="shared" si="72"/>
        <v>12609.4</v>
      </c>
      <c r="Y111" s="62">
        <f t="shared" si="73"/>
        <v>12649.899999999998</v>
      </c>
      <c r="Z111" s="10">
        <f t="shared" si="74"/>
        <v>-5.6000000000003638</v>
      </c>
      <c r="AA111" s="4">
        <f t="shared" si="75"/>
        <v>-5.6000000000003638</v>
      </c>
      <c r="AB111" s="79">
        <f t="shared" si="76"/>
        <v>12674.8</v>
      </c>
      <c r="AC111" s="79">
        <f t="shared" si="77"/>
        <v>12674.8</v>
      </c>
      <c r="AD111" s="48">
        <f t="shared" si="78"/>
        <v>0.38687459389218026</v>
      </c>
      <c r="AE111" s="45">
        <f t="shared" si="79"/>
        <v>-71</v>
      </c>
      <c r="AF111" s="56">
        <f t="shared" si="80"/>
        <v>12603.8</v>
      </c>
      <c r="AG111" s="70">
        <f t="shared" si="81"/>
        <v>3.7790013500046498</v>
      </c>
      <c r="AH111" s="70">
        <f t="shared" si="82"/>
        <v>0.26462017538013571</v>
      </c>
      <c r="AI111" s="74">
        <f t="shared" si="83"/>
        <v>7.0692965613545411E-3</v>
      </c>
      <c r="AJ111" s="62">
        <f t="shared" si="84"/>
        <v>-5.6000000000003638</v>
      </c>
      <c r="AK111" s="117">
        <f t="shared" si="85"/>
        <v>7.0023837218213786E-2</v>
      </c>
      <c r="AL111" s="99">
        <f t="shared" si="86"/>
        <v>1.8706784958798289E-3</v>
      </c>
      <c r="AM111" s="62">
        <f t="shared" si="87"/>
        <v>12669.199999999999</v>
      </c>
      <c r="AN111" s="10">
        <f t="shared" si="88"/>
        <v>12623.114249999997</v>
      </c>
      <c r="AO111" s="10">
        <f t="shared" si="89"/>
        <v>12677.110199999996</v>
      </c>
      <c r="AP111" s="10">
        <f t="shared" si="90"/>
        <v>12725.562849999997</v>
      </c>
      <c r="AQ111" s="10">
        <f t="shared" si="91"/>
        <v>12671.959299999995</v>
      </c>
      <c r="AR111" s="113"/>
      <c r="AT111" s="115">
        <f>AO111</f>
        <v>12677.110199999996</v>
      </c>
      <c r="AU111" s="24">
        <f>AT111-AS110</f>
        <v>2.3101999999962572</v>
      </c>
      <c r="AV111" s="25" t="s">
        <v>37</v>
      </c>
      <c r="AZ111"/>
      <c r="BA111"/>
      <c r="BB111"/>
      <c r="BC111"/>
      <c r="BD111"/>
      <c r="BE111" s="12" t="s">
        <v>281</v>
      </c>
      <c r="BF111" s="110">
        <v>12698</v>
      </c>
      <c r="BG111" s="110">
        <v>12674.8</v>
      </c>
      <c r="BH111" s="111">
        <v>12692.9</v>
      </c>
    </row>
    <row r="112" spans="1:60" x14ac:dyDescent="0.25">
      <c r="A112" s="12" t="str">
        <f t="shared" si="51"/>
        <v>8mag     13o</v>
      </c>
      <c r="B112" s="110">
        <f t="shared" si="67"/>
        <v>-3.3999999999996362</v>
      </c>
      <c r="C112" s="3">
        <f t="shared" si="68"/>
        <v>9.1000000000003638</v>
      </c>
      <c r="D112" s="3">
        <f t="shared" si="56"/>
        <v>12694.266666666668</v>
      </c>
      <c r="E112" s="3">
        <f t="shared" si="57"/>
        <v>12696.75</v>
      </c>
      <c r="F112" s="3">
        <f t="shared" si="58"/>
        <v>12670.466666666665</v>
      </c>
      <c r="G112" s="3">
        <f t="shared" si="59"/>
        <v>12676.3</v>
      </c>
      <c r="H112" s="110">
        <f t="shared" si="52"/>
        <v>12695.5</v>
      </c>
      <c r="I112" s="110">
        <f t="shared" si="53"/>
        <v>12677.8</v>
      </c>
      <c r="J112" s="110">
        <f t="shared" si="54"/>
        <v>12689.5</v>
      </c>
      <c r="K112" s="8">
        <f t="shared" si="60"/>
        <v>14.700000000000728</v>
      </c>
      <c r="L112" s="4">
        <f t="shared" si="61"/>
        <v>17.700000000000728</v>
      </c>
      <c r="M112" s="4">
        <f t="shared" si="62"/>
        <v>23.800000000000484</v>
      </c>
      <c r="N112" s="4">
        <f t="shared" si="63"/>
        <v>20.450000000000728</v>
      </c>
      <c r="O112" s="4">
        <f t="shared" si="64"/>
        <v>17.700000000000728</v>
      </c>
      <c r="P112" s="4">
        <f t="shared" ref="P112:P133" si="97">H112-J111</f>
        <v>2.6000000000003638</v>
      </c>
      <c r="Q112" s="4">
        <f t="shared" si="96"/>
        <v>15.100000000000364</v>
      </c>
      <c r="R112" s="4">
        <f t="shared" si="55"/>
        <v>12687.6</v>
      </c>
      <c r="S112" s="4">
        <f t="shared" si="65"/>
        <v>12688.083333333332</v>
      </c>
      <c r="T112" s="4">
        <f t="shared" si="66"/>
        <v>12683.488888888887</v>
      </c>
      <c r="U112" s="4">
        <f t="shared" si="69"/>
        <v>-19.300000000001091</v>
      </c>
      <c r="V112" s="4">
        <f t="shared" si="70"/>
        <v>-5.6000000000003638</v>
      </c>
      <c r="W112" s="85">
        <f t="shared" si="71"/>
        <v>12669.199999999999</v>
      </c>
      <c r="X112" s="45">
        <f t="shared" si="72"/>
        <v>12655.499999999998</v>
      </c>
      <c r="Y112" s="62">
        <f t="shared" si="73"/>
        <v>12705.4</v>
      </c>
      <c r="Z112" s="10">
        <f t="shared" si="74"/>
        <v>18.100000000000364</v>
      </c>
      <c r="AA112" s="4">
        <f t="shared" si="75"/>
        <v>18.100000000000364</v>
      </c>
      <c r="AB112" s="79">
        <f t="shared" si="76"/>
        <v>12692.9</v>
      </c>
      <c r="AC112" s="108">
        <f t="shared" si="77"/>
        <v>12692.9</v>
      </c>
      <c r="AD112" s="48">
        <f t="shared" si="78"/>
        <v>5.808966861602715E-2</v>
      </c>
      <c r="AE112" s="45">
        <f t="shared" si="79"/>
        <v>-19.300000000001091</v>
      </c>
      <c r="AF112" s="56">
        <f t="shared" si="80"/>
        <v>12673.599999999999</v>
      </c>
      <c r="AG112" s="70">
        <f t="shared" si="81"/>
        <v>-0.74171726320679254</v>
      </c>
      <c r="AH112" s="70">
        <f t="shared" si="82"/>
        <v>-1.3482226309207497</v>
      </c>
      <c r="AI112" s="74">
        <f t="shared" si="83"/>
        <v>1.2545764423685028E-3</v>
      </c>
      <c r="AJ112" s="62">
        <f t="shared" si="84"/>
        <v>18.100000000000364</v>
      </c>
      <c r="AK112" s="117">
        <f t="shared" si="85"/>
        <v>1.817704262526868</v>
      </c>
      <c r="AL112" s="99">
        <f t="shared" si="86"/>
        <v>-1.6914483518212572E-3</v>
      </c>
      <c r="AM112" s="62">
        <f t="shared" si="87"/>
        <v>12711</v>
      </c>
      <c r="AN112" s="10">
        <f t="shared" si="88"/>
        <v>12649.054949999998</v>
      </c>
      <c r="AO112" s="10">
        <f t="shared" si="89"/>
        <v>12689.630999999999</v>
      </c>
      <c r="AP112" s="10">
        <f t="shared" si="90"/>
        <v>12728.132083333332</v>
      </c>
      <c r="AQ112" s="10">
        <f t="shared" si="91"/>
        <v>12691.812466666663</v>
      </c>
      <c r="AR112" s="113"/>
      <c r="AU112" s="19"/>
      <c r="AV112" s="25"/>
      <c r="AZ112" s="116">
        <f>BA112*(1+$AQ$5)</f>
        <v>12727.568499999999</v>
      </c>
      <c r="BA112" s="112">
        <f>J112</f>
        <v>12689.5</v>
      </c>
      <c r="BE112" s="12" t="s">
        <v>282</v>
      </c>
      <c r="BF112" s="110">
        <v>12695.5</v>
      </c>
      <c r="BG112" s="110">
        <v>12677.8</v>
      </c>
      <c r="BH112" s="111">
        <v>12689.5</v>
      </c>
    </row>
    <row r="113" spans="1:60" x14ac:dyDescent="0.25">
      <c r="A113" s="12" t="str">
        <f t="shared" si="51"/>
        <v>8mag  14s</v>
      </c>
      <c r="B113" s="110">
        <f t="shared" si="67"/>
        <v>1.1000000000003638</v>
      </c>
      <c r="C113" s="3">
        <f t="shared" si="68"/>
        <v>15.800000000001091</v>
      </c>
      <c r="D113" s="3">
        <f t="shared" si="56"/>
        <v>12695</v>
      </c>
      <c r="E113" s="3">
        <f t="shared" si="57"/>
        <v>12693.5</v>
      </c>
      <c r="F113" s="3">
        <f t="shared" si="58"/>
        <v>12676.566666666666</v>
      </c>
      <c r="G113" s="3">
        <f t="shared" si="59"/>
        <v>12677.45</v>
      </c>
      <c r="H113" s="110">
        <f t="shared" si="52"/>
        <v>12691.5</v>
      </c>
      <c r="I113" s="110">
        <f t="shared" si="53"/>
        <v>12677.1</v>
      </c>
      <c r="J113" s="110">
        <f t="shared" si="54"/>
        <v>12690.6</v>
      </c>
      <c r="K113" s="8">
        <f t="shared" si="60"/>
        <v>-2.2999999999992724</v>
      </c>
      <c r="L113" s="4">
        <f t="shared" si="61"/>
        <v>14.399999999999636</v>
      </c>
      <c r="M113" s="4">
        <f t="shared" si="62"/>
        <v>18.433333333333696</v>
      </c>
      <c r="N113" s="4">
        <f t="shared" si="63"/>
        <v>16.050000000000182</v>
      </c>
      <c r="O113" s="4">
        <f t="shared" si="64"/>
        <v>14.399999999999636</v>
      </c>
      <c r="P113" s="4">
        <f t="shared" si="97"/>
        <v>2</v>
      </c>
      <c r="Q113" s="4">
        <f t="shared" si="96"/>
        <v>12.399999999999636</v>
      </c>
      <c r="R113" s="4">
        <f t="shared" si="55"/>
        <v>12686.4</v>
      </c>
      <c r="S113" s="4">
        <f t="shared" si="65"/>
        <v>12687</v>
      </c>
      <c r="T113" s="4">
        <f t="shared" si="66"/>
        <v>12687.522222222222</v>
      </c>
      <c r="U113" s="4">
        <f t="shared" si="69"/>
        <v>-5.6000000000003638</v>
      </c>
      <c r="V113" s="4">
        <f t="shared" si="70"/>
        <v>-3.3999999999996362</v>
      </c>
      <c r="W113" s="86">
        <f t="shared" si="71"/>
        <v>12689.5</v>
      </c>
      <c r="X113" s="109">
        <f t="shared" si="72"/>
        <v>12687.3</v>
      </c>
      <c r="Y113" s="10">
        <f t="shared" si="73"/>
        <v>12704.2</v>
      </c>
      <c r="Z113" s="10">
        <f t="shared" si="74"/>
        <v>18.100000000000364</v>
      </c>
      <c r="AA113" s="10">
        <f t="shared" si="75"/>
        <v>18.100000000000364</v>
      </c>
      <c r="AB113" s="10">
        <f t="shared" si="76"/>
        <v>12711</v>
      </c>
      <c r="AC113" s="79">
        <f t="shared" si="77"/>
        <v>12711</v>
      </c>
      <c r="AD113" s="48">
        <f t="shared" si="78"/>
        <v>-0.13918128654972997</v>
      </c>
      <c r="AE113" s="45">
        <f t="shared" si="79"/>
        <v>-5.6000000000003638</v>
      </c>
      <c r="AF113" s="56">
        <f t="shared" si="80"/>
        <v>12683.9</v>
      </c>
      <c r="AG113" s="70">
        <f t="shared" si="81"/>
        <v>-0.39485406001034778</v>
      </c>
      <c r="AH113" s="70">
        <f t="shared" si="82"/>
        <v>-2.532581278191222</v>
      </c>
      <c r="AI113" s="74">
        <f t="shared" si="83"/>
        <v>5.2822869937485539E-4</v>
      </c>
      <c r="AJ113" s="62">
        <f t="shared" si="84"/>
        <v>18.100000000000364</v>
      </c>
      <c r="AK113" s="97">
        <f t="shared" si="85"/>
        <v>6.4139679306446835</v>
      </c>
      <c r="AL113" s="99">
        <f t="shared" si="86"/>
        <v>-1.3377821146400579E-3</v>
      </c>
      <c r="AM113" s="62">
        <f t="shared" si="87"/>
        <v>12707.6</v>
      </c>
      <c r="AN113" s="10">
        <f t="shared" si="88"/>
        <v>12654.48285</v>
      </c>
      <c r="AO113" s="10">
        <f t="shared" si="89"/>
        <v>12684.702600000002</v>
      </c>
      <c r="AP113" s="10">
        <f t="shared" si="90"/>
        <v>12720.75805</v>
      </c>
      <c r="AQ113" s="10">
        <f t="shared" si="91"/>
        <v>12692.3797</v>
      </c>
      <c r="AR113" s="113"/>
      <c r="AU113" s="19"/>
      <c r="AV113" s="25"/>
      <c r="AZ113"/>
      <c r="BA113"/>
      <c r="BB113" s="115">
        <f>AO113</f>
        <v>12684.702600000002</v>
      </c>
      <c r="BC113" s="114">
        <f>-BB113+BA112</f>
        <v>4.7973999999976513</v>
      </c>
      <c r="BD113" s="107" t="s">
        <v>37</v>
      </c>
      <c r="BE113" s="12" t="s">
        <v>283</v>
      </c>
      <c r="BF113" s="110">
        <v>12691.5</v>
      </c>
      <c r="BG113" s="110">
        <v>12677.1</v>
      </c>
      <c r="BH113" s="111">
        <v>12690.6</v>
      </c>
    </row>
    <row r="114" spans="1:60" x14ac:dyDescent="0.25">
      <c r="A114" s="12" t="str">
        <f t="shared" si="51"/>
        <v>8mag   15b</v>
      </c>
      <c r="B114" s="110">
        <f t="shared" si="67"/>
        <v>0.69999999999890861</v>
      </c>
      <c r="C114" s="3">
        <f t="shared" si="68"/>
        <v>-1.6000000000003638</v>
      </c>
      <c r="D114" s="3">
        <f t="shared" si="56"/>
        <v>12699.166666666666</v>
      </c>
      <c r="E114" s="3">
        <f t="shared" si="57"/>
        <v>12701</v>
      </c>
      <c r="F114" s="3">
        <f t="shared" si="58"/>
        <v>12678.466666666667</v>
      </c>
      <c r="G114" s="3">
        <f t="shared" si="59"/>
        <v>12678.8</v>
      </c>
      <c r="H114" s="110">
        <f t="shared" si="52"/>
        <v>12710.5</v>
      </c>
      <c r="I114" s="110">
        <f t="shared" si="53"/>
        <v>12680.5</v>
      </c>
      <c r="J114" s="110">
        <f t="shared" si="54"/>
        <v>12691.3</v>
      </c>
      <c r="K114" s="8">
        <f t="shared" si="60"/>
        <v>1.7999999999992724</v>
      </c>
      <c r="L114" s="4">
        <f t="shared" si="61"/>
        <v>30</v>
      </c>
      <c r="M114" s="4">
        <f t="shared" si="62"/>
        <v>20.70000000000012</v>
      </c>
      <c r="N114" s="4">
        <f t="shared" si="63"/>
        <v>22.199999999999818</v>
      </c>
      <c r="O114" s="4">
        <f t="shared" si="64"/>
        <v>30</v>
      </c>
      <c r="P114" s="4">
        <f t="shared" si="97"/>
        <v>19.899999999999636</v>
      </c>
      <c r="Q114" s="4">
        <f t="shared" si="96"/>
        <v>10.100000000000364</v>
      </c>
      <c r="R114" s="4">
        <f t="shared" si="55"/>
        <v>12694.1</v>
      </c>
      <c r="S114" s="4">
        <f t="shared" si="65"/>
        <v>12690.25</v>
      </c>
      <c r="T114" s="4">
        <f t="shared" si="66"/>
        <v>12689.366666666667</v>
      </c>
      <c r="U114" s="4">
        <f t="shared" si="69"/>
        <v>-3.3999999999996362</v>
      </c>
      <c r="V114" s="4">
        <f t="shared" si="70"/>
        <v>-3.3999999999996362</v>
      </c>
      <c r="W114" s="85">
        <f t="shared" si="71"/>
        <v>12686.1</v>
      </c>
      <c r="X114" s="45">
        <f t="shared" si="72"/>
        <v>12686.1</v>
      </c>
      <c r="Y114" s="62">
        <f t="shared" si="73"/>
        <v>12688.300000000001</v>
      </c>
      <c r="Z114" s="10">
        <f t="shared" si="74"/>
        <v>18.100000000000364</v>
      </c>
      <c r="AA114" s="4">
        <f t="shared" si="75"/>
        <v>1.1000000000003638</v>
      </c>
      <c r="AB114" s="108">
        <f t="shared" si="76"/>
        <v>12690.6</v>
      </c>
      <c r="AC114" s="108">
        <f t="shared" si="77"/>
        <v>12707.6</v>
      </c>
      <c r="AD114" s="48">
        <f t="shared" si="78"/>
        <v>0.79337231968810784</v>
      </c>
      <c r="AE114" s="45">
        <f t="shared" si="79"/>
        <v>-3.3999999999996362</v>
      </c>
      <c r="AF114" s="56">
        <f t="shared" si="80"/>
        <v>12687.2</v>
      </c>
      <c r="AG114" s="70">
        <f t="shared" si="81"/>
        <v>-0.23603149123769396</v>
      </c>
      <c r="AH114" s="70">
        <f t="shared" si="82"/>
        <v>-4.2367227981157676</v>
      </c>
      <c r="AI114" s="74">
        <f t="shared" si="83"/>
        <v>3.2316035058945587E-4</v>
      </c>
      <c r="AJ114" s="62">
        <f t="shared" si="84"/>
        <v>18.100000000000364</v>
      </c>
      <c r="AK114" s="117">
        <f t="shared" si="85"/>
        <v>17.949820068073898</v>
      </c>
      <c r="AL114" s="99">
        <f t="shared" si="86"/>
        <v>-1.3691408247894319E-3</v>
      </c>
      <c r="AM114" s="62">
        <f t="shared" si="87"/>
        <v>12708.7</v>
      </c>
      <c r="AN114" s="10">
        <f t="shared" si="88"/>
        <v>12657.679649999998</v>
      </c>
      <c r="AO114" s="10">
        <f t="shared" si="89"/>
        <v>12683.004299999999</v>
      </c>
      <c r="AP114" s="10">
        <f t="shared" si="90"/>
        <v>12715.15245</v>
      </c>
      <c r="AQ114" s="10">
        <f t="shared" si="91"/>
        <v>12693.981299999998</v>
      </c>
      <c r="AR114" s="116">
        <f>AP115</f>
        <v>12729.016299999997</v>
      </c>
      <c r="AS114" s="112">
        <f>J114</f>
        <v>12691.3</v>
      </c>
      <c r="AU114" s="19"/>
      <c r="AV114" s="25"/>
      <c r="AZ114"/>
      <c r="BA114"/>
      <c r="BB114"/>
      <c r="BC114"/>
      <c r="BD114"/>
      <c r="BE114" s="12" t="s">
        <v>284</v>
      </c>
      <c r="BF114" s="110">
        <v>12710.5</v>
      </c>
      <c r="BG114" s="110">
        <v>12680.5</v>
      </c>
      <c r="BH114" s="111">
        <v>12691.3</v>
      </c>
    </row>
    <row r="115" spans="1:60" x14ac:dyDescent="0.25">
      <c r="A115" s="12" t="str">
        <f t="shared" si="51"/>
        <v>8mag     16o</v>
      </c>
      <c r="B115" s="110">
        <f t="shared" si="67"/>
        <v>25.100000000000364</v>
      </c>
      <c r="C115" s="3">
        <f t="shared" si="68"/>
        <v>26.899999999999636</v>
      </c>
      <c r="D115" s="3">
        <f t="shared" si="56"/>
        <v>12707.066666666666</v>
      </c>
      <c r="E115" s="3">
        <f t="shared" si="57"/>
        <v>12714.85</v>
      </c>
      <c r="F115" s="3">
        <f t="shared" si="58"/>
        <v>12682.066666666666</v>
      </c>
      <c r="G115" s="3">
        <f t="shared" si="59"/>
        <v>12684.55</v>
      </c>
      <c r="H115" s="110">
        <f t="shared" si="52"/>
        <v>12719.2</v>
      </c>
      <c r="I115" s="110">
        <f t="shared" si="53"/>
        <v>12688.6</v>
      </c>
      <c r="J115" s="110">
        <f t="shared" si="54"/>
        <v>12716.4</v>
      </c>
      <c r="K115" s="8">
        <f t="shared" si="60"/>
        <v>25.799999999999272</v>
      </c>
      <c r="L115" s="4">
        <f t="shared" si="61"/>
        <v>30.600000000000364</v>
      </c>
      <c r="M115" s="4">
        <f t="shared" si="62"/>
        <v>25</v>
      </c>
      <c r="N115" s="4">
        <f t="shared" si="63"/>
        <v>30.300000000000182</v>
      </c>
      <c r="O115" s="4">
        <f t="shared" si="64"/>
        <v>30.600000000000364</v>
      </c>
      <c r="P115" s="4">
        <f t="shared" si="97"/>
        <v>27.900000000001455</v>
      </c>
      <c r="Q115" s="4">
        <f t="shared" si="96"/>
        <v>2.6999999999989086</v>
      </c>
      <c r="R115" s="4">
        <f t="shared" si="55"/>
        <v>12708.066666666668</v>
      </c>
      <c r="S115" s="4">
        <f t="shared" si="65"/>
        <v>12701.083333333334</v>
      </c>
      <c r="T115" s="4">
        <f t="shared" si="66"/>
        <v>12696.188888888888</v>
      </c>
      <c r="U115" s="4">
        <f t="shared" si="69"/>
        <v>-3.3999999999996362</v>
      </c>
      <c r="V115" s="4">
        <f t="shared" si="70"/>
        <v>0.69999999999890861</v>
      </c>
      <c r="W115" s="85">
        <f t="shared" si="71"/>
        <v>12691.3</v>
      </c>
      <c r="X115" s="109">
        <f t="shared" si="72"/>
        <v>12687.2</v>
      </c>
      <c r="Y115" s="62">
        <f t="shared" si="73"/>
        <v>12693.099999999999</v>
      </c>
      <c r="Z115" s="10">
        <f t="shared" si="74"/>
        <v>1.1000000000003638</v>
      </c>
      <c r="AA115" s="4">
        <f t="shared" si="75"/>
        <v>1.1000000000003638</v>
      </c>
      <c r="AB115" s="108">
        <f t="shared" si="76"/>
        <v>12691.7</v>
      </c>
      <c r="AC115" s="79">
        <f t="shared" si="77"/>
        <v>12691.7</v>
      </c>
      <c r="AD115" s="48">
        <f t="shared" si="78"/>
        <v>0.82923976608189176</v>
      </c>
      <c r="AE115" s="45">
        <f t="shared" si="79"/>
        <v>-3.3999999999996362</v>
      </c>
      <c r="AF115" s="56">
        <f t="shared" si="80"/>
        <v>12687.9</v>
      </c>
      <c r="AG115" s="70">
        <f t="shared" si="81"/>
        <v>1.1879211689877756</v>
      </c>
      <c r="AH115" s="70">
        <f t="shared" si="82"/>
        <v>0.84180670073595654</v>
      </c>
      <c r="AI115" s="74">
        <f t="shared" si="83"/>
        <v>2.2462346014706924E-3</v>
      </c>
      <c r="AJ115" s="62">
        <f t="shared" si="84"/>
        <v>1.1000000000003638</v>
      </c>
      <c r="AK115" s="117">
        <f t="shared" si="85"/>
        <v>0.70863852140395622</v>
      </c>
      <c r="AL115" s="99">
        <f t="shared" si="86"/>
        <v>1.8908953389429896E-3</v>
      </c>
      <c r="AM115" s="62">
        <f t="shared" si="87"/>
        <v>12692.4</v>
      </c>
      <c r="AN115" s="10">
        <f t="shared" si="88"/>
        <v>12659.228100000002</v>
      </c>
      <c r="AO115" s="10">
        <f t="shared" si="89"/>
        <v>12694.9923</v>
      </c>
      <c r="AP115" s="10">
        <f t="shared" si="90"/>
        <v>12729.016299999997</v>
      </c>
      <c r="AQ115" s="10">
        <f t="shared" si="91"/>
        <v>12690.377699999999</v>
      </c>
      <c r="AR115" s="113"/>
      <c r="AT115" s="115">
        <f>AQ115</f>
        <v>12690.377699999999</v>
      </c>
      <c r="AU115" s="114">
        <f>-AT115+AS114</f>
        <v>0.92230000000017753</v>
      </c>
      <c r="AV115" s="25" t="s">
        <v>37</v>
      </c>
      <c r="AZ115"/>
      <c r="BA115"/>
      <c r="BB115"/>
      <c r="BC115"/>
      <c r="BD115"/>
      <c r="BE115" s="12" t="s">
        <v>285</v>
      </c>
      <c r="BF115" s="110">
        <v>12719.2</v>
      </c>
      <c r="BG115" s="110">
        <v>12688.6</v>
      </c>
      <c r="BH115" s="111">
        <v>12716.4</v>
      </c>
    </row>
    <row r="116" spans="1:60" x14ac:dyDescent="0.25">
      <c r="A116" s="12" t="str">
        <f t="shared" si="51"/>
        <v>8mag    17s</v>
      </c>
      <c r="B116" s="110">
        <f t="shared" si="67"/>
        <v>-17</v>
      </c>
      <c r="C116" s="3">
        <f t="shared" si="68"/>
        <v>8.7999999999992724</v>
      </c>
      <c r="D116" s="3">
        <f t="shared" si="56"/>
        <v>12715.966666666667</v>
      </c>
      <c r="E116" s="3">
        <f t="shared" si="57"/>
        <v>12718.7</v>
      </c>
      <c r="F116" s="3">
        <f t="shared" si="58"/>
        <v>12688.166666666666</v>
      </c>
      <c r="G116" s="3">
        <f t="shared" si="59"/>
        <v>12692</v>
      </c>
      <c r="H116" s="3">
        <f t="shared" si="52"/>
        <v>12718.2</v>
      </c>
      <c r="I116" s="3">
        <f t="shared" si="53"/>
        <v>12695.4</v>
      </c>
      <c r="J116" s="3">
        <f t="shared" si="54"/>
        <v>12699.4</v>
      </c>
      <c r="K116" s="8">
        <f t="shared" si="60"/>
        <v>8.1000000000003638</v>
      </c>
      <c r="L116" s="4">
        <f t="shared" si="61"/>
        <v>22.800000000001091</v>
      </c>
      <c r="M116" s="4">
        <f t="shared" si="62"/>
        <v>27.800000000000484</v>
      </c>
      <c r="N116" s="4">
        <f t="shared" si="63"/>
        <v>26.700000000000728</v>
      </c>
      <c r="O116" s="4">
        <f t="shared" si="64"/>
        <v>22.800000000001091</v>
      </c>
      <c r="P116" s="4">
        <f t="shared" si="97"/>
        <v>1.8000000000010914</v>
      </c>
      <c r="Q116" s="4">
        <f t="shared" si="96"/>
        <v>21</v>
      </c>
      <c r="R116" s="4">
        <f t="shared" si="55"/>
        <v>12704.333333333334</v>
      </c>
      <c r="S116" s="4">
        <f t="shared" si="65"/>
        <v>12706.2</v>
      </c>
      <c r="T116" s="4">
        <f t="shared" si="66"/>
        <v>12702.166666666666</v>
      </c>
      <c r="U116" s="4">
        <f t="shared" si="69"/>
        <v>0.69999999999890861</v>
      </c>
      <c r="V116" s="4">
        <f t="shared" si="70"/>
        <v>0.69999999999890861</v>
      </c>
      <c r="W116" s="86">
        <f t="shared" si="71"/>
        <v>12691.999999999998</v>
      </c>
      <c r="X116" s="45">
        <f t="shared" si="72"/>
        <v>12691.999999999998</v>
      </c>
      <c r="Y116" s="62">
        <f t="shared" si="73"/>
        <v>12742.199999999999</v>
      </c>
      <c r="Z116" s="10">
        <f t="shared" si="74"/>
        <v>25.100000000000364</v>
      </c>
      <c r="AA116" s="4">
        <f t="shared" si="75"/>
        <v>25.100000000000364</v>
      </c>
      <c r="AB116" s="79">
        <f t="shared" si="76"/>
        <v>12716.4</v>
      </c>
      <c r="AC116" s="108">
        <f t="shared" si="77"/>
        <v>12716.4</v>
      </c>
      <c r="AD116" s="48">
        <f t="shared" si="78"/>
        <v>0.36296296296302721</v>
      </c>
      <c r="AE116" s="45">
        <f t="shared" si="79"/>
        <v>0.69999999999890861</v>
      </c>
      <c r="AF116" s="56">
        <f t="shared" si="80"/>
        <v>12717.099999999999</v>
      </c>
      <c r="AG116" s="70">
        <f t="shared" si="81"/>
        <v>0.42123421788054277</v>
      </c>
      <c r="AH116" s="70">
        <f t="shared" si="82"/>
        <v>2.3739761813072571</v>
      </c>
      <c r="AI116" s="74">
        <f t="shared" si="83"/>
        <v>-1.3918267529545974E-3</v>
      </c>
      <c r="AJ116" s="62">
        <f t="shared" si="84"/>
        <v>25.100000000000364</v>
      </c>
      <c r="AK116" s="117">
        <f t="shared" si="85"/>
        <v>5.6357629094141863</v>
      </c>
      <c r="AL116" s="99">
        <f t="shared" si="86"/>
        <v>-3.3041635600204343E-3</v>
      </c>
      <c r="AM116" s="62">
        <f t="shared" si="87"/>
        <v>12741.5</v>
      </c>
      <c r="AN116" s="10">
        <f t="shared" si="88"/>
        <v>12665.088900000001</v>
      </c>
      <c r="AO116" s="10">
        <f t="shared" si="89"/>
        <v>12714.805800000002</v>
      </c>
      <c r="AP116" s="10">
        <f t="shared" si="90"/>
        <v>12751.105033333333</v>
      </c>
      <c r="AQ116" s="10">
        <f t="shared" si="91"/>
        <v>12709.630266666667</v>
      </c>
      <c r="AR116" s="113"/>
      <c r="AU116" s="19"/>
      <c r="AV116" s="25"/>
      <c r="AZ116"/>
      <c r="BA116"/>
      <c r="BB116"/>
      <c r="BC116"/>
      <c r="BD116"/>
      <c r="BE116" s="12" t="s">
        <v>286</v>
      </c>
      <c r="BF116" s="110">
        <v>12718.2</v>
      </c>
      <c r="BG116" s="110">
        <v>12695.4</v>
      </c>
      <c r="BH116" s="111">
        <v>12699.4</v>
      </c>
    </row>
    <row r="117" spans="1:60" x14ac:dyDescent="0.25">
      <c r="A117" s="12" t="str">
        <f t="shared" si="51"/>
        <v>8mag   18b</v>
      </c>
      <c r="B117" s="110">
        <f t="shared" si="67"/>
        <v>3.5</v>
      </c>
      <c r="C117" s="3">
        <f t="shared" si="68"/>
        <v>11.600000000000364</v>
      </c>
      <c r="D117" s="3">
        <f t="shared" si="56"/>
        <v>12713.866666666669</v>
      </c>
      <c r="E117" s="3">
        <f t="shared" si="57"/>
        <v>12711.2</v>
      </c>
      <c r="F117" s="3">
        <f t="shared" si="58"/>
        <v>12693.666666666666</v>
      </c>
      <c r="G117" s="3">
        <f t="shared" si="59"/>
        <v>12696.2</v>
      </c>
      <c r="H117" s="3">
        <f t="shared" si="52"/>
        <v>12704.2</v>
      </c>
      <c r="I117" s="3">
        <f t="shared" si="53"/>
        <v>12697</v>
      </c>
      <c r="J117" s="3">
        <f t="shared" si="54"/>
        <v>12702.9</v>
      </c>
      <c r="K117" s="8">
        <f t="shared" si="60"/>
        <v>-13.5</v>
      </c>
      <c r="L117" s="4">
        <f t="shared" si="61"/>
        <v>7.2000000000007276</v>
      </c>
      <c r="M117" s="4">
        <f t="shared" si="62"/>
        <v>20.200000000000728</v>
      </c>
      <c r="N117" s="4">
        <f t="shared" si="63"/>
        <v>15.000000000000909</v>
      </c>
      <c r="O117" s="4">
        <f t="shared" si="64"/>
        <v>7.2000000000007276</v>
      </c>
      <c r="P117" s="4">
        <f t="shared" si="97"/>
        <v>4.8000000000010914</v>
      </c>
      <c r="Q117" s="4">
        <f t="shared" si="96"/>
        <v>2.3999999999996362</v>
      </c>
      <c r="R117" s="4">
        <f t="shared" si="55"/>
        <v>12701.366666666667</v>
      </c>
      <c r="S117" s="4">
        <f t="shared" si="65"/>
        <v>12702.85</v>
      </c>
      <c r="T117" s="4">
        <f t="shared" si="66"/>
        <v>12704.588888888889</v>
      </c>
      <c r="U117" s="4">
        <f t="shared" si="69"/>
        <v>-17</v>
      </c>
      <c r="V117" s="4">
        <f t="shared" si="70"/>
        <v>-17</v>
      </c>
      <c r="W117" s="86">
        <f t="shared" si="71"/>
        <v>12699.4</v>
      </c>
      <c r="X117" s="109">
        <f t="shared" si="72"/>
        <v>12699.4</v>
      </c>
      <c r="Y117" s="10">
        <f t="shared" si="73"/>
        <v>12707.5</v>
      </c>
      <c r="Z117" s="10">
        <f t="shared" si="74"/>
        <v>25.100000000000364</v>
      </c>
      <c r="AA117" s="10">
        <f t="shared" si="75"/>
        <v>25.100000000000364</v>
      </c>
      <c r="AB117" s="10">
        <f t="shared" si="76"/>
        <v>12741.5</v>
      </c>
      <c r="AC117" s="79">
        <f t="shared" si="77"/>
        <v>12741.5</v>
      </c>
      <c r="AD117" s="48">
        <f t="shared" si="78"/>
        <v>-0.56959064327481057</v>
      </c>
      <c r="AE117" s="45">
        <f t="shared" si="79"/>
        <v>-17</v>
      </c>
      <c r="AF117" s="56">
        <f t="shared" si="80"/>
        <v>12682.4</v>
      </c>
      <c r="AG117" s="70">
        <f t="shared" si="81"/>
        <v>-0.95222458332455617</v>
      </c>
      <c r="AH117" s="70">
        <f t="shared" si="82"/>
        <v>-1.05017242519474</v>
      </c>
      <c r="AI117" s="74">
        <f t="shared" si="83"/>
        <v>1.6164132971677285E-3</v>
      </c>
      <c r="AJ117" s="62">
        <f t="shared" si="84"/>
        <v>25.100000000000364</v>
      </c>
      <c r="AK117" s="117">
        <f t="shared" si="85"/>
        <v>1.1028621226394018</v>
      </c>
      <c r="AL117" s="99">
        <f t="shared" si="86"/>
        <v>-1.6975126724036594E-3</v>
      </c>
      <c r="AM117" s="62">
        <f t="shared" si="87"/>
        <v>12724.5</v>
      </c>
      <c r="AN117" s="10">
        <f t="shared" si="88"/>
        <v>12664.9557</v>
      </c>
      <c r="AO117" s="10">
        <f t="shared" si="89"/>
        <v>12700.553400000001</v>
      </c>
      <c r="AP117" s="10">
        <f t="shared" si="90"/>
        <v>12743.764366666666</v>
      </c>
      <c r="AQ117" s="10">
        <f t="shared" si="91"/>
        <v>12703.157133333332</v>
      </c>
      <c r="AR117" s="113"/>
      <c r="AU117" s="19"/>
      <c r="AV117" s="25"/>
      <c r="AZ117"/>
      <c r="BA117"/>
      <c r="BE117" s="12" t="s">
        <v>287</v>
      </c>
      <c r="BF117" s="110">
        <v>12704.2</v>
      </c>
      <c r="BG117" s="110">
        <v>12697</v>
      </c>
      <c r="BH117" s="111">
        <v>12702.9</v>
      </c>
    </row>
    <row r="118" spans="1:60" x14ac:dyDescent="0.25">
      <c r="A118" s="12" t="str">
        <f t="shared" si="51"/>
        <v>8mag    19o</v>
      </c>
      <c r="B118" s="110">
        <f t="shared" si="67"/>
        <v>4.8000000000010914</v>
      </c>
      <c r="C118" s="3">
        <f t="shared" si="68"/>
        <v>-8.6999999999989086</v>
      </c>
      <c r="D118" s="3">
        <f t="shared" si="56"/>
        <v>12710.366666666669</v>
      </c>
      <c r="E118" s="3">
        <f t="shared" si="57"/>
        <v>12706.45</v>
      </c>
      <c r="F118" s="3">
        <f t="shared" si="58"/>
        <v>12698.200000000003</v>
      </c>
      <c r="G118" s="3">
        <f t="shared" si="59"/>
        <v>12699.6</v>
      </c>
      <c r="H118" s="3">
        <f t="shared" si="52"/>
        <v>12708.7</v>
      </c>
      <c r="I118" s="3">
        <f t="shared" si="53"/>
        <v>12702.2</v>
      </c>
      <c r="J118" s="3">
        <f t="shared" si="54"/>
        <v>12707.7</v>
      </c>
      <c r="K118" s="8">
        <f t="shared" si="60"/>
        <v>8.3000000000010914</v>
      </c>
      <c r="L118" s="4">
        <f t="shared" si="61"/>
        <v>6.5</v>
      </c>
      <c r="M118" s="4">
        <f t="shared" si="62"/>
        <v>12.166666666667274</v>
      </c>
      <c r="N118" s="4">
        <f t="shared" si="63"/>
        <v>6.8500000000003638</v>
      </c>
      <c r="O118" s="4">
        <f t="shared" si="64"/>
        <v>6.5</v>
      </c>
      <c r="P118" s="4">
        <f t="shared" si="97"/>
        <v>5.8000000000010914</v>
      </c>
      <c r="Q118" s="4">
        <f t="shared" si="96"/>
        <v>0.69999999999890861</v>
      </c>
      <c r="R118" s="4">
        <f t="shared" si="55"/>
        <v>12706.200000000003</v>
      </c>
      <c r="S118" s="4">
        <f t="shared" si="65"/>
        <v>12703.783333333335</v>
      </c>
      <c r="T118" s="4">
        <f t="shared" si="66"/>
        <v>12703.966666666667</v>
      </c>
      <c r="U118" s="4">
        <f t="shared" si="69"/>
        <v>-17</v>
      </c>
      <c r="V118" s="4">
        <f t="shared" si="70"/>
        <v>-17</v>
      </c>
      <c r="W118" s="86">
        <f t="shared" si="71"/>
        <v>12682.4</v>
      </c>
      <c r="X118" s="45">
        <f t="shared" si="72"/>
        <v>12682.4</v>
      </c>
      <c r="Y118" s="62">
        <f t="shared" si="73"/>
        <v>12689.4</v>
      </c>
      <c r="Z118" s="10">
        <f t="shared" si="74"/>
        <v>25.100000000000364</v>
      </c>
      <c r="AA118" s="4">
        <f t="shared" si="75"/>
        <v>3.5</v>
      </c>
      <c r="AB118" s="79">
        <f t="shared" si="76"/>
        <v>12702.9</v>
      </c>
      <c r="AC118" s="108">
        <f t="shared" si="77"/>
        <v>12724.5</v>
      </c>
      <c r="AD118" s="48">
        <f t="shared" si="78"/>
        <v>-0.61143599740090993</v>
      </c>
      <c r="AE118" s="45">
        <f t="shared" si="79"/>
        <v>-17</v>
      </c>
      <c r="AF118" s="56">
        <f t="shared" si="80"/>
        <v>12685.9</v>
      </c>
      <c r="AG118" s="70">
        <f t="shared" si="81"/>
        <v>-1.0774554908077956</v>
      </c>
      <c r="AH118" s="70">
        <f t="shared" si="82"/>
        <v>-0.92811258426116028</v>
      </c>
      <c r="AI118" s="102">
        <f t="shared" si="83"/>
        <v>1.7184433110777391E-3</v>
      </c>
      <c r="AJ118" s="62">
        <f t="shared" si="84"/>
        <v>25.100000000000364</v>
      </c>
      <c r="AK118" s="117">
        <f t="shared" si="85"/>
        <v>0.86139296906392937</v>
      </c>
      <c r="AL118" s="99">
        <f t="shared" si="86"/>
        <v>-1.5949088623506656E-3</v>
      </c>
      <c r="AM118" s="62">
        <f t="shared" si="87"/>
        <v>12728</v>
      </c>
      <c r="AN118" s="10">
        <f t="shared" si="88"/>
        <v>12673.680299999998</v>
      </c>
      <c r="AO118" s="10">
        <f t="shared" si="89"/>
        <v>12693.027599999999</v>
      </c>
      <c r="AP118" s="10">
        <f t="shared" si="90"/>
        <v>12729.083033333334</v>
      </c>
      <c r="AQ118" s="10">
        <f t="shared" si="91"/>
        <v>12711.231866666665</v>
      </c>
      <c r="AR118" s="113"/>
      <c r="AU118" s="19"/>
      <c r="AV118" s="25"/>
      <c r="AZ118"/>
      <c r="BA118"/>
      <c r="BB118"/>
      <c r="BC118"/>
      <c r="BD118"/>
      <c r="BE118" s="12" t="s">
        <v>288</v>
      </c>
      <c r="BF118" s="110">
        <v>12708.7</v>
      </c>
      <c r="BG118" s="110">
        <v>12702.2</v>
      </c>
      <c r="BH118" s="111">
        <v>12707.7</v>
      </c>
    </row>
    <row r="119" spans="1:60" x14ac:dyDescent="0.25">
      <c r="A119" s="12" t="str">
        <f t="shared" si="51"/>
        <v>8mag    20s</v>
      </c>
      <c r="B119" s="110">
        <f t="shared" si="67"/>
        <v>-9.8000000000010914</v>
      </c>
      <c r="C119" s="3">
        <f t="shared" si="68"/>
        <v>-1.5</v>
      </c>
      <c r="D119" s="3">
        <f t="shared" si="56"/>
        <v>12707.033333333335</v>
      </c>
      <c r="E119" s="3">
        <f t="shared" si="57"/>
        <v>12708.45</v>
      </c>
      <c r="F119" s="3">
        <f t="shared" si="58"/>
        <v>12696.866666666667</v>
      </c>
      <c r="G119" s="3">
        <f t="shared" si="59"/>
        <v>12696.8</v>
      </c>
      <c r="H119" s="3">
        <f t="shared" si="52"/>
        <v>12708.2</v>
      </c>
      <c r="I119" s="3">
        <f t="shared" si="53"/>
        <v>12691.4</v>
      </c>
      <c r="J119" s="110">
        <f t="shared" si="54"/>
        <v>12697.9</v>
      </c>
      <c r="K119" s="8">
        <f t="shared" si="60"/>
        <v>-5</v>
      </c>
      <c r="L119" s="4">
        <f t="shared" si="61"/>
        <v>16.800000000001091</v>
      </c>
      <c r="M119" s="4">
        <f t="shared" si="62"/>
        <v>10.166666666667274</v>
      </c>
      <c r="N119" s="4">
        <f t="shared" si="63"/>
        <v>11.650000000000546</v>
      </c>
      <c r="O119" s="4">
        <f t="shared" si="64"/>
        <v>16.800000000001091</v>
      </c>
      <c r="P119" s="4">
        <f t="shared" si="97"/>
        <v>0.5</v>
      </c>
      <c r="Q119" s="4">
        <f>-J118+I119</f>
        <v>-16.300000000001091</v>
      </c>
      <c r="R119" s="4">
        <f t="shared" si="55"/>
        <v>12699.166666666666</v>
      </c>
      <c r="S119" s="4">
        <f t="shared" si="65"/>
        <v>12702.683333333334</v>
      </c>
      <c r="T119" s="4">
        <f t="shared" si="66"/>
        <v>12702.244444444446</v>
      </c>
      <c r="U119" s="4">
        <f t="shared" si="69"/>
        <v>-17</v>
      </c>
      <c r="V119" s="4">
        <f t="shared" si="70"/>
        <v>3.5</v>
      </c>
      <c r="W119" s="86">
        <f t="shared" si="71"/>
        <v>12706.4</v>
      </c>
      <c r="X119" s="109">
        <f t="shared" si="72"/>
        <v>12685.9</v>
      </c>
      <c r="Y119" s="10">
        <f t="shared" si="73"/>
        <v>12716.000000000002</v>
      </c>
      <c r="Z119" s="10">
        <f t="shared" si="74"/>
        <v>4.8000000000010914</v>
      </c>
      <c r="AA119" s="10">
        <f t="shared" si="75"/>
        <v>4.8000000000010914</v>
      </c>
      <c r="AB119" s="10">
        <f t="shared" si="76"/>
        <v>12707.7</v>
      </c>
      <c r="AC119" s="79">
        <f t="shared" si="77"/>
        <v>12707.7</v>
      </c>
      <c r="AD119" s="48">
        <f t="shared" si="78"/>
        <v>4.2884990254056588E-3</v>
      </c>
      <c r="AE119" s="45">
        <f t="shared" si="79"/>
        <v>-17</v>
      </c>
      <c r="AF119" s="56">
        <f t="shared" si="80"/>
        <v>12690.7</v>
      </c>
      <c r="AG119" s="70">
        <f t="shared" si="81"/>
        <v>-0.49399781589588393</v>
      </c>
      <c r="AH119" s="70">
        <f t="shared" si="82"/>
        <v>-2.024300447941175</v>
      </c>
      <c r="AI119" s="102">
        <f t="shared" si="83"/>
        <v>5.6734459092082454E-4</v>
      </c>
      <c r="AJ119" s="62">
        <f t="shared" si="84"/>
        <v>4.8000000000010914</v>
      </c>
      <c r="AK119" s="117">
        <f t="shared" si="85"/>
        <v>4.0977923035348418</v>
      </c>
      <c r="AL119" s="99">
        <f t="shared" si="86"/>
        <v>-1.1484759095380279E-3</v>
      </c>
      <c r="AM119" s="62">
        <f t="shared" si="87"/>
        <v>12712.500000000002</v>
      </c>
      <c r="AN119" s="10">
        <f t="shared" si="88"/>
        <v>12686.650650000001</v>
      </c>
      <c r="AO119" s="10">
        <f t="shared" si="89"/>
        <v>12697.489800000005</v>
      </c>
      <c r="AP119" s="10">
        <f t="shared" si="90"/>
        <v>12725.763050000001</v>
      </c>
      <c r="AQ119" s="10">
        <f t="shared" si="91"/>
        <v>12716.403700000003</v>
      </c>
      <c r="AR119" s="116">
        <f>AN120</f>
        <v>12674.82915</v>
      </c>
      <c r="AS119" s="16">
        <f>J119</f>
        <v>12697.9</v>
      </c>
      <c r="AU119" s="19"/>
      <c r="AV119" s="25"/>
      <c r="AW119" s="21">
        <f>SUM(AU119:AU132)-AW120</f>
        <v>-73.326533333331099</v>
      </c>
      <c r="AZ119"/>
      <c r="BA119"/>
      <c r="BB119"/>
      <c r="BC119"/>
      <c r="BD119"/>
      <c r="BE119" s="12" t="s">
        <v>289</v>
      </c>
      <c r="BF119" s="110">
        <v>12708.2</v>
      </c>
      <c r="BG119" s="110">
        <v>12691.4</v>
      </c>
      <c r="BH119" s="111">
        <v>12697.9</v>
      </c>
    </row>
    <row r="120" spans="1:60" x14ac:dyDescent="0.25">
      <c r="A120" s="12" t="str">
        <f t="shared" si="51"/>
        <v>8mag     21b</v>
      </c>
      <c r="B120" s="110">
        <f t="shared" si="67"/>
        <v>6.5</v>
      </c>
      <c r="C120" s="3">
        <f t="shared" si="68"/>
        <v>1.5</v>
      </c>
      <c r="D120" s="3">
        <f t="shared" si="56"/>
        <v>12708.933333333334</v>
      </c>
      <c r="E120" s="3">
        <f t="shared" si="57"/>
        <v>12709.05</v>
      </c>
      <c r="F120" s="3">
        <f t="shared" si="58"/>
        <v>12696.333333333334</v>
      </c>
      <c r="G120" s="3">
        <f t="shared" si="59"/>
        <v>12693.4</v>
      </c>
      <c r="H120" s="3">
        <f t="shared" si="52"/>
        <v>12709.9</v>
      </c>
      <c r="I120" s="3">
        <f t="shared" si="53"/>
        <v>12695.4</v>
      </c>
      <c r="J120" s="110">
        <f t="shared" si="54"/>
        <v>12704.4</v>
      </c>
      <c r="K120" s="8">
        <f t="shared" si="60"/>
        <v>-3.3000000000010914</v>
      </c>
      <c r="L120" s="4">
        <f t="shared" si="61"/>
        <v>14.5</v>
      </c>
      <c r="M120" s="4">
        <f t="shared" si="62"/>
        <v>12.600000000000364</v>
      </c>
      <c r="N120" s="4">
        <f t="shared" si="63"/>
        <v>15.650000000000546</v>
      </c>
      <c r="O120" s="4">
        <f t="shared" si="64"/>
        <v>14.5</v>
      </c>
      <c r="P120" s="4">
        <f t="shared" si="97"/>
        <v>12</v>
      </c>
      <c r="Q120" s="4">
        <f t="shared" ref="Q120:Q127" si="98">J119-I120</f>
        <v>2.5</v>
      </c>
      <c r="R120" s="4">
        <f t="shared" si="55"/>
        <v>12703.233333333332</v>
      </c>
      <c r="S120" s="4">
        <f t="shared" si="65"/>
        <v>12701.199999999999</v>
      </c>
      <c r="T120" s="4">
        <f t="shared" si="66"/>
        <v>12702.866666666667</v>
      </c>
      <c r="U120" s="4">
        <f t="shared" si="69"/>
        <v>-9.8000000000010914</v>
      </c>
      <c r="V120" s="4">
        <f t="shared" si="70"/>
        <v>-9.8000000000010914</v>
      </c>
      <c r="W120" s="85">
        <f t="shared" si="71"/>
        <v>12697.9</v>
      </c>
      <c r="X120" s="45">
        <f t="shared" si="72"/>
        <v>12697.9</v>
      </c>
      <c r="Y120" s="62">
        <f t="shared" si="73"/>
        <v>12692.9</v>
      </c>
      <c r="Z120" s="10">
        <f t="shared" si="74"/>
        <v>4.8000000000010914</v>
      </c>
      <c r="AA120" s="4">
        <f t="shared" si="75"/>
        <v>4.8000000000010914</v>
      </c>
      <c r="AB120" s="108">
        <f t="shared" si="76"/>
        <v>12712.500000000002</v>
      </c>
      <c r="AC120" s="108">
        <f t="shared" si="77"/>
        <v>12712.500000000002</v>
      </c>
      <c r="AD120" s="48">
        <f t="shared" si="78"/>
        <v>-0.13320337881741451</v>
      </c>
      <c r="AE120" s="45">
        <f t="shared" si="79"/>
        <v>-9.8000000000010914</v>
      </c>
      <c r="AF120" s="56">
        <f t="shared" si="80"/>
        <v>12688.099999999999</v>
      </c>
      <c r="AG120" s="70">
        <f t="shared" si="81"/>
        <v>9.599268327856386</v>
      </c>
      <c r="AH120" s="70">
        <f t="shared" si="82"/>
        <v>0.10417460642266577</v>
      </c>
      <c r="AI120" s="102">
        <f t="shared" si="83"/>
        <v>1.2846683112523619E-3</v>
      </c>
      <c r="AJ120" s="62">
        <f t="shared" si="84"/>
        <v>4.8000000000010914</v>
      </c>
      <c r="AK120" s="117">
        <f t="shared" si="85"/>
        <v>1.0852348623317316E-2</v>
      </c>
      <c r="AL120" s="99">
        <f t="shared" si="86"/>
        <v>1.3382981570838549E-4</v>
      </c>
      <c r="AM120" s="62">
        <f t="shared" si="87"/>
        <v>12702.7</v>
      </c>
      <c r="AN120" s="10">
        <f t="shared" si="88"/>
        <v>12674.82915</v>
      </c>
      <c r="AO120" s="10">
        <f t="shared" si="89"/>
        <v>12694.2264</v>
      </c>
      <c r="AP120" s="10">
        <f t="shared" si="90"/>
        <v>12723.527483333331</v>
      </c>
      <c r="AQ120" s="10">
        <f t="shared" si="91"/>
        <v>12702.823466666663</v>
      </c>
      <c r="AR120" s="116">
        <f>AP121</f>
        <v>12731.602216666663</v>
      </c>
      <c r="AS120" s="112">
        <f>J120</f>
        <v>12704.4</v>
      </c>
      <c r="AT120" s="115">
        <f>J120</f>
        <v>12704.4</v>
      </c>
      <c r="AU120" s="24">
        <f>AT120-AS119</f>
        <v>6.5</v>
      </c>
      <c r="AV120" s="25" t="s">
        <v>38</v>
      </c>
      <c r="AW120" s="80">
        <f>COUNT(AU120:AU132)</f>
        <v>8</v>
      </c>
      <c r="AZ120"/>
      <c r="BA120"/>
      <c r="BB120"/>
      <c r="BC120"/>
      <c r="BD120"/>
      <c r="BE120" s="12" t="s">
        <v>290</v>
      </c>
      <c r="BF120" s="110">
        <v>12709.9</v>
      </c>
      <c r="BG120" s="110">
        <v>12695.4</v>
      </c>
      <c r="BH120" s="111">
        <v>12704.4</v>
      </c>
    </row>
    <row r="121" spans="1:60" x14ac:dyDescent="0.25">
      <c r="A121" s="12" t="str">
        <f t="shared" si="51"/>
        <v>8mag   22b</v>
      </c>
      <c r="B121" s="110">
        <f t="shared" si="67"/>
        <v>-2.1000000000003638</v>
      </c>
      <c r="C121" s="3">
        <f t="shared" si="68"/>
        <v>-5.4000000000014552</v>
      </c>
      <c r="D121" s="3">
        <f t="shared" si="56"/>
        <v>12707.666666666666</v>
      </c>
      <c r="E121" s="3">
        <f t="shared" si="57"/>
        <v>12707.4</v>
      </c>
      <c r="F121" s="3">
        <f t="shared" si="58"/>
        <v>12694.6</v>
      </c>
      <c r="G121" s="3">
        <f t="shared" si="59"/>
        <v>12696.2</v>
      </c>
      <c r="H121" s="3">
        <f t="shared" si="52"/>
        <v>12704.9</v>
      </c>
      <c r="I121" s="3">
        <f t="shared" si="53"/>
        <v>12697</v>
      </c>
      <c r="J121" s="110">
        <f t="shared" si="54"/>
        <v>12702.3</v>
      </c>
      <c r="K121" s="8">
        <f t="shared" si="60"/>
        <v>4.3999999999996362</v>
      </c>
      <c r="L121" s="4">
        <f t="shared" si="61"/>
        <v>7.8999999999996362</v>
      </c>
      <c r="M121" s="4">
        <f t="shared" si="62"/>
        <v>13.06666666666691</v>
      </c>
      <c r="N121" s="4">
        <f t="shared" si="63"/>
        <v>11.199999999999818</v>
      </c>
      <c r="O121" s="4">
        <f t="shared" si="64"/>
        <v>7.8999999999996362</v>
      </c>
      <c r="P121" s="4">
        <f t="shared" si="97"/>
        <v>0.5</v>
      </c>
      <c r="Q121" s="4">
        <f t="shared" si="98"/>
        <v>7.3999999999996362</v>
      </c>
      <c r="R121" s="4">
        <f t="shared" si="55"/>
        <v>12701.4</v>
      </c>
      <c r="S121" s="4">
        <f t="shared" si="65"/>
        <v>12702.316666666666</v>
      </c>
      <c r="T121" s="4">
        <f t="shared" si="66"/>
        <v>12701.266666666665</v>
      </c>
      <c r="U121" s="4">
        <f t="shared" si="69"/>
        <v>-9.8000000000010914</v>
      </c>
      <c r="V121" s="4">
        <f t="shared" si="70"/>
        <v>-9.8000000000010914</v>
      </c>
      <c r="W121" s="85">
        <f t="shared" si="71"/>
        <v>12688.099999999999</v>
      </c>
      <c r="X121" s="109">
        <f t="shared" si="72"/>
        <v>12688.099999999999</v>
      </c>
      <c r="Y121" s="10">
        <f t="shared" si="73"/>
        <v>12701.099999999999</v>
      </c>
      <c r="Z121" s="10">
        <f t="shared" si="74"/>
        <v>6.5</v>
      </c>
      <c r="AA121" s="10">
        <f t="shared" si="75"/>
        <v>6.5</v>
      </c>
      <c r="AB121" s="10">
        <f t="shared" si="76"/>
        <v>12704.4</v>
      </c>
      <c r="AC121" s="79">
        <f t="shared" si="77"/>
        <v>12704.4</v>
      </c>
      <c r="AD121" s="48">
        <f t="shared" si="78"/>
        <v>-0.52774528914882002</v>
      </c>
      <c r="AE121" s="45">
        <f t="shared" si="79"/>
        <v>-9.8000000000010914</v>
      </c>
      <c r="AF121" s="56">
        <f t="shared" si="80"/>
        <v>12694.599999999999</v>
      </c>
      <c r="AG121" s="70">
        <f t="shared" si="81"/>
        <v>-0.89649847453912013</v>
      </c>
      <c r="AH121" s="70">
        <f t="shared" si="82"/>
        <v>-1.115450866231634</v>
      </c>
      <c r="AI121" s="102">
        <f t="shared" si="83"/>
        <v>6.0655711877496954E-4</v>
      </c>
      <c r="AJ121" s="62">
        <f t="shared" si="84"/>
        <v>6.5</v>
      </c>
      <c r="AK121" s="117">
        <f t="shared" si="85"/>
        <v>1.2442306349769026</v>
      </c>
      <c r="AL121" s="99">
        <f t="shared" si="86"/>
        <v>-6.7658466355650384E-4</v>
      </c>
      <c r="AM121" s="62">
        <f t="shared" si="87"/>
        <v>12710.9</v>
      </c>
      <c r="AN121" s="10">
        <f t="shared" si="88"/>
        <v>12674.89575</v>
      </c>
      <c r="AO121" s="10">
        <f t="shared" si="89"/>
        <v>12698.355599999997</v>
      </c>
      <c r="AP121" s="10">
        <f t="shared" si="90"/>
        <v>12731.602216666663</v>
      </c>
      <c r="AQ121" s="10">
        <f t="shared" si="91"/>
        <v>12709.263233333329</v>
      </c>
      <c r="AR121" s="116">
        <f>AP122</f>
        <v>12725.312599999997</v>
      </c>
      <c r="AS121" s="112">
        <f>J120</f>
        <v>12704.4</v>
      </c>
      <c r="AT121" s="115">
        <f>AQ121</f>
        <v>12709.263233333329</v>
      </c>
      <c r="AU121" s="114" t="s">
        <v>12</v>
      </c>
      <c r="AV121" s="25" t="s">
        <v>12</v>
      </c>
      <c r="AZ121"/>
      <c r="BA121"/>
      <c r="BB121"/>
      <c r="BC121"/>
      <c r="BD121"/>
      <c r="BE121" s="12" t="s">
        <v>291</v>
      </c>
      <c r="BF121" s="105">
        <v>12704.9</v>
      </c>
      <c r="BG121" s="105">
        <v>12697</v>
      </c>
      <c r="BH121" s="106">
        <v>12702.3</v>
      </c>
    </row>
    <row r="122" spans="1:60" x14ac:dyDescent="0.25">
      <c r="A122" s="12" t="str">
        <f t="shared" si="51"/>
        <v>9mag   0s</v>
      </c>
      <c r="B122" s="110">
        <f t="shared" si="67"/>
        <v>2.6000000000003638</v>
      </c>
      <c r="C122" s="3">
        <f t="shared" si="68"/>
        <v>7</v>
      </c>
      <c r="D122" s="3">
        <f t="shared" si="56"/>
        <v>12707.033333333333</v>
      </c>
      <c r="E122" s="3">
        <f t="shared" si="57"/>
        <v>12705.599999999999</v>
      </c>
      <c r="F122" s="3">
        <f t="shared" si="58"/>
        <v>12697.333333333334</v>
      </c>
      <c r="G122" s="3">
        <f t="shared" si="59"/>
        <v>12698.3</v>
      </c>
      <c r="H122" s="13">
        <f t="shared" si="52"/>
        <v>12706.3</v>
      </c>
      <c r="I122" s="13">
        <f t="shared" si="53"/>
        <v>12699.6</v>
      </c>
      <c r="J122" s="13">
        <f t="shared" si="54"/>
        <v>12704.9</v>
      </c>
      <c r="K122" s="8">
        <f t="shared" si="60"/>
        <v>0.5</v>
      </c>
      <c r="L122" s="4">
        <f t="shared" si="61"/>
        <v>6.6999999999989086</v>
      </c>
      <c r="M122" s="4">
        <f t="shared" si="62"/>
        <v>9.6999999999995143</v>
      </c>
      <c r="N122" s="4">
        <f t="shared" si="63"/>
        <v>7.2999999999992724</v>
      </c>
      <c r="O122" s="4">
        <f t="shared" si="64"/>
        <v>6.6999999999989086</v>
      </c>
      <c r="P122" s="4">
        <f t="shared" si="97"/>
        <v>4</v>
      </c>
      <c r="Q122" s="4">
        <f t="shared" si="98"/>
        <v>2.6999999999989086</v>
      </c>
      <c r="R122" s="4">
        <f t="shared" si="55"/>
        <v>12703.6</v>
      </c>
      <c r="S122" s="4">
        <f t="shared" si="65"/>
        <v>12702.5</v>
      </c>
      <c r="T122" s="4">
        <f t="shared" si="66"/>
        <v>12702.744444444443</v>
      </c>
      <c r="U122" s="4">
        <f t="shared" si="69"/>
        <v>-9.8000000000010914</v>
      </c>
      <c r="V122" s="4">
        <f t="shared" si="70"/>
        <v>-2.1000000000003638</v>
      </c>
      <c r="W122" s="109">
        <f t="shared" si="71"/>
        <v>12702.3</v>
      </c>
      <c r="X122" s="45">
        <f t="shared" si="72"/>
        <v>12694.599999999999</v>
      </c>
      <c r="Y122" s="62">
        <f t="shared" si="73"/>
        <v>12706.699999999999</v>
      </c>
      <c r="Z122" s="10">
        <f t="shared" si="74"/>
        <v>6.5</v>
      </c>
      <c r="AA122" s="4">
        <f t="shared" si="75"/>
        <v>6.5</v>
      </c>
      <c r="AB122" s="79">
        <f t="shared" si="76"/>
        <v>12710.9</v>
      </c>
      <c r="AC122" s="79">
        <f t="shared" si="77"/>
        <v>12710.9</v>
      </c>
      <c r="AD122" s="48">
        <f t="shared" si="78"/>
        <v>-0.59948018193638786</v>
      </c>
      <c r="AE122" s="45">
        <f t="shared" si="79"/>
        <v>-9.8000000000010914</v>
      </c>
      <c r="AF122" s="56">
        <f t="shared" si="80"/>
        <v>12692.499999999998</v>
      </c>
      <c r="AG122" s="70">
        <f t="shared" si="81"/>
        <v>-3.1835703499448642</v>
      </c>
      <c r="AH122" s="70">
        <f t="shared" si="82"/>
        <v>-0.31411273823973102</v>
      </c>
      <c r="AI122" s="102">
        <f t="shared" si="83"/>
        <v>9.7695489462292363E-4</v>
      </c>
      <c r="AJ122" s="62">
        <f t="shared" si="84"/>
        <v>6.5</v>
      </c>
      <c r="AK122" s="117">
        <f t="shared" si="85"/>
        <v>9.866681232446177E-2</v>
      </c>
      <c r="AL122" s="99">
        <f t="shared" si="86"/>
        <v>-3.0687397708671442E-4</v>
      </c>
      <c r="AM122" s="62">
        <f t="shared" si="87"/>
        <v>12708.8</v>
      </c>
      <c r="AN122" s="10">
        <f t="shared" si="88"/>
        <v>12677.5098</v>
      </c>
      <c r="AO122" s="10">
        <f t="shared" si="89"/>
        <v>12693.0942</v>
      </c>
      <c r="AP122" s="10">
        <f t="shared" si="90"/>
        <v>12725.312599999997</v>
      </c>
      <c r="AQ122" s="10">
        <f t="shared" si="91"/>
        <v>12710.597899999999</v>
      </c>
      <c r="AR122" s="116">
        <f>AN123</f>
        <v>12683.603700000001</v>
      </c>
      <c r="AS122" s="16">
        <f>J122</f>
        <v>12704.9</v>
      </c>
      <c r="AT122" s="115">
        <f>AQ122</f>
        <v>12710.597899999999</v>
      </c>
      <c r="AU122" s="114">
        <f>-AT122+AS121</f>
        <v>-6.1978999999992084</v>
      </c>
      <c r="AV122" s="25" t="s">
        <v>38</v>
      </c>
      <c r="AZ122"/>
      <c r="BA122"/>
      <c r="BB122"/>
      <c r="BC122"/>
      <c r="BD122"/>
      <c r="BE122" s="12" t="s">
        <v>292</v>
      </c>
      <c r="BF122" s="110">
        <v>12706.3</v>
      </c>
      <c r="BG122" s="110">
        <v>12699.6</v>
      </c>
      <c r="BH122" s="111">
        <v>12704.9</v>
      </c>
    </row>
    <row r="123" spans="1:60" x14ac:dyDescent="0.25">
      <c r="A123" s="12" t="str">
        <f t="shared" si="51"/>
        <v>9mag   1s</v>
      </c>
      <c r="B123" s="110">
        <f t="shared" si="67"/>
        <v>-5.8999999999996362</v>
      </c>
      <c r="C123" s="3">
        <f t="shared" si="68"/>
        <v>-5.3999999999996362</v>
      </c>
      <c r="D123" s="3">
        <f t="shared" si="56"/>
        <v>12705.833333333334</v>
      </c>
      <c r="E123" s="3">
        <f t="shared" si="57"/>
        <v>12706.3</v>
      </c>
      <c r="F123" s="3">
        <f t="shared" si="58"/>
        <v>12698.533333333333</v>
      </c>
      <c r="G123" s="3">
        <f t="shared" si="59"/>
        <v>12699.3</v>
      </c>
      <c r="H123" s="13">
        <f t="shared" si="52"/>
        <v>12706.3</v>
      </c>
      <c r="I123" s="13">
        <f t="shared" si="53"/>
        <v>12699</v>
      </c>
      <c r="J123" s="110">
        <f t="shared" si="54"/>
        <v>12699</v>
      </c>
      <c r="K123" s="8">
        <f t="shared" si="60"/>
        <v>-3.2999999999992724</v>
      </c>
      <c r="L123" s="4">
        <f t="shared" si="61"/>
        <v>7.2999999999992724</v>
      </c>
      <c r="M123" s="4">
        <f t="shared" si="62"/>
        <v>7.2999999999992724</v>
      </c>
      <c r="N123" s="4">
        <f t="shared" si="63"/>
        <v>6.9999999999990905</v>
      </c>
      <c r="O123" s="4">
        <f t="shared" si="64"/>
        <v>7.2999999999992724</v>
      </c>
      <c r="P123" s="4">
        <f t="shared" si="97"/>
        <v>1.3999999999996362</v>
      </c>
      <c r="Q123" s="4">
        <f t="shared" si="98"/>
        <v>5.8999999999996362</v>
      </c>
      <c r="R123" s="4">
        <f t="shared" si="55"/>
        <v>12701.433333333334</v>
      </c>
      <c r="S123" s="4">
        <f t="shared" si="65"/>
        <v>12702.516666666666</v>
      </c>
      <c r="T123" s="4">
        <f t="shared" si="66"/>
        <v>12702.144444444444</v>
      </c>
      <c r="U123" s="4">
        <f t="shared" si="69"/>
        <v>-2.1000000000003638</v>
      </c>
      <c r="V123" s="4">
        <f t="shared" si="70"/>
        <v>-2.1000000000003638</v>
      </c>
      <c r="W123" s="109">
        <f t="shared" si="71"/>
        <v>12700.199999999999</v>
      </c>
      <c r="X123" s="45">
        <f t="shared" si="72"/>
        <v>12700.199999999999</v>
      </c>
      <c r="Y123" s="62">
        <f t="shared" si="73"/>
        <v>12705.4</v>
      </c>
      <c r="Z123" s="10">
        <f t="shared" si="74"/>
        <v>6.5</v>
      </c>
      <c r="AA123" s="4">
        <f t="shared" si="75"/>
        <v>2.6000000000003638</v>
      </c>
      <c r="AB123" s="79">
        <f t="shared" si="76"/>
        <v>12704.9</v>
      </c>
      <c r="AC123" s="108">
        <f t="shared" si="77"/>
        <v>12708.8</v>
      </c>
      <c r="AD123" s="48">
        <f t="shared" si="78"/>
        <v>-0.56361273554260394</v>
      </c>
      <c r="AE123" s="45">
        <f t="shared" si="79"/>
        <v>-2.1000000000003638</v>
      </c>
      <c r="AF123" s="56">
        <f t="shared" si="80"/>
        <v>12702.8</v>
      </c>
      <c r="AG123" s="70">
        <f t="shared" si="81"/>
        <v>0.3066590855762063</v>
      </c>
      <c r="AH123" s="70">
        <f t="shared" si="82"/>
        <v>3.260950178994436</v>
      </c>
      <c r="AI123" s="102">
        <f t="shared" si="83"/>
        <v>-2.9914664483415252E-4</v>
      </c>
      <c r="AJ123" s="62">
        <f t="shared" si="84"/>
        <v>6.5</v>
      </c>
      <c r="AK123" s="117">
        <f t="shared" si="85"/>
        <v>10.633796069883845</v>
      </c>
      <c r="AL123" s="99">
        <f t="shared" si="86"/>
        <v>-9.7550230501751466E-4</v>
      </c>
      <c r="AM123" s="62">
        <f t="shared" si="87"/>
        <v>12711.4</v>
      </c>
      <c r="AN123" s="10">
        <f t="shared" si="88"/>
        <v>12683.603700000001</v>
      </c>
      <c r="AO123" s="10">
        <f t="shared" si="89"/>
        <v>12694.892400000001</v>
      </c>
      <c r="AP123" s="10">
        <f t="shared" si="90"/>
        <v>12723.610899999998</v>
      </c>
      <c r="AQ123" s="10">
        <f t="shared" si="91"/>
        <v>12713.600899999999</v>
      </c>
      <c r="AR123" s="116">
        <f>AP124</f>
        <v>12721.141766666666</v>
      </c>
      <c r="AS123" s="112">
        <f>J123</f>
        <v>12699</v>
      </c>
      <c r="AT123" s="115">
        <f>AO123</f>
        <v>12694.892400000001</v>
      </c>
      <c r="AU123" s="24">
        <f>AT123-AS122</f>
        <v>-10.007599999999002</v>
      </c>
      <c r="AV123" s="25" t="s">
        <v>37</v>
      </c>
      <c r="AZ123"/>
      <c r="BA123"/>
      <c r="BB123"/>
      <c r="BC123"/>
      <c r="BD123"/>
      <c r="BE123" s="12" t="s">
        <v>293</v>
      </c>
      <c r="BF123" s="110">
        <v>12706.3</v>
      </c>
      <c r="BG123" s="110">
        <v>12699</v>
      </c>
      <c r="BH123" s="111">
        <v>12699</v>
      </c>
    </row>
    <row r="124" spans="1:60" x14ac:dyDescent="0.25">
      <c r="A124" s="12" t="str">
        <f t="shared" si="51"/>
        <v>9mag    2b</v>
      </c>
      <c r="B124" s="110">
        <f t="shared" si="67"/>
        <v>-2.5</v>
      </c>
      <c r="C124" s="3">
        <f t="shared" si="68"/>
        <v>-5.7999999999992724</v>
      </c>
      <c r="D124" s="3">
        <f t="shared" si="56"/>
        <v>12704.366666666667</v>
      </c>
      <c r="E124" s="3">
        <f t="shared" si="57"/>
        <v>12703.4</v>
      </c>
      <c r="F124" s="3">
        <f t="shared" si="58"/>
        <v>12696.366666666667</v>
      </c>
      <c r="G124" s="3">
        <f t="shared" si="59"/>
        <v>12694.75</v>
      </c>
      <c r="H124" s="13">
        <f t="shared" si="52"/>
        <v>12700.5</v>
      </c>
      <c r="I124" s="13">
        <f t="shared" si="53"/>
        <v>12690.5</v>
      </c>
      <c r="J124" s="110">
        <f t="shared" si="54"/>
        <v>12696.5</v>
      </c>
      <c r="K124" s="8">
        <f t="shared" si="60"/>
        <v>-8.3999999999996362</v>
      </c>
      <c r="L124" s="4">
        <f t="shared" si="61"/>
        <v>10</v>
      </c>
      <c r="M124" s="4">
        <f t="shared" si="62"/>
        <v>7.9999999999993934</v>
      </c>
      <c r="N124" s="4">
        <f t="shared" si="63"/>
        <v>8.6499999999996362</v>
      </c>
      <c r="O124" s="4">
        <f t="shared" si="64"/>
        <v>10</v>
      </c>
      <c r="P124" s="4">
        <f t="shared" si="97"/>
        <v>1.5</v>
      </c>
      <c r="Q124" s="4">
        <f t="shared" si="98"/>
        <v>8.5</v>
      </c>
      <c r="R124" s="4">
        <f t="shared" si="55"/>
        <v>12695.833333333334</v>
      </c>
      <c r="S124" s="4">
        <f t="shared" si="65"/>
        <v>12698.633333333335</v>
      </c>
      <c r="T124" s="4">
        <f t="shared" si="66"/>
        <v>12700.28888888889</v>
      </c>
      <c r="U124" s="4">
        <f t="shared" si="69"/>
        <v>-5.8999999999996362</v>
      </c>
      <c r="V124" s="4">
        <f t="shared" si="70"/>
        <v>-5.8999999999996362</v>
      </c>
      <c r="W124" s="45">
        <f t="shared" si="71"/>
        <v>12699</v>
      </c>
      <c r="X124" s="45">
        <f t="shared" si="72"/>
        <v>12699</v>
      </c>
      <c r="Y124" s="10">
        <f t="shared" si="73"/>
        <v>12695.7</v>
      </c>
      <c r="Z124" s="10">
        <f t="shared" si="74"/>
        <v>2.6000000000003638</v>
      </c>
      <c r="AA124" s="10">
        <f t="shared" si="75"/>
        <v>2.6000000000003638</v>
      </c>
      <c r="AB124" s="10">
        <f t="shared" si="76"/>
        <v>12707.5</v>
      </c>
      <c r="AC124" s="108">
        <f t="shared" si="77"/>
        <v>12707.5</v>
      </c>
      <c r="AD124" s="48">
        <f t="shared" si="78"/>
        <v>-0.4022092267706307</v>
      </c>
      <c r="AE124" s="45">
        <f t="shared" si="79"/>
        <v>-5.8999999999996362</v>
      </c>
      <c r="AF124" s="56">
        <f t="shared" si="80"/>
        <v>12693.1</v>
      </c>
      <c r="AG124" s="70">
        <f t="shared" si="81"/>
        <v>-0.66711310344453467</v>
      </c>
      <c r="AH124" s="70">
        <f t="shared" si="82"/>
        <v>-1.4989961894567139</v>
      </c>
      <c r="AI124" s="102">
        <f t="shared" si="83"/>
        <v>2.678620667921655E-4</v>
      </c>
      <c r="AJ124" s="62">
        <f t="shared" si="84"/>
        <v>2.6000000000003638</v>
      </c>
      <c r="AK124" s="117">
        <f t="shared" si="85"/>
        <v>2.2469895760057481</v>
      </c>
      <c r="AL124" s="99">
        <f t="shared" si="86"/>
        <v>-4.0152421742145584E-4</v>
      </c>
      <c r="AM124" s="62">
        <f t="shared" si="87"/>
        <v>12701.6</v>
      </c>
      <c r="AN124" s="10">
        <f t="shared" si="88"/>
        <v>12681.7389</v>
      </c>
      <c r="AO124" s="10">
        <f t="shared" si="89"/>
        <v>12691.162800000002</v>
      </c>
      <c r="AP124" s="10">
        <f t="shared" si="90"/>
        <v>12721.141766666666</v>
      </c>
      <c r="AQ124" s="10">
        <f t="shared" si="91"/>
        <v>12709.263233333335</v>
      </c>
      <c r="AR124" s="116">
        <f>AP125</f>
        <v>12717.187816666665</v>
      </c>
      <c r="AS124" s="112">
        <f>J124</f>
        <v>12696.5</v>
      </c>
      <c r="AT124" s="115">
        <f>AQ124</f>
        <v>12709.263233333335</v>
      </c>
      <c r="AU124" s="114">
        <f>-AT124+AS123</f>
        <v>-10.263233333334938</v>
      </c>
      <c r="AV124" s="25" t="s">
        <v>37</v>
      </c>
      <c r="AZ124"/>
      <c r="BA124"/>
      <c r="BB124"/>
      <c r="BC124"/>
      <c r="BD124"/>
      <c r="BE124" s="12" t="s">
        <v>294</v>
      </c>
      <c r="BF124" s="110">
        <v>12700.5</v>
      </c>
      <c r="BG124" s="110">
        <v>12690.5</v>
      </c>
      <c r="BH124" s="111">
        <v>12696.5</v>
      </c>
    </row>
    <row r="125" spans="1:60" x14ac:dyDescent="0.25">
      <c r="A125" s="12" t="str">
        <f t="shared" si="51"/>
        <v>9mag     3o</v>
      </c>
      <c r="B125" s="110">
        <f t="shared" si="67"/>
        <v>1.3999999999996362</v>
      </c>
      <c r="C125" s="3">
        <f t="shared" si="68"/>
        <v>-7</v>
      </c>
      <c r="D125" s="3">
        <f t="shared" si="56"/>
        <v>12702.866666666667</v>
      </c>
      <c r="E125" s="3">
        <f t="shared" si="57"/>
        <v>12701.15</v>
      </c>
      <c r="F125" s="3">
        <f t="shared" si="58"/>
        <v>12695.300000000001</v>
      </c>
      <c r="G125" s="3">
        <f t="shared" si="59"/>
        <v>12693.45</v>
      </c>
      <c r="H125" s="13">
        <f t="shared" si="52"/>
        <v>12701.8</v>
      </c>
      <c r="I125" s="13">
        <f t="shared" si="53"/>
        <v>12696.4</v>
      </c>
      <c r="J125" s="110">
        <f t="shared" si="54"/>
        <v>12697.9</v>
      </c>
      <c r="K125" s="8">
        <f t="shared" si="60"/>
        <v>-1.1000000000003638</v>
      </c>
      <c r="L125" s="4">
        <f t="shared" si="61"/>
        <v>5.3999999999996362</v>
      </c>
      <c r="M125" s="4">
        <f t="shared" si="62"/>
        <v>7.5666666666663032</v>
      </c>
      <c r="N125" s="4">
        <f t="shared" si="63"/>
        <v>7.6999999999998181</v>
      </c>
      <c r="O125" s="4">
        <f t="shared" si="64"/>
        <v>5.3999999999996362</v>
      </c>
      <c r="P125" s="4">
        <f t="shared" si="97"/>
        <v>5.2999999999992724</v>
      </c>
      <c r="Q125" s="4">
        <f t="shared" si="98"/>
        <v>0.1000000000003638</v>
      </c>
      <c r="R125" s="4">
        <f t="shared" si="55"/>
        <v>12698.699999999999</v>
      </c>
      <c r="S125" s="4">
        <f t="shared" si="65"/>
        <v>12697.266666666666</v>
      </c>
      <c r="T125" s="4">
        <f t="shared" si="66"/>
        <v>12698.655555555555</v>
      </c>
      <c r="U125" s="4">
        <f t="shared" si="69"/>
        <v>-5.8999999999996362</v>
      </c>
      <c r="V125" s="4">
        <f t="shared" si="70"/>
        <v>-5.8999999999996362</v>
      </c>
      <c r="W125" s="45">
        <f t="shared" si="71"/>
        <v>12693.1</v>
      </c>
      <c r="X125" s="109">
        <f t="shared" si="72"/>
        <v>12693.1</v>
      </c>
      <c r="Y125" s="62">
        <f t="shared" si="73"/>
        <v>12688.1</v>
      </c>
      <c r="Z125" s="10">
        <f t="shared" si="74"/>
        <v>2.6000000000003638</v>
      </c>
      <c r="AA125" s="4">
        <f t="shared" si="75"/>
        <v>-2.5</v>
      </c>
      <c r="AB125" s="108">
        <f t="shared" si="76"/>
        <v>12696.5</v>
      </c>
      <c r="AC125" s="79">
        <f t="shared" si="77"/>
        <v>12701.6</v>
      </c>
      <c r="AD125" s="48">
        <f t="shared" si="78"/>
        <v>-0.67719298245616233</v>
      </c>
      <c r="AE125" s="45">
        <f t="shared" si="79"/>
        <v>-5.8999999999996362</v>
      </c>
      <c r="AF125" s="56">
        <f t="shared" si="80"/>
        <v>12690.6</v>
      </c>
      <c r="AG125" s="70">
        <f t="shared" si="81"/>
        <v>-6.0874078714386073</v>
      </c>
      <c r="AH125" s="70">
        <f t="shared" si="82"/>
        <v>-0.16427353335265751</v>
      </c>
      <c r="AI125" s="102">
        <f t="shared" si="83"/>
        <v>5.7522890958656579E-4</v>
      </c>
      <c r="AJ125" s="62">
        <f t="shared" si="84"/>
        <v>2.6000000000003638</v>
      </c>
      <c r="AK125" s="117">
        <f t="shared" si="85"/>
        <v>2.6985793760166681E-2</v>
      </c>
      <c r="AL125" s="99">
        <f t="shared" si="86"/>
        <v>-9.4494885464381539E-5</v>
      </c>
      <c r="AM125" s="62">
        <f t="shared" si="87"/>
        <v>12699.1</v>
      </c>
      <c r="AN125" s="10">
        <f t="shared" si="88"/>
        <v>12674.496150000001</v>
      </c>
      <c r="AO125" s="10">
        <f t="shared" si="89"/>
        <v>12688.465500000002</v>
      </c>
      <c r="AP125" s="10">
        <f t="shared" si="90"/>
        <v>12717.187816666665</v>
      </c>
      <c r="AQ125" s="10">
        <f t="shared" si="91"/>
        <v>12703.857833333333</v>
      </c>
      <c r="AR125" s="113"/>
      <c r="AT125" s="115">
        <f>AQ125</f>
        <v>12703.857833333333</v>
      </c>
      <c r="AU125" s="114">
        <f>-AT125+AS124</f>
        <v>-7.357833333333474</v>
      </c>
      <c r="AV125" s="25" t="s">
        <v>37</v>
      </c>
      <c r="AZ125"/>
      <c r="BA125"/>
      <c r="BB125"/>
      <c r="BC125"/>
      <c r="BD125"/>
      <c r="BE125" s="12" t="s">
        <v>295</v>
      </c>
      <c r="BF125" s="110">
        <v>12701.8</v>
      </c>
      <c r="BG125" s="110">
        <v>12696.4</v>
      </c>
      <c r="BH125" s="111">
        <v>12697.9</v>
      </c>
    </row>
    <row r="126" spans="1:60" x14ac:dyDescent="0.25">
      <c r="A126" s="12" t="str">
        <f t="shared" si="51"/>
        <v>9mag    4s</v>
      </c>
      <c r="B126" s="110">
        <f t="shared" si="67"/>
        <v>1.3000000000010914</v>
      </c>
      <c r="C126" s="3">
        <f t="shared" si="68"/>
        <v>0.2000000000007276</v>
      </c>
      <c r="D126" s="3">
        <f t="shared" si="56"/>
        <v>12700.5</v>
      </c>
      <c r="E126" s="3">
        <f t="shared" si="57"/>
        <v>12700.5</v>
      </c>
      <c r="F126" s="3">
        <f t="shared" si="58"/>
        <v>12693.6</v>
      </c>
      <c r="G126" s="3">
        <f t="shared" si="59"/>
        <v>12695.15</v>
      </c>
      <c r="H126" s="3">
        <f t="shared" si="52"/>
        <v>12699.2</v>
      </c>
      <c r="I126" s="110">
        <f t="shared" si="53"/>
        <v>12693.9</v>
      </c>
      <c r="J126" s="110">
        <f t="shared" si="54"/>
        <v>12699.2</v>
      </c>
      <c r="K126" s="8">
        <f t="shared" si="60"/>
        <v>2.7000000000007276</v>
      </c>
      <c r="L126" s="4">
        <f t="shared" si="61"/>
        <v>5.3000000000010914</v>
      </c>
      <c r="M126" s="4">
        <f t="shared" si="62"/>
        <v>6.9000000000002428</v>
      </c>
      <c r="N126" s="4">
        <f t="shared" si="63"/>
        <v>5.3500000000003638</v>
      </c>
      <c r="O126" s="4">
        <f t="shared" si="64"/>
        <v>5.3000000000010914</v>
      </c>
      <c r="P126" s="4">
        <f t="shared" si="97"/>
        <v>1.3000000000010914</v>
      </c>
      <c r="Q126" s="4">
        <f t="shared" si="98"/>
        <v>4</v>
      </c>
      <c r="R126" s="4">
        <f t="shared" si="55"/>
        <v>12697.433333333334</v>
      </c>
      <c r="S126" s="4">
        <f t="shared" si="65"/>
        <v>12698.066666666666</v>
      </c>
      <c r="T126" s="4">
        <f t="shared" si="66"/>
        <v>12697.322222222223</v>
      </c>
      <c r="U126" s="4">
        <f t="shared" si="69"/>
        <v>-5.8999999999996362</v>
      </c>
      <c r="V126" s="4">
        <f t="shared" si="70"/>
        <v>-2.5</v>
      </c>
      <c r="W126" s="45">
        <f t="shared" si="71"/>
        <v>12694</v>
      </c>
      <c r="X126" s="109">
        <f t="shared" si="72"/>
        <v>12690.6</v>
      </c>
      <c r="Y126" s="10">
        <f t="shared" si="73"/>
        <v>12696.8</v>
      </c>
      <c r="Z126" s="10">
        <f t="shared" si="74"/>
        <v>1.3999999999996362</v>
      </c>
      <c r="AA126" s="10">
        <f t="shared" si="75"/>
        <v>1.3999999999996362</v>
      </c>
      <c r="AB126" s="10">
        <f t="shared" si="76"/>
        <v>12697.9</v>
      </c>
      <c r="AC126" s="79">
        <f t="shared" si="77"/>
        <v>12697.9</v>
      </c>
      <c r="AD126" s="48">
        <f t="shared" si="78"/>
        <v>-0.68317089018836907</v>
      </c>
      <c r="AE126" s="45">
        <f t="shared" si="79"/>
        <v>-5.8999999999996362</v>
      </c>
      <c r="AF126" s="56">
        <f t="shared" si="80"/>
        <v>12692</v>
      </c>
      <c r="AG126" s="70">
        <f t="shared" si="81"/>
        <v>-72.041411914071674</v>
      </c>
      <c r="AH126" s="70">
        <f t="shared" si="82"/>
        <v>-1.3880905071554718E-2</v>
      </c>
      <c r="AI126" s="102">
        <f t="shared" si="83"/>
        <v>5.6728647967229176E-4</v>
      </c>
      <c r="AJ126" s="62">
        <f t="shared" si="84"/>
        <v>1.3999999999996362</v>
      </c>
      <c r="AK126" s="117">
        <f t="shared" si="85"/>
        <v>1.926795256055135E-4</v>
      </c>
      <c r="AL126" s="99">
        <f t="shared" si="86"/>
        <v>-7.8744497727075369E-6</v>
      </c>
      <c r="AM126" s="62">
        <f t="shared" si="87"/>
        <v>12699.3</v>
      </c>
      <c r="AN126" s="10">
        <f t="shared" si="88"/>
        <v>12678.308999999999</v>
      </c>
      <c r="AO126" s="10">
        <f t="shared" si="89"/>
        <v>12688.298999999999</v>
      </c>
      <c r="AP126" s="10">
        <f t="shared" si="90"/>
        <v>12719.106399999997</v>
      </c>
      <c r="AQ126" s="10">
        <f t="shared" si="91"/>
        <v>12708.295599999998</v>
      </c>
      <c r="AR126" s="116">
        <f>AN127</f>
        <v>12679.391250000001</v>
      </c>
      <c r="AS126" s="16">
        <f>J126</f>
        <v>12699.2</v>
      </c>
      <c r="AU126" s="19"/>
      <c r="AV126" s="25"/>
      <c r="AZ126"/>
      <c r="BA126"/>
      <c r="BB126"/>
      <c r="BC126"/>
      <c r="BD126"/>
      <c r="BE126" s="12" t="s">
        <v>296</v>
      </c>
      <c r="BF126" s="110">
        <v>12699.2</v>
      </c>
      <c r="BG126" s="110">
        <v>12693.9</v>
      </c>
      <c r="BH126" s="111">
        <v>12699.2</v>
      </c>
    </row>
    <row r="127" spans="1:60" x14ac:dyDescent="0.25">
      <c r="A127" s="12" t="str">
        <f t="shared" si="51"/>
        <v>9mag     5b</v>
      </c>
      <c r="B127" s="110">
        <f t="shared" si="67"/>
        <v>-0.80000000000109139</v>
      </c>
      <c r="C127" s="3">
        <f t="shared" si="68"/>
        <v>1.8999999999996362</v>
      </c>
      <c r="D127" s="3">
        <f t="shared" si="56"/>
        <v>12700.5</v>
      </c>
      <c r="E127" s="3">
        <f t="shared" si="57"/>
        <v>12699.85</v>
      </c>
      <c r="F127" s="3">
        <f t="shared" si="58"/>
        <v>12695.766666666668</v>
      </c>
      <c r="G127" s="3">
        <f t="shared" si="59"/>
        <v>12695.45</v>
      </c>
      <c r="H127" s="3">
        <f t="shared" si="52"/>
        <v>12700.5</v>
      </c>
      <c r="I127" s="110">
        <f t="shared" si="53"/>
        <v>12697</v>
      </c>
      <c r="J127" s="110">
        <f t="shared" si="54"/>
        <v>12698.4</v>
      </c>
      <c r="K127" s="8">
        <f t="shared" si="60"/>
        <v>0.5</v>
      </c>
      <c r="L127" s="4">
        <f t="shared" si="61"/>
        <v>3.5</v>
      </c>
      <c r="M127" s="4">
        <f t="shared" si="62"/>
        <v>4.7333333333335759</v>
      </c>
      <c r="N127" s="4">
        <f t="shared" si="63"/>
        <v>4.4000000000005457</v>
      </c>
      <c r="O127" s="4">
        <f t="shared" si="64"/>
        <v>3.5</v>
      </c>
      <c r="P127" s="4">
        <f t="shared" si="97"/>
        <v>1.2999999999992724</v>
      </c>
      <c r="Q127" s="4">
        <f t="shared" si="98"/>
        <v>2.2000000000007276</v>
      </c>
      <c r="R127" s="4">
        <f t="shared" si="55"/>
        <v>12698.633333333333</v>
      </c>
      <c r="S127" s="4">
        <f t="shared" si="65"/>
        <v>12698.033333333333</v>
      </c>
      <c r="T127" s="4">
        <f t="shared" si="66"/>
        <v>12698.255555555554</v>
      </c>
      <c r="U127" s="4">
        <f t="shared" si="69"/>
        <v>-2.5</v>
      </c>
      <c r="V127" s="4">
        <f t="shared" si="70"/>
        <v>1.3000000000010914</v>
      </c>
      <c r="W127" s="45">
        <f t="shared" si="71"/>
        <v>12699.2</v>
      </c>
      <c r="X127" s="45">
        <f t="shared" si="72"/>
        <v>12695.4</v>
      </c>
      <c r="Y127" s="62">
        <f t="shared" si="73"/>
        <v>12701.900000000001</v>
      </c>
      <c r="Z127" s="10">
        <f t="shared" si="74"/>
        <v>1.3999999999996362</v>
      </c>
      <c r="AA127" s="4">
        <f t="shared" si="75"/>
        <v>1.3999999999996362</v>
      </c>
      <c r="AB127" s="108">
        <f t="shared" si="76"/>
        <v>12699.3</v>
      </c>
      <c r="AC127" s="108">
        <f t="shared" si="77"/>
        <v>12699.3</v>
      </c>
      <c r="AD127" s="48">
        <f t="shared" si="78"/>
        <v>-0.79077322936972072</v>
      </c>
      <c r="AE127" s="45">
        <f t="shared" si="79"/>
        <v>-2.5</v>
      </c>
      <c r="AF127" s="56">
        <f t="shared" si="80"/>
        <v>12696.7</v>
      </c>
      <c r="AG127" s="70">
        <f t="shared" si="81"/>
        <v>-0.77296462860353121</v>
      </c>
      <c r="AH127" s="70">
        <f t="shared" si="82"/>
        <v>-1.2937202596277142</v>
      </c>
      <c r="AI127" s="102">
        <f t="shared" si="83"/>
        <v>1.3389305882622324E-4</v>
      </c>
      <c r="AJ127" s="62">
        <f t="shared" si="84"/>
        <v>1.3999999999996362</v>
      </c>
      <c r="AK127" s="117">
        <f t="shared" si="85"/>
        <v>1.6737121101712</v>
      </c>
      <c r="AL127" s="99">
        <f t="shared" si="86"/>
        <v>-1.7322016282701034E-4</v>
      </c>
      <c r="AM127" s="62">
        <f t="shared" si="87"/>
        <v>12700.6</v>
      </c>
      <c r="AN127" s="10">
        <f t="shared" si="88"/>
        <v>12679.391250000001</v>
      </c>
      <c r="AO127" s="10">
        <f t="shared" si="89"/>
        <v>12688.265700000002</v>
      </c>
      <c r="AP127" s="10">
        <f t="shared" si="90"/>
        <v>12715.486116666667</v>
      </c>
      <c r="AQ127" s="10">
        <f t="shared" si="91"/>
        <v>12708.362333333333</v>
      </c>
      <c r="AR127" s="116">
        <f>AN128</f>
        <v>12681.5391</v>
      </c>
      <c r="AS127" s="16">
        <f>J127</f>
        <v>12698.4</v>
      </c>
      <c r="AT127" s="115">
        <f>AO127</f>
        <v>12688.265700000002</v>
      </c>
      <c r="AU127" s="24">
        <f>AT127-AS126</f>
        <v>-10.934299999998984</v>
      </c>
      <c r="AV127" s="25" t="s">
        <v>37</v>
      </c>
      <c r="AZ127"/>
      <c r="BA127"/>
      <c r="BB127"/>
      <c r="BC127"/>
      <c r="BD127"/>
      <c r="BE127" s="12" t="s">
        <v>297</v>
      </c>
      <c r="BF127" s="110">
        <v>12700.5</v>
      </c>
      <c r="BG127" s="110">
        <v>12697</v>
      </c>
      <c r="BH127" s="111">
        <v>12698.4</v>
      </c>
    </row>
    <row r="128" spans="1:60" x14ac:dyDescent="0.25">
      <c r="A128" s="12" t="str">
        <f t="shared" si="51"/>
        <v>9mag     6o</v>
      </c>
      <c r="B128" s="110">
        <f t="shared" si="67"/>
        <v>-3.1999999999989086</v>
      </c>
      <c r="C128" s="3">
        <f t="shared" si="68"/>
        <v>-2.6999999999989086</v>
      </c>
      <c r="D128" s="3">
        <f t="shared" si="56"/>
        <v>12700.233333333332</v>
      </c>
      <c r="E128" s="3">
        <f t="shared" si="57"/>
        <v>12700.75</v>
      </c>
      <c r="F128" s="3">
        <f t="shared" si="58"/>
        <v>12694.800000000001</v>
      </c>
      <c r="G128" s="3">
        <f t="shared" si="59"/>
        <v>12695.25</v>
      </c>
      <c r="H128" s="3">
        <f t="shared" si="52"/>
        <v>12701</v>
      </c>
      <c r="I128" s="110">
        <f t="shared" si="53"/>
        <v>12693.5</v>
      </c>
      <c r="J128" s="110">
        <f t="shared" si="54"/>
        <v>12695.2</v>
      </c>
      <c r="K128" s="8">
        <f t="shared" si="60"/>
        <v>-4</v>
      </c>
      <c r="L128" s="4">
        <f t="shared" si="61"/>
        <v>7.5</v>
      </c>
      <c r="M128" s="4">
        <f t="shared" si="62"/>
        <v>5.4333333333336968</v>
      </c>
      <c r="N128" s="4">
        <f t="shared" si="63"/>
        <v>5.5</v>
      </c>
      <c r="O128" s="4">
        <f t="shared" si="64"/>
        <v>7.5</v>
      </c>
      <c r="P128" s="4">
        <f t="shared" si="97"/>
        <v>2.6000000000003638</v>
      </c>
      <c r="Q128" s="4">
        <f>-J127+I128</f>
        <v>-4.8999999999996362</v>
      </c>
      <c r="R128" s="4">
        <f t="shared" si="55"/>
        <v>12696.566666666666</v>
      </c>
      <c r="S128" s="4">
        <f t="shared" si="65"/>
        <v>12697.599999999999</v>
      </c>
      <c r="T128" s="4">
        <f t="shared" si="66"/>
        <v>12697.544444444444</v>
      </c>
      <c r="U128" s="4">
        <f t="shared" si="69"/>
        <v>-0.80000000000109139</v>
      </c>
      <c r="V128" s="4">
        <f t="shared" si="70"/>
        <v>-0.80000000000109139</v>
      </c>
      <c r="W128" s="45">
        <f t="shared" si="71"/>
        <v>12698.4</v>
      </c>
      <c r="X128" s="45">
        <f t="shared" si="72"/>
        <v>12698.4</v>
      </c>
      <c r="Y128" s="10">
        <f t="shared" si="73"/>
        <v>12698.9</v>
      </c>
      <c r="Z128" s="10">
        <f t="shared" si="74"/>
        <v>1.3999999999996362</v>
      </c>
      <c r="AA128" s="10">
        <f t="shared" si="75"/>
        <v>1.3000000000010914</v>
      </c>
      <c r="AB128" s="10">
        <f t="shared" si="76"/>
        <v>12700.500000000002</v>
      </c>
      <c r="AC128" s="108">
        <f t="shared" si="77"/>
        <v>12700.6</v>
      </c>
      <c r="AD128" s="48">
        <f t="shared" si="78"/>
        <v>-0.55165692007797307</v>
      </c>
      <c r="AE128" s="45">
        <f t="shared" si="79"/>
        <v>-0.80000000000109139</v>
      </c>
      <c r="AF128" s="56">
        <f t="shared" si="80"/>
        <v>12697.599999999999</v>
      </c>
      <c r="AG128" s="70">
        <f t="shared" si="81"/>
        <v>0.52182952752423473</v>
      </c>
      <c r="AH128" s="70">
        <f t="shared" si="82"/>
        <v>1.9163346404416683</v>
      </c>
      <c r="AI128" s="102">
        <f t="shared" si="83"/>
        <v>-1.8901209677402167E-4</v>
      </c>
      <c r="AJ128" s="62">
        <f t="shared" si="84"/>
        <v>1.3999999999996362</v>
      </c>
      <c r="AK128" s="117">
        <f t="shared" si="85"/>
        <v>3.6723384541566984</v>
      </c>
      <c r="AL128" s="99">
        <f t="shared" si="86"/>
        <v>-3.6221042851057063E-4</v>
      </c>
      <c r="AM128" s="62">
        <f t="shared" si="87"/>
        <v>12699.8</v>
      </c>
      <c r="AN128" s="10">
        <f t="shared" si="88"/>
        <v>12681.5391</v>
      </c>
      <c r="AO128" s="10">
        <f t="shared" si="89"/>
        <v>12687.5664</v>
      </c>
      <c r="AP128" s="10">
        <f t="shared" si="90"/>
        <v>12715.736366666664</v>
      </c>
      <c r="AQ128" s="10">
        <f t="shared" si="91"/>
        <v>12709.463433333332</v>
      </c>
      <c r="AR128" s="116">
        <f>AP129</f>
        <v>12714.768733333331</v>
      </c>
      <c r="AS128" s="112">
        <f>J128</f>
        <v>12695.2</v>
      </c>
      <c r="AT128" s="115">
        <f>AO128</f>
        <v>12687.5664</v>
      </c>
      <c r="AU128" s="24">
        <f>AT128-AS127</f>
        <v>-10.833599999999933</v>
      </c>
      <c r="AV128" s="25" t="s">
        <v>37</v>
      </c>
      <c r="AZ128"/>
      <c r="BA128"/>
      <c r="BB128"/>
      <c r="BC128"/>
      <c r="BD128"/>
      <c r="BE128" s="12" t="s">
        <v>298</v>
      </c>
      <c r="BF128" s="110">
        <v>12701</v>
      </c>
      <c r="BG128" s="110">
        <v>12693.5</v>
      </c>
      <c r="BH128" s="111">
        <v>12695.2</v>
      </c>
    </row>
    <row r="129" spans="1:60" x14ac:dyDescent="0.25">
      <c r="A129" s="12" t="str">
        <f t="shared" si="51"/>
        <v>9mag    7s</v>
      </c>
      <c r="B129" s="110">
        <f t="shared" si="67"/>
        <v>13.899999999999636</v>
      </c>
      <c r="C129" s="3">
        <f t="shared" si="68"/>
        <v>9.8999999999996362</v>
      </c>
      <c r="D129" s="3">
        <f t="shared" si="56"/>
        <v>12703.566666666666</v>
      </c>
      <c r="E129" s="3">
        <f t="shared" si="57"/>
        <v>12705.1</v>
      </c>
      <c r="F129" s="3">
        <f t="shared" si="58"/>
        <v>12694.699999999999</v>
      </c>
      <c r="G129" s="3">
        <f t="shared" si="59"/>
        <v>12693.55</v>
      </c>
      <c r="H129" s="3">
        <f t="shared" si="52"/>
        <v>12709.2</v>
      </c>
      <c r="I129" s="110">
        <f t="shared" si="53"/>
        <v>12693.6</v>
      </c>
      <c r="J129" s="110">
        <f t="shared" si="54"/>
        <v>12709.1</v>
      </c>
      <c r="K129" s="8">
        <f t="shared" si="60"/>
        <v>10.700000000000728</v>
      </c>
      <c r="L129" s="4">
        <f t="shared" si="61"/>
        <v>15.600000000000364</v>
      </c>
      <c r="M129" s="4">
        <f t="shared" si="62"/>
        <v>8.8666666666667879</v>
      </c>
      <c r="N129" s="4">
        <f t="shared" si="63"/>
        <v>11.550000000000182</v>
      </c>
      <c r="O129" s="4">
        <f t="shared" si="64"/>
        <v>15.600000000000364</v>
      </c>
      <c r="P129" s="4">
        <f t="shared" si="97"/>
        <v>14</v>
      </c>
      <c r="Q129" s="4">
        <f>J128-I129</f>
        <v>1.6000000000003638</v>
      </c>
      <c r="R129" s="4">
        <f t="shared" si="55"/>
        <v>12703.966666666667</v>
      </c>
      <c r="S129" s="4">
        <f t="shared" si="65"/>
        <v>12700.266666666666</v>
      </c>
      <c r="T129" s="4">
        <f t="shared" si="66"/>
        <v>12699.722222222221</v>
      </c>
      <c r="U129" s="4">
        <f t="shared" si="69"/>
        <v>-3.1999999999989086</v>
      </c>
      <c r="V129" s="4">
        <f t="shared" si="70"/>
        <v>-3.1999999999989086</v>
      </c>
      <c r="W129" s="45">
        <f t="shared" si="71"/>
        <v>12695.2</v>
      </c>
      <c r="X129" s="109">
        <f t="shared" si="72"/>
        <v>12695.2</v>
      </c>
      <c r="Y129" s="62">
        <f t="shared" si="73"/>
        <v>12691.2</v>
      </c>
      <c r="Z129" s="10">
        <f t="shared" si="74"/>
        <v>1.3000000000010914</v>
      </c>
      <c r="AA129" s="4">
        <f t="shared" si="75"/>
        <v>-0.80000000000109139</v>
      </c>
      <c r="AB129" s="108">
        <f t="shared" si="76"/>
        <v>12697.599999999999</v>
      </c>
      <c r="AC129" s="79">
        <f t="shared" si="77"/>
        <v>12699.7</v>
      </c>
      <c r="AD129" s="48">
        <f t="shared" si="78"/>
        <v>-6.7446393762162146E-2</v>
      </c>
      <c r="AE129" s="45">
        <f t="shared" si="79"/>
        <v>-3.1999999999989086</v>
      </c>
      <c r="AF129" s="56">
        <f t="shared" si="80"/>
        <v>12692.000000000002</v>
      </c>
      <c r="AG129" s="70">
        <f t="shared" si="81"/>
        <v>1.3576240376390492</v>
      </c>
      <c r="AH129" s="70">
        <f t="shared" si="82"/>
        <v>0.73658094750519554</v>
      </c>
      <c r="AI129" s="102">
        <f t="shared" si="83"/>
        <v>1.347305389221442E-3</v>
      </c>
      <c r="AJ129" s="62">
        <f t="shared" si="84"/>
        <v>1.3000000000010914</v>
      </c>
      <c r="AK129" s="117">
        <f t="shared" si="85"/>
        <v>0.54255149222765153</v>
      </c>
      <c r="AL129" s="99">
        <f t="shared" si="86"/>
        <v>9.9239948017158601E-4</v>
      </c>
      <c r="AM129" s="62">
        <f t="shared" si="87"/>
        <v>12696.500000000002</v>
      </c>
      <c r="AN129" s="10">
        <f t="shared" si="88"/>
        <v>12678.375599999999</v>
      </c>
      <c r="AO129" s="10">
        <f t="shared" si="89"/>
        <v>12686.933699999998</v>
      </c>
      <c r="AP129" s="10">
        <f t="shared" si="90"/>
        <v>12714.768733333331</v>
      </c>
      <c r="AQ129" s="10">
        <f t="shared" si="91"/>
        <v>12704.825466666663</v>
      </c>
      <c r="AR129" s="116">
        <f>AP130</f>
        <v>12728.232183333332</v>
      </c>
      <c r="AS129" s="112">
        <f>J128</f>
        <v>12695.2</v>
      </c>
      <c r="AT129" s="115">
        <f>AQ129</f>
        <v>12704.825466666663</v>
      </c>
      <c r="AU129" s="114" t="s">
        <v>12</v>
      </c>
      <c r="AV129" s="25" t="s">
        <v>12</v>
      </c>
      <c r="AZ129"/>
      <c r="BA129"/>
      <c r="BB129"/>
      <c r="BC129"/>
      <c r="BD129"/>
      <c r="BE129" s="12" t="s">
        <v>299</v>
      </c>
      <c r="BF129" s="110">
        <v>12709.2</v>
      </c>
      <c r="BG129" s="110">
        <v>12693.6</v>
      </c>
      <c r="BH129" s="111">
        <v>12709.1</v>
      </c>
    </row>
    <row r="130" spans="1:60" x14ac:dyDescent="0.25">
      <c r="A130" s="12" t="str">
        <f t="shared" si="51"/>
        <v>9mag   8s</v>
      </c>
      <c r="B130" s="110">
        <f t="shared" si="67"/>
        <v>16.600000000000364</v>
      </c>
      <c r="C130" s="3">
        <f t="shared" si="68"/>
        <v>27.300000000001091</v>
      </c>
      <c r="D130" s="3">
        <f t="shared" si="56"/>
        <v>12716.166666666666</v>
      </c>
      <c r="E130" s="3">
        <f t="shared" si="57"/>
        <v>12723.75</v>
      </c>
      <c r="F130" s="3">
        <f t="shared" si="58"/>
        <v>12697.699999999999</v>
      </c>
      <c r="G130" s="3">
        <f t="shared" si="59"/>
        <v>12699.8</v>
      </c>
      <c r="H130" s="3">
        <f t="shared" si="52"/>
        <v>12738.3</v>
      </c>
      <c r="I130" s="110">
        <f t="shared" si="53"/>
        <v>12706</v>
      </c>
      <c r="J130" s="110">
        <f t="shared" si="54"/>
        <v>12725.7</v>
      </c>
      <c r="K130" s="8">
        <f t="shared" si="60"/>
        <v>30.5</v>
      </c>
      <c r="L130" s="4">
        <f t="shared" si="61"/>
        <v>32.299999999999272</v>
      </c>
      <c r="M130" s="4">
        <f t="shared" si="62"/>
        <v>18.466666666666544</v>
      </c>
      <c r="N130" s="4">
        <f t="shared" si="63"/>
        <v>23.949999999999818</v>
      </c>
      <c r="O130" s="4">
        <f t="shared" si="64"/>
        <v>32.299999999999272</v>
      </c>
      <c r="P130" s="4">
        <f t="shared" si="97"/>
        <v>29.199999999998909</v>
      </c>
      <c r="Q130" s="4">
        <f>J129-I130</f>
        <v>3.1000000000003638</v>
      </c>
      <c r="R130" s="4">
        <f t="shared" si="55"/>
        <v>12723.333333333334</v>
      </c>
      <c r="S130" s="4">
        <f t="shared" si="65"/>
        <v>12713.650000000001</v>
      </c>
      <c r="T130" s="4">
        <f t="shared" si="66"/>
        <v>12707.955555555556</v>
      </c>
      <c r="U130" s="4">
        <f t="shared" si="69"/>
        <v>-3.1999999999989086</v>
      </c>
      <c r="V130" s="4">
        <f t="shared" si="70"/>
        <v>-3.1999999999989086</v>
      </c>
      <c r="W130" s="109">
        <f t="shared" si="71"/>
        <v>12692.000000000002</v>
      </c>
      <c r="X130" s="109">
        <f t="shared" si="72"/>
        <v>12692.000000000002</v>
      </c>
      <c r="Y130" s="62">
        <f t="shared" si="73"/>
        <v>12719.800000000001</v>
      </c>
      <c r="Z130" s="10">
        <f t="shared" si="74"/>
        <v>13.899999999999636</v>
      </c>
      <c r="AA130" s="4">
        <f t="shared" si="75"/>
        <v>13.899999999999636</v>
      </c>
      <c r="AB130" s="79">
        <f t="shared" si="76"/>
        <v>12709.1</v>
      </c>
      <c r="AC130" s="79">
        <f t="shared" si="77"/>
        <v>12709.1</v>
      </c>
      <c r="AD130" s="48">
        <f t="shared" si="78"/>
        <v>0.93086419753081928</v>
      </c>
      <c r="AE130" s="45">
        <f t="shared" si="79"/>
        <v>-3.1999999999989086</v>
      </c>
      <c r="AF130" s="56">
        <f t="shared" si="80"/>
        <v>12705.900000000001</v>
      </c>
      <c r="AG130" s="70">
        <f t="shared" si="81"/>
        <v>7.3432027640679856</v>
      </c>
      <c r="AH130" s="70">
        <f t="shared" si="82"/>
        <v>0.13618036054965479</v>
      </c>
      <c r="AI130" s="74">
        <f t="shared" si="83"/>
        <v>1.55833116898443E-3</v>
      </c>
      <c r="AJ130" s="62">
        <f t="shared" si="84"/>
        <v>13.899999999999636</v>
      </c>
      <c r="AK130" s="117">
        <f t="shared" si="85"/>
        <v>1.8545090599433978E-2</v>
      </c>
      <c r="AL130" s="99">
        <f t="shared" si="86"/>
        <v>2.1221410044806473E-4</v>
      </c>
      <c r="AM130" s="62">
        <f t="shared" si="87"/>
        <v>12723</v>
      </c>
      <c r="AN130" s="10">
        <f t="shared" si="88"/>
        <v>12679.724250000001</v>
      </c>
      <c r="AO130" s="10">
        <f t="shared" si="89"/>
        <v>12701.619000000001</v>
      </c>
      <c r="AP130" s="10">
        <f t="shared" si="90"/>
        <v>12728.232183333332</v>
      </c>
      <c r="AQ130" s="10">
        <f t="shared" si="91"/>
        <v>12711.432066666666</v>
      </c>
      <c r="AR130" s="113"/>
      <c r="AT130" s="115">
        <f>AQ130</f>
        <v>12711.432066666666</v>
      </c>
      <c r="AU130" s="114">
        <f>-AT130+AS129</f>
        <v>-16.23206666666556</v>
      </c>
      <c r="AV130" s="25" t="s">
        <v>38</v>
      </c>
      <c r="AZ130"/>
      <c r="BA130"/>
      <c r="BB130"/>
      <c r="BC130"/>
      <c r="BD130"/>
      <c r="BE130" s="12" t="s">
        <v>151</v>
      </c>
      <c r="BF130" s="110">
        <v>12738.3</v>
      </c>
      <c r="BG130" s="110">
        <v>12706</v>
      </c>
      <c r="BH130" s="111">
        <v>12725.7</v>
      </c>
    </row>
    <row r="131" spans="1:60" x14ac:dyDescent="0.25">
      <c r="A131" s="12" t="str">
        <f t="shared" ref="A131:A194" si="99" xml:space="preserve"> BE131</f>
        <v>9mag    9b</v>
      </c>
      <c r="B131" s="110">
        <f t="shared" si="67"/>
        <v>-1.2000000000007276</v>
      </c>
      <c r="C131" s="3">
        <f t="shared" si="68"/>
        <v>29.299999999999272</v>
      </c>
      <c r="D131" s="3">
        <f t="shared" si="56"/>
        <v>12729.5</v>
      </c>
      <c r="E131" s="3">
        <f t="shared" si="57"/>
        <v>12739.65</v>
      </c>
      <c r="F131" s="3">
        <f t="shared" si="58"/>
        <v>12701.4</v>
      </c>
      <c r="G131" s="3">
        <f t="shared" si="59"/>
        <v>12705.3</v>
      </c>
      <c r="H131" s="3">
        <f t="shared" ref="H131:H194" si="100">BF131</f>
        <v>12741</v>
      </c>
      <c r="I131" s="3">
        <f t="shared" ref="I131:I194" si="101">BG131</f>
        <v>12704.6</v>
      </c>
      <c r="J131" s="110">
        <f t="shared" ref="J131:J194" si="102">BH131</f>
        <v>12724.5</v>
      </c>
      <c r="K131" s="8">
        <f t="shared" si="60"/>
        <v>15.399999999999636</v>
      </c>
      <c r="L131" s="4">
        <f t="shared" si="61"/>
        <v>36.399999999999636</v>
      </c>
      <c r="M131" s="4">
        <f t="shared" si="62"/>
        <v>28.099999999999756</v>
      </c>
      <c r="N131" s="4">
        <f t="shared" si="63"/>
        <v>34.349999999999454</v>
      </c>
      <c r="O131" s="4">
        <f t="shared" si="64"/>
        <v>36.399999999999636</v>
      </c>
      <c r="P131" s="4">
        <f t="shared" si="97"/>
        <v>15.299999999999272</v>
      </c>
      <c r="Q131" s="4">
        <f>J130-I131</f>
        <v>21.100000000000364</v>
      </c>
      <c r="R131" s="4">
        <f t="shared" ref="R131:R194" si="103">AVERAGE(H131:J131)</f>
        <v>12723.366666666667</v>
      </c>
      <c r="S131" s="4">
        <f t="shared" si="65"/>
        <v>12723.35</v>
      </c>
      <c r="T131" s="4">
        <f t="shared" si="66"/>
        <v>12716.888888888891</v>
      </c>
      <c r="U131" s="4">
        <f t="shared" si="69"/>
        <v>-3.1999999999989086</v>
      </c>
      <c r="V131" s="4">
        <f t="shared" si="70"/>
        <v>13.899999999999636</v>
      </c>
      <c r="W131" s="109">
        <f t="shared" si="71"/>
        <v>12723</v>
      </c>
      <c r="X131" s="45">
        <f t="shared" si="72"/>
        <v>12705.900000000001</v>
      </c>
      <c r="Y131" s="10">
        <f t="shared" si="73"/>
        <v>12756.2</v>
      </c>
      <c r="Z131" s="10">
        <f t="shared" si="74"/>
        <v>16.600000000000364</v>
      </c>
      <c r="AA131" s="10">
        <f t="shared" si="75"/>
        <v>16.600000000000364</v>
      </c>
      <c r="AB131" s="10">
        <f t="shared" si="76"/>
        <v>12725.7</v>
      </c>
      <c r="AC131" s="108">
        <f t="shared" si="77"/>
        <v>12725.7</v>
      </c>
      <c r="AD131" s="48">
        <f t="shared" si="78"/>
        <v>1.1759584145548825</v>
      </c>
      <c r="AE131" s="45">
        <f t="shared" si="79"/>
        <v>-3.1999999999989086</v>
      </c>
      <c r="AF131" s="56">
        <f t="shared" si="80"/>
        <v>12722.500000000002</v>
      </c>
      <c r="AG131" s="70">
        <f t="shared" si="81"/>
        <v>-0.11253441549398355</v>
      </c>
      <c r="AH131" s="70">
        <f t="shared" si="82"/>
        <v>-8.8861704715875405</v>
      </c>
      <c r="AI131" s="74">
        <f t="shared" si="83"/>
        <v>1.5720180782064695E-4</v>
      </c>
      <c r="AJ131" s="62">
        <f t="shared" si="84"/>
        <v>16.600000000000364</v>
      </c>
      <c r="AK131" s="117">
        <f t="shared" si="85"/>
        <v>78.964025650114337</v>
      </c>
      <c r="AL131" s="99">
        <f t="shared" si="86"/>
        <v>-1.3969220627360122E-3</v>
      </c>
      <c r="AM131" s="62">
        <f t="shared" si="87"/>
        <v>12742.300000000001</v>
      </c>
      <c r="AN131" s="10">
        <f t="shared" si="88"/>
        <v>12686.683950000002</v>
      </c>
      <c r="AO131" s="10">
        <f t="shared" si="89"/>
        <v>12727.926000000001</v>
      </c>
      <c r="AP131" s="10">
        <f t="shared" si="90"/>
        <v>12760.030616666665</v>
      </c>
      <c r="AQ131" s="10">
        <f t="shared" si="91"/>
        <v>12721.075033333334</v>
      </c>
      <c r="AR131" s="113"/>
      <c r="AU131" s="19"/>
      <c r="AV131" s="25"/>
      <c r="AZ131"/>
      <c r="BA131"/>
      <c r="BB131"/>
      <c r="BC131"/>
      <c r="BD131"/>
      <c r="BE131" s="12" t="s">
        <v>300</v>
      </c>
      <c r="BF131" s="110">
        <v>12741</v>
      </c>
      <c r="BG131" s="110">
        <v>12704.6</v>
      </c>
      <c r="BH131" s="111">
        <v>12724.5</v>
      </c>
    </row>
    <row r="132" spans="1:60" x14ac:dyDescent="0.25">
      <c r="A132" s="12" t="str">
        <f t="shared" si="99"/>
        <v>9mag     10o</v>
      </c>
      <c r="B132" s="110">
        <f t="shared" si="67"/>
        <v>25.600000000000364</v>
      </c>
      <c r="C132" s="3">
        <f t="shared" si="68"/>
        <v>41</v>
      </c>
      <c r="D132" s="3">
        <f t="shared" si="56"/>
        <v>12744.1</v>
      </c>
      <c r="E132" s="3">
        <f t="shared" si="57"/>
        <v>12747</v>
      </c>
      <c r="F132" s="3">
        <f t="shared" si="58"/>
        <v>12710.1</v>
      </c>
      <c r="G132" s="3">
        <f t="shared" si="59"/>
        <v>12712.150000000001</v>
      </c>
      <c r="H132" s="3">
        <f t="shared" si="100"/>
        <v>12753</v>
      </c>
      <c r="I132" s="3">
        <f t="shared" si="101"/>
        <v>12719.7</v>
      </c>
      <c r="J132" s="3">
        <f t="shared" si="102"/>
        <v>12750.1</v>
      </c>
      <c r="K132" s="8">
        <f t="shared" si="60"/>
        <v>24.399999999999636</v>
      </c>
      <c r="L132" s="4">
        <f t="shared" si="61"/>
        <v>33.299999999999272</v>
      </c>
      <c r="M132" s="4">
        <f t="shared" si="62"/>
        <v>33.999999999999396</v>
      </c>
      <c r="N132" s="4">
        <f t="shared" si="63"/>
        <v>34.849999999999454</v>
      </c>
      <c r="O132" s="4">
        <f t="shared" si="64"/>
        <v>33.299999999999272</v>
      </c>
      <c r="P132" s="4">
        <f t="shared" si="97"/>
        <v>28.5</v>
      </c>
      <c r="Q132" s="4">
        <f>J131-I132</f>
        <v>4.7999999999992724</v>
      </c>
      <c r="R132" s="4">
        <f t="shared" si="103"/>
        <v>12740.933333333334</v>
      </c>
      <c r="S132" s="4">
        <f t="shared" si="65"/>
        <v>12732.150000000001</v>
      </c>
      <c r="T132" s="4">
        <f t="shared" si="66"/>
        <v>12729.21111111111</v>
      </c>
      <c r="U132" s="4">
        <f t="shared" si="69"/>
        <v>-1.2000000000007276</v>
      </c>
      <c r="V132" s="4">
        <f t="shared" si="70"/>
        <v>-1.2000000000007276</v>
      </c>
      <c r="W132" s="45">
        <f t="shared" si="71"/>
        <v>12724.5</v>
      </c>
      <c r="X132" s="109">
        <f t="shared" si="72"/>
        <v>12724.5</v>
      </c>
      <c r="Y132" s="62">
        <f t="shared" si="73"/>
        <v>12739.9</v>
      </c>
      <c r="Z132" s="10">
        <f t="shared" si="74"/>
        <v>16.600000000000364</v>
      </c>
      <c r="AA132" s="4">
        <f t="shared" si="75"/>
        <v>16.600000000000364</v>
      </c>
      <c r="AB132" s="108">
        <f t="shared" si="76"/>
        <v>12742.300000000001</v>
      </c>
      <c r="AC132" s="79">
        <f t="shared" si="77"/>
        <v>12742.300000000001</v>
      </c>
      <c r="AD132" s="48">
        <f t="shared" si="78"/>
        <v>0.99064327485375625</v>
      </c>
      <c r="AE132" s="45">
        <f t="shared" si="79"/>
        <v>-1.2000000000007276</v>
      </c>
      <c r="AF132" s="56">
        <f t="shared" si="80"/>
        <v>12723.3</v>
      </c>
      <c r="AG132" s="70">
        <f t="shared" si="81"/>
        <v>2.9819437130654776</v>
      </c>
      <c r="AH132" s="70">
        <f t="shared" si="82"/>
        <v>0.33535173572139187</v>
      </c>
      <c r="AI132" s="74">
        <f t="shared" si="83"/>
        <v>2.1063717746183058E-3</v>
      </c>
      <c r="AJ132" s="62">
        <f t="shared" si="84"/>
        <v>16.600000000000364</v>
      </c>
      <c r="AK132" s="117">
        <f t="shared" si="85"/>
        <v>0.11246078665135026</v>
      </c>
      <c r="AL132" s="99">
        <f t="shared" si="86"/>
        <v>7.0637543069279726E-4</v>
      </c>
      <c r="AM132" s="62">
        <f t="shared" si="87"/>
        <v>12741.1</v>
      </c>
      <c r="AN132" s="10">
        <f t="shared" si="88"/>
        <v>12676.327649999999</v>
      </c>
      <c r="AO132" s="10">
        <f t="shared" si="89"/>
        <v>12729.3912</v>
      </c>
      <c r="AP132" s="10">
        <f t="shared" si="90"/>
        <v>12770.474383333332</v>
      </c>
      <c r="AQ132" s="10">
        <f t="shared" si="91"/>
        <v>12718.439066666666</v>
      </c>
      <c r="AR132" s="113"/>
      <c r="AU132" s="19"/>
      <c r="AV132" s="25"/>
      <c r="AZ132"/>
      <c r="BA132"/>
      <c r="BB132"/>
      <c r="BC132"/>
      <c r="BD132"/>
      <c r="BE132" s="12" t="s">
        <v>301</v>
      </c>
      <c r="BF132" s="110">
        <v>12753</v>
      </c>
      <c r="BG132" s="110">
        <v>12719.7</v>
      </c>
      <c r="BH132" s="111">
        <v>12750.1</v>
      </c>
    </row>
    <row r="133" spans="1:60" x14ac:dyDescent="0.25">
      <c r="A133" s="12" t="str">
        <f t="shared" si="99"/>
        <v>9mag   11s</v>
      </c>
      <c r="B133" s="110">
        <f t="shared" si="67"/>
        <v>14.899999999999636</v>
      </c>
      <c r="C133" s="3">
        <f t="shared" si="68"/>
        <v>39.299999999999272</v>
      </c>
      <c r="D133" s="3">
        <f t="shared" ref="D133:D196" si="104">AVERAGE(H131:H133)</f>
        <v>12753.066666666666</v>
      </c>
      <c r="E133" s="3">
        <f t="shared" ref="E133:E196" si="105">AVERAGE(H132:H133)</f>
        <v>12759.1</v>
      </c>
      <c r="F133" s="3">
        <f t="shared" ref="F133:F196" si="106">AVERAGE(I131:I133)</f>
        <v>12723.466666666667</v>
      </c>
      <c r="G133" s="3">
        <f t="shared" ref="G133:G196" si="107">AVERAGE(I132:I133)</f>
        <v>12732.900000000001</v>
      </c>
      <c r="H133" s="3">
        <f t="shared" si="100"/>
        <v>12765.2</v>
      </c>
      <c r="I133" s="3">
        <f t="shared" si="101"/>
        <v>12746.1</v>
      </c>
      <c r="J133" s="110">
        <f t="shared" si="102"/>
        <v>12765</v>
      </c>
      <c r="K133" s="8">
        <f t="shared" ref="K133:K196" si="108">J133-J131</f>
        <v>40.5</v>
      </c>
      <c r="L133" s="4">
        <f t="shared" ref="L133:L196" si="109">MAX(O133:Q133)</f>
        <v>19.100000000000364</v>
      </c>
      <c r="M133" s="4">
        <f t="shared" ref="M133:M196" si="110">AVERAGE(L131:L133)</f>
        <v>29.599999999999756</v>
      </c>
      <c r="N133" s="4">
        <f t="shared" ref="N133:N196" si="111">AVERAGE(L132:L133)</f>
        <v>26.199999999999818</v>
      </c>
      <c r="O133" s="4">
        <f t="shared" ref="O133:O196" si="112">H133-I133</f>
        <v>19.100000000000364</v>
      </c>
      <c r="P133" s="4">
        <f t="shared" si="97"/>
        <v>15.100000000000364</v>
      </c>
      <c r="Q133" s="4">
        <f>-J132+I133</f>
        <v>-4</v>
      </c>
      <c r="R133" s="4">
        <f t="shared" si="103"/>
        <v>12758.766666666668</v>
      </c>
      <c r="S133" s="4">
        <f t="shared" ref="S133:S196" si="113">AVERAGE(R132:R133)</f>
        <v>12749.850000000002</v>
      </c>
      <c r="T133" s="4">
        <f t="shared" ref="T133:T196" si="114">AVERAGE(R131:R133)</f>
        <v>12741.022222222224</v>
      </c>
      <c r="U133" s="4">
        <f t="shared" si="69"/>
        <v>-1.2000000000007276</v>
      </c>
      <c r="V133" s="4">
        <f t="shared" si="70"/>
        <v>-1.2000000000007276</v>
      </c>
      <c r="W133" s="45">
        <f t="shared" si="71"/>
        <v>12723.3</v>
      </c>
      <c r="X133" s="109">
        <f t="shared" si="72"/>
        <v>12723.3</v>
      </c>
      <c r="Y133" s="62">
        <f t="shared" si="73"/>
        <v>12774.5</v>
      </c>
      <c r="Z133" s="10">
        <f t="shared" si="74"/>
        <v>25.600000000000364</v>
      </c>
      <c r="AA133" s="4">
        <f t="shared" si="75"/>
        <v>25.600000000000364</v>
      </c>
      <c r="AB133" s="108">
        <f t="shared" si="76"/>
        <v>12750.1</v>
      </c>
      <c r="AC133" s="79">
        <f t="shared" si="77"/>
        <v>12750.1</v>
      </c>
      <c r="AD133" s="48">
        <f t="shared" si="78"/>
        <v>0.14178037686811709</v>
      </c>
      <c r="AE133" s="45">
        <f t="shared" si="79"/>
        <v>-1.2000000000007276</v>
      </c>
      <c r="AF133" s="56">
        <f t="shared" si="80"/>
        <v>12748.9</v>
      </c>
      <c r="AG133" s="70">
        <f t="shared" si="81"/>
        <v>-1.5078359335087268</v>
      </c>
      <c r="AH133" s="70">
        <f t="shared" si="82"/>
        <v>-0.6632021281473276</v>
      </c>
      <c r="AI133" s="74">
        <f t="shared" si="83"/>
        <v>1.262854050153375E-3</v>
      </c>
      <c r="AJ133" s="62">
        <f t="shared" si="84"/>
        <v>25.600000000000364</v>
      </c>
      <c r="AK133" s="117">
        <f t="shared" si="85"/>
        <v>0.43983706277914436</v>
      </c>
      <c r="AL133" s="99">
        <f t="shared" si="86"/>
        <v>-8.3752749360119032E-4</v>
      </c>
      <c r="AM133" s="62">
        <f t="shared" si="87"/>
        <v>12775.7</v>
      </c>
      <c r="AN133" s="10">
        <f t="shared" si="88"/>
        <v>12693.377250000003</v>
      </c>
      <c r="AO133" s="10">
        <f t="shared" si="89"/>
        <v>12749.404500000001</v>
      </c>
      <c r="AP133" s="10">
        <f t="shared" si="90"/>
        <v>12788.559116666665</v>
      </c>
      <c r="AQ133" s="10">
        <f t="shared" si="91"/>
        <v>12741.595533333333</v>
      </c>
      <c r="AR133" s="113"/>
      <c r="AU133" s="19"/>
      <c r="AV133" s="25"/>
      <c r="AW133" s="21">
        <f>SUM(AU133:AU146)-AW134</f>
        <v>-13.382233333331897</v>
      </c>
      <c r="AZ133"/>
      <c r="BA133"/>
      <c r="BB133"/>
      <c r="BC133"/>
      <c r="BD133"/>
      <c r="BE133" s="12" t="s">
        <v>152</v>
      </c>
      <c r="BF133" s="110">
        <v>12765.2</v>
      </c>
      <c r="BG133" s="110">
        <v>12746.1</v>
      </c>
      <c r="BH133" s="111">
        <v>12765</v>
      </c>
    </row>
    <row r="134" spans="1:60" x14ac:dyDescent="0.25">
      <c r="A134" s="12" t="str">
        <f t="shared" si="99"/>
        <v>9mag     12b</v>
      </c>
      <c r="B134" s="110">
        <f t="shared" ref="B134:B197" si="115">J134-J133</f>
        <v>12.200000000000728</v>
      </c>
      <c r="C134" s="3">
        <f t="shared" ref="C134:C197" si="116">J134-J131</f>
        <v>52.700000000000728</v>
      </c>
      <c r="D134" s="3">
        <f t="shared" si="104"/>
        <v>12766.199999999999</v>
      </c>
      <c r="E134" s="3">
        <f t="shared" si="105"/>
        <v>12772.8</v>
      </c>
      <c r="F134" s="3">
        <f t="shared" si="106"/>
        <v>12739.566666666668</v>
      </c>
      <c r="G134" s="3">
        <f t="shared" si="107"/>
        <v>12749.5</v>
      </c>
      <c r="H134" s="3">
        <f t="shared" si="100"/>
        <v>12780.4</v>
      </c>
      <c r="I134" s="3">
        <f t="shared" si="101"/>
        <v>12752.9</v>
      </c>
      <c r="J134" s="3">
        <f t="shared" si="102"/>
        <v>12777.2</v>
      </c>
      <c r="K134" s="8">
        <f t="shared" si="108"/>
        <v>27.100000000000364</v>
      </c>
      <c r="L134" s="4">
        <f t="shared" si="109"/>
        <v>27.5</v>
      </c>
      <c r="M134" s="4">
        <f t="shared" si="110"/>
        <v>26.633333333333212</v>
      </c>
      <c r="N134" s="4">
        <f t="shared" si="111"/>
        <v>23.300000000000182</v>
      </c>
      <c r="O134" s="4">
        <f t="shared" si="112"/>
        <v>27.5</v>
      </c>
      <c r="P134" s="4">
        <f>-H134+J133</f>
        <v>-15.399999999999636</v>
      </c>
      <c r="Q134" s="4">
        <f t="shared" ref="Q134:Q141" si="117">J133-I134</f>
        <v>12.100000000000364</v>
      </c>
      <c r="R134" s="4">
        <f t="shared" si="103"/>
        <v>12770.166666666666</v>
      </c>
      <c r="S134" s="4">
        <f t="shared" si="113"/>
        <v>12764.466666666667</v>
      </c>
      <c r="T134" s="4">
        <f t="shared" si="114"/>
        <v>12756.622222222222</v>
      </c>
      <c r="U134" s="4">
        <f t="shared" ref="U134:U197" si="118">MIN(B131:B133)</f>
        <v>-1.2000000000007276</v>
      </c>
      <c r="V134" s="4">
        <f t="shared" ref="V134:V197" si="119">MIN(B132:B133)</f>
        <v>14.899999999999636</v>
      </c>
      <c r="W134" s="109">
        <f t="shared" ref="W134:W197" si="120">J132+V134</f>
        <v>12765</v>
      </c>
      <c r="X134" s="109">
        <f t="shared" ref="X134:X197" si="121">J132+U134</f>
        <v>12748.9</v>
      </c>
      <c r="Y134" s="62">
        <f t="shared" ref="Y134:Y197" si="122">J133+K133</f>
        <v>12805.5</v>
      </c>
      <c r="Z134" s="10">
        <f t="shared" ref="Z134:Z197" si="123">MAX(B131:B133)</f>
        <v>25.600000000000364</v>
      </c>
      <c r="AA134" s="4">
        <f t="shared" ref="AA134:AA197" si="124">MAX(B132:B133)</f>
        <v>25.600000000000364</v>
      </c>
      <c r="AB134" s="79">
        <f t="shared" ref="AB134:AB197" si="125">J132+AA134</f>
        <v>12775.7</v>
      </c>
      <c r="AC134" s="79">
        <f t="shared" ref="AC134:AC197" si="126">J132+Z134</f>
        <v>12775.7</v>
      </c>
      <c r="AD134" s="48">
        <f t="shared" si="78"/>
        <v>0.64392462638076553</v>
      </c>
      <c r="AE134" s="45">
        <f t="shared" si="79"/>
        <v>-1.2000000000007276</v>
      </c>
      <c r="AF134" s="56">
        <f t="shared" si="80"/>
        <v>12763.8</v>
      </c>
      <c r="AG134" s="70">
        <f t="shared" si="81"/>
        <v>-1.002099688180772</v>
      </c>
      <c r="AH134" s="70">
        <f t="shared" si="82"/>
        <v>-0.99790471127220504</v>
      </c>
      <c r="AI134" s="74">
        <f t="shared" si="83"/>
        <v>1.0498440903180446E-3</v>
      </c>
      <c r="AJ134" s="62">
        <f t="shared" si="84"/>
        <v>25.600000000000364</v>
      </c>
      <c r="AK134" s="117">
        <f t="shared" si="85"/>
        <v>0.99581381277926295</v>
      </c>
      <c r="AL134" s="99">
        <f t="shared" si="86"/>
        <v>-1.047644363829659E-3</v>
      </c>
      <c r="AM134" s="62">
        <f t="shared" si="87"/>
        <v>12790.6</v>
      </c>
      <c r="AN134" s="10">
        <f t="shared" si="88"/>
        <v>12719.834100000002</v>
      </c>
      <c r="AO134" s="10">
        <f t="shared" si="89"/>
        <v>12758.661900000003</v>
      </c>
      <c r="AP134" s="10">
        <f t="shared" si="90"/>
        <v>12797.751633333333</v>
      </c>
      <c r="AQ134" s="10">
        <f t="shared" si="91"/>
        <v>12765.085666666668</v>
      </c>
      <c r="AR134" s="116">
        <f>AN135</f>
        <v>12734.119799999999</v>
      </c>
      <c r="AS134" s="16">
        <f>J134</f>
        <v>12777.2</v>
      </c>
      <c r="AU134" s="19"/>
      <c r="AV134" s="25"/>
      <c r="AW134" s="80">
        <f>COUNT(AU134:AU146)</f>
        <v>3</v>
      </c>
      <c r="AZ134"/>
      <c r="BA134"/>
      <c r="BB134"/>
      <c r="BC134"/>
      <c r="BD134"/>
      <c r="BE134" s="12" t="s">
        <v>302</v>
      </c>
      <c r="BF134" s="110">
        <v>12780.4</v>
      </c>
      <c r="BG134" s="110">
        <v>12752.9</v>
      </c>
      <c r="BH134" s="111">
        <v>12777.2</v>
      </c>
    </row>
    <row r="135" spans="1:60" x14ac:dyDescent="0.25">
      <c r="A135" s="12" t="str">
        <f t="shared" si="99"/>
        <v>9mag     13o</v>
      </c>
      <c r="B135" s="110">
        <f t="shared" si="115"/>
        <v>0.8999999999996362</v>
      </c>
      <c r="C135" s="3">
        <f t="shared" si="116"/>
        <v>28</v>
      </c>
      <c r="D135" s="3">
        <f t="shared" si="104"/>
        <v>12776.733333333332</v>
      </c>
      <c r="E135" s="3">
        <f t="shared" si="105"/>
        <v>12782.5</v>
      </c>
      <c r="F135" s="3">
        <f t="shared" si="106"/>
        <v>12757.300000000001</v>
      </c>
      <c r="G135" s="3">
        <f t="shared" si="107"/>
        <v>12762.9</v>
      </c>
      <c r="H135" s="110">
        <f t="shared" si="100"/>
        <v>12784.6</v>
      </c>
      <c r="I135" s="110">
        <f t="shared" si="101"/>
        <v>12772.9</v>
      </c>
      <c r="J135" s="110">
        <f t="shared" si="102"/>
        <v>12778.1</v>
      </c>
      <c r="K135" s="8">
        <f t="shared" si="108"/>
        <v>13.100000000000364</v>
      </c>
      <c r="L135" s="4">
        <f t="shared" si="109"/>
        <v>11.700000000000728</v>
      </c>
      <c r="M135" s="4">
        <f t="shared" si="110"/>
        <v>19.433333333333696</v>
      </c>
      <c r="N135" s="4">
        <f t="shared" si="111"/>
        <v>19.600000000000364</v>
      </c>
      <c r="O135" s="4">
        <f t="shared" si="112"/>
        <v>11.700000000000728</v>
      </c>
      <c r="P135" s="4">
        <f t="shared" ref="P135:P156" si="127">H135-J134</f>
        <v>7.3999999999996362</v>
      </c>
      <c r="Q135" s="4">
        <f t="shared" si="117"/>
        <v>4.3000000000010914</v>
      </c>
      <c r="R135" s="4">
        <f t="shared" si="103"/>
        <v>12778.533333333333</v>
      </c>
      <c r="S135" s="4">
        <f t="shared" si="113"/>
        <v>12774.349999999999</v>
      </c>
      <c r="T135" s="4">
        <f t="shared" si="114"/>
        <v>12769.155555555555</v>
      </c>
      <c r="U135" s="4">
        <f t="shared" si="118"/>
        <v>12.200000000000728</v>
      </c>
      <c r="V135" s="4">
        <f t="shared" si="119"/>
        <v>12.200000000000728</v>
      </c>
      <c r="W135" s="85">
        <f t="shared" si="120"/>
        <v>12777.2</v>
      </c>
      <c r="X135" s="45">
        <f t="shared" si="121"/>
        <v>12777.2</v>
      </c>
      <c r="Y135" s="62">
        <f t="shared" si="122"/>
        <v>12804.300000000001</v>
      </c>
      <c r="Z135" s="10">
        <f t="shared" si="123"/>
        <v>25.600000000000364</v>
      </c>
      <c r="AA135" s="4">
        <f t="shared" si="124"/>
        <v>14.899999999999636</v>
      </c>
      <c r="AB135" s="79">
        <f t="shared" si="125"/>
        <v>12779.9</v>
      </c>
      <c r="AC135" s="108">
        <f t="shared" si="126"/>
        <v>12790.6</v>
      </c>
      <c r="AD135" s="48">
        <f t="shared" ref="AD135:AD198" si="128">(O135-$O$1)/$O$1</f>
        <v>-0.30058479532159443</v>
      </c>
      <c r="AE135" s="45">
        <f t="shared" ref="AE135:AE198" si="129">MIN(B132:B134)</f>
        <v>12.200000000000728</v>
      </c>
      <c r="AF135" s="56">
        <f t="shared" ref="AF135:AF198" si="130">J134+AE135</f>
        <v>12789.400000000001</v>
      </c>
      <c r="AG135" s="70">
        <f t="shared" ref="AG135:AG198" si="131">AI135/AL135</f>
        <v>0.45796921020567355</v>
      </c>
      <c r="AH135" s="70">
        <f t="shared" ref="AH135:AH198" si="132">1/AG135</f>
        <v>2.1835529064298904</v>
      </c>
      <c r="AI135" s="74">
        <f t="shared" ref="AI135:AI198" si="133">(J135-AF135)/AF135</f>
        <v>-8.8354418502831179E-4</v>
      </c>
      <c r="AJ135" s="62">
        <f t="shared" ref="AJ135:AJ198" si="134">MAX(B132:B134)</f>
        <v>25.600000000000364</v>
      </c>
      <c r="AK135" s="117">
        <f t="shared" ref="AK135:AK198" si="135" xml:space="preserve"> AH135/AG135</f>
        <v>4.7679032951784226</v>
      </c>
      <c r="AL135" s="99">
        <f t="shared" ref="AL135:AL198" si="136">(J135-AM135)/AM135</f>
        <v>-1.9292654731777991E-3</v>
      </c>
      <c r="AM135" s="62">
        <f t="shared" ref="AM135:AM198" si="137">J134+AJ135</f>
        <v>12802.800000000001</v>
      </c>
      <c r="AN135" s="10">
        <f t="shared" ref="AN135:AN198" si="138">(R134-N134)*0.999</f>
        <v>12734.119799999999</v>
      </c>
      <c r="AO135" s="10">
        <f t="shared" ref="AO135:AO198" si="139">(2*R134-I134)*0.999</f>
        <v>12774.6459</v>
      </c>
      <c r="AP135" s="10">
        <f t="shared" ref="AP135:AP198" si="140">(R134+N134)*1.001</f>
        <v>12806.260133333333</v>
      </c>
      <c r="AQ135" s="10">
        <f t="shared" ref="AQ135:AQ198" si="141">(2*R134-H134)*1.001</f>
        <v>12772.693266666665</v>
      </c>
      <c r="AR135" s="116">
        <f>AN136</f>
        <v>12746.1744</v>
      </c>
      <c r="AS135" s="16">
        <f>J135</f>
        <v>12778.1</v>
      </c>
      <c r="AT135" s="115">
        <f>AO135</f>
        <v>12774.6459</v>
      </c>
      <c r="AU135" s="24">
        <f>AT135-AS134</f>
        <v>-2.5541000000011991</v>
      </c>
      <c r="AV135" s="25" t="s">
        <v>37</v>
      </c>
      <c r="AZ135" s="116">
        <f>BA135*(1+$AQ$5)</f>
        <v>12816.434299999999</v>
      </c>
      <c r="BA135" s="112">
        <f>J135</f>
        <v>12778.1</v>
      </c>
      <c r="BE135" s="12" t="s">
        <v>303</v>
      </c>
      <c r="BF135" s="110">
        <v>12784.6</v>
      </c>
      <c r="BG135" s="110">
        <v>12772.9</v>
      </c>
      <c r="BH135" s="111">
        <v>12778.1</v>
      </c>
    </row>
    <row r="136" spans="1:60" x14ac:dyDescent="0.25">
      <c r="A136" s="12" t="str">
        <f t="shared" si="99"/>
        <v>9mag  14s</v>
      </c>
      <c r="B136" s="110">
        <f t="shared" si="115"/>
        <v>-9.3999999999996362</v>
      </c>
      <c r="C136" s="3">
        <f t="shared" si="116"/>
        <v>3.7000000000007276</v>
      </c>
      <c r="D136" s="3">
        <f t="shared" si="104"/>
        <v>12781.966666666667</v>
      </c>
      <c r="E136" s="3">
        <f t="shared" si="105"/>
        <v>12782.75</v>
      </c>
      <c r="F136" s="3">
        <f t="shared" si="106"/>
        <v>12764.266666666668</v>
      </c>
      <c r="G136" s="3">
        <f t="shared" si="107"/>
        <v>12769.95</v>
      </c>
      <c r="H136" s="110">
        <f t="shared" si="100"/>
        <v>12780.9</v>
      </c>
      <c r="I136" s="110">
        <f t="shared" si="101"/>
        <v>12767</v>
      </c>
      <c r="J136" s="110">
        <f t="shared" si="102"/>
        <v>12768.7</v>
      </c>
      <c r="K136" s="8">
        <f t="shared" si="108"/>
        <v>-8.5</v>
      </c>
      <c r="L136" s="4">
        <f t="shared" si="109"/>
        <v>13.899999999999636</v>
      </c>
      <c r="M136" s="4">
        <f t="shared" si="110"/>
        <v>17.70000000000012</v>
      </c>
      <c r="N136" s="4">
        <f t="shared" si="111"/>
        <v>12.800000000000182</v>
      </c>
      <c r="O136" s="4">
        <f t="shared" si="112"/>
        <v>13.899999999999636</v>
      </c>
      <c r="P136" s="4">
        <f t="shared" si="127"/>
        <v>2.7999999999992724</v>
      </c>
      <c r="Q136" s="4">
        <f t="shared" si="117"/>
        <v>11.100000000000364</v>
      </c>
      <c r="R136" s="4">
        <f t="shared" si="103"/>
        <v>12772.200000000003</v>
      </c>
      <c r="S136" s="4">
        <f t="shared" si="113"/>
        <v>12775.366666666669</v>
      </c>
      <c r="T136" s="4">
        <f t="shared" si="114"/>
        <v>12773.633333333333</v>
      </c>
      <c r="U136" s="4">
        <f t="shared" si="118"/>
        <v>0.8999999999996362</v>
      </c>
      <c r="V136" s="4">
        <f t="shared" si="119"/>
        <v>0.8999999999996362</v>
      </c>
      <c r="W136" s="86">
        <f t="shared" si="120"/>
        <v>12778.1</v>
      </c>
      <c r="X136" s="45">
        <f t="shared" si="121"/>
        <v>12778.1</v>
      </c>
      <c r="Y136" s="10">
        <f t="shared" si="122"/>
        <v>12791.2</v>
      </c>
      <c r="Z136" s="10">
        <f t="shared" si="123"/>
        <v>14.899999999999636</v>
      </c>
      <c r="AA136" s="10">
        <f t="shared" si="124"/>
        <v>12.200000000000728</v>
      </c>
      <c r="AB136" s="10">
        <f t="shared" si="125"/>
        <v>12789.400000000001</v>
      </c>
      <c r="AC136" s="108">
        <f t="shared" si="126"/>
        <v>12792.1</v>
      </c>
      <c r="AD136" s="48">
        <f t="shared" si="128"/>
        <v>-0.16907082521119843</v>
      </c>
      <c r="AE136" s="45">
        <f t="shared" si="129"/>
        <v>0.8999999999996362</v>
      </c>
      <c r="AF136" s="56">
        <f t="shared" si="130"/>
        <v>12779</v>
      </c>
      <c r="AG136" s="70">
        <f t="shared" si="131"/>
        <v>0.42433268057771811</v>
      </c>
      <c r="AH136" s="70">
        <f t="shared" si="132"/>
        <v>2.3566414885568689</v>
      </c>
      <c r="AI136" s="74">
        <f t="shared" si="133"/>
        <v>-8.0600985992638487E-4</v>
      </c>
      <c r="AJ136" s="62">
        <f t="shared" si="134"/>
        <v>14.899999999999636</v>
      </c>
      <c r="AK136" s="117">
        <f t="shared" si="135"/>
        <v>5.5537591055875346</v>
      </c>
      <c r="AL136" s="99">
        <f t="shared" si="136"/>
        <v>-1.899476276088429E-3</v>
      </c>
      <c r="AM136" s="62">
        <f t="shared" si="137"/>
        <v>12793</v>
      </c>
      <c r="AN136" s="10">
        <f t="shared" si="138"/>
        <v>12746.1744</v>
      </c>
      <c r="AO136" s="10">
        <f t="shared" si="139"/>
        <v>12771.3825</v>
      </c>
      <c r="AP136" s="10">
        <f t="shared" si="140"/>
        <v>12810.931466666665</v>
      </c>
      <c r="AQ136" s="10">
        <f t="shared" si="141"/>
        <v>12785.239133333331</v>
      </c>
      <c r="AR136" s="113"/>
      <c r="AT136" s="115">
        <f>AO136</f>
        <v>12771.3825</v>
      </c>
      <c r="AU136" s="24">
        <f>AT136-AS135</f>
        <v>-6.7175000000006548</v>
      </c>
      <c r="AV136" s="25" t="s">
        <v>37</v>
      </c>
      <c r="AZ136" s="116">
        <f>BA136*(1+$AQ$5)</f>
        <v>12807.006099999999</v>
      </c>
      <c r="BA136" s="112">
        <f>J136</f>
        <v>12768.7</v>
      </c>
      <c r="BB136" s="115">
        <f>AO136</f>
        <v>12771.3825</v>
      </c>
      <c r="BC136" s="114">
        <f>-BB136+BA135</f>
        <v>6.7175000000006548</v>
      </c>
      <c r="BD136" s="107" t="s">
        <v>37</v>
      </c>
      <c r="BE136" s="12" t="s">
        <v>304</v>
      </c>
      <c r="BF136" s="110">
        <v>12780.9</v>
      </c>
      <c r="BG136" s="110">
        <v>12767</v>
      </c>
      <c r="BH136" s="111">
        <v>12768.7</v>
      </c>
    </row>
    <row r="137" spans="1:60" x14ac:dyDescent="0.25">
      <c r="A137" s="12" t="str">
        <f t="shared" si="99"/>
        <v>9mag   15b</v>
      </c>
      <c r="B137" s="110">
        <f t="shared" si="115"/>
        <v>-2.8000000000010914</v>
      </c>
      <c r="C137" s="3">
        <f t="shared" si="116"/>
        <v>-11.300000000001091</v>
      </c>
      <c r="D137" s="3">
        <f t="shared" si="104"/>
        <v>12778.5</v>
      </c>
      <c r="E137" s="3">
        <f t="shared" si="105"/>
        <v>12775.45</v>
      </c>
      <c r="F137" s="3">
        <f t="shared" si="106"/>
        <v>12763.766666666668</v>
      </c>
      <c r="G137" s="3">
        <f t="shared" si="107"/>
        <v>12759.2</v>
      </c>
      <c r="H137" s="110">
        <f t="shared" si="100"/>
        <v>12770</v>
      </c>
      <c r="I137" s="110">
        <f t="shared" si="101"/>
        <v>12751.4</v>
      </c>
      <c r="J137" s="110">
        <f t="shared" si="102"/>
        <v>12765.9</v>
      </c>
      <c r="K137" s="8">
        <f t="shared" si="108"/>
        <v>-12.200000000000728</v>
      </c>
      <c r="L137" s="4">
        <f t="shared" si="109"/>
        <v>18.600000000000364</v>
      </c>
      <c r="M137" s="4">
        <f t="shared" si="110"/>
        <v>14.733333333333576</v>
      </c>
      <c r="N137" s="4">
        <f t="shared" si="111"/>
        <v>16.25</v>
      </c>
      <c r="O137" s="4">
        <f t="shared" si="112"/>
        <v>18.600000000000364</v>
      </c>
      <c r="P137" s="4">
        <f t="shared" si="127"/>
        <v>1.2999999999992724</v>
      </c>
      <c r="Q137" s="4">
        <f t="shared" si="117"/>
        <v>17.300000000001091</v>
      </c>
      <c r="R137" s="4">
        <f t="shared" si="103"/>
        <v>12762.433333333334</v>
      </c>
      <c r="S137" s="4">
        <f t="shared" si="113"/>
        <v>12767.316666666669</v>
      </c>
      <c r="T137" s="4">
        <f t="shared" si="114"/>
        <v>12771.055555555557</v>
      </c>
      <c r="U137" s="4">
        <f t="shared" si="118"/>
        <v>-9.3999999999996362</v>
      </c>
      <c r="V137" s="4">
        <f t="shared" si="119"/>
        <v>-9.3999999999996362</v>
      </c>
      <c r="W137" s="85">
        <f t="shared" si="120"/>
        <v>12768.7</v>
      </c>
      <c r="X137" s="45">
        <f t="shared" si="121"/>
        <v>12768.7</v>
      </c>
      <c r="Y137" s="62">
        <f t="shared" si="122"/>
        <v>12760.2</v>
      </c>
      <c r="Z137" s="10">
        <f t="shared" si="123"/>
        <v>12.200000000000728</v>
      </c>
      <c r="AA137" s="4">
        <f t="shared" si="124"/>
        <v>0.8999999999996362</v>
      </c>
      <c r="AB137" s="108">
        <f t="shared" si="125"/>
        <v>12779</v>
      </c>
      <c r="AC137" s="108">
        <f t="shared" si="126"/>
        <v>12790.300000000001</v>
      </c>
      <c r="AD137" s="48">
        <f t="shared" si="128"/>
        <v>0.11189083820664864</v>
      </c>
      <c r="AE137" s="45">
        <f t="shared" si="129"/>
        <v>-9.3999999999996362</v>
      </c>
      <c r="AF137" s="56">
        <f t="shared" si="130"/>
        <v>12759.300000000001</v>
      </c>
      <c r="AG137" s="70">
        <f t="shared" si="131"/>
        <v>-0.44074486844874544</v>
      </c>
      <c r="AH137" s="70">
        <f t="shared" si="132"/>
        <v>-2.2688863140247562</v>
      </c>
      <c r="AI137" s="74">
        <f t="shared" si="133"/>
        <v>5.1726975617773262E-4</v>
      </c>
      <c r="AJ137" s="62">
        <f t="shared" si="134"/>
        <v>12.200000000000728</v>
      </c>
      <c r="AK137" s="117">
        <f t="shared" si="135"/>
        <v>5.1478451059688437</v>
      </c>
      <c r="AL137" s="99">
        <f t="shared" si="136"/>
        <v>-1.17362627045058E-3</v>
      </c>
      <c r="AM137" s="62">
        <f t="shared" si="137"/>
        <v>12780.900000000001</v>
      </c>
      <c r="AN137" s="10">
        <f t="shared" si="138"/>
        <v>12746.640600000001</v>
      </c>
      <c r="AO137" s="10">
        <f t="shared" si="139"/>
        <v>12764.622600000004</v>
      </c>
      <c r="AP137" s="10">
        <f t="shared" si="140"/>
        <v>12797.785000000002</v>
      </c>
      <c r="AQ137" s="10">
        <f t="shared" si="141"/>
        <v>12776.263500000005</v>
      </c>
      <c r="AR137" s="113"/>
      <c r="AU137" s="19"/>
      <c r="AV137" s="25"/>
      <c r="AZ137" s="116">
        <f>BA137*(1+$AQ$5)</f>
        <v>12804.197699999999</v>
      </c>
      <c r="BA137" s="112">
        <f>J137</f>
        <v>12765.9</v>
      </c>
      <c r="BB137" s="115">
        <f>AO137</f>
        <v>12764.622600000004</v>
      </c>
      <c r="BC137" s="114">
        <f>-BB137+BA136</f>
        <v>4.0773999999964872</v>
      </c>
      <c r="BD137" s="107" t="s">
        <v>37</v>
      </c>
      <c r="BE137" s="12" t="s">
        <v>305</v>
      </c>
      <c r="BF137" s="110">
        <v>12770</v>
      </c>
      <c r="BG137" s="110">
        <v>12751.4</v>
      </c>
      <c r="BH137" s="111">
        <v>12765.9</v>
      </c>
    </row>
    <row r="138" spans="1:60" x14ac:dyDescent="0.25">
      <c r="A138" s="12" t="str">
        <f t="shared" si="99"/>
        <v>9mag     16o</v>
      </c>
      <c r="B138" s="110">
        <f t="shared" si="115"/>
        <v>1.7000000000007276</v>
      </c>
      <c r="C138" s="3">
        <f t="shared" si="116"/>
        <v>-10.5</v>
      </c>
      <c r="D138" s="3">
        <f t="shared" si="104"/>
        <v>12773.833333333334</v>
      </c>
      <c r="E138" s="3">
        <f t="shared" si="105"/>
        <v>12770.3</v>
      </c>
      <c r="F138" s="3">
        <f t="shared" si="106"/>
        <v>12757.4</v>
      </c>
      <c r="G138" s="3">
        <f t="shared" si="107"/>
        <v>12752.599999999999</v>
      </c>
      <c r="H138" s="110">
        <f t="shared" si="100"/>
        <v>12770.6</v>
      </c>
      <c r="I138" s="110">
        <f t="shared" si="101"/>
        <v>12753.8</v>
      </c>
      <c r="J138" s="110">
        <f t="shared" si="102"/>
        <v>12767.6</v>
      </c>
      <c r="K138" s="8">
        <f t="shared" si="108"/>
        <v>-1.1000000000003638</v>
      </c>
      <c r="L138" s="4">
        <f t="shared" si="109"/>
        <v>16.800000000001091</v>
      </c>
      <c r="M138" s="4">
        <f t="shared" si="110"/>
        <v>16.433333333333696</v>
      </c>
      <c r="N138" s="4">
        <f t="shared" si="111"/>
        <v>17.700000000000728</v>
      </c>
      <c r="O138" s="4">
        <f t="shared" si="112"/>
        <v>16.800000000001091</v>
      </c>
      <c r="P138" s="4">
        <f t="shared" si="127"/>
        <v>4.7000000000007276</v>
      </c>
      <c r="Q138" s="4">
        <f t="shared" si="117"/>
        <v>12.100000000000364</v>
      </c>
      <c r="R138" s="4">
        <f t="shared" si="103"/>
        <v>12764</v>
      </c>
      <c r="S138" s="4">
        <f t="shared" si="113"/>
        <v>12763.216666666667</v>
      </c>
      <c r="T138" s="4">
        <f t="shared" si="114"/>
        <v>12766.211111111113</v>
      </c>
      <c r="U138" s="4">
        <f t="shared" si="118"/>
        <v>-9.3999999999996362</v>
      </c>
      <c r="V138" s="4">
        <f t="shared" si="119"/>
        <v>-9.3999999999996362</v>
      </c>
      <c r="W138" s="85">
        <f t="shared" si="120"/>
        <v>12759.300000000001</v>
      </c>
      <c r="X138" s="109">
        <f t="shared" si="121"/>
        <v>12759.300000000001</v>
      </c>
      <c r="Y138" s="62">
        <f t="shared" si="122"/>
        <v>12753.699999999999</v>
      </c>
      <c r="Z138" s="10">
        <f t="shared" si="123"/>
        <v>0.8999999999996362</v>
      </c>
      <c r="AA138" s="4">
        <f t="shared" si="124"/>
        <v>-2.8000000000010914</v>
      </c>
      <c r="AB138" s="108">
        <f t="shared" si="125"/>
        <v>12765.9</v>
      </c>
      <c r="AC138" s="79">
        <f t="shared" si="126"/>
        <v>12769.6</v>
      </c>
      <c r="AD138" s="48">
        <f t="shared" si="128"/>
        <v>4.2884990254056588E-3</v>
      </c>
      <c r="AE138" s="45">
        <f t="shared" si="129"/>
        <v>-9.3999999999996362</v>
      </c>
      <c r="AF138" s="56">
        <f t="shared" si="130"/>
        <v>12756.5</v>
      </c>
      <c r="AG138" s="70">
        <f t="shared" si="131"/>
        <v>13.88620311212042</v>
      </c>
      <c r="AH138" s="70">
        <f t="shared" si="132"/>
        <v>7.2013925759674441E-2</v>
      </c>
      <c r="AI138" s="74">
        <f t="shared" si="133"/>
        <v>8.7014463214834506E-4</v>
      </c>
      <c r="AJ138" s="62">
        <f t="shared" si="134"/>
        <v>0.8999999999996362</v>
      </c>
      <c r="AK138" s="117">
        <f t="shared" si="135"/>
        <v>5.1860055033199019E-3</v>
      </c>
      <c r="AL138" s="99">
        <f t="shared" si="136"/>
        <v>6.2662530939710143E-5</v>
      </c>
      <c r="AM138" s="62">
        <f t="shared" si="137"/>
        <v>12766.8</v>
      </c>
      <c r="AN138" s="10">
        <f t="shared" si="138"/>
        <v>12733.437150000002</v>
      </c>
      <c r="AO138" s="10">
        <f t="shared" si="139"/>
        <v>12760.693200000002</v>
      </c>
      <c r="AP138" s="10">
        <f t="shared" si="140"/>
        <v>12791.462016666666</v>
      </c>
      <c r="AQ138" s="10">
        <f t="shared" si="141"/>
        <v>12767.621533333333</v>
      </c>
      <c r="AR138" s="113"/>
      <c r="AU138" s="19"/>
      <c r="AV138" s="25"/>
      <c r="AZ138" s="116">
        <f>BA138*(1-$AQ$5)</f>
        <v>12729.297200000001</v>
      </c>
      <c r="BA138" s="16">
        <f>J138</f>
        <v>12767.6</v>
      </c>
      <c r="BB138" s="115">
        <f>AO138</f>
        <v>12760.693200000002</v>
      </c>
      <c r="BC138" s="114">
        <f>-BB138+BA137</f>
        <v>5.2067999999981112</v>
      </c>
      <c r="BD138" s="107" t="s">
        <v>37</v>
      </c>
      <c r="BE138" s="12" t="s">
        <v>306</v>
      </c>
      <c r="BF138" s="110">
        <v>12770.6</v>
      </c>
      <c r="BG138" s="110">
        <v>12753.8</v>
      </c>
      <c r="BH138" s="111">
        <v>12767.6</v>
      </c>
    </row>
    <row r="139" spans="1:60" x14ac:dyDescent="0.25">
      <c r="A139" s="12" t="str">
        <f t="shared" si="99"/>
        <v>9mag    17s</v>
      </c>
      <c r="B139" s="110">
        <f t="shared" si="115"/>
        <v>-12</v>
      </c>
      <c r="C139" s="3">
        <f t="shared" si="116"/>
        <v>-13.100000000000364</v>
      </c>
      <c r="D139" s="3">
        <f t="shared" si="104"/>
        <v>12770.566666666666</v>
      </c>
      <c r="E139" s="3">
        <f t="shared" si="105"/>
        <v>12770.85</v>
      </c>
      <c r="F139" s="3">
        <f t="shared" si="106"/>
        <v>12750.366666666667</v>
      </c>
      <c r="G139" s="3">
        <f t="shared" si="107"/>
        <v>12749.849999999999</v>
      </c>
      <c r="H139" s="3">
        <f t="shared" si="100"/>
        <v>12771.1</v>
      </c>
      <c r="I139" s="3">
        <f t="shared" si="101"/>
        <v>12745.9</v>
      </c>
      <c r="J139" s="3">
        <f t="shared" si="102"/>
        <v>12755.6</v>
      </c>
      <c r="K139" s="8">
        <f t="shared" si="108"/>
        <v>-10.299999999999272</v>
      </c>
      <c r="L139" s="4">
        <f t="shared" si="109"/>
        <v>25.200000000000728</v>
      </c>
      <c r="M139" s="4">
        <f t="shared" si="110"/>
        <v>20.200000000000728</v>
      </c>
      <c r="N139" s="4">
        <f t="shared" si="111"/>
        <v>21.000000000000909</v>
      </c>
      <c r="O139" s="4">
        <f t="shared" si="112"/>
        <v>25.200000000000728</v>
      </c>
      <c r="P139" s="4">
        <f t="shared" si="127"/>
        <v>3.5</v>
      </c>
      <c r="Q139" s="4">
        <f t="shared" si="117"/>
        <v>21.700000000000728</v>
      </c>
      <c r="R139" s="4">
        <f t="shared" si="103"/>
        <v>12757.533333333333</v>
      </c>
      <c r="S139" s="4">
        <f t="shared" si="113"/>
        <v>12760.766666666666</v>
      </c>
      <c r="T139" s="4">
        <f t="shared" si="114"/>
        <v>12761.322222222223</v>
      </c>
      <c r="U139" s="4">
        <f t="shared" si="118"/>
        <v>-9.3999999999996362</v>
      </c>
      <c r="V139" s="4">
        <f t="shared" si="119"/>
        <v>-2.8000000000010914</v>
      </c>
      <c r="W139" s="86">
        <f t="shared" si="120"/>
        <v>12763.099999999999</v>
      </c>
      <c r="X139" s="45">
        <f t="shared" si="121"/>
        <v>12756.5</v>
      </c>
      <c r="Y139" s="62">
        <f t="shared" si="122"/>
        <v>12766.5</v>
      </c>
      <c r="Z139" s="10">
        <f t="shared" si="123"/>
        <v>1.7000000000007276</v>
      </c>
      <c r="AA139" s="4">
        <f t="shared" si="124"/>
        <v>1.7000000000007276</v>
      </c>
      <c r="AB139" s="79">
        <f t="shared" si="125"/>
        <v>12767.6</v>
      </c>
      <c r="AC139" s="108">
        <f t="shared" si="126"/>
        <v>12767.6</v>
      </c>
      <c r="AD139" s="48">
        <f t="shared" si="128"/>
        <v>0.50643274853805409</v>
      </c>
      <c r="AE139" s="45">
        <f t="shared" si="129"/>
        <v>-9.3999999999996362</v>
      </c>
      <c r="AF139" s="56">
        <f t="shared" si="130"/>
        <v>12758.2</v>
      </c>
      <c r="AG139" s="70">
        <f t="shared" si="131"/>
        <v>0.18994613683120803</v>
      </c>
      <c r="AH139" s="70">
        <f t="shared" si="132"/>
        <v>5.2646503723770426</v>
      </c>
      <c r="AI139" s="74">
        <f t="shared" si="133"/>
        <v>-2.0379050336257181E-4</v>
      </c>
      <c r="AJ139" s="62">
        <f t="shared" si="134"/>
        <v>1.7000000000007276</v>
      </c>
      <c r="AK139" s="117">
        <f t="shared" si="135"/>
        <v>27.716543543369731</v>
      </c>
      <c r="AL139" s="99">
        <f t="shared" si="136"/>
        <v>-1.0728857494146685E-3</v>
      </c>
      <c r="AM139" s="62">
        <f t="shared" si="137"/>
        <v>12769.300000000001</v>
      </c>
      <c r="AN139" s="10">
        <f t="shared" si="138"/>
        <v>12733.553699999999</v>
      </c>
      <c r="AO139" s="10">
        <f t="shared" si="139"/>
        <v>12761.425800000001</v>
      </c>
      <c r="AP139" s="10">
        <f t="shared" si="140"/>
        <v>12794.481699999998</v>
      </c>
      <c r="AQ139" s="10">
        <f t="shared" si="141"/>
        <v>12770.157399999998</v>
      </c>
      <c r="AR139" s="116">
        <f>AP140</f>
        <v>12791.311866666665</v>
      </c>
      <c r="AS139" s="112">
        <f>J139</f>
        <v>12755.6</v>
      </c>
      <c r="AU139" s="19"/>
      <c r="AV139" s="25"/>
      <c r="AZ139"/>
      <c r="BA139"/>
      <c r="BB139" s="115">
        <f>AQ139</f>
        <v>12770.157399999998</v>
      </c>
      <c r="BC139" s="24">
        <f>BB139-BA138</f>
        <v>2.5573999999978696</v>
      </c>
      <c r="BD139" s="107" t="s">
        <v>37</v>
      </c>
      <c r="BE139" s="12" t="s">
        <v>307</v>
      </c>
      <c r="BF139" s="110">
        <v>12771.1</v>
      </c>
      <c r="BG139" s="110">
        <v>12745.9</v>
      </c>
      <c r="BH139" s="111">
        <v>12755.6</v>
      </c>
    </row>
    <row r="140" spans="1:60" x14ac:dyDescent="0.25">
      <c r="A140" s="12" t="str">
        <f t="shared" si="99"/>
        <v>9mag   18b</v>
      </c>
      <c r="B140" s="110">
        <f t="shared" si="115"/>
        <v>-18.300000000001091</v>
      </c>
      <c r="C140" s="3">
        <f t="shared" si="116"/>
        <v>-28.600000000000364</v>
      </c>
      <c r="D140" s="3">
        <f t="shared" si="104"/>
        <v>12766.033333333333</v>
      </c>
      <c r="E140" s="3">
        <f t="shared" si="105"/>
        <v>12763.75</v>
      </c>
      <c r="F140" s="3">
        <f t="shared" si="106"/>
        <v>12745.5</v>
      </c>
      <c r="G140" s="3">
        <f t="shared" si="107"/>
        <v>12741.349999999999</v>
      </c>
      <c r="H140" s="3">
        <f t="shared" si="100"/>
        <v>12756.4</v>
      </c>
      <c r="I140" s="3">
        <f t="shared" si="101"/>
        <v>12736.8</v>
      </c>
      <c r="J140" s="3">
        <f t="shared" si="102"/>
        <v>12737.3</v>
      </c>
      <c r="K140" s="8">
        <f t="shared" si="108"/>
        <v>-30.300000000001091</v>
      </c>
      <c r="L140" s="4">
        <f t="shared" si="109"/>
        <v>19.600000000000364</v>
      </c>
      <c r="M140" s="4">
        <f t="shared" si="110"/>
        <v>20.53333333333406</v>
      </c>
      <c r="N140" s="4">
        <f t="shared" si="111"/>
        <v>22.400000000000546</v>
      </c>
      <c r="O140" s="4">
        <f t="shared" si="112"/>
        <v>19.600000000000364</v>
      </c>
      <c r="P140" s="4">
        <f t="shared" si="127"/>
        <v>0.7999999999992724</v>
      </c>
      <c r="Q140" s="4">
        <f t="shared" si="117"/>
        <v>18.800000000001091</v>
      </c>
      <c r="R140" s="4">
        <f t="shared" si="103"/>
        <v>12743.5</v>
      </c>
      <c r="S140" s="4">
        <f t="shared" si="113"/>
        <v>12750.516666666666</v>
      </c>
      <c r="T140" s="4">
        <f t="shared" si="114"/>
        <v>12755.011111111111</v>
      </c>
      <c r="U140" s="4">
        <f t="shared" si="118"/>
        <v>-12</v>
      </c>
      <c r="V140" s="4">
        <f t="shared" si="119"/>
        <v>-12</v>
      </c>
      <c r="W140" s="86">
        <f t="shared" si="120"/>
        <v>12755.6</v>
      </c>
      <c r="X140" s="45">
        <f t="shared" si="121"/>
        <v>12755.6</v>
      </c>
      <c r="Y140" s="10">
        <f t="shared" si="122"/>
        <v>12745.300000000001</v>
      </c>
      <c r="Z140" s="10">
        <f t="shared" si="123"/>
        <v>1.7000000000007276</v>
      </c>
      <c r="AA140" s="10">
        <f t="shared" si="124"/>
        <v>1.7000000000007276</v>
      </c>
      <c r="AB140" s="10">
        <f t="shared" si="125"/>
        <v>12769.300000000001</v>
      </c>
      <c r="AC140" s="108">
        <f t="shared" si="126"/>
        <v>12769.300000000001</v>
      </c>
      <c r="AD140" s="48">
        <f t="shared" si="128"/>
        <v>0.17166991552958558</v>
      </c>
      <c r="AE140" s="45">
        <f t="shared" si="129"/>
        <v>-12</v>
      </c>
      <c r="AF140" s="56">
        <f t="shared" si="130"/>
        <v>12743.6</v>
      </c>
      <c r="AG140" s="70">
        <f t="shared" si="131"/>
        <v>0.31533864057254862</v>
      </c>
      <c r="AH140" s="70">
        <f t="shared" si="132"/>
        <v>3.1711939842968095</v>
      </c>
      <c r="AI140" s="74">
        <f t="shared" si="133"/>
        <v>-4.9436579930326526E-4</v>
      </c>
      <c r="AJ140" s="62">
        <f t="shared" si="134"/>
        <v>1.7000000000007276</v>
      </c>
      <c r="AK140" s="117">
        <f t="shared" si="135"/>
        <v>10.056471286040273</v>
      </c>
      <c r="AL140" s="99">
        <f t="shared" si="136"/>
        <v>-1.5677298487925986E-3</v>
      </c>
      <c r="AM140" s="62">
        <f t="shared" si="137"/>
        <v>12757.300000000001</v>
      </c>
      <c r="AN140" s="10">
        <f t="shared" si="138"/>
        <v>12723.7968</v>
      </c>
      <c r="AO140" s="10">
        <f t="shared" si="139"/>
        <v>12756.397499999999</v>
      </c>
      <c r="AP140" s="10">
        <f t="shared" si="140"/>
        <v>12791.311866666665</v>
      </c>
      <c r="AQ140" s="10">
        <f t="shared" si="141"/>
        <v>12756.71063333333</v>
      </c>
      <c r="AR140" s="113"/>
      <c r="AT140" s="115">
        <f>AQ140</f>
        <v>12756.71063333333</v>
      </c>
      <c r="AU140" s="114">
        <f>-AT140+AS139</f>
        <v>-1.1106333333300427</v>
      </c>
      <c r="AV140" s="25" t="s">
        <v>37</v>
      </c>
      <c r="AZ140"/>
      <c r="BA140"/>
      <c r="BB140"/>
      <c r="BC140"/>
      <c r="BD140"/>
      <c r="BE140" s="12" t="s">
        <v>308</v>
      </c>
      <c r="BF140" s="110">
        <v>12756.4</v>
      </c>
      <c r="BG140" s="110">
        <v>12736.8</v>
      </c>
      <c r="BH140" s="111">
        <v>12737.3</v>
      </c>
    </row>
    <row r="141" spans="1:60" x14ac:dyDescent="0.25">
      <c r="A141" s="12" t="str">
        <f t="shared" si="99"/>
        <v>9mag    19o</v>
      </c>
      <c r="B141" s="110">
        <f t="shared" si="115"/>
        <v>-1.5999999999985448</v>
      </c>
      <c r="C141" s="3">
        <f t="shared" si="116"/>
        <v>-31.899999999999636</v>
      </c>
      <c r="D141" s="3">
        <f t="shared" si="104"/>
        <v>12755.966666666667</v>
      </c>
      <c r="E141" s="3">
        <f t="shared" si="105"/>
        <v>12748.4</v>
      </c>
      <c r="F141" s="3">
        <f t="shared" si="106"/>
        <v>12734.799999999997</v>
      </c>
      <c r="G141" s="3">
        <f t="shared" si="107"/>
        <v>12729.25</v>
      </c>
      <c r="H141" s="3">
        <f t="shared" si="100"/>
        <v>12740.4</v>
      </c>
      <c r="I141" s="3">
        <f t="shared" si="101"/>
        <v>12721.7</v>
      </c>
      <c r="J141" s="3">
        <f t="shared" si="102"/>
        <v>12735.7</v>
      </c>
      <c r="K141" s="8">
        <f t="shared" si="108"/>
        <v>-19.899999999999636</v>
      </c>
      <c r="L141" s="4">
        <f t="shared" si="109"/>
        <v>18.699999999998909</v>
      </c>
      <c r="M141" s="4">
        <f t="shared" si="110"/>
        <v>21.166666666666668</v>
      </c>
      <c r="N141" s="4">
        <f t="shared" si="111"/>
        <v>19.149999999999636</v>
      </c>
      <c r="O141" s="4">
        <f t="shared" si="112"/>
        <v>18.699999999998909</v>
      </c>
      <c r="P141" s="4">
        <f t="shared" si="127"/>
        <v>3.1000000000003638</v>
      </c>
      <c r="Q141" s="4">
        <f t="shared" si="117"/>
        <v>15.599999999998545</v>
      </c>
      <c r="R141" s="4">
        <f t="shared" si="103"/>
        <v>12732.6</v>
      </c>
      <c r="S141" s="4">
        <f t="shared" si="113"/>
        <v>12738.05</v>
      </c>
      <c r="T141" s="4">
        <f t="shared" si="114"/>
        <v>12744.544444444444</v>
      </c>
      <c r="U141" s="4">
        <f t="shared" si="118"/>
        <v>-18.300000000001091</v>
      </c>
      <c r="V141" s="4">
        <f t="shared" si="119"/>
        <v>-18.300000000001091</v>
      </c>
      <c r="W141" s="86">
        <f t="shared" si="120"/>
        <v>12737.3</v>
      </c>
      <c r="X141" s="45">
        <f t="shared" si="121"/>
        <v>12737.3</v>
      </c>
      <c r="Y141" s="62">
        <f t="shared" si="122"/>
        <v>12706.999999999998</v>
      </c>
      <c r="Z141" s="10">
        <f t="shared" si="123"/>
        <v>1.7000000000007276</v>
      </c>
      <c r="AA141" s="4">
        <f t="shared" si="124"/>
        <v>-12</v>
      </c>
      <c r="AB141" s="79">
        <f t="shared" si="125"/>
        <v>12743.6</v>
      </c>
      <c r="AC141" s="108">
        <f t="shared" si="126"/>
        <v>12757.300000000001</v>
      </c>
      <c r="AD141" s="48">
        <f t="shared" si="128"/>
        <v>0.11786874593885534</v>
      </c>
      <c r="AE141" s="45">
        <f t="shared" si="129"/>
        <v>-18.300000000001091</v>
      </c>
      <c r="AF141" s="56">
        <f t="shared" si="130"/>
        <v>12718.999999999998</v>
      </c>
      <c r="AG141" s="70">
        <f t="shared" si="131"/>
        <v>-5.0685636139700172</v>
      </c>
      <c r="AH141" s="70">
        <f t="shared" si="132"/>
        <v>-0.19729455446584349</v>
      </c>
      <c r="AI141" s="74">
        <f t="shared" si="133"/>
        <v>1.3129963047411391E-3</v>
      </c>
      <c r="AJ141" s="62">
        <f t="shared" si="134"/>
        <v>1.7000000000007276</v>
      </c>
      <c r="AK141" s="117">
        <f t="shared" si="135"/>
        <v>3.8925141221875681E-2</v>
      </c>
      <c r="AL141" s="99">
        <f t="shared" si="136"/>
        <v>-2.5904702095920186E-4</v>
      </c>
      <c r="AM141" s="62">
        <f t="shared" si="137"/>
        <v>12739</v>
      </c>
      <c r="AN141" s="10">
        <f t="shared" si="138"/>
        <v>12708.378899999998</v>
      </c>
      <c r="AO141" s="10">
        <f t="shared" si="139"/>
        <v>12737.4498</v>
      </c>
      <c r="AP141" s="10">
        <f t="shared" si="140"/>
        <v>12778.6659</v>
      </c>
      <c r="AQ141" s="10">
        <f t="shared" si="141"/>
        <v>12743.330599999999</v>
      </c>
      <c r="AR141" s="113"/>
      <c r="AU141" s="19"/>
      <c r="AV141" s="25"/>
      <c r="AZ141"/>
      <c r="BA141"/>
      <c r="BB141"/>
      <c r="BC141"/>
      <c r="BD141"/>
      <c r="BE141" s="12" t="s">
        <v>309</v>
      </c>
      <c r="BF141" s="110">
        <v>12740.4</v>
      </c>
      <c r="BG141" s="110">
        <v>12721.7</v>
      </c>
      <c r="BH141" s="111">
        <v>12735.7</v>
      </c>
    </row>
    <row r="142" spans="1:60" x14ac:dyDescent="0.25">
      <c r="A142" s="12" t="str">
        <f t="shared" si="99"/>
        <v>9mag    20s</v>
      </c>
      <c r="B142" s="110">
        <f t="shared" si="115"/>
        <v>6.5</v>
      </c>
      <c r="C142" s="3">
        <f t="shared" si="116"/>
        <v>-13.399999999999636</v>
      </c>
      <c r="D142" s="3">
        <f t="shared" si="104"/>
        <v>12747.4</v>
      </c>
      <c r="E142" s="3">
        <f t="shared" si="105"/>
        <v>12742.9</v>
      </c>
      <c r="F142" s="3">
        <f t="shared" si="106"/>
        <v>12730.566666666666</v>
      </c>
      <c r="G142" s="3">
        <f t="shared" si="107"/>
        <v>12727.45</v>
      </c>
      <c r="H142" s="3">
        <f t="shared" si="100"/>
        <v>12745.4</v>
      </c>
      <c r="I142" s="3">
        <f t="shared" si="101"/>
        <v>12733.2</v>
      </c>
      <c r="J142" s="110">
        <f t="shared" si="102"/>
        <v>12742.2</v>
      </c>
      <c r="K142" s="8">
        <f t="shared" si="108"/>
        <v>4.9000000000014552</v>
      </c>
      <c r="L142" s="4">
        <f t="shared" si="109"/>
        <v>12.199999999998909</v>
      </c>
      <c r="M142" s="4">
        <f t="shared" si="110"/>
        <v>16.833333333332728</v>
      </c>
      <c r="N142" s="4">
        <f t="shared" si="111"/>
        <v>15.449999999998909</v>
      </c>
      <c r="O142" s="4">
        <f t="shared" si="112"/>
        <v>12.199999999998909</v>
      </c>
      <c r="P142" s="4">
        <f t="shared" si="127"/>
        <v>9.6999999999989086</v>
      </c>
      <c r="Q142" s="4">
        <f>-J141+I142</f>
        <v>-2.5</v>
      </c>
      <c r="R142" s="4">
        <f t="shared" si="103"/>
        <v>12740.266666666668</v>
      </c>
      <c r="S142" s="4">
        <f t="shared" si="113"/>
        <v>12736.433333333334</v>
      </c>
      <c r="T142" s="4">
        <f t="shared" si="114"/>
        <v>12738.78888888889</v>
      </c>
      <c r="U142" s="4">
        <f t="shared" si="118"/>
        <v>-18.300000000001091</v>
      </c>
      <c r="V142" s="4">
        <f t="shared" si="119"/>
        <v>-18.300000000001091</v>
      </c>
      <c r="W142" s="86">
        <f t="shared" si="120"/>
        <v>12718.999999999998</v>
      </c>
      <c r="X142" s="109">
        <f t="shared" si="121"/>
        <v>12718.999999999998</v>
      </c>
      <c r="Y142" s="10">
        <f t="shared" si="122"/>
        <v>12715.800000000001</v>
      </c>
      <c r="Z142" s="10">
        <f t="shared" si="123"/>
        <v>-1.5999999999985448</v>
      </c>
      <c r="AA142" s="10">
        <f t="shared" si="124"/>
        <v>-1.5999999999985448</v>
      </c>
      <c r="AB142" s="10">
        <f t="shared" si="125"/>
        <v>12735.7</v>
      </c>
      <c r="AC142" s="79">
        <f t="shared" si="126"/>
        <v>12735.7</v>
      </c>
      <c r="AD142" s="48">
        <f t="shared" si="128"/>
        <v>-0.2706952566602347</v>
      </c>
      <c r="AE142" s="45">
        <f t="shared" si="129"/>
        <v>-18.300000000001091</v>
      </c>
      <c r="AF142" s="56">
        <f t="shared" si="130"/>
        <v>12717.4</v>
      </c>
      <c r="AG142" s="70">
        <f t="shared" si="131"/>
        <v>3.0657489388997976</v>
      </c>
      <c r="AH142" s="70">
        <f t="shared" si="132"/>
        <v>0.32618457020778391</v>
      </c>
      <c r="AI142" s="74">
        <f t="shared" si="133"/>
        <v>1.9500841366946933E-3</v>
      </c>
      <c r="AJ142" s="62">
        <f t="shared" si="134"/>
        <v>-1.5999999999985448</v>
      </c>
      <c r="AK142" s="117">
        <f t="shared" si="135"/>
        <v>0.10639637384163671</v>
      </c>
      <c r="AL142" s="99">
        <f t="shared" si="136"/>
        <v>6.3608735599677581E-4</v>
      </c>
      <c r="AM142" s="62">
        <f t="shared" si="137"/>
        <v>12734.100000000002</v>
      </c>
      <c r="AN142" s="10">
        <f t="shared" si="138"/>
        <v>12700.736550000001</v>
      </c>
      <c r="AO142" s="10">
        <f t="shared" si="139"/>
        <v>12730.7565</v>
      </c>
      <c r="AP142" s="10">
        <f t="shared" si="140"/>
        <v>12764.501749999999</v>
      </c>
      <c r="AQ142" s="10">
        <f t="shared" si="141"/>
        <v>12737.524799999999</v>
      </c>
      <c r="AR142" s="113"/>
      <c r="AU142" s="19"/>
      <c r="AV142" s="25"/>
      <c r="AZ142" s="116">
        <f>BA142*(1-$AQ$5)</f>
        <v>12703.973400000001</v>
      </c>
      <c r="BA142" s="16">
        <f>J142</f>
        <v>12742.2</v>
      </c>
      <c r="BB142"/>
      <c r="BC142"/>
      <c r="BD142"/>
      <c r="BE142" s="12" t="s">
        <v>310</v>
      </c>
      <c r="BF142" s="110">
        <v>12745.4</v>
      </c>
      <c r="BG142" s="110">
        <v>12733.2</v>
      </c>
      <c r="BH142" s="111">
        <v>12742.2</v>
      </c>
    </row>
    <row r="143" spans="1:60" x14ac:dyDescent="0.25">
      <c r="A143" s="12" t="str">
        <f t="shared" si="99"/>
        <v>9mag     21b</v>
      </c>
      <c r="B143" s="110">
        <f t="shared" si="115"/>
        <v>3</v>
      </c>
      <c r="C143" s="3">
        <f t="shared" si="116"/>
        <v>7.9000000000014552</v>
      </c>
      <c r="D143" s="3">
        <f t="shared" si="104"/>
        <v>12744.166666666666</v>
      </c>
      <c r="E143" s="3">
        <f t="shared" si="105"/>
        <v>12746.05</v>
      </c>
      <c r="F143" s="3">
        <f t="shared" si="106"/>
        <v>12724.700000000003</v>
      </c>
      <c r="G143" s="3">
        <f t="shared" si="107"/>
        <v>12726.2</v>
      </c>
      <c r="H143" s="3">
        <f t="shared" si="100"/>
        <v>12746.7</v>
      </c>
      <c r="I143" s="3">
        <f t="shared" si="101"/>
        <v>12719.2</v>
      </c>
      <c r="J143" s="110">
        <f t="shared" si="102"/>
        <v>12745.2</v>
      </c>
      <c r="K143" s="8">
        <f t="shared" si="108"/>
        <v>9.5</v>
      </c>
      <c r="L143" s="4">
        <f t="shared" si="109"/>
        <v>27.5</v>
      </c>
      <c r="M143" s="4">
        <f t="shared" si="110"/>
        <v>19.46666666666594</v>
      </c>
      <c r="N143" s="4">
        <f t="shared" si="111"/>
        <v>19.849999999999454</v>
      </c>
      <c r="O143" s="4">
        <f t="shared" si="112"/>
        <v>27.5</v>
      </c>
      <c r="P143" s="4">
        <f t="shared" si="127"/>
        <v>4.5</v>
      </c>
      <c r="Q143" s="4">
        <f t="shared" ref="Q143:Q150" si="142">J142-I143</f>
        <v>23</v>
      </c>
      <c r="R143" s="4">
        <f t="shared" si="103"/>
        <v>12737.033333333335</v>
      </c>
      <c r="S143" s="4">
        <f t="shared" si="113"/>
        <v>12738.650000000001</v>
      </c>
      <c r="T143" s="4">
        <f t="shared" si="114"/>
        <v>12736.633333333333</v>
      </c>
      <c r="U143" s="4">
        <f t="shared" si="118"/>
        <v>-18.300000000001091</v>
      </c>
      <c r="V143" s="4">
        <f t="shared" si="119"/>
        <v>-1.5999999999985448</v>
      </c>
      <c r="W143" s="85">
        <f t="shared" si="120"/>
        <v>12734.100000000002</v>
      </c>
      <c r="X143" s="109">
        <f t="shared" si="121"/>
        <v>12717.4</v>
      </c>
      <c r="Y143" s="62">
        <f t="shared" si="122"/>
        <v>12747.100000000002</v>
      </c>
      <c r="Z143" s="10">
        <f t="shared" si="123"/>
        <v>6.5</v>
      </c>
      <c r="AA143" s="4">
        <f t="shared" si="124"/>
        <v>6.5</v>
      </c>
      <c r="AB143" s="108">
        <f t="shared" si="125"/>
        <v>12742.2</v>
      </c>
      <c r="AC143" s="79">
        <f t="shared" si="126"/>
        <v>12742.2</v>
      </c>
      <c r="AD143" s="48">
        <f t="shared" si="128"/>
        <v>0.64392462638076553</v>
      </c>
      <c r="AE143" s="45">
        <f t="shared" si="129"/>
        <v>-18.300000000001091</v>
      </c>
      <c r="AF143" s="56">
        <f t="shared" si="130"/>
        <v>12723.9</v>
      </c>
      <c r="AG143" s="70">
        <f t="shared" si="131"/>
        <v>-6.0975758780161495</v>
      </c>
      <c r="AH143" s="70">
        <f t="shared" si="132"/>
        <v>-0.16399959918585724</v>
      </c>
      <c r="AI143" s="74">
        <f t="shared" si="133"/>
        <v>1.6740150425577922E-3</v>
      </c>
      <c r="AJ143" s="62">
        <f t="shared" si="134"/>
        <v>6.5</v>
      </c>
      <c r="AK143" s="117">
        <f t="shared" si="135"/>
        <v>2.6895868533121824E-2</v>
      </c>
      <c r="AL143" s="99">
        <f t="shared" si="136"/>
        <v>-2.7453779601057364E-4</v>
      </c>
      <c r="AM143" s="62">
        <f t="shared" si="137"/>
        <v>12748.7</v>
      </c>
      <c r="AN143" s="10">
        <f t="shared" si="138"/>
        <v>12712.091850000003</v>
      </c>
      <c r="AO143" s="10">
        <f t="shared" si="139"/>
        <v>12734.586000000003</v>
      </c>
      <c r="AP143" s="10">
        <f t="shared" si="140"/>
        <v>12768.472383333332</v>
      </c>
      <c r="AQ143" s="10">
        <f t="shared" si="141"/>
        <v>12747.868466666669</v>
      </c>
      <c r="AR143" s="113"/>
      <c r="AU143" s="19"/>
      <c r="AV143" s="25"/>
      <c r="AZ143"/>
      <c r="BA143"/>
      <c r="BB143" s="115">
        <v>12704</v>
      </c>
      <c r="BC143" s="24">
        <f>BB143-BA142</f>
        <v>-38.200000000000728</v>
      </c>
      <c r="BD143" s="107" t="s">
        <v>38</v>
      </c>
      <c r="BE143" s="12" t="s">
        <v>311</v>
      </c>
      <c r="BF143" s="110">
        <v>12746.7</v>
      </c>
      <c r="BG143" s="110">
        <v>12719.2</v>
      </c>
      <c r="BH143" s="111">
        <v>12745.2</v>
      </c>
    </row>
    <row r="144" spans="1:60" x14ac:dyDescent="0.25">
      <c r="A144" s="12" t="str">
        <f t="shared" si="99"/>
        <v>9mag   22b</v>
      </c>
      <c r="B144" s="110">
        <f t="shared" si="115"/>
        <v>-3.9000000000014552</v>
      </c>
      <c r="C144" s="3">
        <f t="shared" si="116"/>
        <v>5.5999999999985448</v>
      </c>
      <c r="D144" s="3">
        <f t="shared" si="104"/>
        <v>12745.666666666666</v>
      </c>
      <c r="E144" s="3">
        <f t="shared" si="105"/>
        <v>12745.8</v>
      </c>
      <c r="F144" s="3">
        <f t="shared" si="106"/>
        <v>12729.433333333334</v>
      </c>
      <c r="G144" s="3">
        <f t="shared" si="107"/>
        <v>12727.55</v>
      </c>
      <c r="H144" s="3">
        <f t="shared" si="100"/>
        <v>12744.9</v>
      </c>
      <c r="I144" s="3">
        <f t="shared" si="101"/>
        <v>12735.9</v>
      </c>
      <c r="J144" s="110">
        <f t="shared" si="102"/>
        <v>12741.3</v>
      </c>
      <c r="K144" s="8">
        <f t="shared" si="108"/>
        <v>-0.90000000000145519</v>
      </c>
      <c r="L144" s="4">
        <f t="shared" si="109"/>
        <v>9.3000000000010914</v>
      </c>
      <c r="M144" s="4">
        <f t="shared" si="110"/>
        <v>16.333333333333332</v>
      </c>
      <c r="N144" s="4">
        <f t="shared" si="111"/>
        <v>18.400000000000546</v>
      </c>
      <c r="O144" s="4">
        <f t="shared" si="112"/>
        <v>9</v>
      </c>
      <c r="P144" s="4">
        <f t="shared" si="127"/>
        <v>-0.30000000000109139</v>
      </c>
      <c r="Q144" s="4">
        <f t="shared" si="142"/>
        <v>9.3000000000010914</v>
      </c>
      <c r="R144" s="4">
        <f t="shared" si="103"/>
        <v>12740.699999999999</v>
      </c>
      <c r="S144" s="4">
        <f t="shared" si="113"/>
        <v>12738.866666666667</v>
      </c>
      <c r="T144" s="4">
        <f t="shared" si="114"/>
        <v>12739.333333333334</v>
      </c>
      <c r="U144" s="4">
        <f t="shared" si="118"/>
        <v>-1.5999999999985448</v>
      </c>
      <c r="V144" s="4">
        <f t="shared" si="119"/>
        <v>3</v>
      </c>
      <c r="W144" s="85">
        <f t="shared" si="120"/>
        <v>12745.2</v>
      </c>
      <c r="X144" s="45">
        <f t="shared" si="121"/>
        <v>12740.600000000002</v>
      </c>
      <c r="Y144" s="10">
        <f t="shared" si="122"/>
        <v>12754.7</v>
      </c>
      <c r="Z144" s="10">
        <f t="shared" si="123"/>
        <v>6.5</v>
      </c>
      <c r="AA144" s="10">
        <f t="shared" si="124"/>
        <v>6.5</v>
      </c>
      <c r="AB144" s="10">
        <f t="shared" si="125"/>
        <v>12748.7</v>
      </c>
      <c r="AC144" s="108">
        <f t="shared" si="126"/>
        <v>12748.7</v>
      </c>
      <c r="AD144" s="48">
        <f t="shared" si="128"/>
        <v>-0.46198830409356761</v>
      </c>
      <c r="AE144" s="45">
        <f t="shared" si="129"/>
        <v>-1.5999999999985448</v>
      </c>
      <c r="AF144" s="56">
        <f t="shared" si="130"/>
        <v>12743.600000000002</v>
      </c>
      <c r="AG144" s="70">
        <f t="shared" si="131"/>
        <v>0.22129441445142453</v>
      </c>
      <c r="AH144" s="70">
        <f t="shared" si="132"/>
        <v>4.5188668791254383</v>
      </c>
      <c r="AI144" s="74">
        <f t="shared" si="133"/>
        <v>-1.8048275212678599E-4</v>
      </c>
      <c r="AJ144" s="62">
        <f t="shared" si="134"/>
        <v>6.5</v>
      </c>
      <c r="AK144" s="117">
        <f t="shared" si="135"/>
        <v>20.420157871256876</v>
      </c>
      <c r="AL144" s="99">
        <f t="shared" si="136"/>
        <v>-8.1557753083913941E-4</v>
      </c>
      <c r="AM144" s="62">
        <f t="shared" si="137"/>
        <v>12751.7</v>
      </c>
      <c r="AN144" s="10">
        <f t="shared" si="138"/>
        <v>12704.46615</v>
      </c>
      <c r="AO144" s="10">
        <f t="shared" si="139"/>
        <v>12742.111800000002</v>
      </c>
      <c r="AP144" s="10">
        <f t="shared" si="140"/>
        <v>12769.640216666667</v>
      </c>
      <c r="AQ144" s="10">
        <f t="shared" si="141"/>
        <v>12740.094033333335</v>
      </c>
      <c r="AR144" s="113"/>
      <c r="AU144" s="19"/>
      <c r="AV144" s="25"/>
      <c r="AZ144" s="116">
        <f>BA144*(1+$AQ$5)</f>
        <v>12779.523899999998</v>
      </c>
      <c r="BA144" s="112">
        <f>J144</f>
        <v>12741.3</v>
      </c>
      <c r="BB144"/>
      <c r="BC144"/>
      <c r="BD144"/>
      <c r="BE144" s="12" t="s">
        <v>312</v>
      </c>
      <c r="BF144" s="15">
        <v>12744.9</v>
      </c>
      <c r="BG144" s="15">
        <v>12735.9</v>
      </c>
      <c r="BH144" s="15">
        <v>12741.3</v>
      </c>
    </row>
    <row r="145" spans="1:60" x14ac:dyDescent="0.25">
      <c r="A145" s="12" t="str">
        <f t="shared" si="99"/>
        <v>10mag   0s</v>
      </c>
      <c r="B145" s="110">
        <f t="shared" si="115"/>
        <v>-21.199999999998909</v>
      </c>
      <c r="C145" s="3">
        <f t="shared" si="116"/>
        <v>-22.100000000000364</v>
      </c>
      <c r="D145" s="3">
        <f t="shared" si="104"/>
        <v>12744.299999999997</v>
      </c>
      <c r="E145" s="3">
        <f t="shared" si="105"/>
        <v>12743.099999999999</v>
      </c>
      <c r="F145" s="3">
        <f t="shared" si="106"/>
        <v>12725.066666666666</v>
      </c>
      <c r="G145" s="3">
        <f t="shared" si="107"/>
        <v>12728</v>
      </c>
      <c r="H145" s="13">
        <f t="shared" si="100"/>
        <v>12741.3</v>
      </c>
      <c r="I145" s="13">
        <f t="shared" si="101"/>
        <v>12720.1</v>
      </c>
      <c r="J145" s="13">
        <f t="shared" si="102"/>
        <v>12720.1</v>
      </c>
      <c r="K145" s="8">
        <f t="shared" si="108"/>
        <v>-25.100000000000364</v>
      </c>
      <c r="L145" s="4">
        <f t="shared" si="109"/>
        <v>21.199999999998909</v>
      </c>
      <c r="M145" s="4">
        <f t="shared" si="110"/>
        <v>19.333333333333332</v>
      </c>
      <c r="N145" s="4">
        <f t="shared" si="111"/>
        <v>15.25</v>
      </c>
      <c r="O145" s="4">
        <f t="shared" si="112"/>
        <v>21.199999999998909</v>
      </c>
      <c r="P145" s="4">
        <f t="shared" si="127"/>
        <v>0</v>
      </c>
      <c r="Q145" s="4">
        <f t="shared" si="142"/>
        <v>21.199999999998909</v>
      </c>
      <c r="R145" s="4">
        <f t="shared" si="103"/>
        <v>12727.166666666666</v>
      </c>
      <c r="S145" s="4">
        <f t="shared" si="113"/>
        <v>12733.933333333332</v>
      </c>
      <c r="T145" s="4">
        <f t="shared" si="114"/>
        <v>12734.966666666667</v>
      </c>
      <c r="U145" s="4">
        <f t="shared" si="118"/>
        <v>-3.9000000000014552</v>
      </c>
      <c r="V145" s="4">
        <f t="shared" si="119"/>
        <v>-3.9000000000014552</v>
      </c>
      <c r="W145" s="109">
        <f t="shared" si="120"/>
        <v>12741.3</v>
      </c>
      <c r="X145" s="45">
        <f t="shared" si="121"/>
        <v>12741.3</v>
      </c>
      <c r="Y145" s="62">
        <f t="shared" si="122"/>
        <v>12740.399999999998</v>
      </c>
      <c r="Z145" s="10">
        <f t="shared" si="123"/>
        <v>6.5</v>
      </c>
      <c r="AA145" s="4">
        <f t="shared" si="124"/>
        <v>3</v>
      </c>
      <c r="AB145" s="79">
        <f t="shared" si="125"/>
        <v>12748.2</v>
      </c>
      <c r="AC145" s="79">
        <f t="shared" si="126"/>
        <v>12751.7</v>
      </c>
      <c r="AD145" s="48">
        <f t="shared" si="128"/>
        <v>0.26731643924619769</v>
      </c>
      <c r="AE145" s="45">
        <f t="shared" si="129"/>
        <v>-3.9000000000014552</v>
      </c>
      <c r="AF145" s="56">
        <f t="shared" si="130"/>
        <v>12737.399999999998</v>
      </c>
      <c r="AG145" s="70">
        <f t="shared" si="131"/>
        <v>0.62505867623460221</v>
      </c>
      <c r="AH145" s="70">
        <f t="shared" si="132"/>
        <v>1.5998498029402151</v>
      </c>
      <c r="AI145" s="74">
        <f t="shared" si="133"/>
        <v>-1.3582049711870128E-3</v>
      </c>
      <c r="AJ145" s="62">
        <f t="shared" si="134"/>
        <v>6.5</v>
      </c>
      <c r="AK145" s="117">
        <f t="shared" si="135"/>
        <v>2.5595193919678447</v>
      </c>
      <c r="AL145" s="99">
        <f t="shared" si="136"/>
        <v>-2.1729239555059628E-3</v>
      </c>
      <c r="AM145" s="62">
        <f t="shared" si="137"/>
        <v>12747.8</v>
      </c>
      <c r="AN145" s="10">
        <f t="shared" si="138"/>
        <v>12709.5777</v>
      </c>
      <c r="AO145" s="10">
        <f t="shared" si="139"/>
        <v>12732.754499999997</v>
      </c>
      <c r="AP145" s="10">
        <f t="shared" si="140"/>
        <v>12771.859099999998</v>
      </c>
      <c r="AQ145" s="10">
        <f t="shared" si="141"/>
        <v>12749.236499999997</v>
      </c>
      <c r="AR145" s="113"/>
      <c r="AU145" s="19"/>
      <c r="AV145" s="25"/>
      <c r="AZ145"/>
      <c r="BA145"/>
      <c r="BB145" s="115">
        <f>AO145</f>
        <v>12732.754499999997</v>
      </c>
      <c r="BC145" s="114">
        <f>-BB145+BA144</f>
        <v>8.5455000000019936</v>
      </c>
      <c r="BD145" s="107" t="s">
        <v>37</v>
      </c>
      <c r="BE145" s="12" t="s">
        <v>313</v>
      </c>
      <c r="BF145" s="110">
        <v>12741.3</v>
      </c>
      <c r="BG145" s="110">
        <v>12720.1</v>
      </c>
      <c r="BH145" s="111">
        <v>12720.1</v>
      </c>
    </row>
    <row r="146" spans="1:60" x14ac:dyDescent="0.25">
      <c r="A146" s="12" t="str">
        <f t="shared" si="99"/>
        <v>10mag   1s</v>
      </c>
      <c r="B146" s="110">
        <f t="shared" si="115"/>
        <v>-8.1000000000003638</v>
      </c>
      <c r="C146" s="3">
        <f t="shared" si="116"/>
        <v>-33.200000000000728</v>
      </c>
      <c r="D146" s="3">
        <f t="shared" si="104"/>
        <v>12735.9</v>
      </c>
      <c r="E146" s="3">
        <f t="shared" si="105"/>
        <v>12731.4</v>
      </c>
      <c r="F146" s="3">
        <f t="shared" si="106"/>
        <v>12722.266666666668</v>
      </c>
      <c r="G146" s="3">
        <f t="shared" si="107"/>
        <v>12715.45</v>
      </c>
      <c r="H146" s="13">
        <f t="shared" si="100"/>
        <v>12721.5</v>
      </c>
      <c r="I146" s="13">
        <f t="shared" si="101"/>
        <v>12710.8</v>
      </c>
      <c r="J146" s="110">
        <f t="shared" si="102"/>
        <v>12712</v>
      </c>
      <c r="K146" s="8">
        <f t="shared" si="108"/>
        <v>-29.299999999999272</v>
      </c>
      <c r="L146" s="4">
        <f t="shared" si="109"/>
        <v>10.700000000000728</v>
      </c>
      <c r="M146" s="4">
        <f t="shared" si="110"/>
        <v>13.733333333333576</v>
      </c>
      <c r="N146" s="4">
        <f t="shared" si="111"/>
        <v>15.949999999999818</v>
      </c>
      <c r="O146" s="4">
        <f t="shared" si="112"/>
        <v>10.700000000000728</v>
      </c>
      <c r="P146" s="4">
        <f t="shared" si="127"/>
        <v>1.3999999999996362</v>
      </c>
      <c r="Q146" s="4">
        <f t="shared" si="142"/>
        <v>9.3000000000010914</v>
      </c>
      <c r="R146" s="4">
        <f t="shared" si="103"/>
        <v>12714.766666666668</v>
      </c>
      <c r="S146" s="4">
        <f t="shared" si="113"/>
        <v>12720.966666666667</v>
      </c>
      <c r="T146" s="4">
        <f t="shared" si="114"/>
        <v>12727.544444444444</v>
      </c>
      <c r="U146" s="4">
        <f t="shared" si="118"/>
        <v>-21.199999999998909</v>
      </c>
      <c r="V146" s="4">
        <f t="shared" si="119"/>
        <v>-21.199999999998909</v>
      </c>
      <c r="W146" s="109">
        <f t="shared" si="120"/>
        <v>12720.1</v>
      </c>
      <c r="X146" s="45">
        <f t="shared" si="121"/>
        <v>12720.1</v>
      </c>
      <c r="Y146" s="62">
        <f t="shared" si="122"/>
        <v>12695</v>
      </c>
      <c r="Z146" s="10">
        <f t="shared" si="123"/>
        <v>3</v>
      </c>
      <c r="AA146" s="4">
        <f t="shared" si="124"/>
        <v>-3.9000000000014552</v>
      </c>
      <c r="AB146" s="79">
        <f t="shared" si="125"/>
        <v>12737.399999999998</v>
      </c>
      <c r="AC146" s="108">
        <f t="shared" si="126"/>
        <v>12744.3</v>
      </c>
      <c r="AD146" s="48">
        <f t="shared" si="128"/>
        <v>-0.36036387264453135</v>
      </c>
      <c r="AE146" s="45">
        <f t="shared" si="129"/>
        <v>-21.199999999998909</v>
      </c>
      <c r="AF146" s="56">
        <f t="shared" si="130"/>
        <v>12698.900000000001</v>
      </c>
      <c r="AG146" s="70">
        <f t="shared" si="131"/>
        <v>-1.1824292222513988</v>
      </c>
      <c r="AH146" s="70">
        <f t="shared" si="132"/>
        <v>-0.84571658174681674</v>
      </c>
      <c r="AI146" s="74">
        <f t="shared" si="133"/>
        <v>1.0315854129096648E-3</v>
      </c>
      <c r="AJ146" s="62">
        <f t="shared" si="134"/>
        <v>3</v>
      </c>
      <c r="AK146" s="117">
        <f t="shared" si="135"/>
        <v>0.71523653664152009</v>
      </c>
      <c r="AL146" s="99">
        <f t="shared" si="136"/>
        <v>-8.7242888918584015E-4</v>
      </c>
      <c r="AM146" s="62">
        <f t="shared" si="137"/>
        <v>12723.1</v>
      </c>
      <c r="AN146" s="10">
        <f t="shared" si="138"/>
        <v>12699.204749999999</v>
      </c>
      <c r="AO146" s="10">
        <f t="shared" si="139"/>
        <v>12721.499099999999</v>
      </c>
      <c r="AP146" s="10">
        <f t="shared" si="140"/>
        <v>12755.159083333332</v>
      </c>
      <c r="AQ146" s="10">
        <f t="shared" si="141"/>
        <v>12725.746366666664</v>
      </c>
      <c r="AR146" s="113"/>
      <c r="AU146" s="19"/>
      <c r="AV146" s="25"/>
      <c r="AZ146"/>
      <c r="BA146"/>
      <c r="BB146"/>
      <c r="BC146"/>
      <c r="BD146"/>
      <c r="BE146" s="12" t="s">
        <v>314</v>
      </c>
      <c r="BF146" s="110">
        <v>12721.5</v>
      </c>
      <c r="BG146" s="110">
        <v>12710.8</v>
      </c>
      <c r="BH146" s="111">
        <v>12712</v>
      </c>
    </row>
    <row r="147" spans="1:60" x14ac:dyDescent="0.25">
      <c r="A147" s="12" t="str">
        <f t="shared" si="99"/>
        <v>10mag    2b</v>
      </c>
      <c r="B147" s="110">
        <f t="shared" si="115"/>
        <v>-1.7999999999992724</v>
      </c>
      <c r="C147" s="3">
        <f t="shared" si="116"/>
        <v>-31.099999999998545</v>
      </c>
      <c r="D147" s="3">
        <f t="shared" si="104"/>
        <v>12726.1</v>
      </c>
      <c r="E147" s="3">
        <f t="shared" si="105"/>
        <v>12718.5</v>
      </c>
      <c r="F147" s="3">
        <f t="shared" si="106"/>
        <v>12711.4</v>
      </c>
      <c r="G147" s="3">
        <f t="shared" si="107"/>
        <v>12707.05</v>
      </c>
      <c r="H147" s="13">
        <f t="shared" si="100"/>
        <v>12715.5</v>
      </c>
      <c r="I147" s="13">
        <f t="shared" si="101"/>
        <v>12703.3</v>
      </c>
      <c r="J147" s="110">
        <f t="shared" si="102"/>
        <v>12710.2</v>
      </c>
      <c r="K147" s="8">
        <f t="shared" si="108"/>
        <v>-9.8999999999996362</v>
      </c>
      <c r="L147" s="4">
        <f t="shared" si="109"/>
        <v>12.200000000000728</v>
      </c>
      <c r="M147" s="4">
        <f t="shared" si="110"/>
        <v>14.700000000000122</v>
      </c>
      <c r="N147" s="4">
        <f t="shared" si="111"/>
        <v>11.450000000000728</v>
      </c>
      <c r="O147" s="4">
        <f t="shared" si="112"/>
        <v>12.200000000000728</v>
      </c>
      <c r="P147" s="4">
        <f t="shared" si="127"/>
        <v>3.5</v>
      </c>
      <c r="Q147" s="4">
        <f t="shared" si="142"/>
        <v>8.7000000000007276</v>
      </c>
      <c r="R147" s="4">
        <f t="shared" si="103"/>
        <v>12709.666666666666</v>
      </c>
      <c r="S147" s="4">
        <f t="shared" si="113"/>
        <v>12712.216666666667</v>
      </c>
      <c r="T147" s="4">
        <f t="shared" si="114"/>
        <v>12717.199999999999</v>
      </c>
      <c r="U147" s="4">
        <f t="shared" si="118"/>
        <v>-21.199999999998909</v>
      </c>
      <c r="V147" s="4">
        <f t="shared" si="119"/>
        <v>-21.199999999998909</v>
      </c>
      <c r="W147" s="45">
        <f t="shared" si="120"/>
        <v>12698.900000000001</v>
      </c>
      <c r="X147" s="109">
        <f t="shared" si="121"/>
        <v>12698.900000000001</v>
      </c>
      <c r="Y147" s="10">
        <f t="shared" si="122"/>
        <v>12682.7</v>
      </c>
      <c r="Z147" s="10">
        <f t="shared" si="123"/>
        <v>-3.9000000000014552</v>
      </c>
      <c r="AA147" s="10">
        <f t="shared" si="124"/>
        <v>-8.1000000000003638</v>
      </c>
      <c r="AB147" s="10">
        <f t="shared" si="125"/>
        <v>12712</v>
      </c>
      <c r="AC147" s="79">
        <f t="shared" si="126"/>
        <v>12716.199999999999</v>
      </c>
      <c r="AD147" s="48">
        <f t="shared" si="128"/>
        <v>-0.27069525666012595</v>
      </c>
      <c r="AE147" s="45">
        <f t="shared" si="129"/>
        <v>-21.199999999998909</v>
      </c>
      <c r="AF147" s="56">
        <f t="shared" si="130"/>
        <v>12690.800000000001</v>
      </c>
      <c r="AG147" s="70">
        <f t="shared" si="131"/>
        <v>9.2506885377686068</v>
      </c>
      <c r="AH147" s="70">
        <f t="shared" si="132"/>
        <v>0.1081000615162008</v>
      </c>
      <c r="AI147" s="74">
        <f t="shared" si="133"/>
        <v>1.5286664355280703E-3</v>
      </c>
      <c r="AJ147" s="62">
        <f t="shared" si="134"/>
        <v>-3.9000000000014552</v>
      </c>
      <c r="AK147" s="117">
        <f t="shared" si="135"/>
        <v>1.1685623299806398E-2</v>
      </c>
      <c r="AL147" s="99">
        <f t="shared" si="136"/>
        <v>1.652489357183358E-4</v>
      </c>
      <c r="AM147" s="62">
        <f t="shared" si="137"/>
        <v>12708.099999999999</v>
      </c>
      <c r="AN147" s="10">
        <f t="shared" si="138"/>
        <v>12686.117850000002</v>
      </c>
      <c r="AO147" s="10">
        <f t="shared" si="139"/>
        <v>12706.014600000004</v>
      </c>
      <c r="AP147" s="10">
        <f t="shared" si="140"/>
        <v>12743.447383333332</v>
      </c>
      <c r="AQ147" s="10">
        <f t="shared" si="141"/>
        <v>12720.741366666669</v>
      </c>
      <c r="AR147" s="113"/>
      <c r="AU147" s="19"/>
      <c r="AV147" s="25"/>
      <c r="AW147" s="21">
        <f>SUM(AU147:AU160)-AW148</f>
        <v>0</v>
      </c>
      <c r="AZ147"/>
      <c r="BA147"/>
      <c r="BB147"/>
      <c r="BC147"/>
      <c r="BD147"/>
      <c r="BE147" s="12" t="s">
        <v>315</v>
      </c>
      <c r="BF147" s="110">
        <v>12715.5</v>
      </c>
      <c r="BG147" s="110">
        <v>12703.3</v>
      </c>
      <c r="BH147" s="111">
        <v>12710.2</v>
      </c>
    </row>
    <row r="148" spans="1:60" x14ac:dyDescent="0.25">
      <c r="A148" s="12" t="str">
        <f t="shared" si="99"/>
        <v>10mag     3o</v>
      </c>
      <c r="B148" s="110">
        <f t="shared" si="115"/>
        <v>6.3999999999996362</v>
      </c>
      <c r="C148" s="3">
        <f t="shared" si="116"/>
        <v>-3.5</v>
      </c>
      <c r="D148" s="3">
        <f t="shared" si="104"/>
        <v>12720</v>
      </c>
      <c r="E148" s="3">
        <f t="shared" si="105"/>
        <v>12719.25</v>
      </c>
      <c r="F148" s="3">
        <f t="shared" si="106"/>
        <v>12708.033333333333</v>
      </c>
      <c r="G148" s="3">
        <f t="shared" si="107"/>
        <v>12706.65</v>
      </c>
      <c r="H148" s="13">
        <f t="shared" si="100"/>
        <v>12723</v>
      </c>
      <c r="I148" s="13">
        <f t="shared" si="101"/>
        <v>12710</v>
      </c>
      <c r="J148" s="110">
        <f t="shared" si="102"/>
        <v>12716.6</v>
      </c>
      <c r="K148" s="8">
        <f t="shared" si="108"/>
        <v>4.6000000000003638</v>
      </c>
      <c r="L148" s="4">
        <f t="shared" si="109"/>
        <v>13</v>
      </c>
      <c r="M148" s="4">
        <f t="shared" si="110"/>
        <v>11.966666666667152</v>
      </c>
      <c r="N148" s="4">
        <f t="shared" si="111"/>
        <v>12.600000000000364</v>
      </c>
      <c r="O148" s="4">
        <f t="shared" si="112"/>
        <v>13</v>
      </c>
      <c r="P148" s="4">
        <f t="shared" si="127"/>
        <v>12.799999999999272</v>
      </c>
      <c r="Q148" s="4">
        <f t="shared" si="142"/>
        <v>0.2000000000007276</v>
      </c>
      <c r="R148" s="4">
        <f t="shared" si="103"/>
        <v>12716.533333333333</v>
      </c>
      <c r="S148" s="4">
        <f t="shared" si="113"/>
        <v>12713.099999999999</v>
      </c>
      <c r="T148" s="4">
        <f t="shared" si="114"/>
        <v>12713.655555555555</v>
      </c>
      <c r="U148" s="4">
        <f t="shared" si="118"/>
        <v>-21.199999999998909</v>
      </c>
      <c r="V148" s="4">
        <f t="shared" si="119"/>
        <v>-8.1000000000003638</v>
      </c>
      <c r="W148" s="45">
        <f t="shared" si="120"/>
        <v>12703.9</v>
      </c>
      <c r="X148" s="109">
        <f t="shared" si="121"/>
        <v>12690.800000000001</v>
      </c>
      <c r="Y148" s="62">
        <f t="shared" si="122"/>
        <v>12700.300000000001</v>
      </c>
      <c r="Z148" s="10">
        <f t="shared" si="123"/>
        <v>-1.7999999999992724</v>
      </c>
      <c r="AA148" s="4">
        <f t="shared" si="124"/>
        <v>-1.7999999999992724</v>
      </c>
      <c r="AB148" s="108">
        <f t="shared" si="125"/>
        <v>12710.2</v>
      </c>
      <c r="AC148" s="79">
        <f t="shared" si="126"/>
        <v>12710.2</v>
      </c>
      <c r="AD148" s="48">
        <f t="shared" si="128"/>
        <v>-0.22287199480181991</v>
      </c>
      <c r="AE148" s="45">
        <f t="shared" si="129"/>
        <v>-21.199999999998909</v>
      </c>
      <c r="AF148" s="56">
        <f t="shared" si="130"/>
        <v>12689.000000000002</v>
      </c>
      <c r="AG148" s="70">
        <f t="shared" si="131"/>
        <v>3.3709996559342565</v>
      </c>
      <c r="AH148" s="70">
        <f t="shared" si="132"/>
        <v>0.29664790924544154</v>
      </c>
      <c r="AI148" s="74">
        <f t="shared" si="133"/>
        <v>2.1751123019937381E-3</v>
      </c>
      <c r="AJ148" s="62">
        <f t="shared" si="134"/>
        <v>-1.7999999999992724</v>
      </c>
      <c r="AK148" s="117">
        <f t="shared" si="135"/>
        <v>8.7999982059691728E-2</v>
      </c>
      <c r="AL148" s="99">
        <f t="shared" si="136"/>
        <v>6.4524251676048182E-4</v>
      </c>
      <c r="AM148" s="62">
        <f t="shared" si="137"/>
        <v>12708.400000000001</v>
      </c>
      <c r="AN148" s="10">
        <f t="shared" si="138"/>
        <v>12685.518449999998</v>
      </c>
      <c r="AO148" s="10">
        <f t="shared" si="139"/>
        <v>12703.317299999999</v>
      </c>
      <c r="AP148" s="10">
        <f t="shared" si="140"/>
        <v>12733.837783333332</v>
      </c>
      <c r="AQ148" s="10">
        <f t="shared" si="141"/>
        <v>12716.537166666663</v>
      </c>
      <c r="AR148" s="113"/>
      <c r="AU148" s="19"/>
      <c r="AV148" s="25"/>
      <c r="AW148" s="80">
        <f>COUNT(AU148:AU160)</f>
        <v>0</v>
      </c>
      <c r="AZ148"/>
      <c r="BA148"/>
      <c r="BB148"/>
      <c r="BC148"/>
      <c r="BD148"/>
      <c r="BE148" s="12" t="s">
        <v>316</v>
      </c>
      <c r="BF148" s="110">
        <v>12723</v>
      </c>
      <c r="BG148" s="110">
        <v>12710</v>
      </c>
      <c r="BH148" s="111">
        <v>12716.6</v>
      </c>
    </row>
    <row r="149" spans="1:60" x14ac:dyDescent="0.25">
      <c r="A149" s="12" t="str">
        <f t="shared" si="99"/>
        <v>10mag    4s</v>
      </c>
      <c r="B149" s="110">
        <f t="shared" si="115"/>
        <v>0</v>
      </c>
      <c r="C149" s="3">
        <f t="shared" si="116"/>
        <v>4.6000000000003638</v>
      </c>
      <c r="D149" s="3">
        <f t="shared" si="104"/>
        <v>12719.266666666668</v>
      </c>
      <c r="E149" s="3">
        <f t="shared" si="105"/>
        <v>12721.15</v>
      </c>
      <c r="F149" s="3">
        <f t="shared" si="106"/>
        <v>12709.533333333333</v>
      </c>
      <c r="G149" s="3">
        <f t="shared" si="107"/>
        <v>12712.65</v>
      </c>
      <c r="H149" s="3">
        <f t="shared" si="100"/>
        <v>12719.3</v>
      </c>
      <c r="I149" s="110">
        <f t="shared" si="101"/>
        <v>12715.3</v>
      </c>
      <c r="J149" s="110">
        <f t="shared" si="102"/>
        <v>12716.6</v>
      </c>
      <c r="K149" s="8">
        <f t="shared" si="108"/>
        <v>6.3999999999996362</v>
      </c>
      <c r="L149" s="4">
        <f t="shared" si="109"/>
        <v>4</v>
      </c>
      <c r="M149" s="4">
        <f t="shared" si="110"/>
        <v>9.7333333333335759</v>
      </c>
      <c r="N149" s="4">
        <f t="shared" si="111"/>
        <v>8.5</v>
      </c>
      <c r="O149" s="4">
        <f t="shared" si="112"/>
        <v>4</v>
      </c>
      <c r="P149" s="4">
        <f t="shared" si="127"/>
        <v>2.6999999999989086</v>
      </c>
      <c r="Q149" s="4">
        <f t="shared" si="142"/>
        <v>1.3000000000010914</v>
      </c>
      <c r="R149" s="4">
        <f t="shared" si="103"/>
        <v>12717.066666666666</v>
      </c>
      <c r="S149" s="4">
        <f t="shared" si="113"/>
        <v>12716.8</v>
      </c>
      <c r="T149" s="4">
        <f t="shared" si="114"/>
        <v>12714.422222222222</v>
      </c>
      <c r="U149" s="4">
        <f t="shared" si="118"/>
        <v>-8.1000000000003638</v>
      </c>
      <c r="V149" s="4">
        <f t="shared" si="119"/>
        <v>-1.7999999999992724</v>
      </c>
      <c r="W149" s="45">
        <f t="shared" si="120"/>
        <v>12708.400000000001</v>
      </c>
      <c r="X149" s="109">
        <f t="shared" si="121"/>
        <v>12702.1</v>
      </c>
      <c r="Y149" s="10">
        <f t="shared" si="122"/>
        <v>12721.2</v>
      </c>
      <c r="Z149" s="10">
        <f t="shared" si="123"/>
        <v>6.3999999999996362</v>
      </c>
      <c r="AA149" s="10">
        <f t="shared" si="124"/>
        <v>6.3999999999996362</v>
      </c>
      <c r="AB149" s="10">
        <f t="shared" si="125"/>
        <v>12716.6</v>
      </c>
      <c r="AC149" s="79">
        <f t="shared" si="126"/>
        <v>12716.6</v>
      </c>
      <c r="AD149" s="48">
        <f t="shared" si="128"/>
        <v>-0.76088369070825224</v>
      </c>
      <c r="AE149" s="45">
        <f t="shared" si="129"/>
        <v>-8.1000000000003638</v>
      </c>
      <c r="AF149" s="56">
        <f t="shared" si="130"/>
        <v>12708.5</v>
      </c>
      <c r="AG149" s="70">
        <f t="shared" si="131"/>
        <v>-1.2670690384389691</v>
      </c>
      <c r="AH149" s="70">
        <f t="shared" si="132"/>
        <v>-0.78922297811964648</v>
      </c>
      <c r="AI149" s="74">
        <f t="shared" si="133"/>
        <v>6.3736869024671387E-4</v>
      </c>
      <c r="AJ149" s="62">
        <f t="shared" si="134"/>
        <v>6.3999999999996362</v>
      </c>
      <c r="AK149" s="117">
        <f t="shared" si="135"/>
        <v>0.62287290919204397</v>
      </c>
      <c r="AL149" s="99">
        <f t="shared" si="136"/>
        <v>-5.0302601587673E-4</v>
      </c>
      <c r="AM149" s="62">
        <f t="shared" si="137"/>
        <v>12723</v>
      </c>
      <c r="AN149" s="10">
        <f t="shared" si="138"/>
        <v>12691.229399999998</v>
      </c>
      <c r="AO149" s="10">
        <f t="shared" si="139"/>
        <v>12710.343599999998</v>
      </c>
      <c r="AP149" s="10">
        <f t="shared" si="140"/>
        <v>12741.862466666666</v>
      </c>
      <c r="AQ149" s="10">
        <f t="shared" si="141"/>
        <v>12722.77673333333</v>
      </c>
      <c r="AR149" s="113"/>
      <c r="AU149" s="19"/>
      <c r="AV149" s="25"/>
      <c r="AZ149"/>
      <c r="BA149"/>
      <c r="BB149"/>
      <c r="BC149"/>
      <c r="BD149"/>
      <c r="BE149" s="12" t="s">
        <v>317</v>
      </c>
      <c r="BF149" s="110">
        <v>12719.3</v>
      </c>
      <c r="BG149" s="110">
        <v>12715.3</v>
      </c>
      <c r="BH149" s="111">
        <v>12716.6</v>
      </c>
    </row>
    <row r="150" spans="1:60" x14ac:dyDescent="0.25">
      <c r="A150" s="12" t="str">
        <f t="shared" si="99"/>
        <v>10mag     5b</v>
      </c>
      <c r="B150" s="110">
        <f t="shared" si="115"/>
        <v>7.6999999999989086</v>
      </c>
      <c r="C150" s="3">
        <f t="shared" si="116"/>
        <v>14.099999999998545</v>
      </c>
      <c r="D150" s="3">
        <f t="shared" si="104"/>
        <v>12722.633333333333</v>
      </c>
      <c r="E150" s="3">
        <f t="shared" si="105"/>
        <v>12722.45</v>
      </c>
      <c r="F150" s="3">
        <f t="shared" si="106"/>
        <v>12713.533333333333</v>
      </c>
      <c r="G150" s="3">
        <f t="shared" si="107"/>
        <v>12715.3</v>
      </c>
      <c r="H150" s="3">
        <f t="shared" si="100"/>
        <v>12725.6</v>
      </c>
      <c r="I150" s="110">
        <f t="shared" si="101"/>
        <v>12715.3</v>
      </c>
      <c r="J150" s="110">
        <f t="shared" si="102"/>
        <v>12724.3</v>
      </c>
      <c r="K150" s="8">
        <f t="shared" si="108"/>
        <v>7.6999999999989086</v>
      </c>
      <c r="L150" s="4">
        <f t="shared" si="109"/>
        <v>10.300000000001091</v>
      </c>
      <c r="M150" s="4">
        <f t="shared" si="110"/>
        <v>9.1000000000003638</v>
      </c>
      <c r="N150" s="4">
        <f t="shared" si="111"/>
        <v>7.1500000000005457</v>
      </c>
      <c r="O150" s="4">
        <f t="shared" si="112"/>
        <v>10.300000000001091</v>
      </c>
      <c r="P150" s="4">
        <f t="shared" si="127"/>
        <v>9</v>
      </c>
      <c r="Q150" s="4">
        <f t="shared" si="142"/>
        <v>1.3000000000010914</v>
      </c>
      <c r="R150" s="4">
        <f t="shared" si="103"/>
        <v>12721.733333333332</v>
      </c>
      <c r="S150" s="4">
        <f t="shared" si="113"/>
        <v>12719.399999999998</v>
      </c>
      <c r="T150" s="4">
        <f t="shared" si="114"/>
        <v>12718.444444444443</v>
      </c>
      <c r="U150" s="4">
        <f t="shared" si="118"/>
        <v>-1.7999999999992724</v>
      </c>
      <c r="V150" s="4">
        <f t="shared" si="119"/>
        <v>0</v>
      </c>
      <c r="W150" s="45">
        <f t="shared" si="120"/>
        <v>12716.6</v>
      </c>
      <c r="X150" s="109">
        <f t="shared" si="121"/>
        <v>12714.800000000001</v>
      </c>
      <c r="Y150" s="62">
        <f t="shared" si="122"/>
        <v>12723</v>
      </c>
      <c r="Z150" s="10">
        <f t="shared" si="123"/>
        <v>6.3999999999996362</v>
      </c>
      <c r="AA150" s="4">
        <f t="shared" si="124"/>
        <v>6.3999999999996362</v>
      </c>
      <c r="AB150" s="108">
        <f t="shared" si="125"/>
        <v>12723</v>
      </c>
      <c r="AC150" s="79">
        <f t="shared" si="126"/>
        <v>12723</v>
      </c>
      <c r="AD150" s="48">
        <f t="shared" si="128"/>
        <v>-0.3842755035736844</v>
      </c>
      <c r="AE150" s="45">
        <f t="shared" si="129"/>
        <v>-1.7999999999992724</v>
      </c>
      <c r="AF150" s="56">
        <f t="shared" si="130"/>
        <v>12714.800000000001</v>
      </c>
      <c r="AG150" s="70">
        <f t="shared" si="131"/>
        <v>7.3124051680563946</v>
      </c>
      <c r="AH150" s="70">
        <f t="shared" si="132"/>
        <v>0.13675391024124497</v>
      </c>
      <c r="AI150" s="74">
        <f t="shared" si="133"/>
        <v>7.4716078900165001E-4</v>
      </c>
      <c r="AJ150" s="62">
        <f t="shared" si="134"/>
        <v>6.3999999999996362</v>
      </c>
      <c r="AK150" s="117">
        <f t="shared" si="135"/>
        <v>1.8701631966270487E-2</v>
      </c>
      <c r="AL150" s="99">
        <f t="shared" si="136"/>
        <v>1.0217715947490941E-4</v>
      </c>
      <c r="AM150" s="62">
        <f t="shared" si="137"/>
        <v>12723</v>
      </c>
      <c r="AN150" s="10">
        <f t="shared" si="138"/>
        <v>12695.858099999999</v>
      </c>
      <c r="AO150" s="10">
        <f t="shared" si="139"/>
        <v>12706.1145</v>
      </c>
      <c r="AP150" s="10">
        <f t="shared" si="140"/>
        <v>12738.292233333332</v>
      </c>
      <c r="AQ150" s="10">
        <f t="shared" si="141"/>
        <v>12727.548166666664</v>
      </c>
      <c r="AR150" s="113"/>
      <c r="AU150" s="19"/>
      <c r="AV150" s="25"/>
      <c r="AZ150"/>
      <c r="BA150"/>
      <c r="BB150"/>
      <c r="BC150"/>
      <c r="BD150"/>
      <c r="BE150" s="12" t="s">
        <v>318</v>
      </c>
      <c r="BF150" s="110">
        <v>12725.6</v>
      </c>
      <c r="BG150" s="110">
        <v>12715.3</v>
      </c>
      <c r="BH150" s="111">
        <v>12724.3</v>
      </c>
    </row>
    <row r="151" spans="1:60" x14ac:dyDescent="0.25">
      <c r="A151" s="12" t="str">
        <f t="shared" si="99"/>
        <v>10mag     6o</v>
      </c>
      <c r="B151" s="110">
        <f t="shared" si="115"/>
        <v>-0.3999999999996362</v>
      </c>
      <c r="C151" s="3">
        <f t="shared" si="116"/>
        <v>7.2999999999992724</v>
      </c>
      <c r="D151" s="3">
        <f t="shared" si="104"/>
        <v>12723.566666666666</v>
      </c>
      <c r="E151" s="3">
        <f t="shared" si="105"/>
        <v>12725.7</v>
      </c>
      <c r="F151" s="3">
        <f t="shared" si="106"/>
        <v>12717.866666666667</v>
      </c>
      <c r="G151" s="3">
        <f t="shared" si="107"/>
        <v>12719.15</v>
      </c>
      <c r="H151" s="3">
        <f t="shared" si="100"/>
        <v>12725.8</v>
      </c>
      <c r="I151" s="110">
        <f t="shared" si="101"/>
        <v>12723</v>
      </c>
      <c r="J151" s="110">
        <f t="shared" si="102"/>
        <v>12723.9</v>
      </c>
      <c r="K151" s="8">
        <f t="shared" si="108"/>
        <v>7.2999999999992724</v>
      </c>
      <c r="L151" s="4">
        <f t="shared" si="109"/>
        <v>2.7999999999992724</v>
      </c>
      <c r="M151" s="4">
        <f t="shared" si="110"/>
        <v>5.700000000000121</v>
      </c>
      <c r="N151" s="4">
        <f t="shared" si="111"/>
        <v>6.5500000000001819</v>
      </c>
      <c r="O151" s="4">
        <f t="shared" si="112"/>
        <v>2.7999999999992724</v>
      </c>
      <c r="P151" s="4">
        <f t="shared" si="127"/>
        <v>1.5</v>
      </c>
      <c r="Q151" s="4">
        <f>-J150+I151</f>
        <v>-1.2999999999992724</v>
      </c>
      <c r="R151" s="4">
        <f t="shared" si="103"/>
        <v>12724.233333333332</v>
      </c>
      <c r="S151" s="4">
        <f t="shared" si="113"/>
        <v>12722.983333333332</v>
      </c>
      <c r="T151" s="4">
        <f t="shared" si="114"/>
        <v>12721.011111111109</v>
      </c>
      <c r="U151" s="4">
        <f t="shared" si="118"/>
        <v>0</v>
      </c>
      <c r="V151" s="4">
        <f t="shared" si="119"/>
        <v>0</v>
      </c>
      <c r="W151" s="45">
        <f t="shared" si="120"/>
        <v>12716.6</v>
      </c>
      <c r="X151" s="45">
        <f t="shared" si="121"/>
        <v>12716.6</v>
      </c>
      <c r="Y151" s="10">
        <f t="shared" si="122"/>
        <v>12731.999999999998</v>
      </c>
      <c r="Z151" s="10">
        <f t="shared" si="123"/>
        <v>7.6999999999989086</v>
      </c>
      <c r="AA151" s="10">
        <f t="shared" si="124"/>
        <v>7.6999999999989086</v>
      </c>
      <c r="AB151" s="10">
        <f t="shared" si="125"/>
        <v>12724.3</v>
      </c>
      <c r="AC151" s="108">
        <f t="shared" si="126"/>
        <v>12724.3</v>
      </c>
      <c r="AD151" s="48">
        <f t="shared" si="128"/>
        <v>-0.83261858349582007</v>
      </c>
      <c r="AE151" s="45">
        <f t="shared" si="129"/>
        <v>0</v>
      </c>
      <c r="AF151" s="56">
        <f t="shared" si="130"/>
        <v>12724.3</v>
      </c>
      <c r="AG151" s="70">
        <f t="shared" si="131"/>
        <v>4.9412599572493721E-2</v>
      </c>
      <c r="AH151" s="70">
        <f t="shared" si="132"/>
        <v>20.23775329878951</v>
      </c>
      <c r="AI151" s="74">
        <f t="shared" si="133"/>
        <v>-3.1435913959874904E-5</v>
      </c>
      <c r="AJ151" s="62">
        <f t="shared" si="134"/>
        <v>7.6999999999989086</v>
      </c>
      <c r="AK151" s="117">
        <f t="shared" si="135"/>
        <v>409.56665858266575</v>
      </c>
      <c r="AL151" s="99">
        <f t="shared" si="136"/>
        <v>-6.3619227144192162E-4</v>
      </c>
      <c r="AM151" s="62">
        <f t="shared" si="137"/>
        <v>12731.999999999998</v>
      </c>
      <c r="AN151" s="10">
        <f t="shared" si="138"/>
        <v>12701.86875</v>
      </c>
      <c r="AO151" s="10">
        <f t="shared" si="139"/>
        <v>12715.438499999998</v>
      </c>
      <c r="AP151" s="10">
        <f t="shared" si="140"/>
        <v>12741.612216666663</v>
      </c>
      <c r="AQ151" s="10">
        <f t="shared" si="141"/>
        <v>12730.584533333329</v>
      </c>
      <c r="AR151" s="113"/>
      <c r="AU151" s="19"/>
      <c r="AV151" s="25"/>
      <c r="AZ151"/>
      <c r="BA151"/>
      <c r="BB151"/>
      <c r="BC151"/>
      <c r="BD151"/>
      <c r="BE151" s="12" t="s">
        <v>319</v>
      </c>
      <c r="BF151" s="110">
        <v>12725.8</v>
      </c>
      <c r="BG151" s="110">
        <v>12723</v>
      </c>
      <c r="BH151" s="111">
        <v>12723.9</v>
      </c>
    </row>
    <row r="152" spans="1:60" x14ac:dyDescent="0.25">
      <c r="A152" s="12" t="str">
        <f t="shared" si="99"/>
        <v>10mag    7s</v>
      </c>
      <c r="B152" s="110">
        <f t="shared" si="115"/>
        <v>10.700000000000728</v>
      </c>
      <c r="C152" s="3">
        <f t="shared" si="116"/>
        <v>18</v>
      </c>
      <c r="D152" s="3">
        <f t="shared" si="104"/>
        <v>12730.700000000003</v>
      </c>
      <c r="E152" s="3">
        <f t="shared" si="105"/>
        <v>12733.25</v>
      </c>
      <c r="F152" s="3">
        <f t="shared" si="106"/>
        <v>12720.733333333332</v>
      </c>
      <c r="G152" s="3">
        <f t="shared" si="107"/>
        <v>12723.45</v>
      </c>
      <c r="H152" s="3">
        <f t="shared" si="100"/>
        <v>12740.7</v>
      </c>
      <c r="I152" s="110">
        <f t="shared" si="101"/>
        <v>12723.9</v>
      </c>
      <c r="J152" s="110">
        <f t="shared" si="102"/>
        <v>12734.6</v>
      </c>
      <c r="K152" s="8">
        <f t="shared" si="108"/>
        <v>10.300000000001091</v>
      </c>
      <c r="L152" s="4">
        <f t="shared" si="109"/>
        <v>16.800000000001091</v>
      </c>
      <c r="M152" s="4">
        <f t="shared" si="110"/>
        <v>9.9666666666671517</v>
      </c>
      <c r="N152" s="4">
        <f t="shared" si="111"/>
        <v>9.8000000000001819</v>
      </c>
      <c r="O152" s="4">
        <f t="shared" si="112"/>
        <v>16.800000000001091</v>
      </c>
      <c r="P152" s="4">
        <f t="shared" si="127"/>
        <v>16.800000000001091</v>
      </c>
      <c r="Q152" s="4">
        <f>J151-I152</f>
        <v>0</v>
      </c>
      <c r="R152" s="4">
        <f t="shared" si="103"/>
        <v>12733.066666666666</v>
      </c>
      <c r="S152" s="4">
        <f t="shared" si="113"/>
        <v>12728.649999999998</v>
      </c>
      <c r="T152" s="4">
        <f t="shared" si="114"/>
        <v>12726.344444444441</v>
      </c>
      <c r="U152" s="4">
        <f t="shared" si="118"/>
        <v>-0.3999999999996362</v>
      </c>
      <c r="V152" s="4">
        <f t="shared" si="119"/>
        <v>-0.3999999999996362</v>
      </c>
      <c r="W152" s="45">
        <f t="shared" si="120"/>
        <v>12723.9</v>
      </c>
      <c r="X152" s="109">
        <f t="shared" si="121"/>
        <v>12723.9</v>
      </c>
      <c r="Y152" s="62">
        <f t="shared" si="122"/>
        <v>12731.199999999999</v>
      </c>
      <c r="Z152" s="10">
        <f t="shared" si="123"/>
        <v>7.6999999999989086</v>
      </c>
      <c r="AA152" s="4">
        <f t="shared" si="124"/>
        <v>7.6999999999989086</v>
      </c>
      <c r="AB152" s="108">
        <f t="shared" si="125"/>
        <v>12731.999999999998</v>
      </c>
      <c r="AC152" s="79">
        <f t="shared" si="126"/>
        <v>12731.999999999998</v>
      </c>
      <c r="AD152" s="48">
        <f t="shared" si="128"/>
        <v>4.2884990254056588E-3</v>
      </c>
      <c r="AE152" s="45">
        <f t="shared" si="129"/>
        <v>-0.3999999999996362</v>
      </c>
      <c r="AF152" s="56">
        <f t="shared" si="130"/>
        <v>12723.5</v>
      </c>
      <c r="AG152" s="70">
        <f t="shared" si="131"/>
        <v>3.7023554839449031</v>
      </c>
      <c r="AH152" s="70">
        <f t="shared" si="132"/>
        <v>0.27009832101116565</v>
      </c>
      <c r="AI152" s="74">
        <f t="shared" si="133"/>
        <v>8.7240146186193766E-4</v>
      </c>
      <c r="AJ152" s="62">
        <f t="shared" si="134"/>
        <v>7.6999999999989086</v>
      </c>
      <c r="AK152" s="117">
        <f t="shared" si="135"/>
        <v>7.2953103013050691E-2</v>
      </c>
      <c r="AL152" s="99">
        <f t="shared" si="136"/>
        <v>2.3563417009659583E-4</v>
      </c>
      <c r="AM152" s="62">
        <f t="shared" si="137"/>
        <v>12731.599999999999</v>
      </c>
      <c r="AN152" s="10">
        <f t="shared" si="138"/>
        <v>12704.965649999996</v>
      </c>
      <c r="AO152" s="10">
        <f t="shared" si="139"/>
        <v>12712.741199999997</v>
      </c>
      <c r="AP152" s="10">
        <f t="shared" si="140"/>
        <v>12743.514116666665</v>
      </c>
      <c r="AQ152" s="10">
        <f t="shared" si="141"/>
        <v>12735.389333333329</v>
      </c>
      <c r="AR152" s="113"/>
      <c r="AU152" s="19"/>
      <c r="AV152" s="25"/>
      <c r="AZ152"/>
      <c r="BA152"/>
      <c r="BB152"/>
      <c r="BC152"/>
      <c r="BD152"/>
      <c r="BE152" s="12" t="s">
        <v>320</v>
      </c>
      <c r="BF152" s="110">
        <v>12740.7</v>
      </c>
      <c r="BG152" s="110">
        <v>12723.9</v>
      </c>
      <c r="BH152" s="111">
        <v>12734.6</v>
      </c>
    </row>
    <row r="153" spans="1:60" x14ac:dyDescent="0.25">
      <c r="A153" s="12" t="str">
        <f t="shared" si="99"/>
        <v>10mag   8s</v>
      </c>
      <c r="B153" s="110">
        <f t="shared" si="115"/>
        <v>-25.300000000001091</v>
      </c>
      <c r="C153" s="3">
        <f t="shared" si="116"/>
        <v>-15</v>
      </c>
      <c r="D153" s="3">
        <f t="shared" si="104"/>
        <v>12732.6</v>
      </c>
      <c r="E153" s="3">
        <f t="shared" si="105"/>
        <v>12736</v>
      </c>
      <c r="F153" s="3">
        <f t="shared" si="106"/>
        <v>12718.333333333334</v>
      </c>
      <c r="G153" s="3">
        <f t="shared" si="107"/>
        <v>12716</v>
      </c>
      <c r="H153" s="3">
        <f t="shared" si="100"/>
        <v>12731.3</v>
      </c>
      <c r="I153" s="110">
        <f t="shared" si="101"/>
        <v>12708.1</v>
      </c>
      <c r="J153" s="110">
        <f t="shared" si="102"/>
        <v>12709.3</v>
      </c>
      <c r="K153" s="8">
        <f t="shared" si="108"/>
        <v>-14.600000000000364</v>
      </c>
      <c r="L153" s="4">
        <f t="shared" si="109"/>
        <v>26.5</v>
      </c>
      <c r="M153" s="4">
        <f t="shared" si="110"/>
        <v>15.366666666666788</v>
      </c>
      <c r="N153" s="4">
        <f t="shared" si="111"/>
        <v>21.650000000000546</v>
      </c>
      <c r="O153" s="4">
        <f t="shared" si="112"/>
        <v>23.199999999998909</v>
      </c>
      <c r="P153" s="4">
        <f t="shared" si="127"/>
        <v>-3.3000000000010914</v>
      </c>
      <c r="Q153" s="4">
        <f>J152-I153</f>
        <v>26.5</v>
      </c>
      <c r="R153" s="4">
        <f t="shared" si="103"/>
        <v>12716.233333333332</v>
      </c>
      <c r="S153" s="4">
        <f t="shared" si="113"/>
        <v>12724.649999999998</v>
      </c>
      <c r="T153" s="4">
        <f t="shared" si="114"/>
        <v>12724.511111111109</v>
      </c>
      <c r="U153" s="4">
        <f t="shared" si="118"/>
        <v>-0.3999999999996362</v>
      </c>
      <c r="V153" s="4">
        <f t="shared" si="119"/>
        <v>-0.3999999999996362</v>
      </c>
      <c r="W153" s="109">
        <f t="shared" si="120"/>
        <v>12723.5</v>
      </c>
      <c r="X153" s="45">
        <f t="shared" si="121"/>
        <v>12723.5</v>
      </c>
      <c r="Y153" s="62">
        <f t="shared" si="122"/>
        <v>12744.900000000001</v>
      </c>
      <c r="Z153" s="10">
        <f t="shared" si="123"/>
        <v>10.700000000000728</v>
      </c>
      <c r="AA153" s="4">
        <f t="shared" si="124"/>
        <v>10.700000000000728</v>
      </c>
      <c r="AB153" s="79">
        <f t="shared" si="125"/>
        <v>12734.6</v>
      </c>
      <c r="AC153" s="108">
        <f t="shared" si="126"/>
        <v>12734.6</v>
      </c>
      <c r="AD153" s="48">
        <f t="shared" si="128"/>
        <v>0.38687459389207152</v>
      </c>
      <c r="AE153" s="45">
        <f t="shared" si="129"/>
        <v>-0.3999999999996362</v>
      </c>
      <c r="AF153" s="56">
        <f t="shared" si="130"/>
        <v>12734.2</v>
      </c>
      <c r="AG153" s="70">
        <f t="shared" si="131"/>
        <v>0.69226957065750006</v>
      </c>
      <c r="AH153" s="70">
        <f t="shared" si="132"/>
        <v>1.4445239865883825</v>
      </c>
      <c r="AI153" s="74">
        <f t="shared" si="133"/>
        <v>-1.955364294576923E-3</v>
      </c>
      <c r="AJ153" s="62">
        <f t="shared" si="134"/>
        <v>10.700000000000728</v>
      </c>
      <c r="AK153" s="117">
        <f t="shared" si="135"/>
        <v>2.0866495478291935</v>
      </c>
      <c r="AL153" s="99">
        <f t="shared" si="136"/>
        <v>-2.8245706260348375E-3</v>
      </c>
      <c r="AM153" s="62">
        <f t="shared" si="137"/>
        <v>12745.300000000001</v>
      </c>
      <c r="AN153" s="10">
        <f t="shared" si="138"/>
        <v>12710.5434</v>
      </c>
      <c r="AO153" s="10">
        <f t="shared" si="139"/>
        <v>12729.491099999999</v>
      </c>
      <c r="AP153" s="10">
        <f t="shared" si="140"/>
        <v>12755.609533333331</v>
      </c>
      <c r="AQ153" s="10">
        <f t="shared" si="141"/>
        <v>12738.158766666662</v>
      </c>
      <c r="AR153" s="113"/>
      <c r="AU153" s="19"/>
      <c r="AV153" s="25"/>
      <c r="AZ153"/>
      <c r="BA153"/>
      <c r="BB153"/>
      <c r="BC153"/>
      <c r="BD153"/>
      <c r="BE153" s="12" t="s">
        <v>153</v>
      </c>
      <c r="BF153" s="110">
        <v>12731.3</v>
      </c>
      <c r="BG153" s="110">
        <v>12708.1</v>
      </c>
      <c r="BH153" s="111">
        <v>12709.3</v>
      </c>
    </row>
    <row r="154" spans="1:60" x14ac:dyDescent="0.25">
      <c r="A154" s="12" t="str">
        <f t="shared" si="99"/>
        <v>10mag    9b</v>
      </c>
      <c r="B154" s="110">
        <f t="shared" si="115"/>
        <v>25</v>
      </c>
      <c r="C154" s="3">
        <f t="shared" si="116"/>
        <v>10.399999999999636</v>
      </c>
      <c r="D154" s="3">
        <f t="shared" si="104"/>
        <v>12738.566666666666</v>
      </c>
      <c r="E154" s="3">
        <f t="shared" si="105"/>
        <v>12737.5</v>
      </c>
      <c r="F154" s="3">
        <f t="shared" si="106"/>
        <v>12713.766666666668</v>
      </c>
      <c r="G154" s="3">
        <f t="shared" si="107"/>
        <v>12708.7</v>
      </c>
      <c r="H154" s="3">
        <f t="shared" si="100"/>
        <v>12743.7</v>
      </c>
      <c r="I154" s="3">
        <f t="shared" si="101"/>
        <v>12709.3</v>
      </c>
      <c r="J154" s="110">
        <f t="shared" si="102"/>
        <v>12734.3</v>
      </c>
      <c r="K154" s="8">
        <f t="shared" si="108"/>
        <v>-0.30000000000109139</v>
      </c>
      <c r="L154" s="4">
        <f t="shared" si="109"/>
        <v>34.400000000001455</v>
      </c>
      <c r="M154" s="4">
        <f t="shared" si="110"/>
        <v>25.900000000000848</v>
      </c>
      <c r="N154" s="4">
        <f t="shared" si="111"/>
        <v>30.450000000000728</v>
      </c>
      <c r="O154" s="4">
        <f t="shared" si="112"/>
        <v>34.400000000001455</v>
      </c>
      <c r="P154" s="4">
        <f t="shared" si="127"/>
        <v>34.400000000001455</v>
      </c>
      <c r="Q154" s="4">
        <f>J153-I154</f>
        <v>0</v>
      </c>
      <c r="R154" s="4">
        <f t="shared" si="103"/>
        <v>12729.1</v>
      </c>
      <c r="S154" s="4">
        <f t="shared" si="113"/>
        <v>12722.666666666666</v>
      </c>
      <c r="T154" s="4">
        <f t="shared" si="114"/>
        <v>12726.133333333331</v>
      </c>
      <c r="U154" s="4">
        <f t="shared" si="118"/>
        <v>-25.300000000001091</v>
      </c>
      <c r="V154" s="4">
        <f t="shared" si="119"/>
        <v>-25.300000000001091</v>
      </c>
      <c r="W154" s="109">
        <f t="shared" si="120"/>
        <v>12709.3</v>
      </c>
      <c r="X154" s="109">
        <f t="shared" si="121"/>
        <v>12709.3</v>
      </c>
      <c r="Y154" s="10">
        <f t="shared" si="122"/>
        <v>12694.699999999999</v>
      </c>
      <c r="Z154" s="10">
        <f t="shared" si="123"/>
        <v>10.700000000000728</v>
      </c>
      <c r="AA154" s="10">
        <f t="shared" si="124"/>
        <v>10.700000000000728</v>
      </c>
      <c r="AB154" s="10">
        <f t="shared" si="125"/>
        <v>12745.300000000001</v>
      </c>
      <c r="AC154" s="79">
        <f t="shared" si="126"/>
        <v>12745.300000000001</v>
      </c>
      <c r="AD154" s="48">
        <f t="shared" si="128"/>
        <v>1.0564002599091173</v>
      </c>
      <c r="AE154" s="45">
        <f t="shared" si="129"/>
        <v>-25.300000000001091</v>
      </c>
      <c r="AF154" s="56">
        <f t="shared" si="130"/>
        <v>12683.999999999998</v>
      </c>
      <c r="AG154" s="70">
        <f t="shared" si="131"/>
        <v>3.5274659115721283</v>
      </c>
      <c r="AH154" s="70">
        <f t="shared" si="132"/>
        <v>0.28348962826810647</v>
      </c>
      <c r="AI154" s="74">
        <f t="shared" si="133"/>
        <v>3.965625985493622E-3</v>
      </c>
      <c r="AJ154" s="62">
        <f t="shared" si="134"/>
        <v>10.700000000000728</v>
      </c>
      <c r="AK154" s="117">
        <f t="shared" si="135"/>
        <v>8.0366369335589188E-2</v>
      </c>
      <c r="AL154" s="99">
        <f t="shared" si="136"/>
        <v>1.1242138364779303E-3</v>
      </c>
      <c r="AM154" s="62">
        <f t="shared" si="137"/>
        <v>12720</v>
      </c>
      <c r="AN154" s="10">
        <f t="shared" si="138"/>
        <v>12681.888749999998</v>
      </c>
      <c r="AO154" s="10">
        <f t="shared" si="139"/>
        <v>12711.642299999996</v>
      </c>
      <c r="AP154" s="10">
        <f t="shared" si="140"/>
        <v>12750.621216666663</v>
      </c>
      <c r="AQ154" s="10">
        <f t="shared" si="141"/>
        <v>12713.86783333333</v>
      </c>
      <c r="AR154" s="113"/>
      <c r="AU154" s="19"/>
      <c r="AV154" s="25"/>
      <c r="AZ154"/>
      <c r="BA154"/>
      <c r="BB154"/>
      <c r="BC154"/>
      <c r="BD154"/>
      <c r="BE154" s="12" t="s">
        <v>321</v>
      </c>
      <c r="BF154" s="110">
        <v>12743.7</v>
      </c>
      <c r="BG154" s="110">
        <v>12709.3</v>
      </c>
      <c r="BH154" s="111">
        <v>12734.3</v>
      </c>
    </row>
    <row r="155" spans="1:60" x14ac:dyDescent="0.25">
      <c r="A155" s="12" t="str">
        <f t="shared" si="99"/>
        <v>10mag     10o</v>
      </c>
      <c r="B155" s="110">
        <f t="shared" si="115"/>
        <v>7</v>
      </c>
      <c r="C155" s="3">
        <f t="shared" si="116"/>
        <v>6.6999999999989086</v>
      </c>
      <c r="D155" s="3">
        <f t="shared" si="104"/>
        <v>12742.566666666666</v>
      </c>
      <c r="E155" s="3">
        <f t="shared" si="105"/>
        <v>12748.2</v>
      </c>
      <c r="F155" s="3">
        <f t="shared" si="106"/>
        <v>12710.533333333335</v>
      </c>
      <c r="G155" s="3">
        <f t="shared" si="107"/>
        <v>12711.75</v>
      </c>
      <c r="H155" s="3">
        <f t="shared" si="100"/>
        <v>12752.7</v>
      </c>
      <c r="I155" s="3">
        <f t="shared" si="101"/>
        <v>12714.2</v>
      </c>
      <c r="J155" s="3">
        <f t="shared" si="102"/>
        <v>12741.3</v>
      </c>
      <c r="K155" s="8">
        <f t="shared" si="108"/>
        <v>32</v>
      </c>
      <c r="L155" s="4">
        <f t="shared" si="109"/>
        <v>38.5</v>
      </c>
      <c r="M155" s="4">
        <f t="shared" si="110"/>
        <v>33.133333333333816</v>
      </c>
      <c r="N155" s="4">
        <f t="shared" si="111"/>
        <v>36.450000000000728</v>
      </c>
      <c r="O155" s="4">
        <f t="shared" si="112"/>
        <v>38.5</v>
      </c>
      <c r="P155" s="4">
        <f t="shared" si="127"/>
        <v>18.400000000001455</v>
      </c>
      <c r="Q155" s="4">
        <f>J154-I155</f>
        <v>20.099999999998545</v>
      </c>
      <c r="R155" s="4">
        <f t="shared" si="103"/>
        <v>12736.066666666666</v>
      </c>
      <c r="S155" s="4">
        <f t="shared" si="113"/>
        <v>12732.583333333332</v>
      </c>
      <c r="T155" s="4">
        <f t="shared" si="114"/>
        <v>12727.133333333331</v>
      </c>
      <c r="U155" s="4">
        <f t="shared" si="118"/>
        <v>-25.300000000001091</v>
      </c>
      <c r="V155" s="4">
        <f t="shared" si="119"/>
        <v>-25.300000000001091</v>
      </c>
      <c r="W155" s="45">
        <f t="shared" si="120"/>
        <v>12683.999999999998</v>
      </c>
      <c r="X155" s="109">
        <f t="shared" si="121"/>
        <v>12683.999999999998</v>
      </c>
      <c r="Y155" s="62">
        <f t="shared" si="122"/>
        <v>12733.999999999998</v>
      </c>
      <c r="Z155" s="10">
        <f t="shared" si="123"/>
        <v>25</v>
      </c>
      <c r="AA155" s="4">
        <f t="shared" si="124"/>
        <v>25</v>
      </c>
      <c r="AB155" s="108">
        <f t="shared" si="125"/>
        <v>12734.3</v>
      </c>
      <c r="AC155" s="79">
        <f t="shared" si="126"/>
        <v>12734.3</v>
      </c>
      <c r="AD155" s="48">
        <f t="shared" si="128"/>
        <v>1.3014944769330719</v>
      </c>
      <c r="AE155" s="45">
        <f t="shared" si="129"/>
        <v>-25.300000000001091</v>
      </c>
      <c r="AF155" s="56">
        <f t="shared" si="130"/>
        <v>12708.999999999998</v>
      </c>
      <c r="AG155" s="70">
        <f t="shared" si="131"/>
        <v>-1.8015465418208179</v>
      </c>
      <c r="AH155" s="70">
        <f t="shared" si="132"/>
        <v>-0.55507863759617493</v>
      </c>
      <c r="AI155" s="74">
        <f t="shared" si="133"/>
        <v>2.5415060193564477E-3</v>
      </c>
      <c r="AJ155" s="62">
        <f t="shared" si="134"/>
        <v>25</v>
      </c>
      <c r="AK155" s="117">
        <f t="shared" si="135"/>
        <v>0.30811229391562572</v>
      </c>
      <c r="AL155" s="99">
        <f t="shared" si="136"/>
        <v>-1.4107356986668548E-3</v>
      </c>
      <c r="AM155" s="62">
        <f t="shared" si="137"/>
        <v>12759.3</v>
      </c>
      <c r="AN155" s="10">
        <f t="shared" si="138"/>
        <v>12685.951349999999</v>
      </c>
      <c r="AO155" s="10">
        <f t="shared" si="139"/>
        <v>12736.151100000001</v>
      </c>
      <c r="AP155" s="10">
        <f t="shared" si="140"/>
        <v>12772.30955</v>
      </c>
      <c r="AQ155" s="10">
        <f t="shared" si="141"/>
        <v>12727.214499999998</v>
      </c>
      <c r="AR155" s="113"/>
      <c r="AU155" s="19"/>
      <c r="AV155" s="25"/>
      <c r="AZ155"/>
      <c r="BA155"/>
      <c r="BB155"/>
      <c r="BC155"/>
      <c r="BD155"/>
      <c r="BE155" s="12" t="s">
        <v>322</v>
      </c>
      <c r="BF155" s="110">
        <v>12752.7</v>
      </c>
      <c r="BG155" s="110">
        <v>12714.2</v>
      </c>
      <c r="BH155" s="111">
        <v>12741.3</v>
      </c>
    </row>
    <row r="156" spans="1:60" x14ac:dyDescent="0.25">
      <c r="A156" s="12" t="str">
        <f t="shared" si="99"/>
        <v>10mag   11s</v>
      </c>
      <c r="B156" s="110">
        <f t="shared" si="115"/>
        <v>4.6000000000003638</v>
      </c>
      <c r="C156" s="3">
        <f t="shared" si="116"/>
        <v>36.600000000000364</v>
      </c>
      <c r="D156" s="3">
        <f t="shared" si="104"/>
        <v>12749.4</v>
      </c>
      <c r="E156" s="3">
        <f t="shared" si="105"/>
        <v>12752.25</v>
      </c>
      <c r="F156" s="3">
        <f t="shared" si="106"/>
        <v>12720.199999999999</v>
      </c>
      <c r="G156" s="3">
        <f t="shared" si="107"/>
        <v>12725.650000000001</v>
      </c>
      <c r="H156" s="3">
        <f t="shared" si="100"/>
        <v>12751.8</v>
      </c>
      <c r="I156" s="3">
        <f t="shared" si="101"/>
        <v>12737.1</v>
      </c>
      <c r="J156" s="110">
        <f t="shared" si="102"/>
        <v>12745.9</v>
      </c>
      <c r="K156" s="8">
        <f t="shared" si="108"/>
        <v>11.600000000000364</v>
      </c>
      <c r="L156" s="4">
        <f t="shared" si="109"/>
        <v>14.699999999998909</v>
      </c>
      <c r="M156" s="4">
        <f t="shared" si="110"/>
        <v>29.20000000000012</v>
      </c>
      <c r="N156" s="4">
        <f t="shared" si="111"/>
        <v>26.599999999999454</v>
      </c>
      <c r="O156" s="4">
        <f t="shared" si="112"/>
        <v>14.699999999998909</v>
      </c>
      <c r="P156" s="4">
        <f t="shared" si="127"/>
        <v>10.5</v>
      </c>
      <c r="Q156" s="4">
        <f>-J155+I156</f>
        <v>-4.1999999999989086</v>
      </c>
      <c r="R156" s="4">
        <f t="shared" si="103"/>
        <v>12744.933333333334</v>
      </c>
      <c r="S156" s="4">
        <f t="shared" si="113"/>
        <v>12740.5</v>
      </c>
      <c r="T156" s="4">
        <f t="shared" si="114"/>
        <v>12736.699999999999</v>
      </c>
      <c r="U156" s="4">
        <f t="shared" si="118"/>
        <v>-25.300000000001091</v>
      </c>
      <c r="V156" s="4">
        <f t="shared" si="119"/>
        <v>7</v>
      </c>
      <c r="W156" s="45">
        <f t="shared" si="120"/>
        <v>12741.3</v>
      </c>
      <c r="X156" s="45">
        <f t="shared" si="121"/>
        <v>12708.999999999998</v>
      </c>
      <c r="Y156" s="62">
        <f t="shared" si="122"/>
        <v>12773.3</v>
      </c>
      <c r="Z156" s="10">
        <f t="shared" si="123"/>
        <v>25</v>
      </c>
      <c r="AA156" s="4">
        <f t="shared" si="124"/>
        <v>25</v>
      </c>
      <c r="AB156" s="108">
        <f t="shared" si="125"/>
        <v>12759.3</v>
      </c>
      <c r="AC156" s="108">
        <f t="shared" si="126"/>
        <v>12759.3</v>
      </c>
      <c r="AD156" s="48">
        <f t="shared" si="128"/>
        <v>-0.12124756335289238</v>
      </c>
      <c r="AE156" s="45">
        <f t="shared" si="129"/>
        <v>-25.300000000001091</v>
      </c>
      <c r="AF156" s="56">
        <f t="shared" si="130"/>
        <v>12715.999999999998</v>
      </c>
      <c r="AG156" s="70">
        <f t="shared" si="131"/>
        <v>-1.4714840111887195</v>
      </c>
      <c r="AH156" s="70">
        <f t="shared" si="132"/>
        <v>-0.67958604537752521</v>
      </c>
      <c r="AI156" s="74">
        <f t="shared" si="133"/>
        <v>2.3513683548286772E-3</v>
      </c>
      <c r="AJ156" s="62">
        <f t="shared" si="134"/>
        <v>25</v>
      </c>
      <c r="AK156" s="117">
        <f t="shared" si="135"/>
        <v>0.46183719307186377</v>
      </c>
      <c r="AL156" s="99">
        <f t="shared" si="136"/>
        <v>-1.5979571214838784E-3</v>
      </c>
      <c r="AM156" s="62">
        <f t="shared" si="137"/>
        <v>12766.3</v>
      </c>
      <c r="AN156" s="10">
        <f t="shared" si="138"/>
        <v>12686.917049999998</v>
      </c>
      <c r="AO156" s="10">
        <f t="shared" si="139"/>
        <v>12745.175399999996</v>
      </c>
      <c r="AP156" s="10">
        <f t="shared" si="140"/>
        <v>12785.289183333332</v>
      </c>
      <c r="AQ156" s="10">
        <f t="shared" si="141"/>
        <v>12732.152766666663</v>
      </c>
      <c r="AR156" s="113"/>
      <c r="AU156" s="19"/>
      <c r="AV156" s="25"/>
      <c r="AZ156"/>
      <c r="BA156"/>
      <c r="BB156"/>
      <c r="BC156"/>
      <c r="BD156"/>
      <c r="BE156" s="12" t="s">
        <v>154</v>
      </c>
      <c r="BF156" s="110">
        <v>12751.8</v>
      </c>
      <c r="BG156" s="110">
        <v>12737.1</v>
      </c>
      <c r="BH156" s="111">
        <v>12745.9</v>
      </c>
    </row>
    <row r="157" spans="1:60" x14ac:dyDescent="0.25">
      <c r="A157" s="12" t="str">
        <f t="shared" si="99"/>
        <v>10mag     12b</v>
      </c>
      <c r="B157" s="110">
        <f t="shared" si="115"/>
        <v>-12.199999999998909</v>
      </c>
      <c r="C157" s="3">
        <f t="shared" si="116"/>
        <v>-0.59999999999854481</v>
      </c>
      <c r="D157" s="3">
        <f t="shared" si="104"/>
        <v>12751.9</v>
      </c>
      <c r="E157" s="3">
        <f t="shared" si="105"/>
        <v>12751.5</v>
      </c>
      <c r="F157" s="3">
        <f t="shared" si="106"/>
        <v>12727.766666666668</v>
      </c>
      <c r="G157" s="3">
        <f t="shared" si="107"/>
        <v>12734.55</v>
      </c>
      <c r="H157" s="3">
        <f t="shared" si="100"/>
        <v>12751.2</v>
      </c>
      <c r="I157" s="3">
        <f t="shared" si="101"/>
        <v>12732</v>
      </c>
      <c r="J157" s="3">
        <f t="shared" si="102"/>
        <v>12733.7</v>
      </c>
      <c r="K157" s="8">
        <f t="shared" si="108"/>
        <v>-7.5999999999985448</v>
      </c>
      <c r="L157" s="4">
        <f t="shared" si="109"/>
        <v>19.200000000000728</v>
      </c>
      <c r="M157" s="4">
        <f t="shared" si="110"/>
        <v>24.133333333333212</v>
      </c>
      <c r="N157" s="4">
        <f t="shared" si="111"/>
        <v>16.949999999999818</v>
      </c>
      <c r="O157" s="4">
        <f t="shared" si="112"/>
        <v>19.200000000000728</v>
      </c>
      <c r="P157" s="4">
        <f>-H157+J156</f>
        <v>-5.3000000000010914</v>
      </c>
      <c r="Q157" s="4">
        <f t="shared" ref="Q157:Q164" si="143">J156-I157</f>
        <v>13.899999999999636</v>
      </c>
      <c r="R157" s="4">
        <f t="shared" si="103"/>
        <v>12738.966666666667</v>
      </c>
      <c r="S157" s="4">
        <f t="shared" si="113"/>
        <v>12741.95</v>
      </c>
      <c r="T157" s="4">
        <f t="shared" si="114"/>
        <v>12739.988888888889</v>
      </c>
      <c r="U157" s="4">
        <f t="shared" si="118"/>
        <v>4.6000000000003638</v>
      </c>
      <c r="V157" s="4">
        <f t="shared" si="119"/>
        <v>4.6000000000003638</v>
      </c>
      <c r="W157" s="109">
        <f t="shared" si="120"/>
        <v>12745.9</v>
      </c>
      <c r="X157" s="45">
        <f t="shared" si="121"/>
        <v>12745.9</v>
      </c>
      <c r="Y157" s="62">
        <f t="shared" si="122"/>
        <v>12757.5</v>
      </c>
      <c r="Z157" s="10">
        <f t="shared" si="123"/>
        <v>25</v>
      </c>
      <c r="AA157" s="4">
        <f t="shared" si="124"/>
        <v>7</v>
      </c>
      <c r="AB157" s="79">
        <f t="shared" si="125"/>
        <v>12748.3</v>
      </c>
      <c r="AC157" s="108">
        <f t="shared" si="126"/>
        <v>12766.3</v>
      </c>
      <c r="AD157" s="48">
        <f t="shared" si="128"/>
        <v>0.14775828460043255</v>
      </c>
      <c r="AE157" s="45">
        <f t="shared" si="129"/>
        <v>4.6000000000003638</v>
      </c>
      <c r="AF157" s="56">
        <f t="shared" si="130"/>
        <v>12750.5</v>
      </c>
      <c r="AG157" s="70">
        <f t="shared" si="131"/>
        <v>0.45233545553557669</v>
      </c>
      <c r="AH157" s="70">
        <f t="shared" si="132"/>
        <v>2.2107486551457138</v>
      </c>
      <c r="AI157" s="74">
        <f t="shared" si="133"/>
        <v>-1.3175953884160835E-3</v>
      </c>
      <c r="AJ157" s="62">
        <f t="shared" si="134"/>
        <v>25</v>
      </c>
      <c r="AK157" s="117">
        <f t="shared" si="135"/>
        <v>4.8874096162285827</v>
      </c>
      <c r="AL157" s="99">
        <f t="shared" si="136"/>
        <v>-2.912872232967051E-3</v>
      </c>
      <c r="AM157" s="62">
        <f t="shared" si="137"/>
        <v>12770.9</v>
      </c>
      <c r="AN157" s="10">
        <f t="shared" si="138"/>
        <v>12705.615000000002</v>
      </c>
      <c r="AO157" s="10">
        <f t="shared" si="139"/>
        <v>12740.013900000002</v>
      </c>
      <c r="AP157" s="10">
        <f t="shared" si="140"/>
        <v>12784.304866666665</v>
      </c>
      <c r="AQ157" s="10">
        <f t="shared" si="141"/>
        <v>12750.804733333334</v>
      </c>
      <c r="AR157" s="113"/>
      <c r="AU157" s="19"/>
      <c r="AV157" s="25"/>
      <c r="AZ157"/>
      <c r="BA157"/>
      <c r="BE157" s="12" t="s">
        <v>323</v>
      </c>
      <c r="BF157" s="110">
        <v>12751.2</v>
      </c>
      <c r="BG157" s="110">
        <v>12732</v>
      </c>
      <c r="BH157" s="111">
        <v>12733.7</v>
      </c>
    </row>
    <row r="158" spans="1:60" x14ac:dyDescent="0.25">
      <c r="A158" s="12" t="str">
        <f t="shared" si="99"/>
        <v>10mag     13o</v>
      </c>
      <c r="B158" s="110">
        <f t="shared" si="115"/>
        <v>15.799999999999272</v>
      </c>
      <c r="C158" s="3">
        <f t="shared" si="116"/>
        <v>8.2000000000007276</v>
      </c>
      <c r="D158" s="3">
        <f t="shared" si="104"/>
        <v>12752.633333333333</v>
      </c>
      <c r="E158" s="3">
        <f t="shared" si="105"/>
        <v>12753.05</v>
      </c>
      <c r="F158" s="3">
        <f t="shared" si="106"/>
        <v>12734.199999999999</v>
      </c>
      <c r="G158" s="3">
        <f t="shared" si="107"/>
        <v>12732.75</v>
      </c>
      <c r="H158" s="110">
        <f t="shared" si="100"/>
        <v>12754.9</v>
      </c>
      <c r="I158" s="110">
        <f t="shared" si="101"/>
        <v>12733.5</v>
      </c>
      <c r="J158" s="110">
        <f t="shared" si="102"/>
        <v>12749.5</v>
      </c>
      <c r="K158" s="8">
        <f t="shared" si="108"/>
        <v>3.6000000000003638</v>
      </c>
      <c r="L158" s="4">
        <f t="shared" si="109"/>
        <v>21.399999999999636</v>
      </c>
      <c r="M158" s="4">
        <f t="shared" si="110"/>
        <v>18.433333333333092</v>
      </c>
      <c r="N158" s="4">
        <f t="shared" si="111"/>
        <v>20.300000000000182</v>
      </c>
      <c r="O158" s="4">
        <f t="shared" si="112"/>
        <v>21.399999999999636</v>
      </c>
      <c r="P158" s="4">
        <f t="shared" ref="P158:P179" si="144">H158-J157</f>
        <v>21.199999999998909</v>
      </c>
      <c r="Q158" s="4">
        <f t="shared" si="143"/>
        <v>0.2000000000007276</v>
      </c>
      <c r="R158" s="4">
        <f t="shared" si="103"/>
        <v>12745.966666666667</v>
      </c>
      <c r="S158" s="4">
        <f t="shared" si="113"/>
        <v>12742.466666666667</v>
      </c>
      <c r="T158" s="4">
        <f t="shared" si="114"/>
        <v>12743.28888888889</v>
      </c>
      <c r="U158" s="4">
        <f t="shared" si="118"/>
        <v>-12.199999999998909</v>
      </c>
      <c r="V158" s="4">
        <f t="shared" si="119"/>
        <v>-12.199999999998909</v>
      </c>
      <c r="W158" s="85">
        <f t="shared" si="120"/>
        <v>12733.7</v>
      </c>
      <c r="X158" s="109">
        <f t="shared" si="121"/>
        <v>12733.7</v>
      </c>
      <c r="Y158" s="62">
        <f t="shared" si="122"/>
        <v>12726.100000000002</v>
      </c>
      <c r="Z158" s="10">
        <f t="shared" si="123"/>
        <v>7</v>
      </c>
      <c r="AA158" s="4">
        <f t="shared" si="124"/>
        <v>4.6000000000003638</v>
      </c>
      <c r="AB158" s="79">
        <f t="shared" si="125"/>
        <v>12750.5</v>
      </c>
      <c r="AC158" s="79">
        <f t="shared" si="126"/>
        <v>12752.9</v>
      </c>
      <c r="AD158" s="48">
        <f t="shared" si="128"/>
        <v>0.27927225471082856</v>
      </c>
      <c r="AE158" s="45">
        <f t="shared" si="129"/>
        <v>-12.199999999998909</v>
      </c>
      <c r="AF158" s="56">
        <f t="shared" si="130"/>
        <v>12721.500000000002</v>
      </c>
      <c r="AG158" s="70">
        <f t="shared" si="131"/>
        <v>3.1866203599490328</v>
      </c>
      <c r="AH158" s="70">
        <f t="shared" si="132"/>
        <v>0.31381209150875888</v>
      </c>
      <c r="AI158" s="74">
        <f t="shared" si="133"/>
        <v>2.2009983099475828E-3</v>
      </c>
      <c r="AJ158" s="62">
        <f t="shared" si="134"/>
        <v>7</v>
      </c>
      <c r="AK158" s="117">
        <f t="shared" si="135"/>
        <v>9.8478028777101656E-2</v>
      </c>
      <c r="AL158" s="99">
        <f t="shared" si="136"/>
        <v>6.9069988305189443E-4</v>
      </c>
      <c r="AM158" s="62">
        <f t="shared" si="137"/>
        <v>12740.7</v>
      </c>
      <c r="AN158" s="10">
        <f t="shared" si="138"/>
        <v>12709.29465</v>
      </c>
      <c r="AO158" s="10">
        <f t="shared" si="139"/>
        <v>12733.187400000001</v>
      </c>
      <c r="AP158" s="10">
        <f t="shared" si="140"/>
        <v>12768.672583333333</v>
      </c>
      <c r="AQ158" s="10">
        <f t="shared" si="141"/>
        <v>12739.460066666665</v>
      </c>
      <c r="AR158" s="113"/>
      <c r="AU158" s="19"/>
      <c r="AV158" s="25"/>
      <c r="AZ158"/>
      <c r="BA158"/>
      <c r="BB158"/>
      <c r="BC158"/>
      <c r="BD158"/>
      <c r="BE158" s="12" t="s">
        <v>324</v>
      </c>
      <c r="BF158" s="110">
        <v>12754.9</v>
      </c>
      <c r="BG158" s="110">
        <v>12733.5</v>
      </c>
      <c r="BH158" s="111">
        <v>12749.5</v>
      </c>
    </row>
    <row r="159" spans="1:60" x14ac:dyDescent="0.25">
      <c r="A159" s="12" t="str">
        <f t="shared" si="99"/>
        <v>10mag  14s</v>
      </c>
      <c r="B159" s="110">
        <f t="shared" si="115"/>
        <v>22.100000000000364</v>
      </c>
      <c r="C159" s="3">
        <f t="shared" si="116"/>
        <v>25.700000000000728</v>
      </c>
      <c r="D159" s="3">
        <f t="shared" si="104"/>
        <v>12760.4</v>
      </c>
      <c r="E159" s="3">
        <f t="shared" si="105"/>
        <v>12765</v>
      </c>
      <c r="F159" s="3">
        <f t="shared" si="106"/>
        <v>12738</v>
      </c>
      <c r="G159" s="3">
        <f t="shared" si="107"/>
        <v>12741</v>
      </c>
      <c r="H159" s="110">
        <f t="shared" si="100"/>
        <v>12775.1</v>
      </c>
      <c r="I159" s="110">
        <f t="shared" si="101"/>
        <v>12748.5</v>
      </c>
      <c r="J159" s="110">
        <f t="shared" si="102"/>
        <v>12771.6</v>
      </c>
      <c r="K159" s="8">
        <f t="shared" si="108"/>
        <v>37.899999999999636</v>
      </c>
      <c r="L159" s="4">
        <f t="shared" si="109"/>
        <v>26.600000000000364</v>
      </c>
      <c r="M159" s="4">
        <f t="shared" si="110"/>
        <v>22.400000000000244</v>
      </c>
      <c r="N159" s="4">
        <f t="shared" si="111"/>
        <v>24</v>
      </c>
      <c r="O159" s="4">
        <f t="shared" si="112"/>
        <v>26.600000000000364</v>
      </c>
      <c r="P159" s="4">
        <f t="shared" si="144"/>
        <v>25.600000000000364</v>
      </c>
      <c r="Q159" s="4">
        <f t="shared" si="143"/>
        <v>1</v>
      </c>
      <c r="R159" s="4">
        <f t="shared" si="103"/>
        <v>12765.066666666666</v>
      </c>
      <c r="S159" s="4">
        <f t="shared" si="113"/>
        <v>12755.516666666666</v>
      </c>
      <c r="T159" s="4">
        <f t="shared" si="114"/>
        <v>12750</v>
      </c>
      <c r="U159" s="4">
        <f t="shared" si="118"/>
        <v>-12.199999999998909</v>
      </c>
      <c r="V159" s="4">
        <f t="shared" si="119"/>
        <v>-12.199999999998909</v>
      </c>
      <c r="W159" s="86">
        <f t="shared" si="120"/>
        <v>12721.500000000002</v>
      </c>
      <c r="X159" s="109">
        <f t="shared" si="121"/>
        <v>12721.500000000002</v>
      </c>
      <c r="Y159" s="10">
        <f t="shared" si="122"/>
        <v>12753.1</v>
      </c>
      <c r="Z159" s="10">
        <f t="shared" si="123"/>
        <v>15.799999999999272</v>
      </c>
      <c r="AA159" s="10">
        <f t="shared" si="124"/>
        <v>15.799999999999272</v>
      </c>
      <c r="AB159" s="10">
        <f t="shared" si="125"/>
        <v>12749.5</v>
      </c>
      <c r="AC159" s="79">
        <f t="shared" si="126"/>
        <v>12749.5</v>
      </c>
      <c r="AD159" s="48">
        <f t="shared" si="128"/>
        <v>0.59012345679014411</v>
      </c>
      <c r="AE159" s="45">
        <f t="shared" si="129"/>
        <v>-12.199999999998909</v>
      </c>
      <c r="AF159" s="56">
        <f t="shared" si="130"/>
        <v>12737.300000000001</v>
      </c>
      <c r="AG159" s="70">
        <f t="shared" si="131"/>
        <v>5.4564127928723618</v>
      </c>
      <c r="AH159" s="70">
        <f t="shared" si="132"/>
        <v>0.18327059149672226</v>
      </c>
      <c r="AI159" s="74">
        <f t="shared" si="133"/>
        <v>2.6928783965203982E-3</v>
      </c>
      <c r="AJ159" s="62">
        <f t="shared" si="134"/>
        <v>15.799999999999272</v>
      </c>
      <c r="AK159" s="117">
        <f t="shared" si="135"/>
        <v>3.3588109707558447E-2</v>
      </c>
      <c r="AL159" s="99">
        <f t="shared" si="136"/>
        <v>4.9352541655903832E-4</v>
      </c>
      <c r="AM159" s="62">
        <f t="shared" si="137"/>
        <v>12765.3</v>
      </c>
      <c r="AN159" s="10">
        <f t="shared" si="138"/>
        <v>12712.941000000001</v>
      </c>
      <c r="AO159" s="10">
        <f t="shared" si="139"/>
        <v>12745.674900000002</v>
      </c>
      <c r="AP159" s="10">
        <f t="shared" si="140"/>
        <v>12779.032933333332</v>
      </c>
      <c r="AQ159" s="10">
        <f t="shared" si="141"/>
        <v>12749.770366666666</v>
      </c>
      <c r="AR159" s="113"/>
      <c r="AU159" s="19"/>
      <c r="AV159" s="25"/>
      <c r="AZ159"/>
      <c r="BA159"/>
      <c r="BB159"/>
      <c r="BC159"/>
      <c r="BD159"/>
      <c r="BE159" s="12" t="s">
        <v>325</v>
      </c>
      <c r="BF159" s="110">
        <v>12775.1</v>
      </c>
      <c r="BG159" s="110">
        <v>12748.5</v>
      </c>
      <c r="BH159" s="111">
        <v>12771.6</v>
      </c>
    </row>
    <row r="160" spans="1:60" x14ac:dyDescent="0.25">
      <c r="A160" s="12" t="str">
        <f t="shared" si="99"/>
        <v>10mag   15b</v>
      </c>
      <c r="B160" s="110">
        <f t="shared" si="115"/>
        <v>-7.5</v>
      </c>
      <c r="C160" s="3">
        <f t="shared" si="116"/>
        <v>30.399999999999636</v>
      </c>
      <c r="D160" s="3">
        <f t="shared" si="104"/>
        <v>12769.133333333333</v>
      </c>
      <c r="E160" s="3">
        <f t="shared" si="105"/>
        <v>12776.25</v>
      </c>
      <c r="F160" s="3">
        <f t="shared" si="106"/>
        <v>12746.033333333333</v>
      </c>
      <c r="G160" s="3">
        <f t="shared" si="107"/>
        <v>12752.3</v>
      </c>
      <c r="H160" s="110">
        <f t="shared" si="100"/>
        <v>12777.4</v>
      </c>
      <c r="I160" s="110">
        <f t="shared" si="101"/>
        <v>12756.1</v>
      </c>
      <c r="J160" s="110">
        <f t="shared" si="102"/>
        <v>12764.1</v>
      </c>
      <c r="K160" s="8">
        <f t="shared" si="108"/>
        <v>14.600000000000364</v>
      </c>
      <c r="L160" s="4">
        <f t="shared" si="109"/>
        <v>21.299999999999272</v>
      </c>
      <c r="M160" s="4">
        <f t="shared" si="110"/>
        <v>23.099999999999756</v>
      </c>
      <c r="N160" s="4">
        <f t="shared" si="111"/>
        <v>23.949999999999818</v>
      </c>
      <c r="O160" s="4">
        <f t="shared" si="112"/>
        <v>21.299999999999272</v>
      </c>
      <c r="P160" s="4">
        <f t="shared" si="144"/>
        <v>5.7999999999992724</v>
      </c>
      <c r="Q160" s="4">
        <f t="shared" si="143"/>
        <v>15.5</v>
      </c>
      <c r="R160" s="4">
        <f t="shared" si="103"/>
        <v>12765.866666666667</v>
      </c>
      <c r="S160" s="4">
        <f t="shared" si="113"/>
        <v>12765.466666666667</v>
      </c>
      <c r="T160" s="4">
        <f t="shared" si="114"/>
        <v>12758.966666666667</v>
      </c>
      <c r="U160" s="4">
        <f t="shared" si="118"/>
        <v>-12.199999999998909</v>
      </c>
      <c r="V160" s="4">
        <f t="shared" si="119"/>
        <v>15.799999999999272</v>
      </c>
      <c r="W160" s="85">
        <f t="shared" si="120"/>
        <v>12765.3</v>
      </c>
      <c r="X160" s="45">
        <f t="shared" si="121"/>
        <v>12737.300000000001</v>
      </c>
      <c r="Y160" s="62">
        <f t="shared" si="122"/>
        <v>12809.5</v>
      </c>
      <c r="Z160" s="10">
        <f t="shared" si="123"/>
        <v>22.100000000000364</v>
      </c>
      <c r="AA160" s="4">
        <f t="shared" si="124"/>
        <v>22.100000000000364</v>
      </c>
      <c r="AB160" s="108">
        <f t="shared" si="125"/>
        <v>12771.6</v>
      </c>
      <c r="AC160" s="108">
        <f t="shared" si="126"/>
        <v>12771.6</v>
      </c>
      <c r="AD160" s="48">
        <f t="shared" si="128"/>
        <v>0.27329434697851313</v>
      </c>
      <c r="AE160" s="45">
        <f t="shared" si="129"/>
        <v>-12.199999999998909</v>
      </c>
      <c r="AF160" s="56">
        <f t="shared" si="130"/>
        <v>12759.400000000001</v>
      </c>
      <c r="AG160" s="70">
        <f t="shared" si="131"/>
        <v>-0.15921062860276328</v>
      </c>
      <c r="AH160" s="70">
        <f t="shared" si="132"/>
        <v>-6.2809877002309875</v>
      </c>
      <c r="AI160" s="74">
        <f t="shared" si="133"/>
        <v>3.6835587880299295E-4</v>
      </c>
      <c r="AJ160" s="62">
        <f t="shared" si="134"/>
        <v>22.100000000000364</v>
      </c>
      <c r="AK160" s="117">
        <f t="shared" si="135"/>
        <v>39.450806490452948</v>
      </c>
      <c r="AL160" s="99">
        <f t="shared" si="136"/>
        <v>-2.3136387440693749E-3</v>
      </c>
      <c r="AM160" s="62">
        <f t="shared" si="137"/>
        <v>12793.7</v>
      </c>
      <c r="AN160" s="10">
        <f t="shared" si="138"/>
        <v>12728.325599999998</v>
      </c>
      <c r="AO160" s="10">
        <f t="shared" si="139"/>
        <v>12768.851699999997</v>
      </c>
      <c r="AP160" s="10">
        <f t="shared" si="140"/>
        <v>12801.85573333333</v>
      </c>
      <c r="AQ160" s="10">
        <f t="shared" si="141"/>
        <v>12767.788366666662</v>
      </c>
      <c r="AR160" s="113"/>
      <c r="AU160" s="19"/>
      <c r="AV160" s="25"/>
      <c r="AZ160"/>
      <c r="BA160"/>
      <c r="BB160"/>
      <c r="BC160"/>
      <c r="BD160"/>
      <c r="BE160" s="12" t="s">
        <v>326</v>
      </c>
      <c r="BF160" s="110">
        <v>12777.4</v>
      </c>
      <c r="BG160" s="111">
        <v>12756.1</v>
      </c>
      <c r="BH160" s="111">
        <v>12764.1</v>
      </c>
    </row>
    <row r="161" spans="1:60" x14ac:dyDescent="0.25">
      <c r="A161" s="12" t="str">
        <f t="shared" si="99"/>
        <v>10mag     16o</v>
      </c>
      <c r="B161" s="110">
        <f t="shared" si="115"/>
        <v>-27</v>
      </c>
      <c r="C161" s="3">
        <f t="shared" si="116"/>
        <v>-12.399999999999636</v>
      </c>
      <c r="D161" s="3">
        <f t="shared" si="104"/>
        <v>12775.466666666667</v>
      </c>
      <c r="E161" s="3">
        <f t="shared" si="105"/>
        <v>12775.65</v>
      </c>
      <c r="F161" s="3">
        <f t="shared" si="106"/>
        <v>12746.799999999997</v>
      </c>
      <c r="G161" s="3">
        <f t="shared" si="107"/>
        <v>12745.95</v>
      </c>
      <c r="H161" s="110">
        <f t="shared" si="100"/>
        <v>12773.9</v>
      </c>
      <c r="I161" s="110">
        <f t="shared" si="101"/>
        <v>12735.8</v>
      </c>
      <c r="J161" s="110">
        <f t="shared" si="102"/>
        <v>12737.1</v>
      </c>
      <c r="K161" s="8">
        <f t="shared" si="108"/>
        <v>-34.5</v>
      </c>
      <c r="L161" s="4">
        <f t="shared" si="109"/>
        <v>38.100000000000364</v>
      </c>
      <c r="M161" s="4">
        <f t="shared" si="110"/>
        <v>28.666666666666668</v>
      </c>
      <c r="N161" s="4">
        <f t="shared" si="111"/>
        <v>29.699999999999818</v>
      </c>
      <c r="O161" s="4">
        <f t="shared" si="112"/>
        <v>38.100000000000364</v>
      </c>
      <c r="P161" s="4">
        <f t="shared" si="144"/>
        <v>9.7999999999992724</v>
      </c>
      <c r="Q161" s="4">
        <f t="shared" si="143"/>
        <v>28.300000000001091</v>
      </c>
      <c r="R161" s="4">
        <f t="shared" si="103"/>
        <v>12748.933333333332</v>
      </c>
      <c r="S161" s="4">
        <f t="shared" si="113"/>
        <v>12757.4</v>
      </c>
      <c r="T161" s="4">
        <f t="shared" si="114"/>
        <v>12759.955555555556</v>
      </c>
      <c r="U161" s="4">
        <f t="shared" si="118"/>
        <v>-7.5</v>
      </c>
      <c r="V161" s="4">
        <f t="shared" si="119"/>
        <v>-7.5</v>
      </c>
      <c r="W161" s="85">
        <f t="shared" si="120"/>
        <v>12764.1</v>
      </c>
      <c r="X161" s="45">
        <f t="shared" si="121"/>
        <v>12764.1</v>
      </c>
      <c r="Y161" s="62">
        <f t="shared" si="122"/>
        <v>12778.7</v>
      </c>
      <c r="Z161" s="10">
        <f t="shared" si="123"/>
        <v>22.100000000000364</v>
      </c>
      <c r="AA161" s="4">
        <f t="shared" si="124"/>
        <v>22.100000000000364</v>
      </c>
      <c r="AB161" s="108">
        <f t="shared" si="125"/>
        <v>12793.7</v>
      </c>
      <c r="AC161" s="108">
        <f t="shared" si="126"/>
        <v>12793.7</v>
      </c>
      <c r="AD161" s="48">
        <f t="shared" si="128"/>
        <v>1.2775828460039187</v>
      </c>
      <c r="AE161" s="45">
        <f t="shared" si="129"/>
        <v>-7.5</v>
      </c>
      <c r="AF161" s="56">
        <f t="shared" si="130"/>
        <v>12756.6</v>
      </c>
      <c r="AG161" s="70">
        <f t="shared" si="131"/>
        <v>0.39807020705035967</v>
      </c>
      <c r="AH161" s="70">
        <f t="shared" si="132"/>
        <v>2.5121196771038194</v>
      </c>
      <c r="AI161" s="74">
        <f t="shared" si="133"/>
        <v>-1.5286204788109684E-3</v>
      </c>
      <c r="AJ161" s="62">
        <f t="shared" si="134"/>
        <v>22.100000000000364</v>
      </c>
      <c r="AK161" s="117">
        <f t="shared" si="135"/>
        <v>6.3107452720921975</v>
      </c>
      <c r="AL161" s="99">
        <f t="shared" si="136"/>
        <v>-3.8400775836448953E-3</v>
      </c>
      <c r="AM161" s="62">
        <f t="shared" si="137"/>
        <v>12786.2</v>
      </c>
      <c r="AN161" s="10">
        <f t="shared" si="138"/>
        <v>12729.174750000002</v>
      </c>
      <c r="AO161" s="10">
        <f t="shared" si="139"/>
        <v>12762.8577</v>
      </c>
      <c r="AP161" s="10">
        <f t="shared" si="140"/>
        <v>12802.606483333331</v>
      </c>
      <c r="AQ161" s="10">
        <f t="shared" si="141"/>
        <v>12767.087666666666</v>
      </c>
      <c r="AR161" s="113"/>
      <c r="AU161" s="19"/>
      <c r="AV161" s="25"/>
      <c r="AW161" s="21">
        <f>SUM(AU161:AU174)-AW162</f>
        <v>0</v>
      </c>
      <c r="AZ161"/>
      <c r="BA161"/>
      <c r="BE161" s="12" t="s">
        <v>327</v>
      </c>
      <c r="BF161" s="110">
        <v>12773.9</v>
      </c>
      <c r="BG161" s="111">
        <v>12735.8</v>
      </c>
      <c r="BH161" s="111">
        <v>12737.1</v>
      </c>
    </row>
    <row r="162" spans="1:60" x14ac:dyDescent="0.25">
      <c r="A162" s="12" t="str">
        <f t="shared" si="99"/>
        <v>10mag    17s</v>
      </c>
      <c r="B162" s="110">
        <f t="shared" si="115"/>
        <v>20.799999999999272</v>
      </c>
      <c r="C162" s="3">
        <f t="shared" si="116"/>
        <v>-13.700000000000728</v>
      </c>
      <c r="D162" s="3">
        <f t="shared" si="104"/>
        <v>12771.4</v>
      </c>
      <c r="E162" s="3">
        <f t="shared" si="105"/>
        <v>12768.4</v>
      </c>
      <c r="F162" s="3">
        <f t="shared" si="106"/>
        <v>12742.766666666668</v>
      </c>
      <c r="G162" s="3">
        <f t="shared" si="107"/>
        <v>12736.099999999999</v>
      </c>
      <c r="H162" s="3">
        <f t="shared" si="100"/>
        <v>12762.9</v>
      </c>
      <c r="I162" s="3">
        <f t="shared" si="101"/>
        <v>12736.4</v>
      </c>
      <c r="J162" s="3">
        <f t="shared" si="102"/>
        <v>12757.9</v>
      </c>
      <c r="K162" s="8">
        <f t="shared" si="108"/>
        <v>-6.2000000000007276</v>
      </c>
      <c r="L162" s="4">
        <f t="shared" si="109"/>
        <v>26.5</v>
      </c>
      <c r="M162" s="4">
        <f t="shared" si="110"/>
        <v>28.633333333333212</v>
      </c>
      <c r="N162" s="4">
        <f t="shared" si="111"/>
        <v>32.300000000000182</v>
      </c>
      <c r="O162" s="4">
        <f t="shared" si="112"/>
        <v>26.5</v>
      </c>
      <c r="P162" s="4">
        <f t="shared" si="144"/>
        <v>25.799999999999272</v>
      </c>
      <c r="Q162" s="4">
        <f t="shared" si="143"/>
        <v>0.7000000000007276</v>
      </c>
      <c r="R162" s="4">
        <f t="shared" si="103"/>
        <v>12752.4</v>
      </c>
      <c r="S162" s="4">
        <f t="shared" si="113"/>
        <v>12750.666666666666</v>
      </c>
      <c r="T162" s="4">
        <f t="shared" si="114"/>
        <v>12755.733333333332</v>
      </c>
      <c r="U162" s="4">
        <f t="shared" si="118"/>
        <v>-27</v>
      </c>
      <c r="V162" s="4">
        <f t="shared" si="119"/>
        <v>-27</v>
      </c>
      <c r="W162" s="86">
        <f t="shared" si="120"/>
        <v>12737.1</v>
      </c>
      <c r="X162" s="109">
        <f t="shared" si="121"/>
        <v>12737.1</v>
      </c>
      <c r="Y162" s="62">
        <f t="shared" si="122"/>
        <v>12702.6</v>
      </c>
      <c r="Z162" s="10">
        <f t="shared" si="123"/>
        <v>22.100000000000364</v>
      </c>
      <c r="AA162" s="4">
        <f t="shared" si="124"/>
        <v>-7.5</v>
      </c>
      <c r="AB162" s="79">
        <f t="shared" si="125"/>
        <v>12756.6</v>
      </c>
      <c r="AC162" s="79">
        <f t="shared" si="126"/>
        <v>12786.2</v>
      </c>
      <c r="AD162" s="48">
        <f t="shared" si="128"/>
        <v>0.58414554905782867</v>
      </c>
      <c r="AE162" s="45">
        <f t="shared" si="129"/>
        <v>-27</v>
      </c>
      <c r="AF162" s="56">
        <f t="shared" si="130"/>
        <v>12710.1</v>
      </c>
      <c r="AG162" s="70">
        <f t="shared" si="131"/>
        <v>-36.911272864129174</v>
      </c>
      <c r="AH162" s="70">
        <f t="shared" si="132"/>
        <v>-2.709199446144845E-2</v>
      </c>
      <c r="AI162" s="74">
        <f t="shared" si="133"/>
        <v>3.7607886641331909E-3</v>
      </c>
      <c r="AJ162" s="62">
        <f t="shared" si="134"/>
        <v>22.100000000000364</v>
      </c>
      <c r="AK162" s="117">
        <f t="shared" si="135"/>
        <v>7.3397616389915348E-4</v>
      </c>
      <c r="AL162" s="99">
        <f t="shared" si="136"/>
        <v>-1.0188726565937451E-4</v>
      </c>
      <c r="AM162" s="62">
        <f t="shared" si="137"/>
        <v>12759.2</v>
      </c>
      <c r="AN162" s="10">
        <f t="shared" si="138"/>
        <v>12706.5141</v>
      </c>
      <c r="AO162" s="10">
        <f t="shared" si="139"/>
        <v>12749.304599999999</v>
      </c>
      <c r="AP162" s="10">
        <f t="shared" si="140"/>
        <v>12791.411966666663</v>
      </c>
      <c r="AQ162" s="10">
        <f t="shared" si="141"/>
        <v>12736.69063333333</v>
      </c>
      <c r="AR162" s="113"/>
      <c r="AU162" s="19"/>
      <c r="AV162" s="25"/>
      <c r="AW162" s="80">
        <f>COUNT(AU162:AU174)</f>
        <v>0</v>
      </c>
      <c r="AZ162"/>
      <c r="BA162"/>
      <c r="BE162" s="12" t="s">
        <v>328</v>
      </c>
      <c r="BF162" s="110">
        <v>12762.9</v>
      </c>
      <c r="BG162" s="111">
        <v>12736.4</v>
      </c>
      <c r="BH162" s="111">
        <v>12757.9</v>
      </c>
    </row>
    <row r="163" spans="1:60" x14ac:dyDescent="0.25">
      <c r="A163" s="12" t="str">
        <f t="shared" si="99"/>
        <v>10mag   18b</v>
      </c>
      <c r="B163" s="110">
        <f t="shared" si="115"/>
        <v>0.30000000000109139</v>
      </c>
      <c r="C163" s="3">
        <f t="shared" si="116"/>
        <v>-5.8999999999996362</v>
      </c>
      <c r="D163" s="3">
        <f t="shared" si="104"/>
        <v>12765.766666666668</v>
      </c>
      <c r="E163" s="3">
        <f t="shared" si="105"/>
        <v>12761.7</v>
      </c>
      <c r="F163" s="3">
        <f t="shared" si="106"/>
        <v>12741.733333333332</v>
      </c>
      <c r="G163" s="3">
        <f t="shared" si="107"/>
        <v>12744.7</v>
      </c>
      <c r="H163" s="3">
        <f t="shared" si="100"/>
        <v>12760.5</v>
      </c>
      <c r="I163" s="3">
        <f t="shared" si="101"/>
        <v>12753</v>
      </c>
      <c r="J163" s="3">
        <f t="shared" si="102"/>
        <v>12758.2</v>
      </c>
      <c r="K163" s="8">
        <f t="shared" si="108"/>
        <v>21.100000000000364</v>
      </c>
      <c r="L163" s="4">
        <f t="shared" si="109"/>
        <v>7.5</v>
      </c>
      <c r="M163" s="4">
        <f t="shared" si="110"/>
        <v>24.033333333333456</v>
      </c>
      <c r="N163" s="4">
        <f t="shared" si="111"/>
        <v>17</v>
      </c>
      <c r="O163" s="4">
        <f t="shared" si="112"/>
        <v>7.5</v>
      </c>
      <c r="P163" s="4">
        <f t="shared" si="144"/>
        <v>2.6000000000003638</v>
      </c>
      <c r="Q163" s="4">
        <f t="shared" si="143"/>
        <v>4.8999999999996362</v>
      </c>
      <c r="R163" s="4">
        <f t="shared" si="103"/>
        <v>12757.233333333332</v>
      </c>
      <c r="S163" s="4">
        <f t="shared" si="113"/>
        <v>12754.816666666666</v>
      </c>
      <c r="T163" s="4">
        <f t="shared" si="114"/>
        <v>12752.855555555556</v>
      </c>
      <c r="U163" s="4">
        <f t="shared" si="118"/>
        <v>-27</v>
      </c>
      <c r="V163" s="4">
        <f t="shared" si="119"/>
        <v>-27</v>
      </c>
      <c r="W163" s="86">
        <f t="shared" si="120"/>
        <v>12710.1</v>
      </c>
      <c r="X163" s="109">
        <f t="shared" si="121"/>
        <v>12710.1</v>
      </c>
      <c r="Y163" s="10">
        <f t="shared" si="122"/>
        <v>12751.699999999999</v>
      </c>
      <c r="Z163" s="10">
        <f t="shared" si="123"/>
        <v>20.799999999999272</v>
      </c>
      <c r="AA163" s="10">
        <f t="shared" si="124"/>
        <v>20.799999999999272</v>
      </c>
      <c r="AB163" s="10">
        <f t="shared" si="125"/>
        <v>12757.9</v>
      </c>
      <c r="AC163" s="79">
        <f t="shared" si="126"/>
        <v>12757.9</v>
      </c>
      <c r="AD163" s="48">
        <f t="shared" si="128"/>
        <v>-0.55165692007797307</v>
      </c>
      <c r="AE163" s="45">
        <f t="shared" si="129"/>
        <v>-27</v>
      </c>
      <c r="AF163" s="56">
        <f t="shared" si="130"/>
        <v>12730.9</v>
      </c>
      <c r="AG163" s="70">
        <f t="shared" si="131"/>
        <v>-1.3367074042436211</v>
      </c>
      <c r="AH163" s="70">
        <f t="shared" si="132"/>
        <v>-0.74810687576452251</v>
      </c>
      <c r="AI163" s="74">
        <f t="shared" si="133"/>
        <v>2.14438884917807E-3</v>
      </c>
      <c r="AJ163" s="62">
        <f t="shared" si="134"/>
        <v>20.799999999999272</v>
      </c>
      <c r="AK163" s="117">
        <f t="shared" si="135"/>
        <v>0.55966389756615464</v>
      </c>
      <c r="AL163" s="99">
        <f t="shared" si="136"/>
        <v>-1.6042320423828858E-3</v>
      </c>
      <c r="AM163" s="62">
        <f t="shared" si="137"/>
        <v>12778.699999999999</v>
      </c>
      <c r="AN163" s="10">
        <f t="shared" si="138"/>
        <v>12707.379899999998</v>
      </c>
      <c r="AO163" s="10">
        <f t="shared" si="139"/>
        <v>12755.631599999999</v>
      </c>
      <c r="AP163" s="10">
        <f t="shared" si="140"/>
        <v>12797.484699999999</v>
      </c>
      <c r="AQ163" s="10">
        <f t="shared" si="141"/>
        <v>12754.641899999999</v>
      </c>
      <c r="AR163" s="113"/>
      <c r="AU163" s="19"/>
      <c r="AV163" s="25"/>
      <c r="AZ163" s="116">
        <f>BA163*(1-$AQ$5)</f>
        <v>12719.9254</v>
      </c>
      <c r="BA163" s="16">
        <f>J163</f>
        <v>12758.2</v>
      </c>
      <c r="BB163"/>
      <c r="BC163"/>
      <c r="BD163"/>
      <c r="BE163" s="12" t="s">
        <v>329</v>
      </c>
      <c r="BF163" s="110">
        <v>12760.5</v>
      </c>
      <c r="BG163" s="111">
        <v>12753</v>
      </c>
      <c r="BH163" s="111">
        <v>12758.2</v>
      </c>
    </row>
    <row r="164" spans="1:60" x14ac:dyDescent="0.25">
      <c r="A164" s="12" t="str">
        <f t="shared" si="99"/>
        <v>10mag    19o</v>
      </c>
      <c r="B164" s="110">
        <f t="shared" si="115"/>
        <v>-1</v>
      </c>
      <c r="C164" s="3">
        <f t="shared" si="116"/>
        <v>20.100000000000364</v>
      </c>
      <c r="D164" s="3">
        <f t="shared" si="104"/>
        <v>12761.366666666669</v>
      </c>
      <c r="E164" s="3">
        <f t="shared" si="105"/>
        <v>12760.6</v>
      </c>
      <c r="F164" s="3">
        <f t="shared" si="106"/>
        <v>12747.800000000001</v>
      </c>
      <c r="G164" s="3">
        <f t="shared" si="107"/>
        <v>12753.5</v>
      </c>
      <c r="H164" s="3">
        <f t="shared" si="100"/>
        <v>12760.7</v>
      </c>
      <c r="I164" s="3">
        <f t="shared" si="101"/>
        <v>12754</v>
      </c>
      <c r="J164" s="3">
        <f t="shared" si="102"/>
        <v>12757.2</v>
      </c>
      <c r="K164" s="8">
        <f t="shared" si="108"/>
        <v>-0.69999999999890861</v>
      </c>
      <c r="L164" s="4">
        <f t="shared" si="109"/>
        <v>6.7000000000007276</v>
      </c>
      <c r="M164" s="4">
        <f t="shared" si="110"/>
        <v>13.56666666666691</v>
      </c>
      <c r="N164" s="4">
        <f t="shared" si="111"/>
        <v>7.1000000000003638</v>
      </c>
      <c r="O164" s="4">
        <f t="shared" si="112"/>
        <v>6.7000000000007276</v>
      </c>
      <c r="P164" s="4">
        <f t="shared" si="144"/>
        <v>2.5</v>
      </c>
      <c r="Q164" s="4">
        <f t="shared" si="143"/>
        <v>4.2000000000007276</v>
      </c>
      <c r="R164" s="4">
        <f t="shared" si="103"/>
        <v>12757.300000000001</v>
      </c>
      <c r="S164" s="4">
        <f t="shared" si="113"/>
        <v>12757.266666666666</v>
      </c>
      <c r="T164" s="4">
        <f t="shared" si="114"/>
        <v>12755.644444444444</v>
      </c>
      <c r="U164" s="4">
        <f t="shared" si="118"/>
        <v>-27</v>
      </c>
      <c r="V164" s="4">
        <f t="shared" si="119"/>
        <v>0.30000000000109139</v>
      </c>
      <c r="W164" s="86">
        <f t="shared" si="120"/>
        <v>12758.2</v>
      </c>
      <c r="X164" s="45">
        <f t="shared" si="121"/>
        <v>12730.9</v>
      </c>
      <c r="Y164" s="62">
        <f t="shared" si="122"/>
        <v>12779.300000000001</v>
      </c>
      <c r="Z164" s="10">
        <f t="shared" si="123"/>
        <v>20.799999999999272</v>
      </c>
      <c r="AA164" s="4">
        <f t="shared" si="124"/>
        <v>20.799999999999272</v>
      </c>
      <c r="AB164" s="79">
        <f t="shared" si="125"/>
        <v>12778.699999999999</v>
      </c>
      <c r="AC164" s="108">
        <f t="shared" si="126"/>
        <v>12778.699999999999</v>
      </c>
      <c r="AD164" s="48">
        <f t="shared" si="128"/>
        <v>-0.59948018193627906</v>
      </c>
      <c r="AE164" s="45">
        <f t="shared" si="129"/>
        <v>-27</v>
      </c>
      <c r="AF164" s="56">
        <f t="shared" si="130"/>
        <v>12731.2</v>
      </c>
      <c r="AG164" s="70">
        <f t="shared" si="131"/>
        <v>-1.1971384609708773</v>
      </c>
      <c r="AH164" s="70">
        <f t="shared" si="132"/>
        <v>-0.83532526320222111</v>
      </c>
      <c r="AI164" s="74">
        <f t="shared" si="133"/>
        <v>2.0422269699635538E-3</v>
      </c>
      <c r="AJ164" s="62">
        <f t="shared" si="134"/>
        <v>20.799999999999272</v>
      </c>
      <c r="AK164" s="117">
        <f t="shared" si="135"/>
        <v>0.69776829534385998</v>
      </c>
      <c r="AL164" s="99">
        <f t="shared" si="136"/>
        <v>-1.7059237812034802E-3</v>
      </c>
      <c r="AM164" s="62">
        <f t="shared" si="137"/>
        <v>12779</v>
      </c>
      <c r="AN164" s="10">
        <f t="shared" si="138"/>
        <v>12727.493099999998</v>
      </c>
      <c r="AO164" s="10">
        <f t="shared" si="139"/>
        <v>12748.705199999997</v>
      </c>
      <c r="AP164" s="10">
        <f t="shared" si="140"/>
        <v>12787.007566666663</v>
      </c>
      <c r="AQ164" s="10">
        <f t="shared" si="141"/>
        <v>12766.720633333329</v>
      </c>
      <c r="AR164" s="113"/>
      <c r="AU164" s="19"/>
      <c r="AV164" s="25"/>
      <c r="BB164" s="115">
        <f>AQ164</f>
        <v>12766.720633333329</v>
      </c>
      <c r="BC164" s="24">
        <f>BB164-BA163</f>
        <v>8.5206333333280782</v>
      </c>
      <c r="BD164" s="107" t="s">
        <v>37</v>
      </c>
      <c r="BE164" s="12" t="s">
        <v>330</v>
      </c>
      <c r="BF164" s="110">
        <v>12760.7</v>
      </c>
      <c r="BG164" s="111">
        <v>12754</v>
      </c>
      <c r="BH164" s="111">
        <v>12757.2</v>
      </c>
    </row>
    <row r="165" spans="1:60" x14ac:dyDescent="0.25">
      <c r="A165" s="12" t="str">
        <f t="shared" si="99"/>
        <v>10mag    20s</v>
      </c>
      <c r="B165" s="110">
        <f t="shared" si="115"/>
        <v>-0.5</v>
      </c>
      <c r="C165" s="3">
        <f t="shared" si="116"/>
        <v>-1.1999999999989086</v>
      </c>
      <c r="D165" s="3">
        <f t="shared" si="104"/>
        <v>12760.300000000001</v>
      </c>
      <c r="E165" s="3">
        <f t="shared" si="105"/>
        <v>12760.2</v>
      </c>
      <c r="F165" s="3">
        <f t="shared" si="106"/>
        <v>12753.4</v>
      </c>
      <c r="G165" s="3">
        <f t="shared" si="107"/>
        <v>12753.6</v>
      </c>
      <c r="H165" s="3">
        <f t="shared" si="100"/>
        <v>12759.7</v>
      </c>
      <c r="I165" s="3">
        <f t="shared" si="101"/>
        <v>12753.2</v>
      </c>
      <c r="J165" s="110">
        <f t="shared" si="102"/>
        <v>12756.7</v>
      </c>
      <c r="K165" s="8">
        <f t="shared" si="108"/>
        <v>-1.5</v>
      </c>
      <c r="L165" s="4">
        <f t="shared" si="109"/>
        <v>6.5</v>
      </c>
      <c r="M165" s="4">
        <f t="shared" si="110"/>
        <v>6.9000000000002428</v>
      </c>
      <c r="N165" s="4">
        <f t="shared" si="111"/>
        <v>6.6000000000003638</v>
      </c>
      <c r="O165" s="4">
        <f t="shared" si="112"/>
        <v>6.5</v>
      </c>
      <c r="P165" s="4">
        <f t="shared" si="144"/>
        <v>2.5</v>
      </c>
      <c r="Q165" s="4">
        <f>-J164+I165</f>
        <v>-4</v>
      </c>
      <c r="R165" s="4">
        <f t="shared" si="103"/>
        <v>12756.533333333335</v>
      </c>
      <c r="S165" s="4">
        <f t="shared" si="113"/>
        <v>12756.916666666668</v>
      </c>
      <c r="T165" s="4">
        <f t="shared" si="114"/>
        <v>12757.022222222222</v>
      </c>
      <c r="U165" s="4">
        <f t="shared" si="118"/>
        <v>-1</v>
      </c>
      <c r="V165" s="4">
        <f t="shared" si="119"/>
        <v>-1</v>
      </c>
      <c r="W165" s="86">
        <f t="shared" si="120"/>
        <v>12757.2</v>
      </c>
      <c r="X165" s="45">
        <f t="shared" si="121"/>
        <v>12757.2</v>
      </c>
      <c r="Y165" s="10">
        <f t="shared" si="122"/>
        <v>12756.500000000002</v>
      </c>
      <c r="Z165" s="10">
        <f t="shared" si="123"/>
        <v>20.799999999999272</v>
      </c>
      <c r="AA165" s="10">
        <f t="shared" si="124"/>
        <v>0.30000000000109139</v>
      </c>
      <c r="AB165" s="10">
        <f t="shared" si="125"/>
        <v>12758.500000000002</v>
      </c>
      <c r="AC165" s="108">
        <f t="shared" si="126"/>
        <v>12779</v>
      </c>
      <c r="AD165" s="48">
        <f t="shared" si="128"/>
        <v>-0.61143599740090993</v>
      </c>
      <c r="AE165" s="45">
        <f t="shared" si="129"/>
        <v>-1</v>
      </c>
      <c r="AF165" s="56">
        <f t="shared" si="130"/>
        <v>12756.2</v>
      </c>
      <c r="AG165" s="70">
        <f t="shared" si="131"/>
        <v>-2.351429513830159E-2</v>
      </c>
      <c r="AH165" s="70">
        <f t="shared" si="132"/>
        <v>-42.527321959616643</v>
      </c>
      <c r="AI165" s="74">
        <f t="shared" si="133"/>
        <v>3.9196625954437841E-5</v>
      </c>
      <c r="AJ165" s="62">
        <f t="shared" si="134"/>
        <v>20.799999999999272</v>
      </c>
      <c r="AK165" s="117">
        <f t="shared" si="135"/>
        <v>1808.5731130568918</v>
      </c>
      <c r="AL165" s="99">
        <f t="shared" si="136"/>
        <v>-1.666927531695044E-3</v>
      </c>
      <c r="AM165" s="62">
        <f t="shared" si="137"/>
        <v>12778</v>
      </c>
      <c r="AN165" s="10">
        <f t="shared" si="138"/>
        <v>12737.4498</v>
      </c>
      <c r="AO165" s="10">
        <f t="shared" si="139"/>
        <v>12747.839400000003</v>
      </c>
      <c r="AP165" s="10">
        <f t="shared" si="140"/>
        <v>12777.1644</v>
      </c>
      <c r="AQ165" s="10">
        <f t="shared" si="141"/>
        <v>12766.653899999999</v>
      </c>
      <c r="AR165" s="113"/>
      <c r="AU165" s="19"/>
      <c r="AV165" s="25"/>
      <c r="AZ165"/>
      <c r="BA165"/>
      <c r="BB165"/>
      <c r="BC165"/>
      <c r="BD165"/>
      <c r="BE165" s="12" t="s">
        <v>331</v>
      </c>
      <c r="BF165" s="110">
        <v>12759.7</v>
      </c>
      <c r="BG165" s="111">
        <v>12753.2</v>
      </c>
      <c r="BH165" s="111">
        <v>12756.7</v>
      </c>
    </row>
    <row r="166" spans="1:60" x14ac:dyDescent="0.25">
      <c r="A166" s="12" t="str">
        <f t="shared" si="99"/>
        <v>10mag     21b</v>
      </c>
      <c r="B166" s="110">
        <f t="shared" si="115"/>
        <v>8.2999999999992724</v>
      </c>
      <c r="C166" s="3">
        <f t="shared" si="116"/>
        <v>6.7999999999992724</v>
      </c>
      <c r="D166" s="3">
        <f t="shared" si="104"/>
        <v>12762.466666666667</v>
      </c>
      <c r="E166" s="3">
        <f t="shared" si="105"/>
        <v>12763.35</v>
      </c>
      <c r="F166" s="3">
        <f t="shared" si="106"/>
        <v>12753.966666666667</v>
      </c>
      <c r="G166" s="3">
        <f t="shared" si="107"/>
        <v>12753.95</v>
      </c>
      <c r="H166" s="3">
        <f t="shared" si="100"/>
        <v>12767</v>
      </c>
      <c r="I166" s="3">
        <f t="shared" si="101"/>
        <v>12754.7</v>
      </c>
      <c r="J166" s="110">
        <f t="shared" si="102"/>
        <v>12765</v>
      </c>
      <c r="K166" s="8">
        <f t="shared" si="108"/>
        <v>7.7999999999992724</v>
      </c>
      <c r="L166" s="4">
        <f t="shared" si="109"/>
        <v>12.299999999999272</v>
      </c>
      <c r="M166" s="4">
        <f t="shared" si="110"/>
        <v>8.5</v>
      </c>
      <c r="N166" s="4">
        <f t="shared" si="111"/>
        <v>9.3999999999996362</v>
      </c>
      <c r="O166" s="4">
        <f t="shared" si="112"/>
        <v>12.299999999999272</v>
      </c>
      <c r="P166" s="4">
        <f t="shared" si="144"/>
        <v>10.299999999999272</v>
      </c>
      <c r="Q166" s="4">
        <f t="shared" ref="Q166:Q173" si="145">J165-I166</f>
        <v>2</v>
      </c>
      <c r="R166" s="4">
        <f t="shared" si="103"/>
        <v>12762.233333333332</v>
      </c>
      <c r="S166" s="4">
        <f t="shared" si="113"/>
        <v>12759.383333333333</v>
      </c>
      <c r="T166" s="4">
        <f t="shared" si="114"/>
        <v>12758.688888888888</v>
      </c>
      <c r="U166" s="4">
        <f t="shared" si="118"/>
        <v>-1</v>
      </c>
      <c r="V166" s="4">
        <f t="shared" si="119"/>
        <v>-1</v>
      </c>
      <c r="W166" s="85">
        <f t="shared" si="120"/>
        <v>12756.2</v>
      </c>
      <c r="X166" s="109">
        <f t="shared" si="121"/>
        <v>12756.2</v>
      </c>
      <c r="Y166" s="62">
        <f t="shared" si="122"/>
        <v>12755.2</v>
      </c>
      <c r="Z166" s="10">
        <f t="shared" si="123"/>
        <v>0.30000000000109139</v>
      </c>
      <c r="AA166" s="4">
        <f t="shared" si="124"/>
        <v>-0.5</v>
      </c>
      <c r="AB166" s="108">
        <f t="shared" si="125"/>
        <v>12756.7</v>
      </c>
      <c r="AC166" s="79">
        <f t="shared" si="126"/>
        <v>12757.500000000002</v>
      </c>
      <c r="AD166" s="48">
        <f t="shared" si="128"/>
        <v>-0.26471734892791926</v>
      </c>
      <c r="AE166" s="45">
        <f t="shared" si="129"/>
        <v>-1</v>
      </c>
      <c r="AF166" s="56">
        <f t="shared" si="130"/>
        <v>12755.7</v>
      </c>
      <c r="AG166" s="70">
        <f t="shared" si="131"/>
        <v>1.1626184764459977</v>
      </c>
      <c r="AH166" s="70">
        <f t="shared" si="132"/>
        <v>0.86012739368885205</v>
      </c>
      <c r="AI166" s="74">
        <f t="shared" si="133"/>
        <v>7.2908582045667989E-4</v>
      </c>
      <c r="AJ166" s="62">
        <f t="shared" si="134"/>
        <v>0.30000000000109139</v>
      </c>
      <c r="AK166" s="117">
        <f t="shared" si="135"/>
        <v>0.73981913337397742</v>
      </c>
      <c r="AL166" s="99">
        <f t="shared" si="136"/>
        <v>6.2710668652490235E-4</v>
      </c>
      <c r="AM166" s="62">
        <f t="shared" si="137"/>
        <v>12757.000000000002</v>
      </c>
      <c r="AN166" s="10">
        <f t="shared" si="138"/>
        <v>12737.183400000002</v>
      </c>
      <c r="AO166" s="10">
        <f t="shared" si="139"/>
        <v>12747.106800000001</v>
      </c>
      <c r="AP166" s="10">
        <f t="shared" si="140"/>
        <v>12775.896466666667</v>
      </c>
      <c r="AQ166" s="10">
        <f t="shared" si="141"/>
        <v>12766.120033333335</v>
      </c>
      <c r="AR166" s="113"/>
      <c r="AU166" s="19"/>
      <c r="AV166" s="25"/>
      <c r="AZ166" s="116">
        <f>BA166*(1-$AQ$5)</f>
        <v>12726.705</v>
      </c>
      <c r="BA166" s="16">
        <f>J166</f>
        <v>12765</v>
      </c>
      <c r="BE166" s="12" t="s">
        <v>332</v>
      </c>
      <c r="BF166" s="110">
        <v>12767</v>
      </c>
      <c r="BG166" s="111">
        <v>12754.7</v>
      </c>
      <c r="BH166" s="111">
        <v>12765</v>
      </c>
    </row>
    <row r="167" spans="1:60" x14ac:dyDescent="0.25">
      <c r="A167" s="12" t="str">
        <f t="shared" si="99"/>
        <v>10mag   22b</v>
      </c>
      <c r="B167" s="110">
        <f t="shared" si="115"/>
        <v>-17</v>
      </c>
      <c r="C167" s="3">
        <f t="shared" si="116"/>
        <v>-9.2000000000007276</v>
      </c>
      <c r="D167" s="3">
        <f t="shared" si="104"/>
        <v>12764.766666666668</v>
      </c>
      <c r="E167" s="3">
        <f t="shared" si="105"/>
        <v>12767.3</v>
      </c>
      <c r="F167" s="3">
        <f t="shared" si="106"/>
        <v>12751.966666666667</v>
      </c>
      <c r="G167" s="3">
        <f t="shared" si="107"/>
        <v>12751.35</v>
      </c>
      <c r="H167" s="3">
        <f t="shared" si="100"/>
        <v>12767.6</v>
      </c>
      <c r="I167" s="3">
        <f t="shared" si="101"/>
        <v>12748</v>
      </c>
      <c r="J167" s="110">
        <f t="shared" si="102"/>
        <v>12748</v>
      </c>
      <c r="K167" s="8">
        <f t="shared" si="108"/>
        <v>-8.7000000000007276</v>
      </c>
      <c r="L167" s="4">
        <f t="shared" si="109"/>
        <v>19.600000000000364</v>
      </c>
      <c r="M167" s="4">
        <f t="shared" si="110"/>
        <v>12.799999999999878</v>
      </c>
      <c r="N167" s="4">
        <f t="shared" si="111"/>
        <v>15.949999999999818</v>
      </c>
      <c r="O167" s="4">
        <f t="shared" si="112"/>
        <v>19.600000000000364</v>
      </c>
      <c r="P167" s="4">
        <f t="shared" si="144"/>
        <v>2.6000000000003638</v>
      </c>
      <c r="Q167" s="4">
        <f t="shared" si="145"/>
        <v>17</v>
      </c>
      <c r="R167" s="4">
        <f t="shared" si="103"/>
        <v>12754.533333333333</v>
      </c>
      <c r="S167" s="4">
        <f t="shared" si="113"/>
        <v>12758.383333333331</v>
      </c>
      <c r="T167" s="4">
        <f t="shared" si="114"/>
        <v>12757.766666666668</v>
      </c>
      <c r="U167" s="4">
        <f t="shared" si="118"/>
        <v>-1</v>
      </c>
      <c r="V167" s="4">
        <f t="shared" si="119"/>
        <v>-0.5</v>
      </c>
      <c r="W167" s="85">
        <f t="shared" si="120"/>
        <v>12756.2</v>
      </c>
      <c r="X167" s="45">
        <f t="shared" si="121"/>
        <v>12755.7</v>
      </c>
      <c r="Y167" s="10">
        <f t="shared" si="122"/>
        <v>12772.8</v>
      </c>
      <c r="Z167" s="10">
        <f t="shared" si="123"/>
        <v>8.2999999999992724</v>
      </c>
      <c r="AA167" s="10">
        <f t="shared" si="124"/>
        <v>8.2999999999992724</v>
      </c>
      <c r="AB167" s="10">
        <f t="shared" si="125"/>
        <v>12765</v>
      </c>
      <c r="AC167" s="108">
        <f t="shared" si="126"/>
        <v>12765</v>
      </c>
      <c r="AD167" s="48">
        <f t="shared" si="128"/>
        <v>0.17166991552958558</v>
      </c>
      <c r="AE167" s="45">
        <f t="shared" si="129"/>
        <v>-1</v>
      </c>
      <c r="AF167" s="56">
        <f t="shared" si="130"/>
        <v>12764</v>
      </c>
      <c r="AG167" s="70">
        <f t="shared" si="131"/>
        <v>0.63287184930940232</v>
      </c>
      <c r="AH167" s="70">
        <f t="shared" si="132"/>
        <v>1.5800987215519422</v>
      </c>
      <c r="AI167" s="74">
        <f t="shared" si="133"/>
        <v>-1.2535255405828893E-3</v>
      </c>
      <c r="AJ167" s="62">
        <f t="shared" si="134"/>
        <v>8.2999999999992724</v>
      </c>
      <c r="AK167" s="117">
        <f t="shared" si="135"/>
        <v>2.4967119698500819</v>
      </c>
      <c r="AL167" s="99">
        <f t="shared" si="136"/>
        <v>-1.9806941041077305E-3</v>
      </c>
      <c r="AM167" s="62">
        <f t="shared" si="137"/>
        <v>12773.3</v>
      </c>
      <c r="AN167" s="10">
        <f t="shared" si="138"/>
        <v>12740.080499999998</v>
      </c>
      <c r="AO167" s="10">
        <f t="shared" si="139"/>
        <v>12756.996899999996</v>
      </c>
      <c r="AP167" s="10">
        <f t="shared" si="140"/>
        <v>12784.404966666663</v>
      </c>
      <c r="AQ167" s="10">
        <f t="shared" si="141"/>
        <v>12770.22413333333</v>
      </c>
      <c r="AR167" s="113"/>
      <c r="AU167" s="19"/>
      <c r="AV167" s="25"/>
      <c r="BB167" s="115">
        <f>AQ167</f>
        <v>12770.22413333333</v>
      </c>
      <c r="BC167" s="24">
        <f>BB167-BA166</f>
        <v>5.2241333333295188</v>
      </c>
      <c r="BD167" s="107" t="s">
        <v>37</v>
      </c>
      <c r="BE167" s="12" t="s">
        <v>333</v>
      </c>
      <c r="BF167" s="15">
        <v>12767.6</v>
      </c>
      <c r="BG167" s="15">
        <v>12748</v>
      </c>
      <c r="BH167" s="15">
        <v>12748</v>
      </c>
    </row>
    <row r="168" spans="1:60" x14ac:dyDescent="0.25">
      <c r="A168" s="12" t="str">
        <f t="shared" si="99"/>
        <v>11mag   0s</v>
      </c>
      <c r="B168" s="110">
        <f t="shared" si="115"/>
        <v>4.8999999999996362</v>
      </c>
      <c r="C168" s="3">
        <f t="shared" si="116"/>
        <v>-3.8000000000010914</v>
      </c>
      <c r="D168" s="3">
        <f t="shared" si="104"/>
        <v>12763.266666666668</v>
      </c>
      <c r="E168" s="3">
        <f t="shared" si="105"/>
        <v>12761.400000000001</v>
      </c>
      <c r="F168" s="3">
        <f t="shared" si="106"/>
        <v>12750.733333333332</v>
      </c>
      <c r="G168" s="3">
        <f t="shared" si="107"/>
        <v>12748.75</v>
      </c>
      <c r="H168" s="13">
        <f t="shared" si="100"/>
        <v>12755.2</v>
      </c>
      <c r="I168" s="13">
        <f t="shared" si="101"/>
        <v>12749.5</v>
      </c>
      <c r="J168" s="13">
        <f t="shared" si="102"/>
        <v>12752.9</v>
      </c>
      <c r="K168" s="8">
        <f t="shared" si="108"/>
        <v>-12.100000000000364</v>
      </c>
      <c r="L168" s="4">
        <f t="shared" si="109"/>
        <v>7.2000000000007276</v>
      </c>
      <c r="M168" s="4">
        <f t="shared" si="110"/>
        <v>13.033333333333454</v>
      </c>
      <c r="N168" s="4">
        <f t="shared" si="111"/>
        <v>13.400000000000546</v>
      </c>
      <c r="O168" s="4">
        <f t="shared" si="112"/>
        <v>5.7000000000007276</v>
      </c>
      <c r="P168" s="4">
        <f t="shared" si="144"/>
        <v>7.2000000000007276</v>
      </c>
      <c r="Q168" s="4">
        <f t="shared" si="145"/>
        <v>-1.5</v>
      </c>
      <c r="R168" s="4">
        <f t="shared" si="103"/>
        <v>12752.533333333333</v>
      </c>
      <c r="S168" s="4">
        <f t="shared" si="113"/>
        <v>12753.533333333333</v>
      </c>
      <c r="T168" s="4">
        <f t="shared" si="114"/>
        <v>12756.433333333332</v>
      </c>
      <c r="U168" s="4">
        <f t="shared" si="118"/>
        <v>-17</v>
      </c>
      <c r="V168" s="4">
        <f t="shared" si="119"/>
        <v>-17</v>
      </c>
      <c r="W168" s="109">
        <f t="shared" si="120"/>
        <v>12748</v>
      </c>
      <c r="X168" s="45">
        <f t="shared" si="121"/>
        <v>12748</v>
      </c>
      <c r="Y168" s="62">
        <f t="shared" si="122"/>
        <v>12739.3</v>
      </c>
      <c r="Z168" s="10">
        <f t="shared" si="123"/>
        <v>8.2999999999992724</v>
      </c>
      <c r="AA168" s="4">
        <f t="shared" si="124"/>
        <v>8.2999999999992724</v>
      </c>
      <c r="AB168" s="79">
        <f t="shared" si="125"/>
        <v>12773.3</v>
      </c>
      <c r="AC168" s="79">
        <f t="shared" si="126"/>
        <v>12773.3</v>
      </c>
      <c r="AD168" s="48">
        <f t="shared" si="128"/>
        <v>-0.65925925925921602</v>
      </c>
      <c r="AE168" s="45">
        <f t="shared" si="129"/>
        <v>-17</v>
      </c>
      <c r="AF168" s="56">
        <f t="shared" si="130"/>
        <v>12731</v>
      </c>
      <c r="AG168" s="70">
        <f t="shared" si="131"/>
        <v>-6.4539768605586465</v>
      </c>
      <c r="AH168" s="70">
        <f t="shared" si="132"/>
        <v>-0.15494322672756553</v>
      </c>
      <c r="AI168" s="74">
        <f t="shared" si="133"/>
        <v>1.7202105097792503E-3</v>
      </c>
      <c r="AJ168" s="62">
        <f t="shared" si="134"/>
        <v>8.2999999999992724</v>
      </c>
      <c r="AK168" s="117">
        <f t="shared" si="135"/>
        <v>2.4007403508749778E-2</v>
      </c>
      <c r="AL168" s="99">
        <f t="shared" si="136"/>
        <v>-2.6653496703586747E-4</v>
      </c>
      <c r="AM168" s="62">
        <f t="shared" si="137"/>
        <v>12756.3</v>
      </c>
      <c r="AN168" s="10">
        <f t="shared" si="138"/>
        <v>12725.844749999998</v>
      </c>
      <c r="AO168" s="10">
        <f t="shared" si="139"/>
        <v>12748.3056</v>
      </c>
      <c r="AP168" s="10">
        <f t="shared" si="140"/>
        <v>12783.253816666665</v>
      </c>
      <c r="AQ168" s="10">
        <f t="shared" si="141"/>
        <v>12754.20813333333</v>
      </c>
      <c r="AR168" s="113"/>
      <c r="AU168" s="19"/>
      <c r="AV168" s="25"/>
      <c r="AZ168"/>
      <c r="BA168"/>
      <c r="BB168"/>
      <c r="BC168"/>
      <c r="BD168"/>
      <c r="BE168" s="12" t="s">
        <v>334</v>
      </c>
      <c r="BF168" s="110">
        <v>12755.2</v>
      </c>
      <c r="BG168" s="111">
        <v>12749.5</v>
      </c>
      <c r="BH168" s="111">
        <v>12752.9</v>
      </c>
    </row>
    <row r="169" spans="1:60" x14ac:dyDescent="0.25">
      <c r="A169" s="12" t="str">
        <f t="shared" si="99"/>
        <v>11mag   1s</v>
      </c>
      <c r="B169" s="110">
        <f t="shared" si="115"/>
        <v>1.8000000000010914</v>
      </c>
      <c r="C169" s="3">
        <f t="shared" si="116"/>
        <v>-10.299999999999272</v>
      </c>
      <c r="D169" s="3">
        <f t="shared" si="104"/>
        <v>12759.166666666666</v>
      </c>
      <c r="E169" s="3">
        <f t="shared" si="105"/>
        <v>12754.95</v>
      </c>
      <c r="F169" s="3">
        <f t="shared" si="106"/>
        <v>12748</v>
      </c>
      <c r="G169" s="3">
        <f t="shared" si="107"/>
        <v>12748</v>
      </c>
      <c r="H169" s="13">
        <f t="shared" si="100"/>
        <v>12754.7</v>
      </c>
      <c r="I169" s="13">
        <f t="shared" si="101"/>
        <v>12746.5</v>
      </c>
      <c r="J169" s="110">
        <f t="shared" si="102"/>
        <v>12754.7</v>
      </c>
      <c r="K169" s="8">
        <f t="shared" si="108"/>
        <v>6.7000000000007276</v>
      </c>
      <c r="L169" s="4">
        <f t="shared" si="109"/>
        <v>8.2000000000007276</v>
      </c>
      <c r="M169" s="4">
        <f t="shared" si="110"/>
        <v>11.666666666667274</v>
      </c>
      <c r="N169" s="4">
        <f t="shared" si="111"/>
        <v>7.7000000000007276</v>
      </c>
      <c r="O169" s="4">
        <f t="shared" si="112"/>
        <v>8.2000000000007276</v>
      </c>
      <c r="P169" s="4">
        <f t="shared" si="144"/>
        <v>1.8000000000010914</v>
      </c>
      <c r="Q169" s="4">
        <f t="shared" si="145"/>
        <v>6.3999999999996362</v>
      </c>
      <c r="R169" s="4">
        <f t="shared" si="103"/>
        <v>12751.966666666667</v>
      </c>
      <c r="S169" s="4">
        <f t="shared" si="113"/>
        <v>12752.25</v>
      </c>
      <c r="T169" s="4">
        <f t="shared" si="114"/>
        <v>12753.011111111111</v>
      </c>
      <c r="U169" s="4">
        <f t="shared" si="118"/>
        <v>-17</v>
      </c>
      <c r="V169" s="4">
        <f t="shared" si="119"/>
        <v>-17</v>
      </c>
      <c r="W169" s="109">
        <f t="shared" si="120"/>
        <v>12731</v>
      </c>
      <c r="X169" s="45">
        <f t="shared" si="121"/>
        <v>12731</v>
      </c>
      <c r="Y169" s="62">
        <f t="shared" si="122"/>
        <v>12740.8</v>
      </c>
      <c r="Z169" s="10">
        <f t="shared" si="123"/>
        <v>8.2999999999992724</v>
      </c>
      <c r="AA169" s="4">
        <f t="shared" si="124"/>
        <v>4.8999999999996362</v>
      </c>
      <c r="AB169" s="79">
        <f t="shared" si="125"/>
        <v>12752.9</v>
      </c>
      <c r="AC169" s="108">
        <f t="shared" si="126"/>
        <v>12756.3</v>
      </c>
      <c r="AD169" s="48">
        <f t="shared" si="128"/>
        <v>-0.50981156595187371</v>
      </c>
      <c r="AE169" s="45">
        <f t="shared" si="129"/>
        <v>-17</v>
      </c>
      <c r="AF169" s="56">
        <f t="shared" si="130"/>
        <v>12735.9</v>
      </c>
      <c r="AG169" s="70">
        <f t="shared" si="131"/>
        <v>-2.8980532921182949</v>
      </c>
      <c r="AH169" s="70">
        <f t="shared" si="132"/>
        <v>-0.34505921706811088</v>
      </c>
      <c r="AI169" s="74">
        <f t="shared" si="133"/>
        <v>1.4761422435792596E-3</v>
      </c>
      <c r="AJ169" s="62">
        <f t="shared" si="134"/>
        <v>8.2999999999992724</v>
      </c>
      <c r="AK169" s="117">
        <f t="shared" si="135"/>
        <v>0.11906586328365766</v>
      </c>
      <c r="AL169" s="99">
        <f t="shared" si="136"/>
        <v>-5.0935648685062392E-4</v>
      </c>
      <c r="AM169" s="62">
        <f t="shared" si="137"/>
        <v>12761.199999999999</v>
      </c>
      <c r="AN169" s="10">
        <f t="shared" si="138"/>
        <v>12726.394199999999</v>
      </c>
      <c r="AO169" s="10">
        <f t="shared" si="139"/>
        <v>12742.811099999999</v>
      </c>
      <c r="AP169" s="10">
        <f t="shared" si="140"/>
        <v>12778.699266666667</v>
      </c>
      <c r="AQ169" s="10">
        <f t="shared" si="141"/>
        <v>12762.61653333333</v>
      </c>
      <c r="AR169" s="113"/>
      <c r="AU169" s="19"/>
      <c r="AV169" s="25"/>
      <c r="AZ169"/>
      <c r="BA169"/>
      <c r="BB169"/>
      <c r="BC169"/>
      <c r="BD169"/>
      <c r="BE169" s="12" t="s">
        <v>335</v>
      </c>
      <c r="BF169" s="110">
        <v>12754.7</v>
      </c>
      <c r="BG169" s="111">
        <v>12746.5</v>
      </c>
      <c r="BH169" s="111">
        <v>12754.7</v>
      </c>
    </row>
    <row r="170" spans="1:60" x14ac:dyDescent="0.25">
      <c r="A170" s="12" t="str">
        <f t="shared" si="99"/>
        <v>11mag    2b</v>
      </c>
      <c r="B170" s="110">
        <f t="shared" si="115"/>
        <v>-2.7000000000007276</v>
      </c>
      <c r="C170" s="3">
        <f t="shared" si="116"/>
        <v>4</v>
      </c>
      <c r="D170" s="3">
        <f t="shared" si="104"/>
        <v>12754.866666666669</v>
      </c>
      <c r="E170" s="3">
        <f t="shared" si="105"/>
        <v>12754.7</v>
      </c>
      <c r="F170" s="3">
        <f t="shared" si="106"/>
        <v>12748</v>
      </c>
      <c r="G170" s="3">
        <f t="shared" si="107"/>
        <v>12747.25</v>
      </c>
      <c r="H170" s="13">
        <f t="shared" si="100"/>
        <v>12754.7</v>
      </c>
      <c r="I170" s="13">
        <f t="shared" si="101"/>
        <v>12748</v>
      </c>
      <c r="J170" s="110">
        <f t="shared" si="102"/>
        <v>12752</v>
      </c>
      <c r="K170" s="8">
        <f t="shared" si="108"/>
        <v>-0.8999999999996362</v>
      </c>
      <c r="L170" s="4">
        <f t="shared" si="109"/>
        <v>6.7000000000007276</v>
      </c>
      <c r="M170" s="4">
        <f t="shared" si="110"/>
        <v>7.3666666666673946</v>
      </c>
      <c r="N170" s="4">
        <f t="shared" si="111"/>
        <v>7.4500000000007276</v>
      </c>
      <c r="O170" s="4">
        <f t="shared" si="112"/>
        <v>6.7000000000007276</v>
      </c>
      <c r="P170" s="4">
        <f t="shared" si="144"/>
        <v>0</v>
      </c>
      <c r="Q170" s="4">
        <f t="shared" si="145"/>
        <v>6.7000000000007276</v>
      </c>
      <c r="R170" s="4">
        <f t="shared" si="103"/>
        <v>12751.566666666666</v>
      </c>
      <c r="S170" s="4">
        <f t="shared" si="113"/>
        <v>12751.766666666666</v>
      </c>
      <c r="T170" s="4">
        <f t="shared" si="114"/>
        <v>12752.022222222222</v>
      </c>
      <c r="U170" s="4">
        <f t="shared" si="118"/>
        <v>-17</v>
      </c>
      <c r="V170" s="4">
        <f t="shared" si="119"/>
        <v>1.8000000000010914</v>
      </c>
      <c r="W170" s="45">
        <f t="shared" si="120"/>
        <v>12754.7</v>
      </c>
      <c r="X170" s="109">
        <f t="shared" si="121"/>
        <v>12735.9</v>
      </c>
      <c r="Y170" s="10">
        <f t="shared" si="122"/>
        <v>12761.400000000001</v>
      </c>
      <c r="Z170" s="10">
        <f t="shared" si="123"/>
        <v>4.8999999999996362</v>
      </c>
      <c r="AA170" s="10">
        <f t="shared" si="124"/>
        <v>4.8999999999996362</v>
      </c>
      <c r="AB170" s="10">
        <f t="shared" si="125"/>
        <v>12757.8</v>
      </c>
      <c r="AC170" s="79">
        <f t="shared" si="126"/>
        <v>12757.8</v>
      </c>
      <c r="AD170" s="48">
        <f t="shared" si="128"/>
        <v>-0.59948018193627906</v>
      </c>
      <c r="AE170" s="45">
        <f t="shared" si="129"/>
        <v>-17</v>
      </c>
      <c r="AF170" s="56">
        <f t="shared" si="130"/>
        <v>12737.7</v>
      </c>
      <c r="AG170" s="70">
        <f t="shared" si="131"/>
        <v>-1.8848139567457025</v>
      </c>
      <c r="AH170" s="70">
        <f t="shared" si="132"/>
        <v>-0.53055634293295884</v>
      </c>
      <c r="AI170" s="74">
        <f t="shared" si="133"/>
        <v>1.1226516561074033E-3</v>
      </c>
      <c r="AJ170" s="62">
        <f t="shared" si="134"/>
        <v>4.8999999999996362</v>
      </c>
      <c r="AK170" s="117">
        <f t="shared" si="135"/>
        <v>0.28149003302639541</v>
      </c>
      <c r="AL170" s="99">
        <f t="shared" si="136"/>
        <v>-5.9562995705197367E-4</v>
      </c>
      <c r="AM170" s="62">
        <f t="shared" si="137"/>
        <v>12759.6</v>
      </c>
      <c r="AN170" s="10">
        <f t="shared" si="138"/>
        <v>12731.5224</v>
      </c>
      <c r="AO170" s="10">
        <f t="shared" si="139"/>
        <v>12744.6759</v>
      </c>
      <c r="AP170" s="10">
        <f t="shared" si="140"/>
        <v>12772.426333333333</v>
      </c>
      <c r="AQ170" s="10">
        <f t="shared" si="141"/>
        <v>12761.982566666666</v>
      </c>
      <c r="AR170" s="113"/>
      <c r="AU170" s="19"/>
      <c r="AV170" s="25"/>
      <c r="AZ170"/>
      <c r="BA170"/>
      <c r="BB170"/>
      <c r="BC170"/>
      <c r="BD170"/>
      <c r="BE170" s="12" t="s">
        <v>336</v>
      </c>
      <c r="BF170" s="110">
        <v>12754.7</v>
      </c>
      <c r="BG170" s="111">
        <v>12748</v>
      </c>
      <c r="BH170" s="111">
        <v>12752</v>
      </c>
    </row>
    <row r="171" spans="1:60" x14ac:dyDescent="0.25">
      <c r="A171" s="12" t="str">
        <f t="shared" si="99"/>
        <v>11mag     3o</v>
      </c>
      <c r="B171" s="110">
        <f t="shared" si="115"/>
        <v>-0.8999999999996362</v>
      </c>
      <c r="C171" s="3">
        <f t="shared" si="116"/>
        <v>-1.7999999999992724</v>
      </c>
      <c r="D171" s="3">
        <f t="shared" si="104"/>
        <v>12754.833333333334</v>
      </c>
      <c r="E171" s="3">
        <f t="shared" si="105"/>
        <v>12754.900000000001</v>
      </c>
      <c r="F171" s="3">
        <f t="shared" si="106"/>
        <v>12748.1</v>
      </c>
      <c r="G171" s="3">
        <f t="shared" si="107"/>
        <v>12748.9</v>
      </c>
      <c r="H171" s="13">
        <f t="shared" si="100"/>
        <v>12755.1</v>
      </c>
      <c r="I171" s="13">
        <f t="shared" si="101"/>
        <v>12749.8</v>
      </c>
      <c r="J171" s="110">
        <f t="shared" si="102"/>
        <v>12751.1</v>
      </c>
      <c r="K171" s="8">
        <f t="shared" si="108"/>
        <v>-3.6000000000003638</v>
      </c>
      <c r="L171" s="4">
        <f t="shared" si="109"/>
        <v>5.3000000000010914</v>
      </c>
      <c r="M171" s="4">
        <f t="shared" si="110"/>
        <v>6.7333333333341825</v>
      </c>
      <c r="N171" s="4">
        <f t="shared" si="111"/>
        <v>6.0000000000009095</v>
      </c>
      <c r="O171" s="4">
        <f t="shared" si="112"/>
        <v>5.3000000000010914</v>
      </c>
      <c r="P171" s="4">
        <f t="shared" si="144"/>
        <v>3.1000000000003638</v>
      </c>
      <c r="Q171" s="4">
        <f t="shared" si="145"/>
        <v>2.2000000000007276</v>
      </c>
      <c r="R171" s="4">
        <f t="shared" si="103"/>
        <v>12752</v>
      </c>
      <c r="S171" s="4">
        <f t="shared" si="113"/>
        <v>12751.783333333333</v>
      </c>
      <c r="T171" s="4">
        <f t="shared" si="114"/>
        <v>12751.844444444445</v>
      </c>
      <c r="U171" s="4">
        <f t="shared" si="118"/>
        <v>-2.7000000000007276</v>
      </c>
      <c r="V171" s="4">
        <f t="shared" si="119"/>
        <v>-2.7000000000007276</v>
      </c>
      <c r="W171" s="45">
        <f t="shared" si="120"/>
        <v>12752</v>
      </c>
      <c r="X171" s="45">
        <f t="shared" si="121"/>
        <v>12752</v>
      </c>
      <c r="Y171" s="62">
        <f t="shared" si="122"/>
        <v>12751.1</v>
      </c>
      <c r="Z171" s="10">
        <f t="shared" si="123"/>
        <v>4.8999999999996362</v>
      </c>
      <c r="AA171" s="4">
        <f t="shared" si="124"/>
        <v>1.8000000000010914</v>
      </c>
      <c r="AB171" s="108">
        <f t="shared" si="125"/>
        <v>12756.500000000002</v>
      </c>
      <c r="AC171" s="108">
        <f t="shared" si="126"/>
        <v>12759.6</v>
      </c>
      <c r="AD171" s="48">
        <f t="shared" si="128"/>
        <v>-0.68317089018836907</v>
      </c>
      <c r="AE171" s="45">
        <f t="shared" si="129"/>
        <v>-2.7000000000007276</v>
      </c>
      <c r="AF171" s="56">
        <f t="shared" si="130"/>
        <v>12749.3</v>
      </c>
      <c r="AG171" s="70">
        <f t="shared" si="131"/>
        <v>-0.31052982760130987</v>
      </c>
      <c r="AH171" s="70">
        <f t="shared" si="132"/>
        <v>-3.2203025639260097</v>
      </c>
      <c r="AI171" s="74">
        <f t="shared" si="133"/>
        <v>1.4118422187893385E-4</v>
      </c>
      <c r="AJ171" s="62">
        <f t="shared" si="134"/>
        <v>4.8999999999996362</v>
      </c>
      <c r="AK171" s="117">
        <f t="shared" si="135"/>
        <v>10.370348603228432</v>
      </c>
      <c r="AL171" s="99">
        <f t="shared" si="136"/>
        <v>-4.5465591170262934E-4</v>
      </c>
      <c r="AM171" s="62">
        <f t="shared" si="137"/>
        <v>12756.9</v>
      </c>
      <c r="AN171" s="10">
        <f t="shared" si="138"/>
        <v>12731.372549999998</v>
      </c>
      <c r="AO171" s="10">
        <f t="shared" si="139"/>
        <v>12742.378199999997</v>
      </c>
      <c r="AP171" s="10">
        <f t="shared" si="140"/>
        <v>12771.775683333331</v>
      </c>
      <c r="AQ171" s="10">
        <f t="shared" si="141"/>
        <v>12761.181766666663</v>
      </c>
      <c r="AR171" s="113"/>
      <c r="AU171" s="19"/>
      <c r="AV171" s="25"/>
      <c r="AZ171"/>
      <c r="BA171"/>
      <c r="BB171"/>
      <c r="BC171"/>
      <c r="BD171"/>
      <c r="BE171" s="12" t="s">
        <v>337</v>
      </c>
      <c r="BF171" s="110">
        <v>12755.1</v>
      </c>
      <c r="BG171" s="111">
        <v>12749.8</v>
      </c>
      <c r="BH171" s="111">
        <v>12751.1</v>
      </c>
    </row>
    <row r="172" spans="1:60" x14ac:dyDescent="0.25">
      <c r="A172" s="12" t="str">
        <f t="shared" si="99"/>
        <v>11mag    4s</v>
      </c>
      <c r="B172" s="110">
        <f t="shared" si="115"/>
        <v>0</v>
      </c>
      <c r="C172" s="3">
        <f t="shared" si="116"/>
        <v>-3.6000000000003638</v>
      </c>
      <c r="D172" s="3">
        <f t="shared" si="104"/>
        <v>12754.533333333335</v>
      </c>
      <c r="E172" s="3">
        <f t="shared" si="105"/>
        <v>12754.45</v>
      </c>
      <c r="F172" s="3">
        <f t="shared" si="106"/>
        <v>12749.199999999999</v>
      </c>
      <c r="G172" s="3">
        <f t="shared" si="107"/>
        <v>12749.8</v>
      </c>
      <c r="H172" s="3">
        <f t="shared" si="100"/>
        <v>12753.8</v>
      </c>
      <c r="I172" s="110">
        <f t="shared" si="101"/>
        <v>12749.8</v>
      </c>
      <c r="J172" s="110">
        <f t="shared" si="102"/>
        <v>12751.1</v>
      </c>
      <c r="K172" s="8">
        <f t="shared" si="108"/>
        <v>-0.8999999999996362</v>
      </c>
      <c r="L172" s="4">
        <f t="shared" si="109"/>
        <v>4</v>
      </c>
      <c r="M172" s="4">
        <f t="shared" si="110"/>
        <v>5.3333333333339397</v>
      </c>
      <c r="N172" s="4">
        <f t="shared" si="111"/>
        <v>4.6500000000005457</v>
      </c>
      <c r="O172" s="4">
        <f t="shared" si="112"/>
        <v>4</v>
      </c>
      <c r="P172" s="4">
        <f t="shared" si="144"/>
        <v>2.6999999999989086</v>
      </c>
      <c r="Q172" s="4">
        <f t="shared" si="145"/>
        <v>1.3000000000010914</v>
      </c>
      <c r="R172" s="4">
        <f t="shared" si="103"/>
        <v>12751.566666666666</v>
      </c>
      <c r="S172" s="4">
        <f t="shared" si="113"/>
        <v>12751.783333333333</v>
      </c>
      <c r="T172" s="4">
        <f t="shared" si="114"/>
        <v>12751.71111111111</v>
      </c>
      <c r="U172" s="4">
        <f t="shared" si="118"/>
        <v>-2.7000000000007276</v>
      </c>
      <c r="V172" s="4">
        <f t="shared" si="119"/>
        <v>-2.7000000000007276</v>
      </c>
      <c r="W172" s="45">
        <f t="shared" si="120"/>
        <v>12749.3</v>
      </c>
      <c r="X172" s="109">
        <f t="shared" si="121"/>
        <v>12749.3</v>
      </c>
      <c r="Y172" s="10">
        <f t="shared" si="122"/>
        <v>12747.5</v>
      </c>
      <c r="Z172" s="10">
        <f t="shared" si="123"/>
        <v>1.8000000000010914</v>
      </c>
      <c r="AA172" s="10">
        <f t="shared" si="124"/>
        <v>-0.8999999999996362</v>
      </c>
      <c r="AB172" s="10">
        <f t="shared" si="125"/>
        <v>12751.1</v>
      </c>
      <c r="AC172" s="79">
        <f t="shared" si="126"/>
        <v>12753.800000000001</v>
      </c>
      <c r="AD172" s="48">
        <f t="shared" si="128"/>
        <v>-0.76088369070825224</v>
      </c>
      <c r="AE172" s="45">
        <f t="shared" si="129"/>
        <v>-2.7000000000007276</v>
      </c>
      <c r="AF172" s="56">
        <f t="shared" si="130"/>
        <v>12748.4</v>
      </c>
      <c r="AG172" s="70">
        <f t="shared" si="131"/>
        <v>-1.500529478208525</v>
      </c>
      <c r="AH172" s="70">
        <f t="shared" si="132"/>
        <v>-0.66643142605495176</v>
      </c>
      <c r="AI172" s="74">
        <f t="shared" si="133"/>
        <v>2.1179128361211821E-4</v>
      </c>
      <c r="AJ172" s="62">
        <f t="shared" si="134"/>
        <v>1.8000000000010914</v>
      </c>
      <c r="AK172" s="117">
        <f t="shared" si="135"/>
        <v>0.44413084563363664</v>
      </c>
      <c r="AL172" s="99">
        <f t="shared" si="136"/>
        <v>-1.4114436716363267E-4</v>
      </c>
      <c r="AM172" s="62">
        <f t="shared" si="137"/>
        <v>12752.900000000001</v>
      </c>
      <c r="AN172" s="10">
        <f t="shared" si="138"/>
        <v>12733.254000000001</v>
      </c>
      <c r="AO172" s="10">
        <f t="shared" si="139"/>
        <v>12741.445800000001</v>
      </c>
      <c r="AP172" s="10">
        <f t="shared" si="140"/>
        <v>12770.757999999998</v>
      </c>
      <c r="AQ172" s="10">
        <f t="shared" si="141"/>
        <v>12761.648899999998</v>
      </c>
      <c r="AR172" s="113"/>
      <c r="AU172" s="19"/>
      <c r="AV172" s="25"/>
      <c r="AZ172"/>
      <c r="BA172"/>
      <c r="BB172"/>
      <c r="BC172"/>
      <c r="BD172"/>
      <c r="BE172" s="12" t="s">
        <v>338</v>
      </c>
      <c r="BF172" s="110">
        <v>12753.8</v>
      </c>
      <c r="BG172" s="111">
        <v>12749.8</v>
      </c>
      <c r="BH172" s="111">
        <v>12751.1</v>
      </c>
    </row>
    <row r="173" spans="1:60" x14ac:dyDescent="0.25">
      <c r="A173" s="12" t="str">
        <f t="shared" si="99"/>
        <v>11mag     5b</v>
      </c>
      <c r="B173" s="110">
        <f t="shared" si="115"/>
        <v>-1.1000000000003638</v>
      </c>
      <c r="C173" s="3">
        <f t="shared" si="116"/>
        <v>-2</v>
      </c>
      <c r="D173" s="3">
        <f t="shared" si="104"/>
        <v>12753.833333333334</v>
      </c>
      <c r="E173" s="3">
        <f t="shared" si="105"/>
        <v>12753.2</v>
      </c>
      <c r="F173" s="3">
        <f t="shared" si="106"/>
        <v>12749.366666666667</v>
      </c>
      <c r="G173" s="3">
        <f t="shared" si="107"/>
        <v>12749.15</v>
      </c>
      <c r="H173" s="3">
        <f t="shared" si="100"/>
        <v>12752.6</v>
      </c>
      <c r="I173" s="110">
        <f t="shared" si="101"/>
        <v>12748.5</v>
      </c>
      <c r="J173" s="110">
        <f t="shared" si="102"/>
        <v>12750</v>
      </c>
      <c r="K173" s="8">
        <f t="shared" si="108"/>
        <v>-1.1000000000003638</v>
      </c>
      <c r="L173" s="4">
        <f t="shared" si="109"/>
        <v>4.1000000000003638</v>
      </c>
      <c r="M173" s="4">
        <f t="shared" si="110"/>
        <v>4.4666666666671517</v>
      </c>
      <c r="N173" s="4">
        <f t="shared" si="111"/>
        <v>4.0500000000001819</v>
      </c>
      <c r="O173" s="4">
        <f t="shared" si="112"/>
        <v>4.1000000000003638</v>
      </c>
      <c r="P173" s="4">
        <f t="shared" si="144"/>
        <v>1.5</v>
      </c>
      <c r="Q173" s="4">
        <f t="shared" si="145"/>
        <v>2.6000000000003638</v>
      </c>
      <c r="R173" s="4">
        <f t="shared" si="103"/>
        <v>12750.366666666667</v>
      </c>
      <c r="S173" s="4">
        <f t="shared" si="113"/>
        <v>12750.966666666667</v>
      </c>
      <c r="T173" s="4">
        <f t="shared" si="114"/>
        <v>12751.311111111112</v>
      </c>
      <c r="U173" s="4">
        <f t="shared" si="118"/>
        <v>-2.7000000000007276</v>
      </c>
      <c r="V173" s="4">
        <f t="shared" si="119"/>
        <v>-0.8999999999996362</v>
      </c>
      <c r="W173" s="45">
        <f t="shared" si="120"/>
        <v>12750.2</v>
      </c>
      <c r="X173" s="45">
        <f t="shared" si="121"/>
        <v>12748.4</v>
      </c>
      <c r="Y173" s="62">
        <f t="shared" si="122"/>
        <v>12750.2</v>
      </c>
      <c r="Z173" s="10">
        <f t="shared" si="123"/>
        <v>0</v>
      </c>
      <c r="AA173" s="4">
        <f t="shared" si="124"/>
        <v>0</v>
      </c>
      <c r="AB173" s="108">
        <f t="shared" si="125"/>
        <v>12751.1</v>
      </c>
      <c r="AC173" s="108">
        <f t="shared" si="126"/>
        <v>12751.1</v>
      </c>
      <c r="AD173" s="48">
        <f t="shared" si="128"/>
        <v>-0.7549057829759368</v>
      </c>
      <c r="AE173" s="45">
        <f t="shared" si="129"/>
        <v>-2.7000000000007276</v>
      </c>
      <c r="AF173" s="56">
        <f t="shared" si="130"/>
        <v>12748.4</v>
      </c>
      <c r="AG173" s="70">
        <f t="shared" si="131"/>
        <v>-1.4548535145941948</v>
      </c>
      <c r="AH173" s="70">
        <f t="shared" si="132"/>
        <v>-0.68735442432424687</v>
      </c>
      <c r="AI173" s="74">
        <f t="shared" si="133"/>
        <v>1.2550594584421291E-4</v>
      </c>
      <c r="AJ173" s="62">
        <f t="shared" si="134"/>
        <v>0</v>
      </c>
      <c r="AK173" s="117">
        <f t="shared" si="135"/>
        <v>0.47245610463811683</v>
      </c>
      <c r="AL173" s="99">
        <f t="shared" si="136"/>
        <v>-8.6267067155019073E-5</v>
      </c>
      <c r="AM173" s="62">
        <f t="shared" si="137"/>
        <v>12751.1</v>
      </c>
      <c r="AN173" s="10">
        <f t="shared" si="138"/>
        <v>12734.169749999997</v>
      </c>
      <c r="AO173" s="10">
        <f t="shared" si="139"/>
        <v>12740.579999999998</v>
      </c>
      <c r="AP173" s="10">
        <f t="shared" si="140"/>
        <v>12768.972883333332</v>
      </c>
      <c r="AQ173" s="10">
        <f t="shared" si="141"/>
        <v>12762.082666666663</v>
      </c>
      <c r="AR173" s="113"/>
      <c r="AU173" s="19"/>
      <c r="AV173" s="25"/>
      <c r="AZ173"/>
      <c r="BA173"/>
      <c r="BB173"/>
      <c r="BC173"/>
      <c r="BD173"/>
      <c r="BE173" s="12" t="s">
        <v>339</v>
      </c>
      <c r="BF173" s="110">
        <v>12752.6</v>
      </c>
      <c r="BG173" s="111">
        <v>12748.5</v>
      </c>
      <c r="BH173" s="111">
        <v>12750</v>
      </c>
    </row>
    <row r="174" spans="1:60" x14ac:dyDescent="0.25">
      <c r="A174" s="12" t="str">
        <f t="shared" si="99"/>
        <v>11mag     6o</v>
      </c>
      <c r="B174" s="110">
        <f t="shared" si="115"/>
        <v>0</v>
      </c>
      <c r="C174" s="3">
        <f t="shared" si="116"/>
        <v>-1.1000000000003638</v>
      </c>
      <c r="D174" s="3">
        <f t="shared" si="104"/>
        <v>12753</v>
      </c>
      <c r="E174" s="3">
        <f t="shared" si="105"/>
        <v>12752.6</v>
      </c>
      <c r="F174" s="3">
        <f t="shared" si="106"/>
        <v>12748.933333333334</v>
      </c>
      <c r="G174" s="3">
        <f t="shared" si="107"/>
        <v>12748.5</v>
      </c>
      <c r="H174" s="3">
        <f t="shared" si="100"/>
        <v>12752.6</v>
      </c>
      <c r="I174" s="110">
        <f t="shared" si="101"/>
        <v>12748.5</v>
      </c>
      <c r="J174" s="110">
        <f t="shared" si="102"/>
        <v>12750</v>
      </c>
      <c r="K174" s="8">
        <f t="shared" si="108"/>
        <v>-1.1000000000003638</v>
      </c>
      <c r="L174" s="4">
        <f t="shared" si="109"/>
        <v>4.1000000000003638</v>
      </c>
      <c r="M174" s="4">
        <f t="shared" si="110"/>
        <v>4.0666666666669089</v>
      </c>
      <c r="N174" s="4">
        <f t="shared" si="111"/>
        <v>4.1000000000003638</v>
      </c>
      <c r="O174" s="4">
        <f t="shared" si="112"/>
        <v>4.1000000000003638</v>
      </c>
      <c r="P174" s="4">
        <f t="shared" si="144"/>
        <v>2.6000000000003638</v>
      </c>
      <c r="Q174" s="4">
        <f>-J173+I174</f>
        <v>-1.5</v>
      </c>
      <c r="R174" s="4">
        <f t="shared" si="103"/>
        <v>12750.366666666667</v>
      </c>
      <c r="S174" s="4">
        <f t="shared" si="113"/>
        <v>12750.366666666667</v>
      </c>
      <c r="T174" s="4">
        <f t="shared" si="114"/>
        <v>12750.766666666668</v>
      </c>
      <c r="U174" s="4">
        <f t="shared" si="118"/>
        <v>-1.1000000000003638</v>
      </c>
      <c r="V174" s="4">
        <f t="shared" si="119"/>
        <v>-1.1000000000003638</v>
      </c>
      <c r="W174" s="45">
        <f t="shared" si="120"/>
        <v>12750</v>
      </c>
      <c r="X174" s="109">
        <f t="shared" si="121"/>
        <v>12750</v>
      </c>
      <c r="Y174" s="10">
        <f t="shared" si="122"/>
        <v>12748.9</v>
      </c>
      <c r="Z174" s="10">
        <f t="shared" si="123"/>
        <v>0</v>
      </c>
      <c r="AA174" s="10">
        <f t="shared" si="124"/>
        <v>0</v>
      </c>
      <c r="AB174" s="10">
        <f t="shared" si="125"/>
        <v>12751.1</v>
      </c>
      <c r="AC174" s="79">
        <f t="shared" si="126"/>
        <v>12751.1</v>
      </c>
      <c r="AD174" s="48">
        <f t="shared" si="128"/>
        <v>-0.7549057829759368</v>
      </c>
      <c r="AE174" s="45">
        <f t="shared" si="129"/>
        <v>-1.1000000000003638</v>
      </c>
      <c r="AF174" s="56">
        <f t="shared" si="130"/>
        <v>12748.9</v>
      </c>
      <c r="AG174" s="70" t="e">
        <f t="shared" si="131"/>
        <v>#DIV/0!</v>
      </c>
      <c r="AH174" s="70" t="e">
        <f t="shared" si="132"/>
        <v>#DIV/0!</v>
      </c>
      <c r="AI174" s="74">
        <f t="shared" si="133"/>
        <v>8.6281953737213712E-5</v>
      </c>
      <c r="AJ174" s="62">
        <f t="shared" si="134"/>
        <v>0</v>
      </c>
      <c r="AK174" s="117" t="e">
        <f t="shared" si="135"/>
        <v>#DIV/0!</v>
      </c>
      <c r="AL174" s="99">
        <f t="shared" si="136"/>
        <v>0</v>
      </c>
      <c r="AM174" s="62">
        <f t="shared" si="137"/>
        <v>12750</v>
      </c>
      <c r="AN174" s="10">
        <f t="shared" si="138"/>
        <v>12733.570349999998</v>
      </c>
      <c r="AO174" s="10">
        <f t="shared" si="139"/>
        <v>12739.481100000001</v>
      </c>
      <c r="AP174" s="10">
        <f t="shared" si="140"/>
        <v>12767.171083333333</v>
      </c>
      <c r="AQ174" s="10">
        <f t="shared" si="141"/>
        <v>12760.881466666666</v>
      </c>
      <c r="AR174" s="113"/>
      <c r="AU174" s="19"/>
      <c r="AV174" s="25"/>
      <c r="AZ174"/>
      <c r="BA174"/>
      <c r="BB174"/>
      <c r="BC174"/>
      <c r="BD174"/>
      <c r="BE174" s="12" t="s">
        <v>340</v>
      </c>
      <c r="BF174" s="110">
        <v>12752.6</v>
      </c>
      <c r="BG174" s="111">
        <v>12748.5</v>
      </c>
      <c r="BH174" s="111">
        <v>12750</v>
      </c>
    </row>
    <row r="175" spans="1:60" x14ac:dyDescent="0.25">
      <c r="A175" s="12" t="str">
        <f t="shared" si="99"/>
        <v>11mag    7s</v>
      </c>
      <c r="B175" s="110">
        <f t="shared" si="115"/>
        <v>6.8999999999996362</v>
      </c>
      <c r="C175" s="3">
        <f t="shared" si="116"/>
        <v>5.7999999999992724</v>
      </c>
      <c r="D175" s="3">
        <f t="shared" si="104"/>
        <v>12755.866666666667</v>
      </c>
      <c r="E175" s="3">
        <f t="shared" si="105"/>
        <v>12757.5</v>
      </c>
      <c r="F175" s="3">
        <f t="shared" si="106"/>
        <v>12748.1</v>
      </c>
      <c r="G175" s="3">
        <f t="shared" si="107"/>
        <v>12747.9</v>
      </c>
      <c r="H175" s="3">
        <f t="shared" si="100"/>
        <v>12762.4</v>
      </c>
      <c r="I175" s="110">
        <f t="shared" si="101"/>
        <v>12747.3</v>
      </c>
      <c r="J175" s="110">
        <f t="shared" si="102"/>
        <v>12756.9</v>
      </c>
      <c r="K175" s="8">
        <f t="shared" si="108"/>
        <v>6.8999999999996362</v>
      </c>
      <c r="L175" s="4">
        <f t="shared" si="109"/>
        <v>15.100000000000364</v>
      </c>
      <c r="M175" s="4">
        <f t="shared" si="110"/>
        <v>7.7666666666670308</v>
      </c>
      <c r="N175" s="4">
        <f t="shared" si="111"/>
        <v>9.6000000000003638</v>
      </c>
      <c r="O175" s="4">
        <f t="shared" si="112"/>
        <v>15.100000000000364</v>
      </c>
      <c r="P175" s="4">
        <f t="shared" si="144"/>
        <v>12.399999999999636</v>
      </c>
      <c r="Q175" s="4">
        <f>J174-I175</f>
        <v>2.7000000000007276</v>
      </c>
      <c r="R175" s="4">
        <f t="shared" si="103"/>
        <v>12755.533333333333</v>
      </c>
      <c r="S175" s="4">
        <f t="shared" si="113"/>
        <v>12752.95</v>
      </c>
      <c r="T175" s="4">
        <f t="shared" si="114"/>
        <v>12752.088888888888</v>
      </c>
      <c r="U175" s="4">
        <f t="shared" si="118"/>
        <v>-1.1000000000003638</v>
      </c>
      <c r="V175" s="4">
        <f t="shared" si="119"/>
        <v>-1.1000000000003638</v>
      </c>
      <c r="W175" s="45">
        <f t="shared" si="120"/>
        <v>12748.9</v>
      </c>
      <c r="X175" s="109">
        <f t="shared" si="121"/>
        <v>12748.9</v>
      </c>
      <c r="Y175" s="62">
        <f t="shared" si="122"/>
        <v>12748.9</v>
      </c>
      <c r="Z175" s="10">
        <f t="shared" si="123"/>
        <v>0</v>
      </c>
      <c r="AA175" s="4">
        <f t="shared" si="124"/>
        <v>0</v>
      </c>
      <c r="AB175" s="108">
        <f t="shared" si="125"/>
        <v>12750</v>
      </c>
      <c r="AC175" s="79">
        <f t="shared" si="126"/>
        <v>12750</v>
      </c>
      <c r="AD175" s="48">
        <f t="shared" si="128"/>
        <v>-9.7335932423630617E-2</v>
      </c>
      <c r="AE175" s="45">
        <f t="shared" si="129"/>
        <v>-1.1000000000003638</v>
      </c>
      <c r="AF175" s="56">
        <f t="shared" si="130"/>
        <v>12748.9</v>
      </c>
      <c r="AG175" s="70">
        <f t="shared" si="131"/>
        <v>1.1595203269029448</v>
      </c>
      <c r="AH175" s="70">
        <f t="shared" si="132"/>
        <v>0.86242558823524862</v>
      </c>
      <c r="AI175" s="74">
        <f t="shared" si="133"/>
        <v>6.2750511808861939E-4</v>
      </c>
      <c r="AJ175" s="62">
        <f t="shared" si="134"/>
        <v>0</v>
      </c>
      <c r="AK175" s="117">
        <f t="shared" si="135"/>
        <v>0.7437778952429146</v>
      </c>
      <c r="AL175" s="99">
        <f t="shared" si="136"/>
        <v>5.4117647058820673E-4</v>
      </c>
      <c r="AM175" s="62">
        <f t="shared" si="137"/>
        <v>12750</v>
      </c>
      <c r="AN175" s="10">
        <f t="shared" si="138"/>
        <v>12733.520399999999</v>
      </c>
      <c r="AO175" s="10">
        <f t="shared" si="139"/>
        <v>12739.481100000001</v>
      </c>
      <c r="AP175" s="10">
        <f t="shared" si="140"/>
        <v>12767.221133333333</v>
      </c>
      <c r="AQ175" s="10">
        <f t="shared" si="141"/>
        <v>12760.881466666666</v>
      </c>
      <c r="AR175" s="113"/>
      <c r="AU175" s="19"/>
      <c r="AV175" s="25"/>
      <c r="AW175" s="21">
        <f>SUM(AU175:AU188)-AW176</f>
        <v>0</v>
      </c>
      <c r="AZ175"/>
      <c r="BA175"/>
      <c r="BB175"/>
      <c r="BC175"/>
      <c r="BD175"/>
      <c r="BE175" s="12" t="s">
        <v>341</v>
      </c>
      <c r="BF175" s="110">
        <v>12762.4</v>
      </c>
      <c r="BG175" s="111">
        <v>12747.3</v>
      </c>
      <c r="BH175" s="111">
        <v>12756.9</v>
      </c>
    </row>
    <row r="176" spans="1:60" x14ac:dyDescent="0.25">
      <c r="A176" s="12" t="str">
        <f t="shared" si="99"/>
        <v>11mag   8s</v>
      </c>
      <c r="B176" s="110">
        <f t="shared" si="115"/>
        <v>5.2000000000007276</v>
      </c>
      <c r="C176" s="3">
        <f t="shared" si="116"/>
        <v>12.100000000000364</v>
      </c>
      <c r="D176" s="3">
        <f t="shared" si="104"/>
        <v>12760.533333333333</v>
      </c>
      <c r="E176" s="3">
        <f t="shared" si="105"/>
        <v>12764.5</v>
      </c>
      <c r="F176" s="3">
        <f t="shared" si="106"/>
        <v>12748.300000000001</v>
      </c>
      <c r="G176" s="3">
        <f t="shared" si="107"/>
        <v>12748.2</v>
      </c>
      <c r="H176" s="3">
        <f t="shared" si="100"/>
        <v>12766.6</v>
      </c>
      <c r="I176" s="110">
        <f t="shared" si="101"/>
        <v>12749.1</v>
      </c>
      <c r="J176" s="110">
        <f t="shared" si="102"/>
        <v>12762.1</v>
      </c>
      <c r="K176" s="8">
        <f t="shared" si="108"/>
        <v>12.100000000000364</v>
      </c>
      <c r="L176" s="4">
        <f t="shared" si="109"/>
        <v>17.5</v>
      </c>
      <c r="M176" s="4">
        <f t="shared" si="110"/>
        <v>12.233333333333576</v>
      </c>
      <c r="N176" s="4">
        <f t="shared" si="111"/>
        <v>16.300000000000182</v>
      </c>
      <c r="O176" s="4">
        <f t="shared" si="112"/>
        <v>17.5</v>
      </c>
      <c r="P176" s="4">
        <f t="shared" si="144"/>
        <v>9.7000000000007276</v>
      </c>
      <c r="Q176" s="4">
        <f>J175-I176</f>
        <v>7.7999999999992724</v>
      </c>
      <c r="R176" s="4">
        <f t="shared" si="103"/>
        <v>12759.266666666668</v>
      </c>
      <c r="S176" s="4">
        <f t="shared" si="113"/>
        <v>12757.400000000001</v>
      </c>
      <c r="T176" s="4">
        <f t="shared" si="114"/>
        <v>12755.055555555557</v>
      </c>
      <c r="U176" s="4">
        <f t="shared" si="118"/>
        <v>-1.1000000000003638</v>
      </c>
      <c r="V176" s="4">
        <f t="shared" si="119"/>
        <v>0</v>
      </c>
      <c r="W176" s="109">
        <f t="shared" si="120"/>
        <v>12750</v>
      </c>
      <c r="X176" s="109">
        <f t="shared" si="121"/>
        <v>12748.9</v>
      </c>
      <c r="Y176" s="62">
        <f t="shared" si="122"/>
        <v>12763.8</v>
      </c>
      <c r="Z176" s="10">
        <f t="shared" si="123"/>
        <v>6.8999999999996362</v>
      </c>
      <c r="AA176" s="4">
        <f t="shared" si="124"/>
        <v>6.8999999999996362</v>
      </c>
      <c r="AB176" s="79">
        <f t="shared" si="125"/>
        <v>12756.9</v>
      </c>
      <c r="AC176" s="79">
        <f t="shared" si="126"/>
        <v>12756.9</v>
      </c>
      <c r="AD176" s="48">
        <f t="shared" si="128"/>
        <v>4.6133853151396266E-2</v>
      </c>
      <c r="AE176" s="45">
        <f t="shared" si="129"/>
        <v>-1.1000000000003638</v>
      </c>
      <c r="AF176" s="56">
        <f t="shared" si="130"/>
        <v>12755.8</v>
      </c>
      <c r="AG176" s="70">
        <f t="shared" si="131"/>
        <v>-3.7082065551756185</v>
      </c>
      <c r="AH176" s="70">
        <f t="shared" si="132"/>
        <v>-0.26967214072912954</v>
      </c>
      <c r="AI176" s="74">
        <f t="shared" si="133"/>
        <v>4.9389297417653871E-4</v>
      </c>
      <c r="AJ176" s="62">
        <f t="shared" si="134"/>
        <v>6.8999999999996362</v>
      </c>
      <c r="AK176" s="117">
        <f t="shared" si="135"/>
        <v>7.2723063485431449E-2</v>
      </c>
      <c r="AL176" s="99">
        <f t="shared" si="136"/>
        <v>-1.3318917563726388E-4</v>
      </c>
      <c r="AM176" s="62">
        <f t="shared" si="137"/>
        <v>12763.8</v>
      </c>
      <c r="AN176" s="10">
        <f t="shared" si="138"/>
        <v>12733.187399999999</v>
      </c>
      <c r="AO176" s="10">
        <f t="shared" si="139"/>
        <v>12751.002899999999</v>
      </c>
      <c r="AP176" s="10">
        <f t="shared" si="140"/>
        <v>12777.898466666666</v>
      </c>
      <c r="AQ176" s="10">
        <f t="shared" si="141"/>
        <v>12761.415333333331</v>
      </c>
      <c r="AR176" s="113"/>
      <c r="AU176" s="19"/>
      <c r="AV176" s="25"/>
      <c r="AW176" s="80">
        <f>COUNT(AU176:AU188)</f>
        <v>0</v>
      </c>
      <c r="AZ176" s="116">
        <f>BA176*(1-$AQ$5)</f>
        <v>12723.813700000001</v>
      </c>
      <c r="BA176" s="16">
        <f>J176</f>
        <v>12762.1</v>
      </c>
      <c r="BB176"/>
      <c r="BC176"/>
      <c r="BD176"/>
      <c r="BE176" s="12" t="s">
        <v>155</v>
      </c>
      <c r="BF176" s="110">
        <v>12766.6</v>
      </c>
      <c r="BG176" s="111">
        <v>12749.1</v>
      </c>
      <c r="BH176" s="111">
        <v>12762.1</v>
      </c>
    </row>
    <row r="177" spans="1:60" x14ac:dyDescent="0.25">
      <c r="A177" s="12" t="str">
        <f t="shared" si="99"/>
        <v>11mag    9b</v>
      </c>
      <c r="B177" s="110">
        <f t="shared" si="115"/>
        <v>-15.5</v>
      </c>
      <c r="C177" s="3">
        <f t="shared" si="116"/>
        <v>-3.3999999999996362</v>
      </c>
      <c r="D177" s="3">
        <f t="shared" si="104"/>
        <v>12766.300000000001</v>
      </c>
      <c r="E177" s="3">
        <f t="shared" si="105"/>
        <v>12768.25</v>
      </c>
      <c r="F177" s="3">
        <f t="shared" si="106"/>
        <v>12745.6</v>
      </c>
      <c r="G177" s="3">
        <f t="shared" si="107"/>
        <v>12744.75</v>
      </c>
      <c r="H177" s="3">
        <f t="shared" si="100"/>
        <v>12769.9</v>
      </c>
      <c r="I177" s="3">
        <f t="shared" si="101"/>
        <v>12740.4</v>
      </c>
      <c r="J177" s="110">
        <f t="shared" si="102"/>
        <v>12746.6</v>
      </c>
      <c r="K177" s="8">
        <f t="shared" si="108"/>
        <v>-10.299999999999272</v>
      </c>
      <c r="L177" s="4">
        <f t="shared" si="109"/>
        <v>29.5</v>
      </c>
      <c r="M177" s="4">
        <f t="shared" si="110"/>
        <v>20.70000000000012</v>
      </c>
      <c r="N177" s="4">
        <f t="shared" si="111"/>
        <v>23.5</v>
      </c>
      <c r="O177" s="4">
        <f t="shared" si="112"/>
        <v>29.5</v>
      </c>
      <c r="P177" s="4">
        <f t="shared" si="144"/>
        <v>7.7999999999992724</v>
      </c>
      <c r="Q177" s="4">
        <f>J176-I177</f>
        <v>21.700000000000728</v>
      </c>
      <c r="R177" s="4">
        <f t="shared" si="103"/>
        <v>12752.300000000001</v>
      </c>
      <c r="S177" s="4">
        <f t="shared" si="113"/>
        <v>12755.783333333335</v>
      </c>
      <c r="T177" s="4">
        <f t="shared" si="114"/>
        <v>12755.700000000003</v>
      </c>
      <c r="U177" s="4">
        <f t="shared" si="118"/>
        <v>0</v>
      </c>
      <c r="V177" s="4">
        <f t="shared" si="119"/>
        <v>5.2000000000007276</v>
      </c>
      <c r="W177" s="109">
        <f t="shared" si="120"/>
        <v>12762.1</v>
      </c>
      <c r="X177" s="45">
        <f t="shared" si="121"/>
        <v>12756.9</v>
      </c>
      <c r="Y177" s="10">
        <f t="shared" si="122"/>
        <v>12774.2</v>
      </c>
      <c r="Z177" s="10">
        <f t="shared" si="123"/>
        <v>6.8999999999996362</v>
      </c>
      <c r="AA177" s="10">
        <f t="shared" si="124"/>
        <v>6.8999999999996362</v>
      </c>
      <c r="AB177" s="10">
        <f t="shared" si="125"/>
        <v>12763.8</v>
      </c>
      <c r="AC177" s="108">
        <f t="shared" si="126"/>
        <v>12763.8</v>
      </c>
      <c r="AD177" s="48">
        <f t="shared" si="128"/>
        <v>0.76348278102663947</v>
      </c>
      <c r="AE177" s="45">
        <f t="shared" si="129"/>
        <v>0</v>
      </c>
      <c r="AF177" s="56">
        <f t="shared" si="130"/>
        <v>12762.1</v>
      </c>
      <c r="AG177" s="70">
        <f t="shared" si="131"/>
        <v>0.69233840545724123</v>
      </c>
      <c r="AH177" s="70">
        <f t="shared" si="132"/>
        <v>1.4443803667652522</v>
      </c>
      <c r="AI177" s="74">
        <f t="shared" si="133"/>
        <v>-1.2145336582537357E-3</v>
      </c>
      <c r="AJ177" s="62">
        <f t="shared" si="134"/>
        <v>6.8999999999996362</v>
      </c>
      <c r="AK177" s="117">
        <f t="shared" si="135"/>
        <v>2.0862346438969244</v>
      </c>
      <c r="AL177" s="99">
        <f t="shared" si="136"/>
        <v>-1.7542485707572743E-3</v>
      </c>
      <c r="AM177" s="62">
        <f t="shared" si="137"/>
        <v>12769</v>
      </c>
      <c r="AN177" s="10">
        <f t="shared" si="138"/>
        <v>12730.2237</v>
      </c>
      <c r="AO177" s="10">
        <f t="shared" si="139"/>
        <v>12756.663900000003</v>
      </c>
      <c r="AP177" s="10">
        <f t="shared" si="140"/>
        <v>12788.342233333335</v>
      </c>
      <c r="AQ177" s="10">
        <f t="shared" si="141"/>
        <v>12764.685266666667</v>
      </c>
      <c r="AR177" s="113"/>
      <c r="AU177" s="19"/>
      <c r="AV177" s="25"/>
      <c r="AZ177"/>
      <c r="BA177"/>
      <c r="BB177" s="115">
        <f>AQ177</f>
        <v>12764.685266666667</v>
      </c>
      <c r="BC177" s="24">
        <f>BB177-BA176</f>
        <v>2.5852666666669393</v>
      </c>
      <c r="BD177" s="107" t="s">
        <v>37</v>
      </c>
      <c r="BE177" s="12" t="s">
        <v>342</v>
      </c>
      <c r="BF177" s="110">
        <v>12769.9</v>
      </c>
      <c r="BG177" s="111">
        <v>12740.4</v>
      </c>
      <c r="BH177" s="111">
        <v>12746.6</v>
      </c>
    </row>
    <row r="178" spans="1:60" x14ac:dyDescent="0.25">
      <c r="A178" s="12" t="str">
        <f t="shared" si="99"/>
        <v>11mag     10o</v>
      </c>
      <c r="B178" s="110">
        <f t="shared" si="115"/>
        <v>18.100000000000364</v>
      </c>
      <c r="C178" s="3">
        <f t="shared" si="116"/>
        <v>7.8000000000010914</v>
      </c>
      <c r="D178" s="3">
        <f t="shared" si="104"/>
        <v>12769</v>
      </c>
      <c r="E178" s="3">
        <f t="shared" si="105"/>
        <v>12770.2</v>
      </c>
      <c r="F178" s="3">
        <f t="shared" si="106"/>
        <v>12745.366666666667</v>
      </c>
      <c r="G178" s="3">
        <f t="shared" si="107"/>
        <v>12743.5</v>
      </c>
      <c r="H178" s="3">
        <f t="shared" si="100"/>
        <v>12770.5</v>
      </c>
      <c r="I178" s="3">
        <f t="shared" si="101"/>
        <v>12746.6</v>
      </c>
      <c r="J178" s="3">
        <f t="shared" si="102"/>
        <v>12764.7</v>
      </c>
      <c r="K178" s="8">
        <f t="shared" si="108"/>
        <v>2.6000000000003638</v>
      </c>
      <c r="L178" s="4">
        <f t="shared" si="109"/>
        <v>23.899999999999636</v>
      </c>
      <c r="M178" s="4">
        <f t="shared" si="110"/>
        <v>23.633333333333212</v>
      </c>
      <c r="N178" s="4">
        <f t="shared" si="111"/>
        <v>26.699999999999818</v>
      </c>
      <c r="O178" s="4">
        <f t="shared" si="112"/>
        <v>23.899999999999636</v>
      </c>
      <c r="P178" s="4">
        <f t="shared" si="144"/>
        <v>23.899999999999636</v>
      </c>
      <c r="Q178" s="4">
        <f>J177-I178</f>
        <v>0</v>
      </c>
      <c r="R178" s="4">
        <f t="shared" si="103"/>
        <v>12760.6</v>
      </c>
      <c r="S178" s="4">
        <f t="shared" si="113"/>
        <v>12756.45</v>
      </c>
      <c r="T178" s="4">
        <f t="shared" si="114"/>
        <v>12757.388888888891</v>
      </c>
      <c r="U178" s="4">
        <f t="shared" si="118"/>
        <v>-15.5</v>
      </c>
      <c r="V178" s="4">
        <f t="shared" si="119"/>
        <v>-15.5</v>
      </c>
      <c r="W178" s="45">
        <f t="shared" si="120"/>
        <v>12746.6</v>
      </c>
      <c r="X178" s="109">
        <f t="shared" si="121"/>
        <v>12746.6</v>
      </c>
      <c r="Y178" s="62">
        <f t="shared" si="122"/>
        <v>12736.300000000001</v>
      </c>
      <c r="Z178" s="10">
        <f t="shared" si="123"/>
        <v>6.8999999999996362</v>
      </c>
      <c r="AA178" s="4">
        <f t="shared" si="124"/>
        <v>5.2000000000007276</v>
      </c>
      <c r="AB178" s="108">
        <f t="shared" si="125"/>
        <v>12767.300000000001</v>
      </c>
      <c r="AC178" s="79">
        <f t="shared" si="126"/>
        <v>12769</v>
      </c>
      <c r="AD178" s="48">
        <f t="shared" si="128"/>
        <v>0.42871994801817087</v>
      </c>
      <c r="AE178" s="45">
        <f t="shared" si="129"/>
        <v>-15.5</v>
      </c>
      <c r="AF178" s="56">
        <f t="shared" si="130"/>
        <v>12731.1</v>
      </c>
      <c r="AG178" s="70">
        <f t="shared" si="131"/>
        <v>3.0052784127057306</v>
      </c>
      <c r="AH178" s="70">
        <f t="shared" si="132"/>
        <v>0.33274787313288351</v>
      </c>
      <c r="AI178" s="74">
        <f t="shared" si="133"/>
        <v>2.6392063529467494E-3</v>
      </c>
      <c r="AJ178" s="62">
        <f t="shared" si="134"/>
        <v>6.8999999999996362</v>
      </c>
      <c r="AK178" s="117">
        <f t="shared" si="135"/>
        <v>0.11072114707445754</v>
      </c>
      <c r="AL178" s="99">
        <f t="shared" si="136"/>
        <v>8.7819030070182514E-4</v>
      </c>
      <c r="AM178" s="62">
        <f t="shared" si="137"/>
        <v>12753.5</v>
      </c>
      <c r="AN178" s="10">
        <f t="shared" si="138"/>
        <v>12716.0712</v>
      </c>
      <c r="AO178" s="10">
        <f t="shared" si="139"/>
        <v>12751.435800000003</v>
      </c>
      <c r="AP178" s="10">
        <f t="shared" si="140"/>
        <v>12788.575800000001</v>
      </c>
      <c r="AQ178" s="10">
        <f t="shared" si="141"/>
        <v>12747.434700000002</v>
      </c>
      <c r="AR178" s="113"/>
      <c r="AU178" s="19"/>
      <c r="AV178" s="25"/>
      <c r="AZ178"/>
      <c r="BA178"/>
      <c r="BB178"/>
      <c r="BC178"/>
      <c r="BD178"/>
      <c r="BE178" s="12" t="s">
        <v>343</v>
      </c>
      <c r="BF178" s="110">
        <v>12770.5</v>
      </c>
      <c r="BG178" s="111">
        <v>12746.6</v>
      </c>
      <c r="BH178" s="111">
        <v>12764.7</v>
      </c>
    </row>
    <row r="179" spans="1:60" x14ac:dyDescent="0.25">
      <c r="A179" s="12" t="str">
        <f t="shared" si="99"/>
        <v>11mag   11s</v>
      </c>
      <c r="B179" s="110">
        <f t="shared" si="115"/>
        <v>-10.900000000001455</v>
      </c>
      <c r="C179" s="3">
        <f t="shared" si="116"/>
        <v>-8.3000000000010914</v>
      </c>
      <c r="D179" s="3">
        <f t="shared" si="104"/>
        <v>12771.1</v>
      </c>
      <c r="E179" s="3">
        <f t="shared" si="105"/>
        <v>12771.7</v>
      </c>
      <c r="F179" s="3">
        <f t="shared" si="106"/>
        <v>12746.333333333334</v>
      </c>
      <c r="G179" s="3">
        <f t="shared" si="107"/>
        <v>12749.3</v>
      </c>
      <c r="H179" s="3">
        <f t="shared" si="100"/>
        <v>12772.9</v>
      </c>
      <c r="I179" s="3">
        <f t="shared" si="101"/>
        <v>12752</v>
      </c>
      <c r="J179" s="110">
        <f t="shared" si="102"/>
        <v>12753.8</v>
      </c>
      <c r="K179" s="8">
        <f t="shared" si="108"/>
        <v>7.1999999999989086</v>
      </c>
      <c r="L179" s="4">
        <f t="shared" si="109"/>
        <v>20.899999999999636</v>
      </c>
      <c r="M179" s="4">
        <f t="shared" si="110"/>
        <v>24.766666666666424</v>
      </c>
      <c r="N179" s="4">
        <f t="shared" si="111"/>
        <v>22.399999999999636</v>
      </c>
      <c r="O179" s="4">
        <f t="shared" si="112"/>
        <v>20.899999999999636</v>
      </c>
      <c r="P179" s="4">
        <f t="shared" si="144"/>
        <v>8.1999999999989086</v>
      </c>
      <c r="Q179" s="4">
        <f>-J178+I179</f>
        <v>-12.700000000000728</v>
      </c>
      <c r="R179" s="4">
        <f t="shared" si="103"/>
        <v>12759.566666666666</v>
      </c>
      <c r="S179" s="4">
        <f t="shared" si="113"/>
        <v>12760.083333333332</v>
      </c>
      <c r="T179" s="4">
        <f t="shared" si="114"/>
        <v>12757.488888888889</v>
      </c>
      <c r="U179" s="4">
        <f t="shared" si="118"/>
        <v>-15.5</v>
      </c>
      <c r="V179" s="4">
        <f t="shared" si="119"/>
        <v>-15.5</v>
      </c>
      <c r="W179" s="45">
        <f t="shared" si="120"/>
        <v>12731.1</v>
      </c>
      <c r="X179" s="45">
        <f t="shared" si="121"/>
        <v>12731.1</v>
      </c>
      <c r="Y179" s="62">
        <f t="shared" si="122"/>
        <v>12767.300000000001</v>
      </c>
      <c r="Z179" s="10">
        <f t="shared" si="123"/>
        <v>18.100000000000364</v>
      </c>
      <c r="AA179" s="4">
        <f t="shared" si="124"/>
        <v>18.100000000000364</v>
      </c>
      <c r="AB179" s="108">
        <f t="shared" si="125"/>
        <v>12764.7</v>
      </c>
      <c r="AC179" s="108">
        <f t="shared" si="126"/>
        <v>12764.7</v>
      </c>
      <c r="AD179" s="48">
        <f t="shared" si="128"/>
        <v>0.24938271604936008</v>
      </c>
      <c r="AE179" s="45">
        <f t="shared" si="129"/>
        <v>-15.5</v>
      </c>
      <c r="AF179" s="56">
        <f t="shared" si="130"/>
        <v>12749.2</v>
      </c>
      <c r="AG179" s="70">
        <f t="shared" si="131"/>
        <v>-0.15903872805535793</v>
      </c>
      <c r="AH179" s="70">
        <f t="shared" si="132"/>
        <v>-6.2877766455219746</v>
      </c>
      <c r="AI179" s="74">
        <f t="shared" si="133"/>
        <v>3.6080695259298971E-4</v>
      </c>
      <c r="AJ179" s="62">
        <f t="shared" si="134"/>
        <v>18.100000000000364</v>
      </c>
      <c r="AK179" s="117">
        <f t="shared" si="135"/>
        <v>39.53613514397157</v>
      </c>
      <c r="AL179" s="99">
        <f t="shared" si="136"/>
        <v>-2.2686735300561549E-3</v>
      </c>
      <c r="AM179" s="62">
        <f t="shared" si="137"/>
        <v>12782.800000000001</v>
      </c>
      <c r="AN179" s="10">
        <f t="shared" si="138"/>
        <v>12721.166100000002</v>
      </c>
      <c r="AO179" s="10">
        <f t="shared" si="139"/>
        <v>12761.8254</v>
      </c>
      <c r="AP179" s="10">
        <f t="shared" si="140"/>
        <v>12800.087299999997</v>
      </c>
      <c r="AQ179" s="10">
        <f t="shared" si="141"/>
        <v>12763.450699999999</v>
      </c>
      <c r="AR179" s="113"/>
      <c r="AU179" s="19"/>
      <c r="AV179" s="25"/>
      <c r="AZ179"/>
      <c r="BA179"/>
      <c r="BB179"/>
      <c r="BC179"/>
      <c r="BD179"/>
      <c r="BE179" s="12" t="s">
        <v>156</v>
      </c>
      <c r="BF179" s="110">
        <v>12772.9</v>
      </c>
      <c r="BG179" s="111">
        <v>12752</v>
      </c>
      <c r="BH179" s="111">
        <v>12753.8</v>
      </c>
    </row>
    <row r="180" spans="1:60" x14ac:dyDescent="0.25">
      <c r="A180" s="12" t="str">
        <f t="shared" si="99"/>
        <v>11mag     12b</v>
      </c>
      <c r="B180" s="110">
        <f t="shared" si="115"/>
        <v>6.2000000000007276</v>
      </c>
      <c r="C180" s="3">
        <f t="shared" si="116"/>
        <v>13.399999999999636</v>
      </c>
      <c r="D180" s="3">
        <f t="shared" si="104"/>
        <v>12769.333333333334</v>
      </c>
      <c r="E180" s="3">
        <f t="shared" si="105"/>
        <v>12768.75</v>
      </c>
      <c r="F180" s="3">
        <f t="shared" si="106"/>
        <v>12748.133333333331</v>
      </c>
      <c r="G180" s="3">
        <f t="shared" si="107"/>
        <v>12748.9</v>
      </c>
      <c r="H180" s="3">
        <f t="shared" si="100"/>
        <v>12764.6</v>
      </c>
      <c r="I180" s="3">
        <f t="shared" si="101"/>
        <v>12745.8</v>
      </c>
      <c r="J180" s="3">
        <f t="shared" si="102"/>
        <v>12760</v>
      </c>
      <c r="K180" s="8">
        <f t="shared" si="108"/>
        <v>-4.7000000000007276</v>
      </c>
      <c r="L180" s="4">
        <f t="shared" si="109"/>
        <v>18.800000000001091</v>
      </c>
      <c r="M180" s="4">
        <f t="shared" si="110"/>
        <v>21.20000000000012</v>
      </c>
      <c r="N180" s="4">
        <f t="shared" si="111"/>
        <v>19.850000000000364</v>
      </c>
      <c r="O180" s="4">
        <f t="shared" si="112"/>
        <v>18.800000000001091</v>
      </c>
      <c r="P180" s="4">
        <f>-H180+J179</f>
        <v>-10.800000000001091</v>
      </c>
      <c r="Q180" s="4">
        <f t="shared" ref="Q180:Q187" si="146">J179-I180</f>
        <v>8</v>
      </c>
      <c r="R180" s="4">
        <f t="shared" si="103"/>
        <v>12756.800000000001</v>
      </c>
      <c r="S180" s="4">
        <f t="shared" si="113"/>
        <v>12758.183333333334</v>
      </c>
      <c r="T180" s="4">
        <f t="shared" si="114"/>
        <v>12758.988888888889</v>
      </c>
      <c r="U180" s="4">
        <f t="shared" si="118"/>
        <v>-15.5</v>
      </c>
      <c r="V180" s="4">
        <f t="shared" si="119"/>
        <v>-10.900000000001455</v>
      </c>
      <c r="W180" s="109">
        <f t="shared" si="120"/>
        <v>12753.8</v>
      </c>
      <c r="X180" s="109">
        <f t="shared" si="121"/>
        <v>12749.2</v>
      </c>
      <c r="Y180" s="62">
        <f t="shared" si="122"/>
        <v>12760.999999999998</v>
      </c>
      <c r="Z180" s="10">
        <f t="shared" si="123"/>
        <v>18.100000000000364</v>
      </c>
      <c r="AA180" s="4">
        <f t="shared" si="124"/>
        <v>18.100000000000364</v>
      </c>
      <c r="AB180" s="79">
        <f t="shared" si="125"/>
        <v>12782.800000000001</v>
      </c>
      <c r="AC180" s="79">
        <f t="shared" si="126"/>
        <v>12782.800000000001</v>
      </c>
      <c r="AD180" s="48">
        <f t="shared" si="128"/>
        <v>0.12384665367127952</v>
      </c>
      <c r="AE180" s="45">
        <f t="shared" si="129"/>
        <v>-15.5</v>
      </c>
      <c r="AF180" s="56">
        <f t="shared" si="130"/>
        <v>12738.3</v>
      </c>
      <c r="AG180" s="70">
        <f t="shared" si="131"/>
        <v>-1.8283393619336286</v>
      </c>
      <c r="AH180" s="70">
        <f t="shared" si="132"/>
        <v>-0.54694441350451084</v>
      </c>
      <c r="AI180" s="74">
        <f t="shared" si="133"/>
        <v>1.7035240181186445E-3</v>
      </c>
      <c r="AJ180" s="62">
        <f t="shared" si="134"/>
        <v>18.100000000000364</v>
      </c>
      <c r="AK180" s="117">
        <f t="shared" si="135"/>
        <v>0.29914819146379334</v>
      </c>
      <c r="AL180" s="99">
        <f t="shared" si="136"/>
        <v>-9.3173294498074969E-4</v>
      </c>
      <c r="AM180" s="62">
        <f t="shared" si="137"/>
        <v>12771.9</v>
      </c>
      <c r="AN180" s="10">
        <f t="shared" si="138"/>
        <v>12724.4295</v>
      </c>
      <c r="AO180" s="10">
        <f t="shared" si="139"/>
        <v>12754.366199999999</v>
      </c>
      <c r="AP180" s="10">
        <f t="shared" si="140"/>
        <v>12794.748633333331</v>
      </c>
      <c r="AQ180" s="10">
        <f t="shared" si="141"/>
        <v>12758.979566666663</v>
      </c>
      <c r="AR180" s="113"/>
      <c r="AU180" s="19"/>
      <c r="AV180" s="25"/>
      <c r="AZ180" s="116">
        <f>BA180*(1-$AQ$5)</f>
        <v>12721.72</v>
      </c>
      <c r="BA180" s="16">
        <f>J180</f>
        <v>12760</v>
      </c>
      <c r="BB180"/>
      <c r="BC180"/>
      <c r="BD180"/>
      <c r="BE180" s="12" t="s">
        <v>344</v>
      </c>
      <c r="BF180" s="110">
        <v>12764.6</v>
      </c>
      <c r="BG180" s="111">
        <v>12745.8</v>
      </c>
      <c r="BH180" s="111">
        <v>12760</v>
      </c>
    </row>
    <row r="181" spans="1:60" x14ac:dyDescent="0.25">
      <c r="A181" s="12" t="str">
        <f t="shared" si="99"/>
        <v>11mag     13o</v>
      </c>
      <c r="B181" s="110">
        <f t="shared" si="115"/>
        <v>-38.200000000000728</v>
      </c>
      <c r="C181" s="3">
        <f t="shared" si="116"/>
        <v>-42.900000000001455</v>
      </c>
      <c r="D181" s="3">
        <f t="shared" si="104"/>
        <v>12769</v>
      </c>
      <c r="E181" s="3">
        <f t="shared" si="105"/>
        <v>12767.05</v>
      </c>
      <c r="F181" s="3">
        <f t="shared" si="106"/>
        <v>12734.666666666666</v>
      </c>
      <c r="G181" s="3">
        <f t="shared" si="107"/>
        <v>12726</v>
      </c>
      <c r="H181" s="110">
        <f t="shared" si="100"/>
        <v>12769.5</v>
      </c>
      <c r="I181" s="110">
        <f t="shared" si="101"/>
        <v>12706.2</v>
      </c>
      <c r="J181" s="110">
        <f t="shared" si="102"/>
        <v>12721.8</v>
      </c>
      <c r="K181" s="8">
        <f t="shared" si="108"/>
        <v>-32</v>
      </c>
      <c r="L181" s="4">
        <f t="shared" si="109"/>
        <v>63.299999999999272</v>
      </c>
      <c r="M181" s="4">
        <f t="shared" si="110"/>
        <v>34.333333333333336</v>
      </c>
      <c r="N181" s="4">
        <f t="shared" si="111"/>
        <v>41.050000000000182</v>
      </c>
      <c r="O181" s="4">
        <f t="shared" si="112"/>
        <v>63.299999999999272</v>
      </c>
      <c r="P181" s="4">
        <f t="shared" ref="P181:P202" si="147">H181-J180</f>
        <v>9.5</v>
      </c>
      <c r="Q181" s="4">
        <f t="shared" si="146"/>
        <v>53.799999999999272</v>
      </c>
      <c r="R181" s="4">
        <f t="shared" si="103"/>
        <v>12732.5</v>
      </c>
      <c r="S181" s="4">
        <f t="shared" si="113"/>
        <v>12744.650000000001</v>
      </c>
      <c r="T181" s="4">
        <f t="shared" si="114"/>
        <v>12749.622222222222</v>
      </c>
      <c r="U181" s="4">
        <f t="shared" si="118"/>
        <v>-10.900000000001455</v>
      </c>
      <c r="V181" s="4">
        <f t="shared" si="119"/>
        <v>-10.900000000001455</v>
      </c>
      <c r="W181" s="85">
        <f t="shared" si="120"/>
        <v>12742.899999999998</v>
      </c>
      <c r="X181" s="45">
        <f t="shared" si="121"/>
        <v>12742.899999999998</v>
      </c>
      <c r="Y181" s="62">
        <f t="shared" si="122"/>
        <v>12755.3</v>
      </c>
      <c r="Z181" s="10">
        <f t="shared" si="123"/>
        <v>18.100000000000364</v>
      </c>
      <c r="AA181" s="4">
        <f t="shared" si="124"/>
        <v>6.2000000000007276</v>
      </c>
      <c r="AB181" s="79">
        <f t="shared" si="125"/>
        <v>12760</v>
      </c>
      <c r="AC181" s="108">
        <f t="shared" si="126"/>
        <v>12771.9</v>
      </c>
      <c r="AD181" s="48">
        <f t="shared" si="128"/>
        <v>2.7840155945418639</v>
      </c>
      <c r="AE181" s="45">
        <f t="shared" si="129"/>
        <v>-10.900000000001455</v>
      </c>
      <c r="AF181" s="56">
        <f t="shared" si="130"/>
        <v>12749.099999999999</v>
      </c>
      <c r="AG181" s="70">
        <f t="shared" si="131"/>
        <v>0.48600530197281361</v>
      </c>
      <c r="AH181" s="70">
        <f t="shared" si="132"/>
        <v>2.0575907216253753</v>
      </c>
      <c r="AI181" s="74">
        <f t="shared" si="133"/>
        <v>-2.1413276231262816E-3</v>
      </c>
      <c r="AJ181" s="62">
        <f t="shared" si="134"/>
        <v>18.100000000000364</v>
      </c>
      <c r="AK181" s="117">
        <f t="shared" si="135"/>
        <v>4.2336795777188323</v>
      </c>
      <c r="AL181" s="99">
        <f t="shared" si="136"/>
        <v>-4.4059758493047553E-3</v>
      </c>
      <c r="AM181" s="62">
        <f t="shared" si="137"/>
        <v>12778.1</v>
      </c>
      <c r="AN181" s="10">
        <f t="shared" si="138"/>
        <v>12724.21305</v>
      </c>
      <c r="AO181" s="10">
        <f t="shared" si="139"/>
        <v>12755.032200000003</v>
      </c>
      <c r="AP181" s="10">
        <f t="shared" si="140"/>
        <v>12789.426649999999</v>
      </c>
      <c r="AQ181" s="10">
        <f t="shared" si="141"/>
        <v>12761.749</v>
      </c>
      <c r="AR181" s="113"/>
      <c r="AU181" s="19"/>
      <c r="AV181" s="25"/>
      <c r="AZ181"/>
      <c r="BA181"/>
      <c r="BB181" s="115">
        <f>AQ181</f>
        <v>12761.749</v>
      </c>
      <c r="BC181" s="24">
        <f>BB181-BA180</f>
        <v>1.7489999999997963</v>
      </c>
      <c r="BD181" s="107" t="s">
        <v>37</v>
      </c>
      <c r="BE181" s="12" t="s">
        <v>345</v>
      </c>
      <c r="BF181" s="110">
        <v>12769.5</v>
      </c>
      <c r="BG181" s="111">
        <v>12706.2</v>
      </c>
      <c r="BH181" s="111">
        <v>12721.8</v>
      </c>
    </row>
    <row r="182" spans="1:60" x14ac:dyDescent="0.25">
      <c r="A182" s="12" t="str">
        <f t="shared" si="99"/>
        <v>11mag  14s</v>
      </c>
      <c r="B182" s="110">
        <f t="shared" si="115"/>
        <v>27.300000000001091</v>
      </c>
      <c r="C182" s="3">
        <f t="shared" si="116"/>
        <v>-4.6999999999989086</v>
      </c>
      <c r="D182" s="3">
        <f t="shared" si="104"/>
        <v>12761.799999999997</v>
      </c>
      <c r="E182" s="3">
        <f t="shared" si="105"/>
        <v>12760.4</v>
      </c>
      <c r="F182" s="3">
        <f t="shared" si="106"/>
        <v>12716.300000000001</v>
      </c>
      <c r="G182" s="3">
        <f t="shared" si="107"/>
        <v>12701.55</v>
      </c>
      <c r="H182" s="110">
        <f t="shared" si="100"/>
        <v>12751.3</v>
      </c>
      <c r="I182" s="110">
        <f t="shared" si="101"/>
        <v>12696.9</v>
      </c>
      <c r="J182" s="110">
        <f t="shared" si="102"/>
        <v>12749.1</v>
      </c>
      <c r="K182" s="8">
        <f t="shared" si="108"/>
        <v>-10.899999999999636</v>
      </c>
      <c r="L182" s="4">
        <f t="shared" si="109"/>
        <v>54.399999999999636</v>
      </c>
      <c r="M182" s="4">
        <f t="shared" si="110"/>
        <v>45.5</v>
      </c>
      <c r="N182" s="4">
        <f t="shared" si="111"/>
        <v>58.849999999999454</v>
      </c>
      <c r="O182" s="4">
        <f t="shared" si="112"/>
        <v>54.399999999999636</v>
      </c>
      <c r="P182" s="4">
        <f t="shared" si="147"/>
        <v>29.5</v>
      </c>
      <c r="Q182" s="4">
        <f t="shared" si="146"/>
        <v>24.899999999999636</v>
      </c>
      <c r="R182" s="4">
        <f t="shared" si="103"/>
        <v>12732.433333333332</v>
      </c>
      <c r="S182" s="4">
        <f t="shared" si="113"/>
        <v>12732.466666666667</v>
      </c>
      <c r="T182" s="4">
        <f t="shared" si="114"/>
        <v>12740.577777777778</v>
      </c>
      <c r="U182" s="4">
        <f t="shared" si="118"/>
        <v>-38.200000000000728</v>
      </c>
      <c r="V182" s="4">
        <f t="shared" si="119"/>
        <v>-38.200000000000728</v>
      </c>
      <c r="W182" s="86">
        <f t="shared" si="120"/>
        <v>12721.8</v>
      </c>
      <c r="X182" s="109">
        <f t="shared" si="121"/>
        <v>12721.8</v>
      </c>
      <c r="Y182" s="10">
        <f t="shared" si="122"/>
        <v>12689.8</v>
      </c>
      <c r="Z182" s="10">
        <f t="shared" si="123"/>
        <v>6.2000000000007276</v>
      </c>
      <c r="AA182" s="10">
        <f t="shared" si="124"/>
        <v>6.2000000000007276</v>
      </c>
      <c r="AB182" s="10">
        <f t="shared" si="125"/>
        <v>12766.2</v>
      </c>
      <c r="AC182" s="79">
        <f t="shared" si="126"/>
        <v>12766.2</v>
      </c>
      <c r="AD182" s="48">
        <f t="shared" si="128"/>
        <v>2.251981806367747</v>
      </c>
      <c r="AE182" s="45">
        <f t="shared" si="129"/>
        <v>-38.200000000000728</v>
      </c>
      <c r="AF182" s="56">
        <f t="shared" si="130"/>
        <v>12683.599999999999</v>
      </c>
      <c r="AG182" s="70">
        <f t="shared" si="131"/>
        <v>3.1151321428769267</v>
      </c>
      <c r="AH182" s="70">
        <f t="shared" si="132"/>
        <v>0.32101366944789289</v>
      </c>
      <c r="AI182" s="74">
        <f t="shared" si="133"/>
        <v>5.1641489797850633E-3</v>
      </c>
      <c r="AJ182" s="62">
        <f t="shared" si="134"/>
        <v>6.2000000000007276</v>
      </c>
      <c r="AK182" s="117">
        <f t="shared" si="135"/>
        <v>0.10304977597240104</v>
      </c>
      <c r="AL182" s="99">
        <f t="shared" si="136"/>
        <v>1.6577624135763957E-3</v>
      </c>
      <c r="AM182" s="62">
        <f t="shared" si="137"/>
        <v>12728</v>
      </c>
      <c r="AN182" s="10">
        <f t="shared" si="138"/>
        <v>12678.75855</v>
      </c>
      <c r="AO182" s="10">
        <f t="shared" si="139"/>
        <v>12746.0412</v>
      </c>
      <c r="AP182" s="10">
        <f t="shared" si="140"/>
        <v>12786.323549999997</v>
      </c>
      <c r="AQ182" s="10">
        <f t="shared" si="141"/>
        <v>12708.195499999998</v>
      </c>
      <c r="AR182" s="113"/>
      <c r="AU182" s="19"/>
      <c r="AV182" s="25"/>
      <c r="AZ182"/>
      <c r="BA182"/>
      <c r="BB182"/>
      <c r="BC182"/>
      <c r="BD182"/>
      <c r="BE182" s="12" t="s">
        <v>346</v>
      </c>
      <c r="BF182" s="110">
        <v>12751.3</v>
      </c>
      <c r="BG182" s="111">
        <v>12696.9</v>
      </c>
      <c r="BH182" s="111">
        <v>12749.1</v>
      </c>
    </row>
    <row r="183" spans="1:60" x14ac:dyDescent="0.25">
      <c r="A183" s="12" t="str">
        <f t="shared" si="99"/>
        <v>11mag   15b</v>
      </c>
      <c r="B183" s="110">
        <f t="shared" si="115"/>
        <v>-64.100000000000364</v>
      </c>
      <c r="C183" s="3">
        <f t="shared" si="116"/>
        <v>-75</v>
      </c>
      <c r="D183" s="3">
        <f t="shared" si="104"/>
        <v>12757.033333333333</v>
      </c>
      <c r="E183" s="3">
        <f t="shared" si="105"/>
        <v>12750.8</v>
      </c>
      <c r="F183" s="3">
        <f t="shared" si="106"/>
        <v>12691.4</v>
      </c>
      <c r="G183" s="3">
        <f t="shared" si="107"/>
        <v>12684</v>
      </c>
      <c r="H183" s="110">
        <f t="shared" si="100"/>
        <v>12750.3</v>
      </c>
      <c r="I183" s="110">
        <f t="shared" si="101"/>
        <v>12671.1</v>
      </c>
      <c r="J183" s="110">
        <f t="shared" si="102"/>
        <v>12685</v>
      </c>
      <c r="K183" s="8">
        <f t="shared" si="108"/>
        <v>-36.799999999999272</v>
      </c>
      <c r="L183" s="4">
        <f t="shared" si="109"/>
        <v>79.199999999998909</v>
      </c>
      <c r="M183" s="4">
        <f t="shared" si="110"/>
        <v>65.633333333332601</v>
      </c>
      <c r="N183" s="4">
        <f t="shared" si="111"/>
        <v>66.799999999999272</v>
      </c>
      <c r="O183" s="4">
        <f t="shared" si="112"/>
        <v>79.199999999998909</v>
      </c>
      <c r="P183" s="4">
        <f t="shared" si="147"/>
        <v>1.1999999999989086</v>
      </c>
      <c r="Q183" s="4">
        <f t="shared" si="146"/>
        <v>78</v>
      </c>
      <c r="R183" s="4">
        <f t="shared" si="103"/>
        <v>12702.133333333333</v>
      </c>
      <c r="S183" s="4">
        <f t="shared" si="113"/>
        <v>12717.283333333333</v>
      </c>
      <c r="T183" s="4">
        <f t="shared" si="114"/>
        <v>12722.355555555556</v>
      </c>
      <c r="U183" s="4">
        <f t="shared" si="118"/>
        <v>-38.200000000000728</v>
      </c>
      <c r="V183" s="4">
        <f t="shared" si="119"/>
        <v>-38.200000000000728</v>
      </c>
      <c r="W183" s="85">
        <f t="shared" si="120"/>
        <v>12683.599999999999</v>
      </c>
      <c r="X183" s="45">
        <f t="shared" si="121"/>
        <v>12683.599999999999</v>
      </c>
      <c r="Y183" s="62">
        <f t="shared" si="122"/>
        <v>12738.2</v>
      </c>
      <c r="Z183" s="10">
        <f t="shared" si="123"/>
        <v>27.300000000001091</v>
      </c>
      <c r="AA183" s="4">
        <f t="shared" si="124"/>
        <v>27.300000000001091</v>
      </c>
      <c r="AB183" s="108">
        <f t="shared" si="125"/>
        <v>12749.1</v>
      </c>
      <c r="AC183" s="108">
        <f t="shared" si="126"/>
        <v>12749.1</v>
      </c>
      <c r="AD183" s="48">
        <f t="shared" si="128"/>
        <v>3.7345029239765393</v>
      </c>
      <c r="AE183" s="45">
        <f t="shared" si="129"/>
        <v>-38.200000000000728</v>
      </c>
      <c r="AF183" s="56">
        <f t="shared" si="130"/>
        <v>12710.9</v>
      </c>
      <c r="AG183" s="70">
        <f t="shared" si="131"/>
        <v>0.28483002398412766</v>
      </c>
      <c r="AH183" s="70">
        <f t="shared" si="132"/>
        <v>3.5108658350417641</v>
      </c>
      <c r="AI183" s="74">
        <f t="shared" si="133"/>
        <v>-2.0376212541991234E-3</v>
      </c>
      <c r="AJ183" s="62">
        <f t="shared" si="134"/>
        <v>27.300000000001091</v>
      </c>
      <c r="AK183" s="117">
        <f t="shared" si="135"/>
        <v>12.326178911663503</v>
      </c>
      <c r="AL183" s="99">
        <f t="shared" si="136"/>
        <v>-7.1538148461226516E-3</v>
      </c>
      <c r="AM183" s="62">
        <f t="shared" si="137"/>
        <v>12776.400000000001</v>
      </c>
      <c r="AN183" s="10">
        <f t="shared" si="138"/>
        <v>12660.909749999999</v>
      </c>
      <c r="AO183" s="10">
        <f t="shared" si="139"/>
        <v>12755.198699999999</v>
      </c>
      <c r="AP183" s="10">
        <f t="shared" si="140"/>
        <v>12804.074616666665</v>
      </c>
      <c r="AQ183" s="10">
        <f t="shared" si="141"/>
        <v>12726.280233333331</v>
      </c>
      <c r="AR183" s="113"/>
      <c r="AU183" s="19"/>
      <c r="AV183" s="25"/>
      <c r="AZ183"/>
      <c r="BA183"/>
      <c r="BB183"/>
      <c r="BC183"/>
      <c r="BD183"/>
      <c r="BE183" s="12" t="s">
        <v>347</v>
      </c>
      <c r="BF183" s="110">
        <v>12750.3</v>
      </c>
      <c r="BG183" s="111">
        <v>12671.1</v>
      </c>
      <c r="BH183" s="111">
        <v>12685</v>
      </c>
    </row>
    <row r="184" spans="1:60" x14ac:dyDescent="0.25">
      <c r="A184" s="12" t="str">
        <f t="shared" si="99"/>
        <v>11mag     16o</v>
      </c>
      <c r="B184" s="110">
        <f t="shared" si="115"/>
        <v>21.399999999999636</v>
      </c>
      <c r="C184" s="3">
        <f t="shared" si="116"/>
        <v>-15.399999999999636</v>
      </c>
      <c r="D184" s="3">
        <f t="shared" si="104"/>
        <v>12736</v>
      </c>
      <c r="E184" s="3">
        <f t="shared" si="105"/>
        <v>12728.349999999999</v>
      </c>
      <c r="F184" s="3">
        <f t="shared" si="106"/>
        <v>12676.433333333334</v>
      </c>
      <c r="G184" s="3">
        <f t="shared" si="107"/>
        <v>12666.2</v>
      </c>
      <c r="H184" s="110">
        <f t="shared" si="100"/>
        <v>12706.4</v>
      </c>
      <c r="I184" s="110">
        <f t="shared" si="101"/>
        <v>12661.3</v>
      </c>
      <c r="J184" s="110">
        <f t="shared" si="102"/>
        <v>12706.4</v>
      </c>
      <c r="K184" s="8">
        <f t="shared" si="108"/>
        <v>-42.700000000000728</v>
      </c>
      <c r="L184" s="4">
        <f t="shared" si="109"/>
        <v>45.100000000000364</v>
      </c>
      <c r="M184" s="4">
        <f t="shared" si="110"/>
        <v>59.566666666666301</v>
      </c>
      <c r="N184" s="4">
        <f t="shared" si="111"/>
        <v>62.149999999999636</v>
      </c>
      <c r="O184" s="4">
        <f t="shared" si="112"/>
        <v>45.100000000000364</v>
      </c>
      <c r="P184" s="4">
        <f t="shared" si="147"/>
        <v>21.399999999999636</v>
      </c>
      <c r="Q184" s="4">
        <f t="shared" si="146"/>
        <v>23.700000000000728</v>
      </c>
      <c r="R184" s="4">
        <f t="shared" si="103"/>
        <v>12691.366666666667</v>
      </c>
      <c r="S184" s="4">
        <f t="shared" si="113"/>
        <v>12696.75</v>
      </c>
      <c r="T184" s="4">
        <f t="shared" si="114"/>
        <v>12708.644444444444</v>
      </c>
      <c r="U184" s="4">
        <f t="shared" si="118"/>
        <v>-64.100000000000364</v>
      </c>
      <c r="V184" s="4">
        <f t="shared" si="119"/>
        <v>-64.100000000000364</v>
      </c>
      <c r="W184" s="85">
        <f t="shared" si="120"/>
        <v>12685</v>
      </c>
      <c r="X184" s="109">
        <f t="shared" si="121"/>
        <v>12685</v>
      </c>
      <c r="Y184" s="62">
        <f t="shared" si="122"/>
        <v>12648.2</v>
      </c>
      <c r="Z184" s="10">
        <f t="shared" si="123"/>
        <v>27.300000000001091</v>
      </c>
      <c r="AA184" s="4">
        <f t="shared" si="124"/>
        <v>27.300000000001091</v>
      </c>
      <c r="AB184" s="108">
        <f t="shared" si="125"/>
        <v>12776.400000000001</v>
      </c>
      <c r="AC184" s="79">
        <f t="shared" si="126"/>
        <v>12776.400000000001</v>
      </c>
      <c r="AD184" s="48">
        <f t="shared" si="128"/>
        <v>1.6960363872644773</v>
      </c>
      <c r="AE184" s="45">
        <f t="shared" si="129"/>
        <v>-64.100000000000364</v>
      </c>
      <c r="AF184" s="56">
        <f t="shared" si="130"/>
        <v>12620.9</v>
      </c>
      <c r="AG184" s="70">
        <f t="shared" si="131"/>
        <v>-14.596472410368705</v>
      </c>
      <c r="AH184" s="70">
        <f t="shared" si="132"/>
        <v>-6.8509703706879421E-2</v>
      </c>
      <c r="AI184" s="74">
        <f t="shared" si="133"/>
        <v>6.7744772559801599E-3</v>
      </c>
      <c r="AJ184" s="62">
        <f t="shared" si="134"/>
        <v>27.300000000001091</v>
      </c>
      <c r="AK184" s="117">
        <f t="shared" si="135"/>
        <v>4.6935795020044075E-3</v>
      </c>
      <c r="AL184" s="99">
        <f t="shared" si="136"/>
        <v>-4.6411742957619428E-4</v>
      </c>
      <c r="AM184" s="62">
        <f t="shared" si="137"/>
        <v>12712.300000000001</v>
      </c>
      <c r="AN184" s="10">
        <f t="shared" si="138"/>
        <v>12622.698</v>
      </c>
      <c r="AO184" s="10">
        <f t="shared" si="139"/>
        <v>12720.433499999999</v>
      </c>
      <c r="AP184" s="10">
        <f t="shared" si="140"/>
        <v>12781.702266666665</v>
      </c>
      <c r="AQ184" s="10">
        <f t="shared" si="141"/>
        <v>12666.620633333332</v>
      </c>
      <c r="AR184" s="113"/>
      <c r="AU184" s="19"/>
      <c r="AV184" s="25"/>
      <c r="AZ184"/>
      <c r="BA184"/>
      <c r="BB184"/>
      <c r="BC184"/>
      <c r="BD184"/>
      <c r="BE184" s="12" t="s">
        <v>348</v>
      </c>
      <c r="BF184" s="110">
        <v>12706.4</v>
      </c>
      <c r="BG184" s="111">
        <v>12661.3</v>
      </c>
      <c r="BH184" s="111">
        <v>12706.4</v>
      </c>
    </row>
    <row r="185" spans="1:60" x14ac:dyDescent="0.25">
      <c r="A185" s="12" t="str">
        <f t="shared" si="99"/>
        <v>11mag    17s</v>
      </c>
      <c r="B185" s="110">
        <f t="shared" si="115"/>
        <v>2.8999999999996362</v>
      </c>
      <c r="C185" s="3">
        <f t="shared" si="116"/>
        <v>-39.800000000001091</v>
      </c>
      <c r="D185" s="3">
        <f t="shared" si="104"/>
        <v>12723.366666666667</v>
      </c>
      <c r="E185" s="3">
        <f t="shared" si="105"/>
        <v>12709.9</v>
      </c>
      <c r="F185" s="3">
        <f t="shared" si="106"/>
        <v>12674.700000000003</v>
      </c>
      <c r="G185" s="3">
        <f t="shared" si="107"/>
        <v>12676.5</v>
      </c>
      <c r="H185" s="3">
        <f t="shared" si="100"/>
        <v>12713.4</v>
      </c>
      <c r="I185" s="3">
        <f t="shared" si="101"/>
        <v>12691.7</v>
      </c>
      <c r="J185" s="3">
        <f t="shared" si="102"/>
        <v>12709.3</v>
      </c>
      <c r="K185" s="8">
        <f t="shared" si="108"/>
        <v>24.299999999999272</v>
      </c>
      <c r="L185" s="4">
        <f t="shared" si="109"/>
        <v>21.699999999998909</v>
      </c>
      <c r="M185" s="4">
        <f t="shared" si="110"/>
        <v>48.66666666666606</v>
      </c>
      <c r="N185" s="4">
        <f t="shared" si="111"/>
        <v>33.399999999999636</v>
      </c>
      <c r="O185" s="4">
        <f t="shared" si="112"/>
        <v>21.699999999998909</v>
      </c>
      <c r="P185" s="4">
        <f t="shared" si="147"/>
        <v>7</v>
      </c>
      <c r="Q185" s="4">
        <f t="shared" si="146"/>
        <v>14.699999999998909</v>
      </c>
      <c r="R185" s="4">
        <f t="shared" si="103"/>
        <v>12704.799999999997</v>
      </c>
      <c r="S185" s="4">
        <f t="shared" si="113"/>
        <v>12698.083333333332</v>
      </c>
      <c r="T185" s="4">
        <f t="shared" si="114"/>
        <v>12699.433333333332</v>
      </c>
      <c r="U185" s="4">
        <f t="shared" si="118"/>
        <v>-64.100000000000364</v>
      </c>
      <c r="V185" s="4">
        <f t="shared" si="119"/>
        <v>-64.100000000000364</v>
      </c>
      <c r="W185" s="86">
        <f t="shared" si="120"/>
        <v>12620.9</v>
      </c>
      <c r="X185" s="45">
        <f t="shared" si="121"/>
        <v>12620.9</v>
      </c>
      <c r="Y185" s="62">
        <f t="shared" si="122"/>
        <v>12663.699999999999</v>
      </c>
      <c r="Z185" s="10">
        <f t="shared" si="123"/>
        <v>27.300000000001091</v>
      </c>
      <c r="AA185" s="4">
        <f t="shared" si="124"/>
        <v>21.399999999999636</v>
      </c>
      <c r="AB185" s="79">
        <f t="shared" si="125"/>
        <v>12706.4</v>
      </c>
      <c r="AC185" s="108">
        <f t="shared" si="126"/>
        <v>12712.300000000001</v>
      </c>
      <c r="AD185" s="48">
        <f t="shared" si="128"/>
        <v>0.29720597790766612</v>
      </c>
      <c r="AE185" s="45">
        <f t="shared" si="129"/>
        <v>-64.100000000000364</v>
      </c>
      <c r="AF185" s="56">
        <f t="shared" si="130"/>
        <v>12642.3</v>
      </c>
      <c r="AG185" s="70">
        <f t="shared" si="131"/>
        <v>-2.7657536765395498</v>
      </c>
      <c r="AH185" s="70">
        <f t="shared" si="132"/>
        <v>-0.36156509832472788</v>
      </c>
      <c r="AI185" s="74">
        <f t="shared" si="133"/>
        <v>5.2996685729653622E-3</v>
      </c>
      <c r="AJ185" s="62">
        <f t="shared" si="134"/>
        <v>27.300000000001091</v>
      </c>
      <c r="AK185" s="117">
        <f t="shared" si="135"/>
        <v>0.13072932032657014</v>
      </c>
      <c r="AL185" s="99">
        <f t="shared" si="136"/>
        <v>-1.9161751886726916E-3</v>
      </c>
      <c r="AM185" s="62">
        <f t="shared" si="137"/>
        <v>12733.7</v>
      </c>
      <c r="AN185" s="10">
        <f t="shared" si="138"/>
        <v>12616.587450000001</v>
      </c>
      <c r="AO185" s="10">
        <f t="shared" si="139"/>
        <v>12708.7119</v>
      </c>
      <c r="AP185" s="10">
        <f t="shared" si="140"/>
        <v>12766.270183333332</v>
      </c>
      <c r="AQ185" s="10">
        <f t="shared" si="141"/>
        <v>12689.009666666665</v>
      </c>
      <c r="AR185" s="113"/>
      <c r="AU185" s="19"/>
      <c r="AV185" s="25"/>
      <c r="AZ185"/>
      <c r="BA185"/>
      <c r="BB185"/>
      <c r="BC185"/>
      <c r="BD185"/>
      <c r="BE185" s="12" t="s">
        <v>349</v>
      </c>
      <c r="BF185" s="110">
        <v>12713.4</v>
      </c>
      <c r="BG185" s="111">
        <v>12691.7</v>
      </c>
      <c r="BH185" s="111">
        <v>12709.3</v>
      </c>
    </row>
    <row r="186" spans="1:60" x14ac:dyDescent="0.25">
      <c r="A186" s="12" t="str">
        <f t="shared" si="99"/>
        <v>11mag   18b</v>
      </c>
      <c r="B186" s="110">
        <f t="shared" si="115"/>
        <v>4.2000000000007276</v>
      </c>
      <c r="C186" s="3">
        <f t="shared" si="116"/>
        <v>28.5</v>
      </c>
      <c r="D186" s="3">
        <f t="shared" si="104"/>
        <v>12716.766666666668</v>
      </c>
      <c r="E186" s="3">
        <f t="shared" si="105"/>
        <v>12721.95</v>
      </c>
      <c r="F186" s="3">
        <f t="shared" si="106"/>
        <v>12687.366666666667</v>
      </c>
      <c r="G186" s="3">
        <f t="shared" si="107"/>
        <v>12700.400000000001</v>
      </c>
      <c r="H186" s="3">
        <f t="shared" si="100"/>
        <v>12730.5</v>
      </c>
      <c r="I186" s="3">
        <f t="shared" si="101"/>
        <v>12709.1</v>
      </c>
      <c r="J186" s="3">
        <f t="shared" si="102"/>
        <v>12713.5</v>
      </c>
      <c r="K186" s="8">
        <f t="shared" si="108"/>
        <v>7.1000000000003638</v>
      </c>
      <c r="L186" s="4">
        <f t="shared" si="109"/>
        <v>21.399999999999636</v>
      </c>
      <c r="M186" s="4">
        <f t="shared" si="110"/>
        <v>29.399999999999636</v>
      </c>
      <c r="N186" s="4">
        <f t="shared" si="111"/>
        <v>21.549999999999272</v>
      </c>
      <c r="O186" s="4">
        <f t="shared" si="112"/>
        <v>21.399999999999636</v>
      </c>
      <c r="P186" s="4">
        <f t="shared" si="147"/>
        <v>21.200000000000728</v>
      </c>
      <c r="Q186" s="4">
        <f t="shared" si="146"/>
        <v>0.19999999999890861</v>
      </c>
      <c r="R186" s="4">
        <f t="shared" si="103"/>
        <v>12717.699999999999</v>
      </c>
      <c r="S186" s="4">
        <f t="shared" si="113"/>
        <v>12711.249999999998</v>
      </c>
      <c r="T186" s="4">
        <f t="shared" si="114"/>
        <v>12704.62222222222</v>
      </c>
      <c r="U186" s="4">
        <f t="shared" si="118"/>
        <v>-64.100000000000364</v>
      </c>
      <c r="V186" s="4">
        <f t="shared" si="119"/>
        <v>2.8999999999996362</v>
      </c>
      <c r="W186" s="86">
        <f t="shared" si="120"/>
        <v>12709.3</v>
      </c>
      <c r="X186" s="109">
        <f t="shared" si="121"/>
        <v>12642.3</v>
      </c>
      <c r="Y186" s="10">
        <f t="shared" si="122"/>
        <v>12733.599999999999</v>
      </c>
      <c r="Z186" s="10">
        <f t="shared" si="123"/>
        <v>21.399999999999636</v>
      </c>
      <c r="AA186" s="10">
        <f t="shared" si="124"/>
        <v>21.399999999999636</v>
      </c>
      <c r="AB186" s="10">
        <f t="shared" si="125"/>
        <v>12727.8</v>
      </c>
      <c r="AC186" s="79">
        <f t="shared" si="126"/>
        <v>12727.8</v>
      </c>
      <c r="AD186" s="48">
        <f t="shared" si="128"/>
        <v>0.27927225471082856</v>
      </c>
      <c r="AE186" s="45">
        <f t="shared" si="129"/>
        <v>-64.100000000000364</v>
      </c>
      <c r="AF186" s="56">
        <f t="shared" si="130"/>
        <v>12645.199999999999</v>
      </c>
      <c r="AG186" s="70">
        <f t="shared" si="131"/>
        <v>-3.997779514094828</v>
      </c>
      <c r="AH186" s="70">
        <f t="shared" si="132"/>
        <v>-0.2501388574518269</v>
      </c>
      <c r="AI186" s="74">
        <f t="shared" si="133"/>
        <v>5.4012589757379157E-3</v>
      </c>
      <c r="AJ186" s="62">
        <f t="shared" si="134"/>
        <v>21.399999999999636</v>
      </c>
      <c r="AK186" s="117">
        <f t="shared" si="135"/>
        <v>6.2569448007305378E-2</v>
      </c>
      <c r="AL186" s="99">
        <f t="shared" si="136"/>
        <v>-1.351064748992507E-3</v>
      </c>
      <c r="AM186" s="62">
        <f t="shared" si="137"/>
        <v>12730.699999999999</v>
      </c>
      <c r="AN186" s="10">
        <f t="shared" si="138"/>
        <v>12658.728599999999</v>
      </c>
      <c r="AO186" s="10">
        <f t="shared" si="139"/>
        <v>12705.182099999995</v>
      </c>
      <c r="AP186" s="10">
        <f t="shared" si="140"/>
        <v>12750.938199999995</v>
      </c>
      <c r="AQ186" s="10">
        <f t="shared" si="141"/>
        <v>12708.896199999994</v>
      </c>
      <c r="AR186" s="113"/>
      <c r="AU186" s="19"/>
      <c r="AV186" s="25"/>
      <c r="AZ186" s="116">
        <f>BA186*(1-$AQ$5)</f>
        <v>12675.3595</v>
      </c>
      <c r="BA186" s="16">
        <f>J186</f>
        <v>12713.5</v>
      </c>
      <c r="BB186"/>
      <c r="BC186"/>
      <c r="BD186"/>
      <c r="BE186" s="12" t="s">
        <v>350</v>
      </c>
      <c r="BF186" s="110">
        <v>12730.5</v>
      </c>
      <c r="BG186" s="111">
        <v>12709.1</v>
      </c>
      <c r="BH186" s="111">
        <v>12713.5</v>
      </c>
    </row>
    <row r="187" spans="1:60" x14ac:dyDescent="0.25">
      <c r="A187" s="12" t="str">
        <f t="shared" si="99"/>
        <v>11mag    19o</v>
      </c>
      <c r="B187" s="110">
        <f t="shared" si="115"/>
        <v>6.5</v>
      </c>
      <c r="C187" s="3">
        <f t="shared" si="116"/>
        <v>13.600000000000364</v>
      </c>
      <c r="D187" s="3">
        <f t="shared" si="104"/>
        <v>12721.966666666667</v>
      </c>
      <c r="E187" s="3">
        <f t="shared" si="105"/>
        <v>12726.25</v>
      </c>
      <c r="F187" s="3">
        <f t="shared" si="106"/>
        <v>12704.5</v>
      </c>
      <c r="G187" s="3">
        <f t="shared" si="107"/>
        <v>12710.900000000001</v>
      </c>
      <c r="H187" s="3">
        <f t="shared" si="100"/>
        <v>12722</v>
      </c>
      <c r="I187" s="3">
        <f t="shared" si="101"/>
        <v>12712.7</v>
      </c>
      <c r="J187" s="3">
        <f t="shared" si="102"/>
        <v>12720</v>
      </c>
      <c r="K187" s="8">
        <f t="shared" si="108"/>
        <v>10.700000000000728</v>
      </c>
      <c r="L187" s="4">
        <f t="shared" si="109"/>
        <v>9.2999999999992724</v>
      </c>
      <c r="M187" s="4">
        <f t="shared" si="110"/>
        <v>17.46666666666594</v>
      </c>
      <c r="N187" s="4">
        <f t="shared" si="111"/>
        <v>15.349999999999454</v>
      </c>
      <c r="O187" s="4">
        <f t="shared" si="112"/>
        <v>9.2999999999992724</v>
      </c>
      <c r="P187" s="4">
        <f t="shared" si="147"/>
        <v>8.5</v>
      </c>
      <c r="Q187" s="4">
        <f t="shared" si="146"/>
        <v>0.7999999999992724</v>
      </c>
      <c r="R187" s="4">
        <f t="shared" si="103"/>
        <v>12718.233333333332</v>
      </c>
      <c r="S187" s="4">
        <f t="shared" si="113"/>
        <v>12717.966666666665</v>
      </c>
      <c r="T187" s="4">
        <f t="shared" si="114"/>
        <v>12713.577777777777</v>
      </c>
      <c r="U187" s="4">
        <f t="shared" si="118"/>
        <v>2.8999999999996362</v>
      </c>
      <c r="V187" s="4">
        <f t="shared" si="119"/>
        <v>2.8999999999996362</v>
      </c>
      <c r="W187" s="86">
        <f t="shared" si="120"/>
        <v>12712.199999999999</v>
      </c>
      <c r="X187" s="45">
        <f t="shared" si="121"/>
        <v>12712.199999999999</v>
      </c>
      <c r="Y187" s="62">
        <f t="shared" si="122"/>
        <v>12720.6</v>
      </c>
      <c r="Z187" s="10">
        <f t="shared" si="123"/>
        <v>21.399999999999636</v>
      </c>
      <c r="AA187" s="4">
        <f t="shared" si="124"/>
        <v>4.2000000000007276</v>
      </c>
      <c r="AB187" s="79">
        <f t="shared" si="125"/>
        <v>12713.5</v>
      </c>
      <c r="AC187" s="108">
        <f t="shared" si="126"/>
        <v>12730.699999999999</v>
      </c>
      <c r="AD187" s="48">
        <f t="shared" si="128"/>
        <v>-0.44405458089673006</v>
      </c>
      <c r="AE187" s="45">
        <f t="shared" si="129"/>
        <v>2.8999999999996362</v>
      </c>
      <c r="AF187" s="56">
        <f t="shared" si="130"/>
        <v>12716.4</v>
      </c>
      <c r="AG187" s="70">
        <f t="shared" si="131"/>
        <v>-0.24196223700138508</v>
      </c>
      <c r="AH187" s="70">
        <f t="shared" si="132"/>
        <v>-4.1328763214991922</v>
      </c>
      <c r="AI187" s="74">
        <f t="shared" si="133"/>
        <v>2.8309899028029664E-4</v>
      </c>
      <c r="AJ187" s="62">
        <f t="shared" si="134"/>
        <v>21.399999999999636</v>
      </c>
      <c r="AK187" s="117">
        <f t="shared" si="135"/>
        <v>17.080666688808691</v>
      </c>
      <c r="AL187" s="99">
        <f t="shared" si="136"/>
        <v>-1.1700131135697679E-3</v>
      </c>
      <c r="AM187" s="62">
        <f t="shared" si="137"/>
        <v>12734.9</v>
      </c>
      <c r="AN187" s="10">
        <f t="shared" si="138"/>
        <v>12683.45385</v>
      </c>
      <c r="AO187" s="10">
        <f t="shared" si="139"/>
        <v>12713.573699999997</v>
      </c>
      <c r="AP187" s="10">
        <f t="shared" si="140"/>
        <v>12751.989249999997</v>
      </c>
      <c r="AQ187" s="10">
        <f t="shared" si="141"/>
        <v>12717.604899999997</v>
      </c>
      <c r="AR187" s="113"/>
      <c r="AU187" s="19"/>
      <c r="AV187" s="25"/>
      <c r="AZ187" s="116">
        <f>BA187*(1+$AQ$5)</f>
        <v>12758.159999999998</v>
      </c>
      <c r="BA187" s="112">
        <f>J187</f>
        <v>12720</v>
      </c>
      <c r="BB187" s="115">
        <f>AQ187</f>
        <v>12717.604899999997</v>
      </c>
      <c r="BC187" s="24">
        <f>BB187-BA186</f>
        <v>4.1048999999966327</v>
      </c>
      <c r="BD187" s="107" t="s">
        <v>37</v>
      </c>
      <c r="BE187" s="12" t="s">
        <v>351</v>
      </c>
      <c r="BF187" s="110">
        <v>12722</v>
      </c>
      <c r="BG187" s="111">
        <v>12712.7</v>
      </c>
      <c r="BH187" s="111">
        <v>12720</v>
      </c>
    </row>
    <row r="188" spans="1:60" x14ac:dyDescent="0.25">
      <c r="A188" s="12" t="str">
        <f t="shared" si="99"/>
        <v>11mag    20s</v>
      </c>
      <c r="B188" s="110">
        <f t="shared" si="115"/>
        <v>3.2000000000007276</v>
      </c>
      <c r="C188" s="3">
        <f t="shared" si="116"/>
        <v>13.900000000001455</v>
      </c>
      <c r="D188" s="3">
        <f t="shared" si="104"/>
        <v>12727.233333333332</v>
      </c>
      <c r="E188" s="3">
        <f t="shared" si="105"/>
        <v>12725.6</v>
      </c>
      <c r="F188" s="3">
        <f t="shared" si="106"/>
        <v>12710.166666666666</v>
      </c>
      <c r="G188" s="3">
        <f t="shared" si="107"/>
        <v>12710.7</v>
      </c>
      <c r="H188" s="3">
        <f t="shared" si="100"/>
        <v>12729.2</v>
      </c>
      <c r="I188" s="3">
        <f t="shared" si="101"/>
        <v>12708.7</v>
      </c>
      <c r="J188" s="110">
        <f t="shared" si="102"/>
        <v>12723.2</v>
      </c>
      <c r="K188" s="8">
        <f t="shared" si="108"/>
        <v>9.7000000000007276</v>
      </c>
      <c r="L188" s="4">
        <f t="shared" si="109"/>
        <v>20.5</v>
      </c>
      <c r="M188" s="4">
        <f t="shared" si="110"/>
        <v>17.066666666666304</v>
      </c>
      <c r="N188" s="4">
        <f t="shared" si="111"/>
        <v>14.899999999999636</v>
      </c>
      <c r="O188" s="4">
        <f t="shared" si="112"/>
        <v>20.5</v>
      </c>
      <c r="P188" s="4">
        <f t="shared" si="147"/>
        <v>9.2000000000007276</v>
      </c>
      <c r="Q188" s="4">
        <f>-J187+I188</f>
        <v>-11.299999999999272</v>
      </c>
      <c r="R188" s="4">
        <f t="shared" si="103"/>
        <v>12720.366666666669</v>
      </c>
      <c r="S188" s="4">
        <f t="shared" si="113"/>
        <v>12719.3</v>
      </c>
      <c r="T188" s="4">
        <f t="shared" si="114"/>
        <v>12718.766666666668</v>
      </c>
      <c r="U188" s="4">
        <f t="shared" si="118"/>
        <v>2.8999999999996362</v>
      </c>
      <c r="V188" s="4">
        <f t="shared" si="119"/>
        <v>4.2000000000007276</v>
      </c>
      <c r="W188" s="86">
        <f t="shared" si="120"/>
        <v>12717.7</v>
      </c>
      <c r="X188" s="109">
        <f t="shared" si="121"/>
        <v>12716.4</v>
      </c>
      <c r="Y188" s="10">
        <f t="shared" si="122"/>
        <v>12730.7</v>
      </c>
      <c r="Z188" s="10">
        <f t="shared" si="123"/>
        <v>6.5</v>
      </c>
      <c r="AA188" s="10">
        <f t="shared" si="124"/>
        <v>6.5</v>
      </c>
      <c r="AB188" s="10">
        <f t="shared" si="125"/>
        <v>12720</v>
      </c>
      <c r="AC188" s="79">
        <f t="shared" si="126"/>
        <v>12720</v>
      </c>
      <c r="AD188" s="48">
        <f t="shared" si="128"/>
        <v>0.22547108512020705</v>
      </c>
      <c r="AE188" s="45">
        <f t="shared" si="129"/>
        <v>2.8999999999996362</v>
      </c>
      <c r="AF188" s="56">
        <f t="shared" si="130"/>
        <v>12722.9</v>
      </c>
      <c r="AG188" s="70">
        <f t="shared" si="131"/>
        <v>-9.0934814032886335E-2</v>
      </c>
      <c r="AH188" s="70">
        <f t="shared" si="132"/>
        <v>-10.996888382466507</v>
      </c>
      <c r="AI188" s="74">
        <f t="shared" si="133"/>
        <v>2.3579529824261089E-5</v>
      </c>
      <c r="AJ188" s="62">
        <f t="shared" si="134"/>
        <v>6.5</v>
      </c>
      <c r="AK188" s="117">
        <f t="shared" si="135"/>
        <v>120.93155409642682</v>
      </c>
      <c r="AL188" s="99">
        <f t="shared" si="136"/>
        <v>-2.5930145758843928E-4</v>
      </c>
      <c r="AM188" s="62">
        <f t="shared" si="137"/>
        <v>12726.5</v>
      </c>
      <c r="AN188" s="10">
        <f t="shared" si="138"/>
        <v>12690.180449999998</v>
      </c>
      <c r="AO188" s="10">
        <f t="shared" si="139"/>
        <v>12711.042899999997</v>
      </c>
      <c r="AP188" s="10">
        <f t="shared" si="140"/>
        <v>12746.316916666665</v>
      </c>
      <c r="AQ188" s="10">
        <f t="shared" si="141"/>
        <v>12727.181133333328</v>
      </c>
      <c r="AR188" s="113"/>
      <c r="AU188" s="19"/>
      <c r="AV188" s="25"/>
      <c r="AZ188"/>
      <c r="BA188"/>
      <c r="BB188" s="115">
        <f>AO188</f>
        <v>12711.042899999997</v>
      </c>
      <c r="BC188" s="114">
        <f>-BB188+BA187</f>
        <v>8.9571000000032654</v>
      </c>
      <c r="BD188" s="107" t="s">
        <v>37</v>
      </c>
      <c r="BE188" s="12" t="s">
        <v>352</v>
      </c>
      <c r="BF188" s="110">
        <v>12729.2</v>
      </c>
      <c r="BG188" s="111">
        <v>12708.7</v>
      </c>
      <c r="BH188" s="111">
        <v>12723.2</v>
      </c>
    </row>
    <row r="189" spans="1:60" x14ac:dyDescent="0.25">
      <c r="A189" s="12" t="str">
        <f t="shared" si="99"/>
        <v>11mag     21b</v>
      </c>
      <c r="B189" s="110">
        <f t="shared" si="115"/>
        <v>11.199999999998909</v>
      </c>
      <c r="C189" s="3">
        <f t="shared" si="116"/>
        <v>20.899999999999636</v>
      </c>
      <c r="D189" s="3">
        <f t="shared" si="104"/>
        <v>12730.4</v>
      </c>
      <c r="E189" s="3">
        <f t="shared" si="105"/>
        <v>12734.6</v>
      </c>
      <c r="F189" s="3">
        <f t="shared" si="106"/>
        <v>12714.533333333335</v>
      </c>
      <c r="G189" s="3">
        <f t="shared" si="107"/>
        <v>12715.45</v>
      </c>
      <c r="H189" s="3">
        <f t="shared" si="100"/>
        <v>12740</v>
      </c>
      <c r="I189" s="3">
        <f t="shared" si="101"/>
        <v>12722.2</v>
      </c>
      <c r="J189" s="110">
        <f t="shared" si="102"/>
        <v>12734.4</v>
      </c>
      <c r="K189" s="8">
        <f t="shared" si="108"/>
        <v>14.399999999999636</v>
      </c>
      <c r="L189" s="4">
        <f t="shared" si="109"/>
        <v>17.799999999999272</v>
      </c>
      <c r="M189" s="4">
        <f t="shared" si="110"/>
        <v>15.866666666666182</v>
      </c>
      <c r="N189" s="4">
        <f t="shared" si="111"/>
        <v>19.149999999999636</v>
      </c>
      <c r="O189" s="4">
        <f t="shared" si="112"/>
        <v>17.799999999999272</v>
      </c>
      <c r="P189" s="4">
        <f t="shared" si="147"/>
        <v>16.799999999999272</v>
      </c>
      <c r="Q189" s="4">
        <f t="shared" ref="Q189:Q196" si="148">J188-I189</f>
        <v>1</v>
      </c>
      <c r="R189" s="4">
        <f t="shared" si="103"/>
        <v>12732.199999999999</v>
      </c>
      <c r="S189" s="4">
        <f t="shared" si="113"/>
        <v>12726.283333333333</v>
      </c>
      <c r="T189" s="4">
        <f t="shared" si="114"/>
        <v>12723.599999999999</v>
      </c>
      <c r="U189" s="4">
        <f t="shared" si="118"/>
        <v>3.2000000000007276</v>
      </c>
      <c r="V189" s="4">
        <f t="shared" si="119"/>
        <v>3.2000000000007276</v>
      </c>
      <c r="W189" s="85">
        <f t="shared" si="120"/>
        <v>12723.2</v>
      </c>
      <c r="X189" s="109">
        <f t="shared" si="121"/>
        <v>12723.2</v>
      </c>
      <c r="Y189" s="62">
        <f t="shared" si="122"/>
        <v>12732.900000000001</v>
      </c>
      <c r="Z189" s="10">
        <f t="shared" si="123"/>
        <v>6.5</v>
      </c>
      <c r="AA189" s="4">
        <f t="shared" si="124"/>
        <v>6.5</v>
      </c>
      <c r="AB189" s="108">
        <f t="shared" si="125"/>
        <v>12726.5</v>
      </c>
      <c r="AC189" s="79">
        <f t="shared" si="126"/>
        <v>12726.5</v>
      </c>
      <c r="AD189" s="48">
        <f t="shared" si="128"/>
        <v>6.4067576348233846E-2</v>
      </c>
      <c r="AE189" s="45">
        <f t="shared" si="129"/>
        <v>3.2000000000007276</v>
      </c>
      <c r="AF189" s="56">
        <f t="shared" si="130"/>
        <v>12726.400000000001</v>
      </c>
      <c r="AG189" s="70">
        <f t="shared" si="131"/>
        <v>1.7025690272257048</v>
      </c>
      <c r="AH189" s="70">
        <f t="shared" si="132"/>
        <v>0.58734769868889014</v>
      </c>
      <c r="AI189" s="74">
        <f t="shared" si="133"/>
        <v>6.2861453356787304E-4</v>
      </c>
      <c r="AJ189" s="62">
        <f t="shared" si="134"/>
        <v>6.5</v>
      </c>
      <c r="AK189" s="117">
        <f t="shared" si="135"/>
        <v>0.34497731915513524</v>
      </c>
      <c r="AL189" s="99">
        <f t="shared" si="136"/>
        <v>3.692152996534803E-4</v>
      </c>
      <c r="AM189" s="62">
        <f t="shared" si="137"/>
        <v>12729.7</v>
      </c>
      <c r="AN189" s="10">
        <f t="shared" si="138"/>
        <v>12692.761200000003</v>
      </c>
      <c r="AO189" s="10">
        <f t="shared" si="139"/>
        <v>12719.301300000003</v>
      </c>
      <c r="AP189" s="10">
        <f t="shared" si="140"/>
        <v>12748.001933333333</v>
      </c>
      <c r="AQ189" s="10">
        <f t="shared" si="141"/>
        <v>12724.244866666668</v>
      </c>
      <c r="AR189" s="113"/>
      <c r="AU189" s="19"/>
      <c r="AV189" s="25"/>
      <c r="AW189" s="21">
        <f>SUM(AU189:AU202)-AW190</f>
        <v>0</v>
      </c>
      <c r="AZ189" s="116">
        <f>BA189*(1-$AQ$5)</f>
        <v>12696.1968</v>
      </c>
      <c r="BA189" s="16">
        <f>J189</f>
        <v>12734.4</v>
      </c>
      <c r="BB189"/>
      <c r="BC189"/>
      <c r="BD189"/>
      <c r="BE189" s="12" t="s">
        <v>353</v>
      </c>
      <c r="BF189" s="110">
        <v>12740</v>
      </c>
      <c r="BG189" s="111">
        <v>12722.2</v>
      </c>
      <c r="BH189" s="111">
        <v>12734.4</v>
      </c>
    </row>
    <row r="190" spans="1:60" x14ac:dyDescent="0.25">
      <c r="A190" s="12" t="str">
        <f t="shared" si="99"/>
        <v>11mag   22b</v>
      </c>
      <c r="B190" s="110">
        <f t="shared" si="115"/>
        <v>-8</v>
      </c>
      <c r="C190" s="3">
        <f t="shared" si="116"/>
        <v>6.3999999999996362</v>
      </c>
      <c r="D190" s="3">
        <f t="shared" si="104"/>
        <v>12736.300000000001</v>
      </c>
      <c r="E190" s="3">
        <f t="shared" si="105"/>
        <v>12739.85</v>
      </c>
      <c r="F190" s="3">
        <f t="shared" si="106"/>
        <v>12719.1</v>
      </c>
      <c r="G190" s="3">
        <f t="shared" si="107"/>
        <v>12724.3</v>
      </c>
      <c r="H190" s="3">
        <f t="shared" si="100"/>
        <v>12739.7</v>
      </c>
      <c r="I190" s="3">
        <f t="shared" si="101"/>
        <v>12726.4</v>
      </c>
      <c r="J190" s="110">
        <f t="shared" si="102"/>
        <v>12726.4</v>
      </c>
      <c r="K190" s="8">
        <f t="shared" si="108"/>
        <v>3.1999999999989086</v>
      </c>
      <c r="L190" s="4">
        <f t="shared" si="109"/>
        <v>13.300000000001091</v>
      </c>
      <c r="M190" s="4">
        <f t="shared" si="110"/>
        <v>17.20000000000012</v>
      </c>
      <c r="N190" s="4">
        <f t="shared" si="111"/>
        <v>15.550000000000182</v>
      </c>
      <c r="O190" s="4">
        <f t="shared" si="112"/>
        <v>13.300000000001091</v>
      </c>
      <c r="P190" s="4">
        <f t="shared" si="147"/>
        <v>5.3000000000010914</v>
      </c>
      <c r="Q190" s="4">
        <f t="shared" si="148"/>
        <v>8</v>
      </c>
      <c r="R190" s="4">
        <f t="shared" si="103"/>
        <v>12730.833333333334</v>
      </c>
      <c r="S190" s="4">
        <f t="shared" si="113"/>
        <v>12731.516666666666</v>
      </c>
      <c r="T190" s="4">
        <f t="shared" si="114"/>
        <v>12727.800000000001</v>
      </c>
      <c r="U190" s="4">
        <f t="shared" si="118"/>
        <v>3.2000000000007276</v>
      </c>
      <c r="V190" s="4">
        <f t="shared" si="119"/>
        <v>3.2000000000007276</v>
      </c>
      <c r="W190" s="85">
        <f t="shared" si="120"/>
        <v>12726.400000000001</v>
      </c>
      <c r="X190" s="45">
        <f t="shared" si="121"/>
        <v>12726.400000000001</v>
      </c>
      <c r="Y190" s="10">
        <f t="shared" si="122"/>
        <v>12748.8</v>
      </c>
      <c r="Z190" s="10">
        <f t="shared" si="123"/>
        <v>11.199999999998909</v>
      </c>
      <c r="AA190" s="10">
        <f t="shared" si="124"/>
        <v>11.199999999998909</v>
      </c>
      <c r="AB190" s="10">
        <f t="shared" si="125"/>
        <v>12734.4</v>
      </c>
      <c r="AC190" s="108">
        <f t="shared" si="126"/>
        <v>12734.4</v>
      </c>
      <c r="AD190" s="48">
        <f t="shared" si="128"/>
        <v>-0.2049382716048736</v>
      </c>
      <c r="AE190" s="45">
        <f t="shared" si="129"/>
        <v>3.2000000000007276</v>
      </c>
      <c r="AF190" s="56">
        <f t="shared" si="130"/>
        <v>12737.6</v>
      </c>
      <c r="AG190" s="70">
        <f t="shared" si="131"/>
        <v>0.58369970271748506</v>
      </c>
      <c r="AH190" s="70">
        <f t="shared" si="132"/>
        <v>1.7132097127073702</v>
      </c>
      <c r="AI190" s="74">
        <f t="shared" si="133"/>
        <v>-8.7928652179380159E-4</v>
      </c>
      <c r="AJ190" s="62">
        <f t="shared" si="134"/>
        <v>11.199999999998909</v>
      </c>
      <c r="AK190" s="117">
        <f t="shared" si="135"/>
        <v>2.93508751971487</v>
      </c>
      <c r="AL190" s="99">
        <f t="shared" si="136"/>
        <v>-1.5064022093898217E-3</v>
      </c>
      <c r="AM190" s="62">
        <f t="shared" si="137"/>
        <v>12745.599999999999</v>
      </c>
      <c r="AN190" s="10">
        <f t="shared" si="138"/>
        <v>12700.336949999999</v>
      </c>
      <c r="AO190" s="10">
        <f t="shared" si="139"/>
        <v>12729.457799999996</v>
      </c>
      <c r="AP190" s="10">
        <f t="shared" si="140"/>
        <v>12764.101349999997</v>
      </c>
      <c r="AQ190" s="10">
        <f t="shared" si="141"/>
        <v>12737.124399999997</v>
      </c>
      <c r="AR190" s="113"/>
      <c r="AU190" s="19"/>
      <c r="AV190" s="25"/>
      <c r="AW190" s="80">
        <f>COUNT(AU190:AU202)</f>
        <v>0</v>
      </c>
      <c r="AZ190" s="116">
        <f>BA190*(1+$AQ$5)</f>
        <v>12764.579199999998</v>
      </c>
      <c r="BA190" s="112">
        <f>J190</f>
        <v>12726.4</v>
      </c>
      <c r="BB190" s="115">
        <f>AQ190</f>
        <v>12737.124399999997</v>
      </c>
      <c r="BC190" s="24">
        <f>BB190-BA189</f>
        <v>2.7243999999973312</v>
      </c>
      <c r="BD190" s="107" t="s">
        <v>37</v>
      </c>
      <c r="BE190" s="12" t="s">
        <v>354</v>
      </c>
      <c r="BF190" s="15">
        <v>12739.7</v>
      </c>
      <c r="BG190" s="15">
        <v>12726.4</v>
      </c>
      <c r="BH190" s="15">
        <v>12726.4</v>
      </c>
    </row>
    <row r="191" spans="1:60" x14ac:dyDescent="0.25">
      <c r="A191" s="12" t="str">
        <f t="shared" si="99"/>
        <v>12mag   0s</v>
      </c>
      <c r="B191" s="110">
        <f t="shared" si="115"/>
        <v>2.3000000000010914</v>
      </c>
      <c r="C191" s="3">
        <f t="shared" si="116"/>
        <v>5.5</v>
      </c>
      <c r="D191" s="3">
        <f t="shared" si="104"/>
        <v>12737.466666666667</v>
      </c>
      <c r="E191" s="3">
        <f t="shared" si="105"/>
        <v>12736.2</v>
      </c>
      <c r="F191" s="3">
        <f t="shared" si="106"/>
        <v>12724.9</v>
      </c>
      <c r="G191" s="3">
        <f t="shared" si="107"/>
        <v>12726.25</v>
      </c>
      <c r="H191" s="13">
        <f t="shared" si="100"/>
        <v>12732.7</v>
      </c>
      <c r="I191" s="13">
        <f t="shared" si="101"/>
        <v>12726.1</v>
      </c>
      <c r="J191" s="13">
        <f t="shared" si="102"/>
        <v>12728.7</v>
      </c>
      <c r="K191" s="8">
        <f t="shared" si="108"/>
        <v>-5.6999999999989086</v>
      </c>
      <c r="L191" s="4">
        <f t="shared" si="109"/>
        <v>6.6000000000003638</v>
      </c>
      <c r="M191" s="4">
        <f t="shared" si="110"/>
        <v>12.56666666666691</v>
      </c>
      <c r="N191" s="4">
        <f t="shared" si="111"/>
        <v>9.9500000000007276</v>
      </c>
      <c r="O191" s="4">
        <f t="shared" si="112"/>
        <v>6.6000000000003638</v>
      </c>
      <c r="P191" s="4">
        <f t="shared" si="147"/>
        <v>6.3000000000010914</v>
      </c>
      <c r="Q191" s="4">
        <f t="shared" si="148"/>
        <v>0.2999999999992724</v>
      </c>
      <c r="R191" s="4">
        <f t="shared" si="103"/>
        <v>12729.166666666666</v>
      </c>
      <c r="S191" s="4">
        <f t="shared" si="113"/>
        <v>12730</v>
      </c>
      <c r="T191" s="4">
        <f t="shared" si="114"/>
        <v>12730.733333333332</v>
      </c>
      <c r="U191" s="4">
        <f t="shared" si="118"/>
        <v>-8</v>
      </c>
      <c r="V191" s="4">
        <f t="shared" si="119"/>
        <v>-8</v>
      </c>
      <c r="W191" s="109">
        <f t="shared" si="120"/>
        <v>12726.4</v>
      </c>
      <c r="X191" s="45">
        <f t="shared" si="121"/>
        <v>12726.4</v>
      </c>
      <c r="Y191" s="62">
        <f t="shared" si="122"/>
        <v>12729.599999999999</v>
      </c>
      <c r="Z191" s="10">
        <f t="shared" si="123"/>
        <v>11.199999999998909</v>
      </c>
      <c r="AA191" s="4">
        <f t="shared" si="124"/>
        <v>11.199999999998909</v>
      </c>
      <c r="AB191" s="79">
        <f t="shared" si="125"/>
        <v>12745.599999999999</v>
      </c>
      <c r="AC191" s="79">
        <f t="shared" si="126"/>
        <v>12745.599999999999</v>
      </c>
      <c r="AD191" s="48">
        <f t="shared" si="128"/>
        <v>-0.60545808966859449</v>
      </c>
      <c r="AE191" s="45">
        <f t="shared" si="129"/>
        <v>-8</v>
      </c>
      <c r="AF191" s="56">
        <f t="shared" si="130"/>
        <v>12718.4</v>
      </c>
      <c r="AG191" s="70">
        <f t="shared" si="131"/>
        <v>-1.1590504635595289</v>
      </c>
      <c r="AH191" s="70">
        <f t="shared" si="132"/>
        <v>-0.86277520387587503</v>
      </c>
      <c r="AI191" s="74">
        <f t="shared" si="133"/>
        <v>8.0985029563475689E-4</v>
      </c>
      <c r="AJ191" s="62">
        <f t="shared" si="134"/>
        <v>11.199999999998909</v>
      </c>
      <c r="AK191" s="117">
        <f t="shared" si="135"/>
        <v>0.74438105242305774</v>
      </c>
      <c r="AL191" s="99">
        <f t="shared" si="136"/>
        <v>-6.9871875392521498E-4</v>
      </c>
      <c r="AM191" s="62">
        <f t="shared" si="137"/>
        <v>12737.599999999999</v>
      </c>
      <c r="AN191" s="10">
        <f t="shared" si="138"/>
        <v>12702.56805</v>
      </c>
      <c r="AO191" s="10">
        <f t="shared" si="139"/>
        <v>12722.531400000002</v>
      </c>
      <c r="AP191" s="10">
        <f t="shared" si="140"/>
        <v>12759.129716666666</v>
      </c>
      <c r="AQ191" s="10">
        <f t="shared" si="141"/>
        <v>12734.688633333333</v>
      </c>
      <c r="AR191" s="113"/>
      <c r="AU191" s="19"/>
      <c r="AV191" s="25"/>
      <c r="AZ191"/>
      <c r="BA191"/>
      <c r="BB191" s="115">
        <f>AO191</f>
        <v>12722.531400000002</v>
      </c>
      <c r="BC191" s="114">
        <f>-BB191+BA190</f>
        <v>3.8685999999979686</v>
      </c>
      <c r="BD191" s="107" t="s">
        <v>37</v>
      </c>
      <c r="BE191" s="12" t="s">
        <v>355</v>
      </c>
      <c r="BF191" s="110">
        <v>12732.7</v>
      </c>
      <c r="BG191" s="111">
        <v>12726.1</v>
      </c>
      <c r="BH191" s="111">
        <v>12728.7</v>
      </c>
    </row>
    <row r="192" spans="1:60" x14ac:dyDescent="0.25">
      <c r="A192" s="12" t="str">
        <f t="shared" si="99"/>
        <v>12mag   1s</v>
      </c>
      <c r="B192" s="110">
        <f t="shared" si="115"/>
        <v>9.9999999998544808E-2</v>
      </c>
      <c r="C192" s="3">
        <f t="shared" si="116"/>
        <v>-5.6000000000003638</v>
      </c>
      <c r="D192" s="3">
        <f t="shared" si="104"/>
        <v>12734.166666666666</v>
      </c>
      <c r="E192" s="3">
        <f t="shared" si="105"/>
        <v>12731.400000000001</v>
      </c>
      <c r="F192" s="3">
        <f t="shared" si="106"/>
        <v>12725.766666666668</v>
      </c>
      <c r="G192" s="3">
        <f t="shared" si="107"/>
        <v>12725.45</v>
      </c>
      <c r="H192" s="13">
        <f t="shared" si="100"/>
        <v>12730.1</v>
      </c>
      <c r="I192" s="13">
        <f t="shared" si="101"/>
        <v>12724.8</v>
      </c>
      <c r="J192" s="110">
        <f t="shared" si="102"/>
        <v>12728.8</v>
      </c>
      <c r="K192" s="8">
        <f t="shared" si="108"/>
        <v>2.3999999999996362</v>
      </c>
      <c r="L192" s="4">
        <f t="shared" si="109"/>
        <v>5.3000000000010914</v>
      </c>
      <c r="M192" s="4">
        <f t="shared" si="110"/>
        <v>8.4000000000008495</v>
      </c>
      <c r="N192" s="4">
        <f t="shared" si="111"/>
        <v>5.9500000000007276</v>
      </c>
      <c r="O192" s="4">
        <f t="shared" si="112"/>
        <v>5.3000000000010914</v>
      </c>
      <c r="P192" s="4">
        <f t="shared" si="147"/>
        <v>1.3999999999996362</v>
      </c>
      <c r="Q192" s="4">
        <f t="shared" si="148"/>
        <v>3.9000000000014552</v>
      </c>
      <c r="R192" s="4">
        <f t="shared" si="103"/>
        <v>12727.9</v>
      </c>
      <c r="S192" s="4">
        <f t="shared" si="113"/>
        <v>12728.533333333333</v>
      </c>
      <c r="T192" s="4">
        <f t="shared" si="114"/>
        <v>12729.300000000001</v>
      </c>
      <c r="U192" s="4">
        <f t="shared" si="118"/>
        <v>-8</v>
      </c>
      <c r="V192" s="4">
        <f t="shared" si="119"/>
        <v>-8</v>
      </c>
      <c r="W192" s="109">
        <f t="shared" si="120"/>
        <v>12718.4</v>
      </c>
      <c r="X192" s="45">
        <f t="shared" si="121"/>
        <v>12718.4</v>
      </c>
      <c r="Y192" s="62">
        <f t="shared" si="122"/>
        <v>12723.000000000002</v>
      </c>
      <c r="Z192" s="10">
        <f t="shared" si="123"/>
        <v>11.199999999998909</v>
      </c>
      <c r="AA192" s="4">
        <f t="shared" si="124"/>
        <v>2.3000000000010914</v>
      </c>
      <c r="AB192" s="79">
        <f t="shared" si="125"/>
        <v>12728.7</v>
      </c>
      <c r="AC192" s="108">
        <f t="shared" si="126"/>
        <v>12737.599999999999</v>
      </c>
      <c r="AD192" s="48">
        <f t="shared" si="128"/>
        <v>-0.68317089018836907</v>
      </c>
      <c r="AE192" s="45">
        <f t="shared" si="129"/>
        <v>-8</v>
      </c>
      <c r="AF192" s="56">
        <f t="shared" si="130"/>
        <v>12720.7</v>
      </c>
      <c r="AG192" s="70">
        <f t="shared" si="131"/>
        <v>-0.73083114795426407</v>
      </c>
      <c r="AH192" s="70">
        <f t="shared" si="132"/>
        <v>-1.3683051178089372</v>
      </c>
      <c r="AI192" s="74">
        <f t="shared" si="133"/>
        <v>6.3675741114864307E-4</v>
      </c>
      <c r="AJ192" s="62">
        <f t="shared" si="134"/>
        <v>11.199999999998909</v>
      </c>
      <c r="AK192" s="117">
        <f t="shared" si="135"/>
        <v>1.8722588954221293</v>
      </c>
      <c r="AL192" s="99">
        <f t="shared" si="136"/>
        <v>-8.7127842447745781E-4</v>
      </c>
      <c r="AM192" s="62">
        <f t="shared" si="137"/>
        <v>12739.9</v>
      </c>
      <c r="AN192" s="10">
        <f t="shared" si="138"/>
        <v>12706.497449999999</v>
      </c>
      <c r="AO192" s="10">
        <f t="shared" si="139"/>
        <v>12719.501099999998</v>
      </c>
      <c r="AP192" s="10">
        <f t="shared" si="140"/>
        <v>12751.855783333333</v>
      </c>
      <c r="AQ192" s="10">
        <f t="shared" si="141"/>
        <v>12738.358966666663</v>
      </c>
      <c r="AR192" s="113"/>
      <c r="AU192" s="19"/>
      <c r="AV192" s="25"/>
      <c r="AZ192"/>
      <c r="BA192"/>
      <c r="BB192"/>
      <c r="BC192"/>
      <c r="BD192"/>
      <c r="BE192" s="12" t="s">
        <v>356</v>
      </c>
      <c r="BF192" s="110">
        <v>12730.1</v>
      </c>
      <c r="BG192" s="111">
        <v>12724.8</v>
      </c>
      <c r="BH192" s="111">
        <v>12728.8</v>
      </c>
    </row>
    <row r="193" spans="1:60" x14ac:dyDescent="0.25">
      <c r="A193" s="12" t="str">
        <f t="shared" si="99"/>
        <v>12mag    2b</v>
      </c>
      <c r="B193" s="110">
        <f t="shared" si="115"/>
        <v>-7</v>
      </c>
      <c r="C193" s="3">
        <f t="shared" si="116"/>
        <v>-4.6000000000003638</v>
      </c>
      <c r="D193" s="3">
        <f t="shared" si="104"/>
        <v>12730.966666666667</v>
      </c>
      <c r="E193" s="3">
        <f t="shared" si="105"/>
        <v>12730.1</v>
      </c>
      <c r="F193" s="3">
        <f t="shared" si="106"/>
        <v>12723.333333333334</v>
      </c>
      <c r="G193" s="3">
        <f t="shared" si="107"/>
        <v>12721.95</v>
      </c>
      <c r="H193" s="13">
        <f t="shared" si="100"/>
        <v>12730.1</v>
      </c>
      <c r="I193" s="13">
        <f t="shared" si="101"/>
        <v>12719.1</v>
      </c>
      <c r="J193" s="110">
        <f t="shared" si="102"/>
        <v>12721.8</v>
      </c>
      <c r="K193" s="8">
        <f t="shared" si="108"/>
        <v>-6.9000000000014552</v>
      </c>
      <c r="L193" s="4">
        <f t="shared" si="109"/>
        <v>11</v>
      </c>
      <c r="M193" s="4">
        <f t="shared" si="110"/>
        <v>7.6333333333338187</v>
      </c>
      <c r="N193" s="4">
        <f t="shared" si="111"/>
        <v>8.1500000000005457</v>
      </c>
      <c r="O193" s="4">
        <f t="shared" si="112"/>
        <v>11</v>
      </c>
      <c r="P193" s="4">
        <f t="shared" si="147"/>
        <v>1.3000000000010914</v>
      </c>
      <c r="Q193" s="4">
        <f t="shared" si="148"/>
        <v>9.6999999999989086</v>
      </c>
      <c r="R193" s="4">
        <f t="shared" si="103"/>
        <v>12723.666666666666</v>
      </c>
      <c r="S193" s="4">
        <f t="shared" si="113"/>
        <v>12725.783333333333</v>
      </c>
      <c r="T193" s="4">
        <f t="shared" si="114"/>
        <v>12726.911111111111</v>
      </c>
      <c r="U193" s="4">
        <f t="shared" si="118"/>
        <v>-8</v>
      </c>
      <c r="V193" s="4">
        <f t="shared" si="119"/>
        <v>9.9999999998544808E-2</v>
      </c>
      <c r="W193" s="45">
        <f t="shared" si="120"/>
        <v>12728.8</v>
      </c>
      <c r="X193" s="109">
        <f t="shared" si="121"/>
        <v>12720.7</v>
      </c>
      <c r="Y193" s="10">
        <f t="shared" si="122"/>
        <v>12731.199999999999</v>
      </c>
      <c r="Z193" s="10">
        <f t="shared" si="123"/>
        <v>2.3000000000010914</v>
      </c>
      <c r="AA193" s="10">
        <f t="shared" si="124"/>
        <v>2.3000000000010914</v>
      </c>
      <c r="AB193" s="10">
        <f t="shared" si="125"/>
        <v>12731.000000000002</v>
      </c>
      <c r="AC193" s="79">
        <f t="shared" si="126"/>
        <v>12731.000000000002</v>
      </c>
      <c r="AD193" s="48">
        <f t="shared" si="128"/>
        <v>-0.34243014944769379</v>
      </c>
      <c r="AE193" s="45">
        <f t="shared" si="129"/>
        <v>-8</v>
      </c>
      <c r="AF193" s="56">
        <f t="shared" si="130"/>
        <v>12720.8</v>
      </c>
      <c r="AG193" s="70">
        <f t="shared" si="131"/>
        <v>-0.10761394596808434</v>
      </c>
      <c r="AH193" s="70">
        <f t="shared" si="132"/>
        <v>-9.2924759054609485</v>
      </c>
      <c r="AI193" s="74">
        <f t="shared" si="133"/>
        <v>7.8611408087541674E-5</v>
      </c>
      <c r="AJ193" s="62">
        <f t="shared" si="134"/>
        <v>2.3000000000010914</v>
      </c>
      <c r="AK193" s="117">
        <f t="shared" si="135"/>
        <v>86.350108453572261</v>
      </c>
      <c r="AL193" s="99">
        <f t="shared" si="136"/>
        <v>-7.3049461554783887E-4</v>
      </c>
      <c r="AM193" s="62">
        <f t="shared" si="137"/>
        <v>12731.1</v>
      </c>
      <c r="AN193" s="10">
        <f t="shared" si="138"/>
        <v>12709.22805</v>
      </c>
      <c r="AO193" s="10">
        <f t="shared" si="139"/>
        <v>12718.269</v>
      </c>
      <c r="AP193" s="10">
        <f t="shared" si="140"/>
        <v>12746.583849999999</v>
      </c>
      <c r="AQ193" s="10">
        <f t="shared" si="141"/>
        <v>12738.425699999998</v>
      </c>
      <c r="AR193" s="113"/>
      <c r="AU193" s="19"/>
      <c r="AV193" s="25"/>
      <c r="AZ193"/>
      <c r="BA193"/>
      <c r="BB193"/>
      <c r="BC193"/>
      <c r="BD193"/>
      <c r="BE193" s="12" t="s">
        <v>357</v>
      </c>
      <c r="BF193" s="110">
        <v>12730.1</v>
      </c>
      <c r="BG193" s="111">
        <v>12719.1</v>
      </c>
      <c r="BH193" s="111">
        <v>12721.8</v>
      </c>
    </row>
    <row r="194" spans="1:60" x14ac:dyDescent="0.25">
      <c r="A194" s="12" t="str">
        <f t="shared" si="99"/>
        <v>12mag     3o</v>
      </c>
      <c r="B194" s="110">
        <f t="shared" si="115"/>
        <v>-8.3999999999996362</v>
      </c>
      <c r="C194" s="3">
        <f t="shared" si="116"/>
        <v>-15.300000000001091</v>
      </c>
      <c r="D194" s="3">
        <f t="shared" si="104"/>
        <v>12727.4</v>
      </c>
      <c r="E194" s="3">
        <f t="shared" si="105"/>
        <v>12726.05</v>
      </c>
      <c r="F194" s="3">
        <f t="shared" si="106"/>
        <v>12719.1</v>
      </c>
      <c r="G194" s="3">
        <f t="shared" si="107"/>
        <v>12716.25</v>
      </c>
      <c r="H194" s="13">
        <f t="shared" si="100"/>
        <v>12722</v>
      </c>
      <c r="I194" s="13">
        <f t="shared" si="101"/>
        <v>12713.4</v>
      </c>
      <c r="J194" s="110">
        <f t="shared" si="102"/>
        <v>12713.4</v>
      </c>
      <c r="K194" s="8">
        <f t="shared" si="108"/>
        <v>-15.399999999999636</v>
      </c>
      <c r="L194" s="4">
        <f t="shared" si="109"/>
        <v>8.6000000000003638</v>
      </c>
      <c r="M194" s="4">
        <f t="shared" si="110"/>
        <v>8.3000000000004857</v>
      </c>
      <c r="N194" s="4">
        <f t="shared" si="111"/>
        <v>9.8000000000001819</v>
      </c>
      <c r="O194" s="4">
        <f t="shared" si="112"/>
        <v>8.6000000000003638</v>
      </c>
      <c r="P194" s="4">
        <f t="shared" si="147"/>
        <v>0.2000000000007276</v>
      </c>
      <c r="Q194" s="4">
        <f t="shared" si="148"/>
        <v>8.3999999999996362</v>
      </c>
      <c r="R194" s="4">
        <f t="shared" si="103"/>
        <v>12716.266666666668</v>
      </c>
      <c r="S194" s="4">
        <f t="shared" si="113"/>
        <v>12719.966666666667</v>
      </c>
      <c r="T194" s="4">
        <f t="shared" si="114"/>
        <v>12722.611111111111</v>
      </c>
      <c r="U194" s="4">
        <f t="shared" si="118"/>
        <v>-7</v>
      </c>
      <c r="V194" s="4">
        <f t="shared" si="119"/>
        <v>-7</v>
      </c>
      <c r="W194" s="45">
        <f t="shared" si="120"/>
        <v>12721.8</v>
      </c>
      <c r="X194" s="45">
        <f t="shared" si="121"/>
        <v>12721.8</v>
      </c>
      <c r="Y194" s="62">
        <f t="shared" si="122"/>
        <v>12714.899999999998</v>
      </c>
      <c r="Z194" s="10">
        <f t="shared" si="123"/>
        <v>2.3000000000010914</v>
      </c>
      <c r="AA194" s="4">
        <f t="shared" si="124"/>
        <v>9.9999999998544808E-2</v>
      </c>
      <c r="AB194" s="108">
        <f t="shared" si="125"/>
        <v>12728.899999999998</v>
      </c>
      <c r="AC194" s="108">
        <f t="shared" si="126"/>
        <v>12731.1</v>
      </c>
      <c r="AD194" s="48">
        <f t="shared" si="128"/>
        <v>-0.48589993502272066</v>
      </c>
      <c r="AE194" s="45">
        <f t="shared" si="129"/>
        <v>-7</v>
      </c>
      <c r="AF194" s="56">
        <f t="shared" si="130"/>
        <v>12714.8</v>
      </c>
      <c r="AG194" s="70">
        <f t="shared" si="131"/>
        <v>0.1309368227591583</v>
      </c>
      <c r="AH194" s="70">
        <f t="shared" si="132"/>
        <v>7.637271005417424</v>
      </c>
      <c r="AI194" s="74">
        <f t="shared" si="133"/>
        <v>-1.1010790574760407E-4</v>
      </c>
      <c r="AJ194" s="62">
        <f t="shared" si="134"/>
        <v>2.3000000000010914</v>
      </c>
      <c r="AK194" s="117">
        <f t="shared" si="135"/>
        <v>58.327908410189671</v>
      </c>
      <c r="AL194" s="99">
        <f t="shared" si="136"/>
        <v>-8.4092391603341116E-4</v>
      </c>
      <c r="AM194" s="62">
        <f t="shared" si="137"/>
        <v>12724.1</v>
      </c>
      <c r="AN194" s="10">
        <f t="shared" si="138"/>
        <v>12702.801149999999</v>
      </c>
      <c r="AO194" s="10">
        <f t="shared" si="139"/>
        <v>12715.505099999998</v>
      </c>
      <c r="AP194" s="10">
        <f t="shared" si="140"/>
        <v>12744.54848333333</v>
      </c>
      <c r="AQ194" s="10">
        <f t="shared" si="141"/>
        <v>12729.950566666663</v>
      </c>
      <c r="AR194" s="113"/>
      <c r="AU194" s="19"/>
      <c r="AV194" s="25"/>
      <c r="AZ194"/>
      <c r="BA194"/>
      <c r="BB194"/>
      <c r="BC194"/>
      <c r="BD194"/>
      <c r="BE194" s="12" t="s">
        <v>358</v>
      </c>
      <c r="BF194" s="110">
        <v>12722</v>
      </c>
      <c r="BG194" s="111">
        <v>12713.4</v>
      </c>
      <c r="BH194" s="111">
        <v>12713.4</v>
      </c>
    </row>
    <row r="195" spans="1:60" x14ac:dyDescent="0.25">
      <c r="A195" s="12" t="str">
        <f t="shared" ref="A195:A258" si="149" xml:space="preserve"> BE195</f>
        <v>12mag    4s</v>
      </c>
      <c r="B195" s="110">
        <f t="shared" si="115"/>
        <v>-4.6999999999989086</v>
      </c>
      <c r="C195" s="3">
        <f t="shared" si="116"/>
        <v>-20.099999999998545</v>
      </c>
      <c r="D195" s="3">
        <f t="shared" si="104"/>
        <v>12722.266666666668</v>
      </c>
      <c r="E195" s="3">
        <f t="shared" si="105"/>
        <v>12718.35</v>
      </c>
      <c r="F195" s="3">
        <f t="shared" si="106"/>
        <v>12713.066666666666</v>
      </c>
      <c r="G195" s="3">
        <f t="shared" si="107"/>
        <v>12710.05</v>
      </c>
      <c r="H195" s="3">
        <f t="shared" ref="H195:H258" si="150">BF195</f>
        <v>12714.7</v>
      </c>
      <c r="I195" s="110">
        <f t="shared" ref="I195:I258" si="151">BG195</f>
        <v>12706.7</v>
      </c>
      <c r="J195" s="110">
        <f t="shared" ref="J195:J258" si="152">BH195</f>
        <v>12708.7</v>
      </c>
      <c r="K195" s="8">
        <f t="shared" si="108"/>
        <v>-13.099999999998545</v>
      </c>
      <c r="L195" s="4">
        <f t="shared" si="109"/>
        <v>8</v>
      </c>
      <c r="M195" s="4">
        <f t="shared" si="110"/>
        <v>9.2000000000001219</v>
      </c>
      <c r="N195" s="4">
        <f t="shared" si="111"/>
        <v>8.3000000000001819</v>
      </c>
      <c r="O195" s="4">
        <f t="shared" si="112"/>
        <v>8</v>
      </c>
      <c r="P195" s="4">
        <f t="shared" si="147"/>
        <v>1.3000000000010914</v>
      </c>
      <c r="Q195" s="4">
        <f t="shared" si="148"/>
        <v>6.6999999999989086</v>
      </c>
      <c r="R195" s="4">
        <f t="shared" ref="R195:R258" si="153">AVERAGE(H195:J195)</f>
        <v>12710.033333333335</v>
      </c>
      <c r="S195" s="4">
        <f t="shared" si="113"/>
        <v>12713.150000000001</v>
      </c>
      <c r="T195" s="4">
        <f t="shared" si="114"/>
        <v>12716.655555555555</v>
      </c>
      <c r="U195" s="4">
        <f t="shared" si="118"/>
        <v>-8.3999999999996362</v>
      </c>
      <c r="V195" s="4">
        <f t="shared" si="119"/>
        <v>-8.3999999999996362</v>
      </c>
      <c r="W195" s="45">
        <f t="shared" si="120"/>
        <v>12713.4</v>
      </c>
      <c r="X195" s="45">
        <f t="shared" si="121"/>
        <v>12713.4</v>
      </c>
      <c r="Y195" s="10">
        <f t="shared" si="122"/>
        <v>12698</v>
      </c>
      <c r="Z195" s="10">
        <f t="shared" si="123"/>
        <v>9.9999999998544808E-2</v>
      </c>
      <c r="AA195" s="10">
        <f t="shared" si="124"/>
        <v>-7</v>
      </c>
      <c r="AB195" s="10">
        <f t="shared" si="125"/>
        <v>12714.8</v>
      </c>
      <c r="AC195" s="108">
        <f t="shared" si="126"/>
        <v>12721.899999999998</v>
      </c>
      <c r="AD195" s="48">
        <f t="shared" si="128"/>
        <v>-0.52176738141650458</v>
      </c>
      <c r="AE195" s="45">
        <f t="shared" si="129"/>
        <v>-8.3999999999996362</v>
      </c>
      <c r="AF195" s="56">
        <f t="shared" si="130"/>
        <v>12705</v>
      </c>
      <c r="AG195" s="70">
        <f t="shared" si="131"/>
        <v>-0.77134904237233037</v>
      </c>
      <c r="AH195" s="70">
        <f t="shared" si="132"/>
        <v>-1.2964299494356535</v>
      </c>
      <c r="AI195" s="74">
        <f t="shared" si="133"/>
        <v>2.912239275876212E-4</v>
      </c>
      <c r="AJ195" s="62">
        <f t="shared" si="134"/>
        <v>9.9999999998544808E-2</v>
      </c>
      <c r="AK195" s="117">
        <f t="shared" si="135"/>
        <v>1.680730613793731</v>
      </c>
      <c r="AL195" s="99">
        <f t="shared" si="136"/>
        <v>-3.7755142171687215E-4</v>
      </c>
      <c r="AM195" s="62">
        <f t="shared" si="137"/>
        <v>12713.499999999998</v>
      </c>
      <c r="AN195" s="10">
        <f t="shared" si="138"/>
        <v>12693.760200000001</v>
      </c>
      <c r="AO195" s="10">
        <f t="shared" si="139"/>
        <v>12706.414200000003</v>
      </c>
      <c r="AP195" s="10">
        <f t="shared" si="140"/>
        <v>12738.792733333335</v>
      </c>
      <c r="AQ195" s="10">
        <f t="shared" si="141"/>
        <v>12723.243866666668</v>
      </c>
      <c r="AR195" s="113"/>
      <c r="AU195" s="19"/>
      <c r="AV195" s="25"/>
      <c r="AZ195"/>
      <c r="BA195"/>
      <c r="BB195"/>
      <c r="BC195"/>
      <c r="BD195"/>
      <c r="BE195" s="12" t="s">
        <v>359</v>
      </c>
      <c r="BF195" s="110">
        <v>12714.7</v>
      </c>
      <c r="BG195" s="111">
        <v>12706.7</v>
      </c>
      <c r="BH195" s="111">
        <v>12708.7</v>
      </c>
    </row>
    <row r="196" spans="1:60" x14ac:dyDescent="0.25">
      <c r="A196" s="12" t="str">
        <f t="shared" si="149"/>
        <v>12mag     5b</v>
      </c>
      <c r="B196" s="110">
        <f t="shared" si="115"/>
        <v>6.3999999999996362</v>
      </c>
      <c r="C196" s="3">
        <f t="shared" si="116"/>
        <v>-6.6999999999989086</v>
      </c>
      <c r="D196" s="3">
        <f t="shared" si="104"/>
        <v>12717.866666666667</v>
      </c>
      <c r="E196" s="3">
        <f t="shared" si="105"/>
        <v>12715.8</v>
      </c>
      <c r="F196" s="3">
        <f t="shared" si="106"/>
        <v>12710.033333333333</v>
      </c>
      <c r="G196" s="3">
        <f t="shared" si="107"/>
        <v>12708.35</v>
      </c>
      <c r="H196" s="3">
        <f t="shared" si="150"/>
        <v>12716.9</v>
      </c>
      <c r="I196" s="110">
        <f t="shared" si="151"/>
        <v>12710</v>
      </c>
      <c r="J196" s="110">
        <f t="shared" si="152"/>
        <v>12715.1</v>
      </c>
      <c r="K196" s="8">
        <f t="shared" si="108"/>
        <v>1.7000000000007276</v>
      </c>
      <c r="L196" s="4">
        <f t="shared" si="109"/>
        <v>8.1999999999989086</v>
      </c>
      <c r="M196" s="4">
        <f t="shared" si="110"/>
        <v>8.2666666666664241</v>
      </c>
      <c r="N196" s="4">
        <f t="shared" si="111"/>
        <v>8.0999999999994543</v>
      </c>
      <c r="O196" s="4">
        <f t="shared" si="112"/>
        <v>6.8999999999996362</v>
      </c>
      <c r="P196" s="4">
        <f t="shared" si="147"/>
        <v>8.1999999999989086</v>
      </c>
      <c r="Q196" s="4">
        <f t="shared" si="148"/>
        <v>-1.2999999999992724</v>
      </c>
      <c r="R196" s="4">
        <f t="shared" si="153"/>
        <v>12714</v>
      </c>
      <c r="S196" s="4">
        <f t="shared" si="113"/>
        <v>12712.016666666666</v>
      </c>
      <c r="T196" s="4">
        <f t="shared" si="114"/>
        <v>12713.433333333334</v>
      </c>
      <c r="U196" s="4">
        <f t="shared" si="118"/>
        <v>-8.3999999999996362</v>
      </c>
      <c r="V196" s="4">
        <f t="shared" si="119"/>
        <v>-8.3999999999996362</v>
      </c>
      <c r="W196" s="45">
        <f t="shared" si="120"/>
        <v>12705</v>
      </c>
      <c r="X196" s="109">
        <f t="shared" si="121"/>
        <v>12705</v>
      </c>
      <c r="Y196" s="62">
        <f t="shared" si="122"/>
        <v>12695.600000000002</v>
      </c>
      <c r="Z196" s="10">
        <f t="shared" si="123"/>
        <v>-4.6999999999989086</v>
      </c>
      <c r="AA196" s="4">
        <f t="shared" si="124"/>
        <v>-4.6999999999989086</v>
      </c>
      <c r="AB196" s="108">
        <f t="shared" si="125"/>
        <v>12708.7</v>
      </c>
      <c r="AC196" s="79">
        <f t="shared" si="126"/>
        <v>12708.7</v>
      </c>
      <c r="AD196" s="48">
        <f t="shared" si="128"/>
        <v>-0.58752436647175699</v>
      </c>
      <c r="AE196" s="45">
        <f t="shared" si="129"/>
        <v>-8.3999999999996362</v>
      </c>
      <c r="AF196" s="56">
        <f t="shared" si="130"/>
        <v>12700.300000000001</v>
      </c>
      <c r="AG196" s="70">
        <f t="shared" si="131"/>
        <v>1.3337217756012107</v>
      </c>
      <c r="AH196" s="70">
        <f t="shared" si="132"/>
        <v>0.74978156486139946</v>
      </c>
      <c r="AI196" s="74">
        <f t="shared" si="133"/>
        <v>1.1653268033038017E-3</v>
      </c>
      <c r="AJ196" s="62">
        <f t="shared" si="134"/>
        <v>-4.6999999999989086</v>
      </c>
      <c r="AK196" s="117">
        <f t="shared" si="135"/>
        <v>0.56217239500600891</v>
      </c>
      <c r="AL196" s="99">
        <f t="shared" si="136"/>
        <v>8.7374055415605657E-4</v>
      </c>
      <c r="AM196" s="62">
        <f t="shared" si="137"/>
        <v>12704.000000000002</v>
      </c>
      <c r="AN196" s="10">
        <f t="shared" si="138"/>
        <v>12689.0316</v>
      </c>
      <c r="AO196" s="10">
        <f t="shared" si="139"/>
        <v>12700.653300000002</v>
      </c>
      <c r="AP196" s="10">
        <f t="shared" si="140"/>
        <v>12731.051666666668</v>
      </c>
      <c r="AQ196" s="10">
        <f t="shared" si="141"/>
        <v>12718.072033333334</v>
      </c>
      <c r="AR196" s="113"/>
      <c r="AU196" s="19"/>
      <c r="AV196" s="25"/>
      <c r="AZ196"/>
      <c r="BA196"/>
      <c r="BB196"/>
      <c r="BC196"/>
      <c r="BD196"/>
      <c r="BE196" s="12" t="s">
        <v>360</v>
      </c>
      <c r="BF196" s="110">
        <v>12716.9</v>
      </c>
      <c r="BG196" s="111">
        <v>12710</v>
      </c>
      <c r="BH196" s="111">
        <v>12715.1</v>
      </c>
    </row>
    <row r="197" spans="1:60" x14ac:dyDescent="0.25">
      <c r="A197" s="12" t="str">
        <f t="shared" si="149"/>
        <v>12mag     6o</v>
      </c>
      <c r="B197" s="110">
        <f t="shared" si="115"/>
        <v>2.5</v>
      </c>
      <c r="C197" s="3">
        <f t="shared" si="116"/>
        <v>4.2000000000007276</v>
      </c>
      <c r="D197" s="3">
        <f t="shared" ref="D197:D260" si="154">AVERAGE(H195:H197)</f>
        <v>12716.866666666667</v>
      </c>
      <c r="E197" s="3">
        <f t="shared" ref="E197:E260" si="155">AVERAGE(H196:H197)</f>
        <v>12717.95</v>
      </c>
      <c r="F197" s="3">
        <f t="shared" ref="F197:F260" si="156">AVERAGE(I195:I197)</f>
        <v>12710.800000000001</v>
      </c>
      <c r="G197" s="3">
        <f t="shared" ref="G197:G260" si="157">AVERAGE(I196:I197)</f>
        <v>12712.85</v>
      </c>
      <c r="H197" s="3">
        <f t="shared" si="150"/>
        <v>12719</v>
      </c>
      <c r="I197" s="110">
        <f t="shared" si="151"/>
        <v>12715.7</v>
      </c>
      <c r="J197" s="110">
        <f t="shared" si="152"/>
        <v>12717.6</v>
      </c>
      <c r="K197" s="8">
        <f t="shared" ref="K197:K260" si="158">J197-J195</f>
        <v>8.8999999999996362</v>
      </c>
      <c r="L197" s="4">
        <f t="shared" ref="L197:L260" si="159">MAX(O197:Q197)</f>
        <v>3.8999999999996362</v>
      </c>
      <c r="M197" s="4">
        <f t="shared" ref="M197:M260" si="160">AVERAGE(L195:L197)</f>
        <v>6.6999999999995152</v>
      </c>
      <c r="N197" s="4">
        <f t="shared" ref="N197:N260" si="161">AVERAGE(L196:L197)</f>
        <v>6.0499999999992724</v>
      </c>
      <c r="O197" s="4">
        <f t="shared" ref="O197:O260" si="162">H197-I197</f>
        <v>3.2999999999992724</v>
      </c>
      <c r="P197" s="4">
        <f t="shared" si="147"/>
        <v>3.8999999999996362</v>
      </c>
      <c r="Q197" s="4">
        <f>-J196+I197</f>
        <v>0.6000000000003638</v>
      </c>
      <c r="R197" s="4">
        <f t="shared" si="153"/>
        <v>12717.433333333334</v>
      </c>
      <c r="S197" s="4">
        <f t="shared" ref="S197:S260" si="163">AVERAGE(R196:R197)</f>
        <v>12715.716666666667</v>
      </c>
      <c r="T197" s="4">
        <f t="shared" ref="T197:T260" si="164">AVERAGE(R195:R197)</f>
        <v>12713.822222222223</v>
      </c>
      <c r="U197" s="4">
        <f t="shared" si="118"/>
        <v>-8.3999999999996362</v>
      </c>
      <c r="V197" s="4">
        <f t="shared" si="119"/>
        <v>-4.6999999999989086</v>
      </c>
      <c r="W197" s="45">
        <f t="shared" si="120"/>
        <v>12704.000000000002</v>
      </c>
      <c r="X197" s="109">
        <f t="shared" si="121"/>
        <v>12700.300000000001</v>
      </c>
      <c r="Y197" s="10">
        <f t="shared" si="122"/>
        <v>12716.800000000001</v>
      </c>
      <c r="Z197" s="10">
        <f t="shared" si="123"/>
        <v>6.3999999999996362</v>
      </c>
      <c r="AA197" s="10">
        <f t="shared" si="124"/>
        <v>6.3999999999996362</v>
      </c>
      <c r="AB197" s="10">
        <f t="shared" si="125"/>
        <v>12715.1</v>
      </c>
      <c r="AC197" s="79">
        <f t="shared" si="126"/>
        <v>12715.1</v>
      </c>
      <c r="AD197" s="48">
        <f t="shared" si="128"/>
        <v>-0.80272904483435159</v>
      </c>
      <c r="AE197" s="45">
        <f t="shared" si="129"/>
        <v>-8.3999999999996362</v>
      </c>
      <c r="AF197" s="56">
        <f t="shared" si="130"/>
        <v>12706.7</v>
      </c>
      <c r="AG197" s="70">
        <f t="shared" si="131"/>
        <v>-2.7981270934596445</v>
      </c>
      <c r="AH197" s="70">
        <f t="shared" si="132"/>
        <v>-0.35738190818330046</v>
      </c>
      <c r="AI197" s="74">
        <f t="shared" si="133"/>
        <v>8.5781516837571013E-4</v>
      </c>
      <c r="AJ197" s="62">
        <f t="shared" si="134"/>
        <v>6.3999999999996362</v>
      </c>
      <c r="AK197" s="117">
        <f t="shared" si="135"/>
        <v>0.12772182829673701</v>
      </c>
      <c r="AL197" s="99">
        <f t="shared" si="136"/>
        <v>-3.0656762174269042E-4</v>
      </c>
      <c r="AM197" s="62">
        <f t="shared" si="137"/>
        <v>12721.5</v>
      </c>
      <c r="AN197" s="10">
        <f t="shared" si="138"/>
        <v>12693.194100000001</v>
      </c>
      <c r="AO197" s="10">
        <f t="shared" si="139"/>
        <v>12705.281999999999</v>
      </c>
      <c r="AP197" s="10">
        <f t="shared" si="140"/>
        <v>12734.822099999998</v>
      </c>
      <c r="AQ197" s="10">
        <f t="shared" si="141"/>
        <v>12723.811099999999</v>
      </c>
      <c r="AR197" s="113"/>
      <c r="AU197" s="19"/>
      <c r="AV197" s="25"/>
      <c r="AZ197"/>
      <c r="BA197"/>
      <c r="BB197"/>
      <c r="BC197"/>
      <c r="BD197"/>
      <c r="BE197" s="12" t="s">
        <v>361</v>
      </c>
      <c r="BF197" s="110">
        <v>12719</v>
      </c>
      <c r="BG197" s="111">
        <v>12715.7</v>
      </c>
      <c r="BH197" s="111">
        <v>12717.6</v>
      </c>
    </row>
    <row r="198" spans="1:60" x14ac:dyDescent="0.25">
      <c r="A198" s="12" t="str">
        <f t="shared" si="149"/>
        <v>12mag    7s</v>
      </c>
      <c r="B198" s="110">
        <f t="shared" ref="B198:B261" si="165">J198-J197</f>
        <v>-3.6000000000003638</v>
      </c>
      <c r="C198" s="3">
        <f t="shared" ref="C198:C261" si="166">J198-J195</f>
        <v>5.2999999999992724</v>
      </c>
      <c r="D198" s="3">
        <f t="shared" si="154"/>
        <v>12719.133333333333</v>
      </c>
      <c r="E198" s="3">
        <f t="shared" si="155"/>
        <v>12720.25</v>
      </c>
      <c r="F198" s="3">
        <f t="shared" si="156"/>
        <v>12711.166666666666</v>
      </c>
      <c r="G198" s="3">
        <f t="shared" si="157"/>
        <v>12711.75</v>
      </c>
      <c r="H198" s="3">
        <f t="shared" si="150"/>
        <v>12721.5</v>
      </c>
      <c r="I198" s="110">
        <f t="shared" si="151"/>
        <v>12707.8</v>
      </c>
      <c r="J198" s="110">
        <f t="shared" si="152"/>
        <v>12714</v>
      </c>
      <c r="K198" s="8">
        <f t="shared" si="158"/>
        <v>-1.1000000000003638</v>
      </c>
      <c r="L198" s="4">
        <f t="shared" si="159"/>
        <v>13.700000000000728</v>
      </c>
      <c r="M198" s="4">
        <f t="shared" si="160"/>
        <v>8.5999999999997581</v>
      </c>
      <c r="N198" s="4">
        <f t="shared" si="161"/>
        <v>8.8000000000001819</v>
      </c>
      <c r="O198" s="4">
        <f t="shared" si="162"/>
        <v>13.700000000000728</v>
      </c>
      <c r="P198" s="4">
        <f t="shared" si="147"/>
        <v>3.8999999999996362</v>
      </c>
      <c r="Q198" s="4">
        <f>J197-I198</f>
        <v>9.8000000000010914</v>
      </c>
      <c r="R198" s="4">
        <f t="shared" si="153"/>
        <v>12714.433333333334</v>
      </c>
      <c r="S198" s="4">
        <f t="shared" si="163"/>
        <v>12715.933333333334</v>
      </c>
      <c r="T198" s="4">
        <f t="shared" si="164"/>
        <v>12715.28888888889</v>
      </c>
      <c r="U198" s="4">
        <f t="shared" ref="U198:U261" si="167">MIN(B195:B197)</f>
        <v>-4.6999999999989086</v>
      </c>
      <c r="V198" s="4">
        <f t="shared" ref="V198:V261" si="168">MIN(B196:B197)</f>
        <v>2.5</v>
      </c>
      <c r="W198" s="45">
        <f t="shared" ref="W198:W261" si="169">J196+V198</f>
        <v>12717.6</v>
      </c>
      <c r="X198" s="45">
        <f t="shared" ref="X198:X261" si="170">J196+U198</f>
        <v>12710.400000000001</v>
      </c>
      <c r="Y198" s="62">
        <f t="shared" ref="Y198:Y261" si="171">J197+K197</f>
        <v>12726.5</v>
      </c>
      <c r="Z198" s="10">
        <f t="shared" ref="Z198:Z261" si="172">MAX(B195:B197)</f>
        <v>6.3999999999996362</v>
      </c>
      <c r="AA198" s="4">
        <f t="shared" ref="AA198:AA261" si="173">MAX(B196:B197)</f>
        <v>6.3999999999996362</v>
      </c>
      <c r="AB198" s="108">
        <f t="shared" ref="AB198:AB261" si="174">J196+AA198</f>
        <v>12721.5</v>
      </c>
      <c r="AC198" s="108">
        <f t="shared" ref="AC198:AC261" si="175">J196+Z198</f>
        <v>12721.5</v>
      </c>
      <c r="AD198" s="48">
        <f t="shared" si="128"/>
        <v>-0.18102664067572058</v>
      </c>
      <c r="AE198" s="45">
        <f t="shared" si="129"/>
        <v>-4.6999999999989086</v>
      </c>
      <c r="AF198" s="56">
        <f t="shared" si="130"/>
        <v>12712.900000000001</v>
      </c>
      <c r="AG198" s="70">
        <f t="shared" si="131"/>
        <v>-0.1100960441754555</v>
      </c>
      <c r="AH198" s="70">
        <f t="shared" si="132"/>
        <v>-9.0829784801926348</v>
      </c>
      <c r="AI198" s="74">
        <f t="shared" si="133"/>
        <v>8.6526284325255822E-5</v>
      </c>
      <c r="AJ198" s="62">
        <f t="shared" si="134"/>
        <v>6.3999999999996362</v>
      </c>
      <c r="AK198" s="117">
        <f t="shared" si="135"/>
        <v>82.500498071642511</v>
      </c>
      <c r="AL198" s="99">
        <f t="shared" si="136"/>
        <v>-7.8591637849732788E-4</v>
      </c>
      <c r="AM198" s="62">
        <f t="shared" si="137"/>
        <v>12724</v>
      </c>
      <c r="AN198" s="10">
        <f t="shared" si="138"/>
        <v>12698.671950000002</v>
      </c>
      <c r="AO198" s="10">
        <f t="shared" si="139"/>
        <v>12706.447500000002</v>
      </c>
      <c r="AP198" s="10">
        <f t="shared" si="140"/>
        <v>12736.206816666665</v>
      </c>
      <c r="AQ198" s="10">
        <f t="shared" si="141"/>
        <v>12728.582533333334</v>
      </c>
      <c r="AR198" s="113"/>
      <c r="AU198" s="19"/>
      <c r="AV198" s="25"/>
      <c r="AZ198"/>
      <c r="BA198"/>
      <c r="BB198"/>
      <c r="BC198"/>
      <c r="BD198"/>
      <c r="BE198" s="12" t="s">
        <v>362</v>
      </c>
      <c r="BF198" s="110">
        <v>12721.5</v>
      </c>
      <c r="BG198" s="111">
        <v>12707.8</v>
      </c>
      <c r="BH198" s="111">
        <v>12714</v>
      </c>
    </row>
    <row r="199" spans="1:60" x14ac:dyDescent="0.25">
      <c r="A199" s="12" t="str">
        <f t="shared" si="149"/>
        <v>12mag   8s</v>
      </c>
      <c r="B199" s="110">
        <f t="shared" si="165"/>
        <v>13</v>
      </c>
      <c r="C199" s="3">
        <f t="shared" si="166"/>
        <v>11.899999999999636</v>
      </c>
      <c r="D199" s="3">
        <f t="shared" si="154"/>
        <v>12725.6</v>
      </c>
      <c r="E199" s="3">
        <f t="shared" si="155"/>
        <v>12728.9</v>
      </c>
      <c r="F199" s="3">
        <f t="shared" si="156"/>
        <v>12710.433333333334</v>
      </c>
      <c r="G199" s="3">
        <f t="shared" si="157"/>
        <v>12707.8</v>
      </c>
      <c r="H199" s="3">
        <f t="shared" si="150"/>
        <v>12736.3</v>
      </c>
      <c r="I199" s="110">
        <f t="shared" si="151"/>
        <v>12707.8</v>
      </c>
      <c r="J199" s="110">
        <f t="shared" si="152"/>
        <v>12727</v>
      </c>
      <c r="K199" s="8">
        <f t="shared" si="158"/>
        <v>9.3999999999996362</v>
      </c>
      <c r="L199" s="4">
        <f t="shared" si="159"/>
        <v>28.5</v>
      </c>
      <c r="M199" s="4">
        <f t="shared" si="160"/>
        <v>15.366666666666788</v>
      </c>
      <c r="N199" s="4">
        <f t="shared" si="161"/>
        <v>21.100000000000364</v>
      </c>
      <c r="O199" s="4">
        <f t="shared" si="162"/>
        <v>28.5</v>
      </c>
      <c r="P199" s="4">
        <f t="shared" si="147"/>
        <v>22.299999999999272</v>
      </c>
      <c r="Q199" s="4">
        <f>J198-I199</f>
        <v>6.2000000000007276</v>
      </c>
      <c r="R199" s="4">
        <f t="shared" si="153"/>
        <v>12723.699999999999</v>
      </c>
      <c r="S199" s="4">
        <f t="shared" si="163"/>
        <v>12719.066666666666</v>
      </c>
      <c r="T199" s="4">
        <f t="shared" si="164"/>
        <v>12718.522222222222</v>
      </c>
      <c r="U199" s="4">
        <f t="shared" si="167"/>
        <v>-3.6000000000003638</v>
      </c>
      <c r="V199" s="4">
        <f t="shared" si="168"/>
        <v>-3.6000000000003638</v>
      </c>
      <c r="W199" s="109">
        <f t="shared" si="169"/>
        <v>12714</v>
      </c>
      <c r="X199" s="109">
        <f t="shared" si="170"/>
        <v>12714</v>
      </c>
      <c r="Y199" s="62">
        <f t="shared" si="171"/>
        <v>12712.9</v>
      </c>
      <c r="Z199" s="10">
        <f t="shared" si="172"/>
        <v>6.3999999999996362</v>
      </c>
      <c r="AA199" s="4">
        <f t="shared" si="173"/>
        <v>2.5</v>
      </c>
      <c r="AB199" s="79">
        <f t="shared" si="174"/>
        <v>12720.1</v>
      </c>
      <c r="AC199" s="79">
        <f t="shared" si="175"/>
        <v>12724</v>
      </c>
      <c r="AD199" s="48">
        <f t="shared" ref="AD199:AD262" si="176">(O199-$O$1)/$O$1</f>
        <v>0.7037037037037025</v>
      </c>
      <c r="AE199" s="45">
        <f t="shared" ref="AE199:AE262" si="177">MIN(B196:B198)</f>
        <v>-3.6000000000003638</v>
      </c>
      <c r="AF199" s="56">
        <f t="shared" ref="AF199:AF262" si="178">J198+AE199</f>
        <v>12710.4</v>
      </c>
      <c r="AG199" s="70">
        <f t="shared" ref="AG199:AG262" si="179">AI199/AL199</f>
        <v>2.5171303289693689</v>
      </c>
      <c r="AH199" s="70">
        <f t="shared" ref="AH199:AH262" si="180">1/AG199</f>
        <v>0.39727780023589276</v>
      </c>
      <c r="AI199" s="74">
        <f t="shared" ref="AI199:AI262" si="181">(J199-AF199)/AF199</f>
        <v>1.3060171198389008E-3</v>
      </c>
      <c r="AJ199" s="62">
        <f t="shared" ref="AJ199:AJ262" si="182">MAX(B196:B198)</f>
        <v>6.3999999999996362</v>
      </c>
      <c r="AK199" s="117">
        <f t="shared" ref="AK199:AK262" si="183" xml:space="preserve"> AH199/AG199</f>
        <v>0.15782965056026993</v>
      </c>
      <c r="AL199" s="99">
        <f t="shared" ref="AL199:AL262" si="184">(J199-AM199)/AM199</f>
        <v>5.1885160844001481E-4</v>
      </c>
      <c r="AM199" s="62">
        <f t="shared" ref="AM199:AM262" si="185">J198+AJ199</f>
        <v>12720.4</v>
      </c>
      <c r="AN199" s="10">
        <f t="shared" ref="AN199:AN262" si="186">(R198-N198)*0.999</f>
        <v>12692.927700000002</v>
      </c>
      <c r="AO199" s="10">
        <f t="shared" ref="AO199:AO262" si="187">(2*R198-I198)*0.999</f>
        <v>12708.345600000002</v>
      </c>
      <c r="AP199" s="10">
        <f t="shared" ref="AP199:AP262" si="188">(R198+N198)*1.001</f>
        <v>12735.956566666666</v>
      </c>
      <c r="AQ199" s="10">
        <f t="shared" ref="AQ199:AQ262" si="189">(2*R198-H198)*1.001</f>
        <v>12720.074033333334</v>
      </c>
      <c r="AR199" s="113"/>
      <c r="AU199" s="19"/>
      <c r="AV199" s="25"/>
      <c r="AZ199"/>
      <c r="BA199"/>
      <c r="BB199"/>
      <c r="BC199"/>
      <c r="BD199"/>
      <c r="BE199" s="12" t="s">
        <v>157</v>
      </c>
      <c r="BF199" s="110">
        <v>12736.3</v>
      </c>
      <c r="BG199" s="111">
        <v>12707.8</v>
      </c>
      <c r="BH199" s="111">
        <v>12727</v>
      </c>
    </row>
    <row r="200" spans="1:60" x14ac:dyDescent="0.25">
      <c r="A200" s="12" t="str">
        <f t="shared" si="149"/>
        <v>12mag    9b</v>
      </c>
      <c r="B200" s="110">
        <f t="shared" si="165"/>
        <v>-9.1000000000003638</v>
      </c>
      <c r="C200" s="3">
        <f t="shared" si="166"/>
        <v>0.2999999999992724</v>
      </c>
      <c r="D200" s="3">
        <f t="shared" si="154"/>
        <v>12732.199999999999</v>
      </c>
      <c r="E200" s="3">
        <f t="shared" si="155"/>
        <v>12737.55</v>
      </c>
      <c r="F200" s="3">
        <f t="shared" si="156"/>
        <v>12710.566666666666</v>
      </c>
      <c r="G200" s="3">
        <f t="shared" si="157"/>
        <v>12711.95</v>
      </c>
      <c r="H200" s="3">
        <f t="shared" si="150"/>
        <v>12738.8</v>
      </c>
      <c r="I200" s="3">
        <f t="shared" si="151"/>
        <v>12716.1</v>
      </c>
      <c r="J200" s="110">
        <f t="shared" si="152"/>
        <v>12717.9</v>
      </c>
      <c r="K200" s="8">
        <f t="shared" si="158"/>
        <v>3.8999999999996362</v>
      </c>
      <c r="L200" s="4">
        <f t="shared" si="159"/>
        <v>22.699999999998909</v>
      </c>
      <c r="M200" s="4">
        <f t="shared" si="160"/>
        <v>21.633333333333212</v>
      </c>
      <c r="N200" s="4">
        <f t="shared" si="161"/>
        <v>25.599999999999454</v>
      </c>
      <c r="O200" s="4">
        <f t="shared" si="162"/>
        <v>22.699999999998909</v>
      </c>
      <c r="P200" s="4">
        <f t="shared" si="147"/>
        <v>11.799999999999272</v>
      </c>
      <c r="Q200" s="4">
        <f>J199-I200</f>
        <v>10.899999999999636</v>
      </c>
      <c r="R200" s="4">
        <f t="shared" si="153"/>
        <v>12724.266666666668</v>
      </c>
      <c r="S200" s="4">
        <f t="shared" si="163"/>
        <v>12723.983333333334</v>
      </c>
      <c r="T200" s="4">
        <f t="shared" si="164"/>
        <v>12720.800000000001</v>
      </c>
      <c r="U200" s="4">
        <f t="shared" si="167"/>
        <v>-3.6000000000003638</v>
      </c>
      <c r="V200" s="4">
        <f t="shared" si="168"/>
        <v>-3.6000000000003638</v>
      </c>
      <c r="W200" s="109">
        <f t="shared" si="169"/>
        <v>12710.4</v>
      </c>
      <c r="X200" s="45">
        <f t="shared" si="170"/>
        <v>12710.4</v>
      </c>
      <c r="Y200" s="10">
        <f t="shared" si="171"/>
        <v>12736.4</v>
      </c>
      <c r="Z200" s="10">
        <f t="shared" si="172"/>
        <v>13</v>
      </c>
      <c r="AA200" s="10">
        <f t="shared" si="173"/>
        <v>13</v>
      </c>
      <c r="AB200" s="10">
        <f t="shared" si="174"/>
        <v>12727</v>
      </c>
      <c r="AC200" s="108">
        <f t="shared" si="175"/>
        <v>12727</v>
      </c>
      <c r="AD200" s="48">
        <f t="shared" si="176"/>
        <v>0.35698505523060303</v>
      </c>
      <c r="AE200" s="45">
        <f t="shared" si="177"/>
        <v>-3.6000000000003638</v>
      </c>
      <c r="AF200" s="56">
        <f t="shared" si="178"/>
        <v>12723.4</v>
      </c>
      <c r="AG200" s="70">
        <f t="shared" si="179"/>
        <v>0.24919347307276873</v>
      </c>
      <c r="AH200" s="70">
        <f t="shared" si="180"/>
        <v>4.0129461966605477</v>
      </c>
      <c r="AI200" s="74">
        <f t="shared" si="181"/>
        <v>-4.322743920650141E-4</v>
      </c>
      <c r="AJ200" s="62">
        <f t="shared" si="182"/>
        <v>13</v>
      </c>
      <c r="AK200" s="117">
        <f t="shared" si="183"/>
        <v>16.103737177292356</v>
      </c>
      <c r="AL200" s="99">
        <f t="shared" si="184"/>
        <v>-1.734693877551049E-3</v>
      </c>
      <c r="AM200" s="62">
        <f t="shared" si="185"/>
        <v>12740</v>
      </c>
      <c r="AN200" s="10">
        <f t="shared" si="186"/>
        <v>12689.897399999998</v>
      </c>
      <c r="AO200" s="10">
        <f t="shared" si="187"/>
        <v>12726.860399999998</v>
      </c>
      <c r="AP200" s="10">
        <f t="shared" si="188"/>
        <v>12757.544799999998</v>
      </c>
      <c r="AQ200" s="10">
        <f t="shared" si="189"/>
        <v>12723.811099999997</v>
      </c>
      <c r="AR200" s="113"/>
      <c r="AU200" s="19"/>
      <c r="AV200" s="25"/>
      <c r="AZ200"/>
      <c r="BA200"/>
      <c r="BB200"/>
      <c r="BC200"/>
      <c r="BD200"/>
      <c r="BE200" s="12" t="s">
        <v>363</v>
      </c>
      <c r="BF200" s="110">
        <v>12738.8</v>
      </c>
      <c r="BG200" s="111">
        <v>12716.1</v>
      </c>
      <c r="BH200" s="111">
        <v>12717.9</v>
      </c>
    </row>
    <row r="201" spans="1:60" x14ac:dyDescent="0.25">
      <c r="A201" s="12" t="str">
        <f t="shared" si="149"/>
        <v>12mag     10o</v>
      </c>
      <c r="B201" s="110">
        <f t="shared" si="165"/>
        <v>8.2000000000007276</v>
      </c>
      <c r="C201" s="3">
        <f t="shared" si="166"/>
        <v>12.100000000000364</v>
      </c>
      <c r="D201" s="3">
        <f t="shared" si="154"/>
        <v>12737.766666666668</v>
      </c>
      <c r="E201" s="3">
        <f t="shared" si="155"/>
        <v>12738.5</v>
      </c>
      <c r="F201" s="3">
        <f t="shared" si="156"/>
        <v>12713.1</v>
      </c>
      <c r="G201" s="3">
        <f t="shared" si="157"/>
        <v>12715.75</v>
      </c>
      <c r="H201" s="3">
        <f t="shared" si="150"/>
        <v>12738.2</v>
      </c>
      <c r="I201" s="3">
        <f t="shared" si="151"/>
        <v>12715.4</v>
      </c>
      <c r="J201" s="3">
        <f t="shared" si="152"/>
        <v>12726.1</v>
      </c>
      <c r="K201" s="8">
        <f t="shared" si="158"/>
        <v>-0.8999999999996362</v>
      </c>
      <c r="L201" s="4">
        <f t="shared" si="159"/>
        <v>22.800000000001091</v>
      </c>
      <c r="M201" s="4">
        <f t="shared" si="160"/>
        <v>24.666666666666668</v>
      </c>
      <c r="N201" s="4">
        <f t="shared" si="161"/>
        <v>22.75</v>
      </c>
      <c r="O201" s="4">
        <f t="shared" si="162"/>
        <v>22.800000000001091</v>
      </c>
      <c r="P201" s="4">
        <f t="shared" si="147"/>
        <v>20.300000000001091</v>
      </c>
      <c r="Q201" s="4">
        <f>J200-I201</f>
        <v>2.5</v>
      </c>
      <c r="R201" s="4">
        <f t="shared" si="153"/>
        <v>12726.566666666666</v>
      </c>
      <c r="S201" s="4">
        <f t="shared" si="163"/>
        <v>12725.416666666668</v>
      </c>
      <c r="T201" s="4">
        <f t="shared" si="164"/>
        <v>12724.844444444445</v>
      </c>
      <c r="U201" s="4">
        <f t="shared" si="167"/>
        <v>-9.1000000000003638</v>
      </c>
      <c r="V201" s="4">
        <f t="shared" si="168"/>
        <v>-9.1000000000003638</v>
      </c>
      <c r="W201" s="45">
        <f t="shared" si="169"/>
        <v>12717.9</v>
      </c>
      <c r="X201" s="109">
        <f t="shared" si="170"/>
        <v>12717.9</v>
      </c>
      <c r="Y201" s="62">
        <f t="shared" si="171"/>
        <v>12721.8</v>
      </c>
      <c r="Z201" s="10">
        <f t="shared" si="172"/>
        <v>13</v>
      </c>
      <c r="AA201" s="4">
        <f t="shared" si="173"/>
        <v>13</v>
      </c>
      <c r="AB201" s="108">
        <f t="shared" si="174"/>
        <v>12740</v>
      </c>
      <c r="AC201" s="79">
        <f t="shared" si="175"/>
        <v>12740</v>
      </c>
      <c r="AD201" s="48">
        <f t="shared" si="176"/>
        <v>0.36296296296302721</v>
      </c>
      <c r="AE201" s="45">
        <f t="shared" si="177"/>
        <v>-9.1000000000003638</v>
      </c>
      <c r="AF201" s="56">
        <f t="shared" si="178"/>
        <v>12708.8</v>
      </c>
      <c r="AG201" s="70">
        <f t="shared" si="179"/>
        <v>-3.6104341414355812</v>
      </c>
      <c r="AH201" s="70">
        <f t="shared" si="180"/>
        <v>-0.27697500101812683</v>
      </c>
      <c r="AI201" s="74">
        <f t="shared" si="181"/>
        <v>1.3612614881028178E-3</v>
      </c>
      <c r="AJ201" s="62">
        <f t="shared" si="182"/>
        <v>13</v>
      </c>
      <c r="AK201" s="117">
        <f t="shared" si="183"/>
        <v>7.671515118899136E-2</v>
      </c>
      <c r="AL201" s="99">
        <f t="shared" si="184"/>
        <v>-3.7703540205321484E-4</v>
      </c>
      <c r="AM201" s="62">
        <f t="shared" si="185"/>
        <v>12730.9</v>
      </c>
      <c r="AN201" s="10">
        <f t="shared" si="186"/>
        <v>12685.968000000001</v>
      </c>
      <c r="AO201" s="10">
        <f t="shared" si="187"/>
        <v>12719.700900000003</v>
      </c>
      <c r="AP201" s="10">
        <f t="shared" si="188"/>
        <v>12762.616533333334</v>
      </c>
      <c r="AQ201" s="10">
        <f t="shared" si="189"/>
        <v>12722.443066666669</v>
      </c>
      <c r="AR201" s="113"/>
      <c r="AU201" s="19"/>
      <c r="AV201" s="25"/>
      <c r="AZ201" s="116">
        <f>BA201*(1-$AQ$5)</f>
        <v>12687.921700000001</v>
      </c>
      <c r="BA201" s="16">
        <f>J201</f>
        <v>12726.1</v>
      </c>
      <c r="BB201"/>
      <c r="BC201"/>
      <c r="BD201"/>
      <c r="BE201" s="12" t="s">
        <v>364</v>
      </c>
      <c r="BF201" s="110">
        <v>12738.2</v>
      </c>
      <c r="BG201" s="111">
        <v>12715.4</v>
      </c>
      <c r="BH201" s="111">
        <v>12726.1</v>
      </c>
    </row>
    <row r="202" spans="1:60" x14ac:dyDescent="0.25">
      <c r="A202" s="12" t="str">
        <f t="shared" si="149"/>
        <v>12mag   11s</v>
      </c>
      <c r="B202" s="110">
        <f t="shared" si="165"/>
        <v>-0.1000000000003638</v>
      </c>
      <c r="C202" s="3">
        <f t="shared" si="166"/>
        <v>-1</v>
      </c>
      <c r="D202" s="3">
        <f t="shared" si="154"/>
        <v>12735.833333333334</v>
      </c>
      <c r="E202" s="3">
        <f t="shared" si="155"/>
        <v>12734.35</v>
      </c>
      <c r="F202" s="3">
        <f t="shared" si="156"/>
        <v>12714.733333333332</v>
      </c>
      <c r="G202" s="3">
        <f t="shared" si="157"/>
        <v>12714.05</v>
      </c>
      <c r="H202" s="3">
        <f t="shared" si="150"/>
        <v>12730.5</v>
      </c>
      <c r="I202" s="3">
        <f t="shared" si="151"/>
        <v>12712.7</v>
      </c>
      <c r="J202" s="110">
        <f t="shared" si="152"/>
        <v>12726</v>
      </c>
      <c r="K202" s="8">
        <f t="shared" si="158"/>
        <v>8.1000000000003638</v>
      </c>
      <c r="L202" s="4">
        <f t="shared" si="159"/>
        <v>17.799999999999272</v>
      </c>
      <c r="M202" s="4">
        <f t="shared" si="160"/>
        <v>21.099999999999756</v>
      </c>
      <c r="N202" s="4">
        <f t="shared" si="161"/>
        <v>20.300000000000182</v>
      </c>
      <c r="O202" s="4">
        <f t="shared" si="162"/>
        <v>17.799999999999272</v>
      </c>
      <c r="P202" s="4">
        <f t="shared" si="147"/>
        <v>4.3999999999996362</v>
      </c>
      <c r="Q202" s="4">
        <f>-J201+I202</f>
        <v>-13.399999999999636</v>
      </c>
      <c r="R202" s="4">
        <f t="shared" si="153"/>
        <v>12723.066666666666</v>
      </c>
      <c r="S202" s="4">
        <f t="shared" si="163"/>
        <v>12724.816666666666</v>
      </c>
      <c r="T202" s="4">
        <f t="shared" si="164"/>
        <v>12724.633333333333</v>
      </c>
      <c r="U202" s="4">
        <f t="shared" si="167"/>
        <v>-9.1000000000003638</v>
      </c>
      <c r="V202" s="4">
        <f t="shared" si="168"/>
        <v>-9.1000000000003638</v>
      </c>
      <c r="W202" s="45">
        <f t="shared" si="169"/>
        <v>12708.8</v>
      </c>
      <c r="X202" s="45">
        <f t="shared" si="170"/>
        <v>12708.8</v>
      </c>
      <c r="Y202" s="62">
        <f t="shared" si="171"/>
        <v>12725.2</v>
      </c>
      <c r="Z202" s="10">
        <f t="shared" si="172"/>
        <v>13</v>
      </c>
      <c r="AA202" s="4">
        <f t="shared" si="173"/>
        <v>8.2000000000007276</v>
      </c>
      <c r="AB202" s="108">
        <f t="shared" si="174"/>
        <v>12726.1</v>
      </c>
      <c r="AC202" s="108">
        <f t="shared" si="175"/>
        <v>12730.9</v>
      </c>
      <c r="AD202" s="48">
        <f t="shared" si="176"/>
        <v>6.4067576348233846E-2</v>
      </c>
      <c r="AE202" s="45">
        <f t="shared" si="177"/>
        <v>-9.1000000000003638</v>
      </c>
      <c r="AF202" s="56">
        <f t="shared" si="178"/>
        <v>12717</v>
      </c>
      <c r="AG202" s="70">
        <f t="shared" si="179"/>
        <v>-0.6882168306294143</v>
      </c>
      <c r="AH202" s="70">
        <f t="shared" si="180"/>
        <v>-1.4530304338611451</v>
      </c>
      <c r="AI202" s="74">
        <f t="shared" si="181"/>
        <v>7.0771408351026188E-4</v>
      </c>
      <c r="AJ202" s="62">
        <f t="shared" si="182"/>
        <v>13</v>
      </c>
      <c r="AK202" s="117">
        <f t="shared" si="183"/>
        <v>2.1112974417267072</v>
      </c>
      <c r="AL202" s="99">
        <f t="shared" si="184"/>
        <v>-1.0283301018125584E-3</v>
      </c>
      <c r="AM202" s="62">
        <f t="shared" si="185"/>
        <v>12739.1</v>
      </c>
      <c r="AN202" s="10">
        <f t="shared" si="186"/>
        <v>12691.11285</v>
      </c>
      <c r="AO202" s="10">
        <f t="shared" si="187"/>
        <v>12724.995599999998</v>
      </c>
      <c r="AP202" s="10">
        <f t="shared" si="188"/>
        <v>12762.06598333333</v>
      </c>
      <c r="AQ202" s="10">
        <f t="shared" si="189"/>
        <v>12727.648266666663</v>
      </c>
      <c r="AR202" s="113"/>
      <c r="AU202" s="19"/>
      <c r="AV202" s="25"/>
      <c r="AZ202" s="116">
        <f>BA202*(1+$AQ$5)</f>
        <v>12764.177999999998</v>
      </c>
      <c r="BA202" s="112">
        <f>J202</f>
        <v>12726</v>
      </c>
      <c r="BB202" s="115">
        <f>AQ202</f>
        <v>12727.648266666663</v>
      </c>
      <c r="BC202" s="24">
        <f>BB202-BA201</f>
        <v>1.5482666666630394</v>
      </c>
      <c r="BD202" s="107" t="s">
        <v>37</v>
      </c>
      <c r="BE202" s="12" t="s">
        <v>158</v>
      </c>
      <c r="BF202" s="110">
        <v>12730.5</v>
      </c>
      <c r="BG202" s="111">
        <v>12712.7</v>
      </c>
      <c r="BH202" s="111">
        <v>12726</v>
      </c>
    </row>
    <row r="203" spans="1:60" x14ac:dyDescent="0.25">
      <c r="A203" s="12" t="str">
        <f t="shared" si="149"/>
        <v>12mag     12b</v>
      </c>
      <c r="B203" s="110">
        <f t="shared" si="165"/>
        <v>2.1000000000003638</v>
      </c>
      <c r="C203" s="3">
        <f t="shared" si="166"/>
        <v>10.200000000000728</v>
      </c>
      <c r="D203" s="3">
        <f t="shared" si="154"/>
        <v>12733.533333333333</v>
      </c>
      <c r="E203" s="3">
        <f t="shared" si="155"/>
        <v>12731.2</v>
      </c>
      <c r="F203" s="3">
        <f t="shared" si="156"/>
        <v>12715.299999999997</v>
      </c>
      <c r="G203" s="3">
        <f t="shared" si="157"/>
        <v>12715.25</v>
      </c>
      <c r="H203" s="3">
        <f t="shared" si="150"/>
        <v>12731.9</v>
      </c>
      <c r="I203" s="3">
        <f t="shared" si="151"/>
        <v>12717.8</v>
      </c>
      <c r="J203" s="3">
        <f t="shared" si="152"/>
        <v>12728.1</v>
      </c>
      <c r="K203" s="8">
        <f t="shared" si="158"/>
        <v>2</v>
      </c>
      <c r="L203" s="4">
        <f t="shared" si="159"/>
        <v>14.100000000000364</v>
      </c>
      <c r="M203" s="4">
        <f t="shared" si="160"/>
        <v>18.233333333333576</v>
      </c>
      <c r="N203" s="4">
        <f t="shared" si="161"/>
        <v>15.949999999999818</v>
      </c>
      <c r="O203" s="4">
        <f t="shared" si="162"/>
        <v>14.100000000000364</v>
      </c>
      <c r="P203" s="4">
        <f>-H203+J202</f>
        <v>-5.8999999999996362</v>
      </c>
      <c r="Q203" s="4">
        <f t="shared" ref="Q203:Q210" si="190">J202-I203</f>
        <v>8.2000000000007276</v>
      </c>
      <c r="R203" s="4">
        <f t="shared" si="153"/>
        <v>12725.933333333332</v>
      </c>
      <c r="S203" s="4">
        <f t="shared" si="163"/>
        <v>12724.5</v>
      </c>
      <c r="T203" s="4">
        <f t="shared" si="164"/>
        <v>12725.188888888888</v>
      </c>
      <c r="U203" s="4">
        <f t="shared" si="167"/>
        <v>-9.1000000000003638</v>
      </c>
      <c r="V203" s="4">
        <f t="shared" si="168"/>
        <v>-0.1000000000003638</v>
      </c>
      <c r="W203" s="109">
        <f t="shared" si="169"/>
        <v>12726</v>
      </c>
      <c r="X203" s="109">
        <f t="shared" si="170"/>
        <v>12717</v>
      </c>
      <c r="Y203" s="62">
        <f t="shared" si="171"/>
        <v>12734.1</v>
      </c>
      <c r="Z203" s="10">
        <f t="shared" si="172"/>
        <v>8.2000000000007276</v>
      </c>
      <c r="AA203" s="4">
        <f t="shared" si="173"/>
        <v>8.2000000000007276</v>
      </c>
      <c r="AB203" s="79">
        <f t="shared" si="174"/>
        <v>12734.300000000001</v>
      </c>
      <c r="AC203" s="79">
        <f t="shared" si="175"/>
        <v>12734.300000000001</v>
      </c>
      <c r="AD203" s="48">
        <f t="shared" si="176"/>
        <v>-0.15711500974656756</v>
      </c>
      <c r="AE203" s="45">
        <f t="shared" si="177"/>
        <v>-9.1000000000003638</v>
      </c>
      <c r="AF203" s="56">
        <f t="shared" si="178"/>
        <v>12716.9</v>
      </c>
      <c r="AG203" s="70">
        <f t="shared" si="179"/>
        <v>-1.8385633471607328</v>
      </c>
      <c r="AH203" s="70">
        <f t="shared" si="180"/>
        <v>-0.54390293461701267</v>
      </c>
      <c r="AI203" s="74">
        <f t="shared" si="181"/>
        <v>8.8071778499482797E-4</v>
      </c>
      <c r="AJ203" s="62">
        <f t="shared" si="182"/>
        <v>8.2000000000007276</v>
      </c>
      <c r="AK203" s="117">
        <f t="shared" si="183"/>
        <v>0.29583040228499835</v>
      </c>
      <c r="AL203" s="99">
        <f t="shared" si="184"/>
        <v>-4.7902498782808212E-4</v>
      </c>
      <c r="AM203" s="62">
        <f t="shared" si="185"/>
        <v>12734.2</v>
      </c>
      <c r="AN203" s="10">
        <f t="shared" si="186"/>
        <v>12690.063899999999</v>
      </c>
      <c r="AO203" s="10">
        <f t="shared" si="187"/>
        <v>12720.699899999998</v>
      </c>
      <c r="AP203" s="10">
        <f t="shared" si="188"/>
        <v>12756.110033333331</v>
      </c>
      <c r="AQ203" s="10">
        <f t="shared" si="189"/>
        <v>12728.348966666663</v>
      </c>
      <c r="AR203" s="113"/>
      <c r="AU203" s="19"/>
      <c r="AV203" s="25"/>
      <c r="AW203" s="21">
        <f>SUM(AU203:AU216)-AW204</f>
        <v>0</v>
      </c>
      <c r="AZ203" s="116">
        <f>BA203*(1-$AQ$5)</f>
        <v>12689.9157</v>
      </c>
      <c r="BA203" s="16">
        <f>J203</f>
        <v>12728.1</v>
      </c>
      <c r="BB203" s="115">
        <f>AO203</f>
        <v>12720.699899999998</v>
      </c>
      <c r="BC203" s="114">
        <f>-BB203+BA202</f>
        <v>5.3001000000022032</v>
      </c>
      <c r="BD203" s="107" t="s">
        <v>37</v>
      </c>
      <c r="BE203" s="12" t="s">
        <v>365</v>
      </c>
      <c r="BF203" s="110">
        <v>12731.9</v>
      </c>
      <c r="BG203" s="111">
        <v>12717.8</v>
      </c>
      <c r="BH203" s="111">
        <v>12728.1</v>
      </c>
    </row>
    <row r="204" spans="1:60" x14ac:dyDescent="0.25">
      <c r="A204" s="12" t="str">
        <f t="shared" si="149"/>
        <v>12mag     13o</v>
      </c>
      <c r="B204" s="110">
        <f t="shared" si="165"/>
        <v>5.1000000000003638</v>
      </c>
      <c r="C204" s="3">
        <f t="shared" si="166"/>
        <v>7.1000000000003638</v>
      </c>
      <c r="D204" s="3">
        <f t="shared" si="154"/>
        <v>12734.166666666666</v>
      </c>
      <c r="E204" s="3">
        <f t="shared" si="155"/>
        <v>12736</v>
      </c>
      <c r="F204" s="3">
        <f t="shared" si="156"/>
        <v>12719.166666666666</v>
      </c>
      <c r="G204" s="3">
        <f t="shared" si="157"/>
        <v>12722.4</v>
      </c>
      <c r="H204" s="110">
        <f t="shared" si="150"/>
        <v>12740.1</v>
      </c>
      <c r="I204" s="110">
        <f t="shared" si="151"/>
        <v>12727</v>
      </c>
      <c r="J204" s="110">
        <f t="shared" si="152"/>
        <v>12733.2</v>
      </c>
      <c r="K204" s="8">
        <f t="shared" si="158"/>
        <v>7.2000000000007276</v>
      </c>
      <c r="L204" s="4">
        <f t="shared" si="159"/>
        <v>13.100000000000364</v>
      </c>
      <c r="M204" s="4">
        <f t="shared" si="160"/>
        <v>15</v>
      </c>
      <c r="N204" s="4">
        <f t="shared" si="161"/>
        <v>13.600000000000364</v>
      </c>
      <c r="O204" s="4">
        <f t="shared" si="162"/>
        <v>13.100000000000364</v>
      </c>
      <c r="P204" s="4">
        <f t="shared" ref="P204:P225" si="191">H204-J203</f>
        <v>12</v>
      </c>
      <c r="Q204" s="4">
        <f t="shared" si="190"/>
        <v>1.1000000000003638</v>
      </c>
      <c r="R204" s="4">
        <f t="shared" si="153"/>
        <v>12733.433333333334</v>
      </c>
      <c r="S204" s="4">
        <f t="shared" si="163"/>
        <v>12729.683333333334</v>
      </c>
      <c r="T204" s="4">
        <f t="shared" si="164"/>
        <v>12727.477777777778</v>
      </c>
      <c r="U204" s="4">
        <f t="shared" si="167"/>
        <v>-0.1000000000003638</v>
      </c>
      <c r="V204" s="4">
        <f t="shared" si="168"/>
        <v>-0.1000000000003638</v>
      </c>
      <c r="W204" s="85">
        <f t="shared" si="169"/>
        <v>12725.9</v>
      </c>
      <c r="X204" s="45">
        <f t="shared" si="170"/>
        <v>12725.9</v>
      </c>
      <c r="Y204" s="62">
        <f t="shared" si="171"/>
        <v>12730.1</v>
      </c>
      <c r="Z204" s="10">
        <f t="shared" si="172"/>
        <v>8.2000000000007276</v>
      </c>
      <c r="AA204" s="4">
        <f t="shared" si="173"/>
        <v>2.1000000000003638</v>
      </c>
      <c r="AB204" s="79">
        <f t="shared" si="174"/>
        <v>12728.1</v>
      </c>
      <c r="AC204" s="108">
        <f t="shared" si="175"/>
        <v>12734.2</v>
      </c>
      <c r="AD204" s="48">
        <f t="shared" si="176"/>
        <v>-0.21689408706950447</v>
      </c>
      <c r="AE204" s="45">
        <f t="shared" si="177"/>
        <v>-0.1000000000003638</v>
      </c>
      <c r="AF204" s="56">
        <f t="shared" si="178"/>
        <v>12728</v>
      </c>
      <c r="AG204" s="70">
        <f t="shared" si="179"/>
        <v>-1.6785132093834649</v>
      </c>
      <c r="AH204" s="70">
        <f t="shared" si="180"/>
        <v>-0.59576534424016259</v>
      </c>
      <c r="AI204" s="74">
        <f t="shared" si="181"/>
        <v>4.0854808296674481E-4</v>
      </c>
      <c r="AJ204" s="62">
        <f t="shared" si="182"/>
        <v>8.2000000000007276</v>
      </c>
      <c r="AK204" s="117">
        <f t="shared" si="183"/>
        <v>0.35493634539759938</v>
      </c>
      <c r="AL204" s="99">
        <f t="shared" si="184"/>
        <v>-2.4339878928734119E-4</v>
      </c>
      <c r="AM204" s="62">
        <f t="shared" si="185"/>
        <v>12736.300000000001</v>
      </c>
      <c r="AN204" s="10">
        <f t="shared" si="186"/>
        <v>12697.273349999999</v>
      </c>
      <c r="AO204" s="10">
        <f t="shared" si="187"/>
        <v>12721.3326</v>
      </c>
      <c r="AP204" s="10">
        <f t="shared" si="188"/>
        <v>12754.625216666664</v>
      </c>
      <c r="AQ204" s="10">
        <f t="shared" si="189"/>
        <v>12732.686633333331</v>
      </c>
      <c r="AR204" s="113"/>
      <c r="AU204" s="19"/>
      <c r="AV204" s="25"/>
      <c r="AW204" s="80">
        <f>COUNT(AU204:AU216)</f>
        <v>0</v>
      </c>
      <c r="AZ204"/>
      <c r="BA204"/>
      <c r="BB204" s="115">
        <f>AQ204</f>
        <v>12732.686633333331</v>
      </c>
      <c r="BC204" s="24">
        <f>BB204-BA203</f>
        <v>4.5866333333306102</v>
      </c>
      <c r="BD204" s="107" t="s">
        <v>37</v>
      </c>
      <c r="BE204" s="12" t="s">
        <v>366</v>
      </c>
      <c r="BF204" s="110">
        <v>12740.1</v>
      </c>
      <c r="BG204" s="111">
        <v>12727</v>
      </c>
      <c r="BH204" s="111">
        <v>12733.2</v>
      </c>
    </row>
    <row r="205" spans="1:60" x14ac:dyDescent="0.25">
      <c r="A205" s="12" t="str">
        <f t="shared" si="149"/>
        <v>12mag  14s</v>
      </c>
      <c r="B205" s="110">
        <f t="shared" si="165"/>
        <v>2.5999999999985448</v>
      </c>
      <c r="C205" s="3">
        <f t="shared" si="166"/>
        <v>9.7999999999992724</v>
      </c>
      <c r="D205" s="3">
        <f t="shared" si="154"/>
        <v>12736.866666666667</v>
      </c>
      <c r="E205" s="3">
        <f t="shared" si="155"/>
        <v>12739.35</v>
      </c>
      <c r="F205" s="3">
        <f t="shared" si="156"/>
        <v>12723.9</v>
      </c>
      <c r="G205" s="3">
        <f t="shared" si="157"/>
        <v>12726.95</v>
      </c>
      <c r="H205" s="110">
        <f t="shared" si="150"/>
        <v>12738.6</v>
      </c>
      <c r="I205" s="110">
        <f t="shared" si="151"/>
        <v>12726.9</v>
      </c>
      <c r="J205" s="110">
        <f t="shared" si="152"/>
        <v>12735.8</v>
      </c>
      <c r="K205" s="8">
        <f t="shared" si="158"/>
        <v>7.6999999999989086</v>
      </c>
      <c r="L205" s="4">
        <f t="shared" si="159"/>
        <v>11.700000000000728</v>
      </c>
      <c r="M205" s="4">
        <f t="shared" si="160"/>
        <v>12.966666666667152</v>
      </c>
      <c r="N205" s="4">
        <f t="shared" si="161"/>
        <v>12.400000000000546</v>
      </c>
      <c r="O205" s="4">
        <f t="shared" si="162"/>
        <v>11.700000000000728</v>
      </c>
      <c r="P205" s="4">
        <f t="shared" si="191"/>
        <v>5.3999999999996362</v>
      </c>
      <c r="Q205" s="4">
        <f t="shared" si="190"/>
        <v>6.3000000000010914</v>
      </c>
      <c r="R205" s="4">
        <f t="shared" si="153"/>
        <v>12733.766666666668</v>
      </c>
      <c r="S205" s="4">
        <f t="shared" si="163"/>
        <v>12733.600000000002</v>
      </c>
      <c r="T205" s="4">
        <f t="shared" si="164"/>
        <v>12731.044444444446</v>
      </c>
      <c r="U205" s="4">
        <f t="shared" si="167"/>
        <v>-0.1000000000003638</v>
      </c>
      <c r="V205" s="4">
        <f t="shared" si="168"/>
        <v>2.1000000000003638</v>
      </c>
      <c r="W205" s="86">
        <f t="shared" si="169"/>
        <v>12730.2</v>
      </c>
      <c r="X205" s="109">
        <f t="shared" si="170"/>
        <v>12728</v>
      </c>
      <c r="Y205" s="10">
        <f t="shared" si="171"/>
        <v>12740.400000000001</v>
      </c>
      <c r="Z205" s="10">
        <f t="shared" si="172"/>
        <v>5.1000000000003638</v>
      </c>
      <c r="AA205" s="10">
        <f t="shared" si="173"/>
        <v>5.1000000000003638</v>
      </c>
      <c r="AB205" s="10">
        <f t="shared" si="174"/>
        <v>12733.2</v>
      </c>
      <c r="AC205" s="79">
        <f t="shared" si="175"/>
        <v>12733.2</v>
      </c>
      <c r="AD205" s="48">
        <f t="shared" si="176"/>
        <v>-0.30058479532159443</v>
      </c>
      <c r="AE205" s="45">
        <f t="shared" si="177"/>
        <v>-0.1000000000003638</v>
      </c>
      <c r="AF205" s="56">
        <f t="shared" si="178"/>
        <v>12733.1</v>
      </c>
      <c r="AG205" s="70">
        <f t="shared" si="179"/>
        <v>-1.0804410552013595</v>
      </c>
      <c r="AH205" s="70">
        <f t="shared" si="180"/>
        <v>-0.92554794654080608</v>
      </c>
      <c r="AI205" s="74">
        <f t="shared" si="181"/>
        <v>2.1204577047214806E-4</v>
      </c>
      <c r="AJ205" s="62">
        <f t="shared" si="182"/>
        <v>5.1000000000003638</v>
      </c>
      <c r="AK205" s="117">
        <f t="shared" si="183"/>
        <v>0.85663900134590287</v>
      </c>
      <c r="AL205" s="99">
        <f t="shared" si="184"/>
        <v>-1.9625852743315975E-4</v>
      </c>
      <c r="AM205" s="62">
        <f t="shared" si="185"/>
        <v>12738.300000000001</v>
      </c>
      <c r="AN205" s="10">
        <f t="shared" si="186"/>
        <v>12707.113500000001</v>
      </c>
      <c r="AO205" s="10">
        <f t="shared" si="187"/>
        <v>12727.126800000002</v>
      </c>
      <c r="AP205" s="10">
        <f t="shared" si="188"/>
        <v>12759.780366666666</v>
      </c>
      <c r="AQ205" s="10">
        <f t="shared" si="189"/>
        <v>12739.493433333333</v>
      </c>
      <c r="AR205" s="113"/>
      <c r="AU205" s="19"/>
      <c r="AV205" s="25"/>
      <c r="AZ205"/>
      <c r="BA205"/>
      <c r="BB205"/>
      <c r="BC205"/>
      <c r="BD205"/>
      <c r="BE205" s="12" t="s">
        <v>367</v>
      </c>
      <c r="BF205" s="110">
        <v>12738.6</v>
      </c>
      <c r="BG205" s="111">
        <v>12726.9</v>
      </c>
      <c r="BH205" s="111">
        <v>12735.8</v>
      </c>
    </row>
    <row r="206" spans="1:60" x14ac:dyDescent="0.25">
      <c r="A206" s="12" t="str">
        <f t="shared" si="149"/>
        <v>12mag   15b</v>
      </c>
      <c r="B206" s="110">
        <f t="shared" si="165"/>
        <v>2.9000000000014552</v>
      </c>
      <c r="C206" s="3">
        <f t="shared" si="166"/>
        <v>10.600000000000364</v>
      </c>
      <c r="D206" s="3">
        <f t="shared" si="154"/>
        <v>12741.1</v>
      </c>
      <c r="E206" s="3">
        <f t="shared" si="155"/>
        <v>12741.6</v>
      </c>
      <c r="F206" s="3">
        <f t="shared" si="156"/>
        <v>12725.066666666666</v>
      </c>
      <c r="G206" s="3">
        <f t="shared" si="157"/>
        <v>12724.099999999999</v>
      </c>
      <c r="H206" s="110">
        <f t="shared" si="150"/>
        <v>12744.6</v>
      </c>
      <c r="I206" s="110">
        <f t="shared" si="151"/>
        <v>12721.3</v>
      </c>
      <c r="J206" s="110">
        <f t="shared" si="152"/>
        <v>12738.7</v>
      </c>
      <c r="K206" s="8">
        <f t="shared" si="158"/>
        <v>5.5</v>
      </c>
      <c r="L206" s="4">
        <f t="shared" si="159"/>
        <v>23.300000000001091</v>
      </c>
      <c r="M206" s="4">
        <f t="shared" si="160"/>
        <v>16.03333333333406</v>
      </c>
      <c r="N206" s="4">
        <f t="shared" si="161"/>
        <v>17.500000000000909</v>
      </c>
      <c r="O206" s="4">
        <f t="shared" si="162"/>
        <v>23.300000000001091</v>
      </c>
      <c r="P206" s="4">
        <f t="shared" si="191"/>
        <v>8.8000000000010914</v>
      </c>
      <c r="Q206" s="4">
        <f t="shared" si="190"/>
        <v>14.5</v>
      </c>
      <c r="R206" s="4">
        <f t="shared" si="153"/>
        <v>12734.866666666669</v>
      </c>
      <c r="S206" s="4">
        <f t="shared" si="163"/>
        <v>12734.316666666669</v>
      </c>
      <c r="T206" s="4">
        <f t="shared" si="164"/>
        <v>12734.022222222224</v>
      </c>
      <c r="U206" s="4">
        <f t="shared" si="167"/>
        <v>2.1000000000003638</v>
      </c>
      <c r="V206" s="4">
        <f t="shared" si="168"/>
        <v>2.5999999999985448</v>
      </c>
      <c r="W206" s="85">
        <f t="shared" si="169"/>
        <v>12735.8</v>
      </c>
      <c r="X206" s="109">
        <f t="shared" si="170"/>
        <v>12735.300000000001</v>
      </c>
      <c r="Y206" s="62">
        <f t="shared" si="171"/>
        <v>12743.499999999998</v>
      </c>
      <c r="Z206" s="10">
        <f t="shared" si="172"/>
        <v>5.1000000000003638</v>
      </c>
      <c r="AA206" s="4">
        <f t="shared" si="173"/>
        <v>5.1000000000003638</v>
      </c>
      <c r="AB206" s="108">
        <f t="shared" si="174"/>
        <v>12738.300000000001</v>
      </c>
      <c r="AC206" s="79">
        <f t="shared" si="175"/>
        <v>12738.300000000001</v>
      </c>
      <c r="AD206" s="48">
        <f t="shared" si="176"/>
        <v>0.3928525016244957</v>
      </c>
      <c r="AE206" s="45">
        <f t="shared" si="177"/>
        <v>2.1000000000003638</v>
      </c>
      <c r="AF206" s="56">
        <f t="shared" si="178"/>
        <v>12737.9</v>
      </c>
      <c r="AG206" s="70">
        <f t="shared" si="179"/>
        <v>-0.3637220064110383</v>
      </c>
      <c r="AH206" s="70">
        <f t="shared" si="180"/>
        <v>-2.7493524790191297</v>
      </c>
      <c r="AI206" s="74">
        <f t="shared" si="181"/>
        <v>6.2804700931950438E-5</v>
      </c>
      <c r="AJ206" s="62">
        <f t="shared" si="182"/>
        <v>5.1000000000003638</v>
      </c>
      <c r="AK206" s="117">
        <f t="shared" si="183"/>
        <v>7.5589390538886345</v>
      </c>
      <c r="AL206" s="99">
        <f t="shared" si="184"/>
        <v>-1.7267226020131299E-4</v>
      </c>
      <c r="AM206" s="62">
        <f t="shared" si="185"/>
        <v>12740.9</v>
      </c>
      <c r="AN206" s="10">
        <f t="shared" si="186"/>
        <v>12708.645300000002</v>
      </c>
      <c r="AO206" s="10">
        <f t="shared" si="187"/>
        <v>12727.892700000004</v>
      </c>
      <c r="AP206" s="10">
        <f t="shared" si="188"/>
        <v>12758.912833333334</v>
      </c>
      <c r="AQ206" s="10">
        <f t="shared" si="189"/>
        <v>12741.662266666668</v>
      </c>
      <c r="AR206" s="113"/>
      <c r="AU206" s="19"/>
      <c r="AV206" s="25"/>
      <c r="AZ206"/>
      <c r="BA206"/>
      <c r="BB206"/>
      <c r="BC206"/>
      <c r="BD206"/>
      <c r="BE206" s="12" t="s">
        <v>368</v>
      </c>
      <c r="BF206" s="110">
        <v>12744.6</v>
      </c>
      <c r="BG206" s="111">
        <v>12721.3</v>
      </c>
      <c r="BH206" s="111">
        <v>12738.7</v>
      </c>
    </row>
    <row r="207" spans="1:60" x14ac:dyDescent="0.25">
      <c r="A207" s="12" t="str">
        <f t="shared" si="149"/>
        <v>12mag     16o</v>
      </c>
      <c r="B207" s="110">
        <f t="shared" si="165"/>
        <v>-0.6000000000003638</v>
      </c>
      <c r="C207" s="3">
        <f t="shared" si="166"/>
        <v>4.8999999999996362</v>
      </c>
      <c r="D207" s="3">
        <f t="shared" si="154"/>
        <v>12741.866666666667</v>
      </c>
      <c r="E207" s="3">
        <f t="shared" si="155"/>
        <v>12743.5</v>
      </c>
      <c r="F207" s="3">
        <f t="shared" si="156"/>
        <v>12723.9</v>
      </c>
      <c r="G207" s="3">
        <f t="shared" si="157"/>
        <v>12722.4</v>
      </c>
      <c r="H207" s="110">
        <f t="shared" si="150"/>
        <v>12742.4</v>
      </c>
      <c r="I207" s="110">
        <f t="shared" si="151"/>
        <v>12723.5</v>
      </c>
      <c r="J207" s="110">
        <f t="shared" si="152"/>
        <v>12738.1</v>
      </c>
      <c r="K207" s="8">
        <f t="shared" si="158"/>
        <v>2.3000000000010914</v>
      </c>
      <c r="L207" s="4">
        <f t="shared" si="159"/>
        <v>18.899999999999636</v>
      </c>
      <c r="M207" s="4">
        <f t="shared" si="160"/>
        <v>17.966666666667152</v>
      </c>
      <c r="N207" s="4">
        <f t="shared" si="161"/>
        <v>21.100000000000364</v>
      </c>
      <c r="O207" s="4">
        <f t="shared" si="162"/>
        <v>18.899999999999636</v>
      </c>
      <c r="P207" s="4">
        <f t="shared" si="191"/>
        <v>3.6999999999989086</v>
      </c>
      <c r="Q207" s="4">
        <f t="shared" si="190"/>
        <v>15.200000000000728</v>
      </c>
      <c r="R207" s="4">
        <f t="shared" si="153"/>
        <v>12734.666666666666</v>
      </c>
      <c r="S207" s="4">
        <f t="shared" si="163"/>
        <v>12734.766666666666</v>
      </c>
      <c r="T207" s="4">
        <f t="shared" si="164"/>
        <v>12734.433333333334</v>
      </c>
      <c r="U207" s="4">
        <f t="shared" si="167"/>
        <v>2.5999999999985448</v>
      </c>
      <c r="V207" s="4">
        <f t="shared" si="168"/>
        <v>2.5999999999985448</v>
      </c>
      <c r="W207" s="85">
        <f t="shared" si="169"/>
        <v>12738.399999999998</v>
      </c>
      <c r="X207" s="45">
        <f t="shared" si="170"/>
        <v>12738.399999999998</v>
      </c>
      <c r="Y207" s="62">
        <f t="shared" si="171"/>
        <v>12744.2</v>
      </c>
      <c r="Z207" s="10">
        <f t="shared" si="172"/>
        <v>5.1000000000003638</v>
      </c>
      <c r="AA207" s="4">
        <f t="shared" si="173"/>
        <v>2.9000000000014552</v>
      </c>
      <c r="AB207" s="108">
        <f t="shared" si="174"/>
        <v>12738.7</v>
      </c>
      <c r="AC207" s="108">
        <f t="shared" si="175"/>
        <v>12740.9</v>
      </c>
      <c r="AD207" s="48">
        <f t="shared" si="176"/>
        <v>0.12982456140348622</v>
      </c>
      <c r="AE207" s="45">
        <f t="shared" si="177"/>
        <v>2.5999999999985448</v>
      </c>
      <c r="AF207" s="56">
        <f t="shared" si="178"/>
        <v>12741.3</v>
      </c>
      <c r="AG207" s="70">
        <f t="shared" si="179"/>
        <v>0.56151366305513317</v>
      </c>
      <c r="AH207" s="70">
        <f t="shared" si="180"/>
        <v>1.7809005653737999</v>
      </c>
      <c r="AI207" s="74">
        <f t="shared" si="181"/>
        <v>-2.5115176630319583E-4</v>
      </c>
      <c r="AJ207" s="62">
        <f t="shared" si="182"/>
        <v>5.1000000000003638</v>
      </c>
      <c r="AK207" s="117">
        <f t="shared" si="183"/>
        <v>3.17160682374872</v>
      </c>
      <c r="AL207" s="99">
        <f t="shared" si="184"/>
        <v>-4.4727632260398994E-4</v>
      </c>
      <c r="AM207" s="62">
        <f t="shared" si="185"/>
        <v>12743.800000000001</v>
      </c>
      <c r="AN207" s="10">
        <f t="shared" si="186"/>
        <v>12704.649300000003</v>
      </c>
      <c r="AO207" s="10">
        <f t="shared" si="187"/>
        <v>12735.684900000004</v>
      </c>
      <c r="AP207" s="10">
        <f t="shared" si="188"/>
        <v>12765.119033333334</v>
      </c>
      <c r="AQ207" s="10">
        <f t="shared" si="189"/>
        <v>12737.858466666668</v>
      </c>
      <c r="AR207" s="113"/>
      <c r="AU207" s="19"/>
      <c r="AV207" s="25"/>
      <c r="AZ207" s="116">
        <f>BA207*(1+$AQ$5)</f>
        <v>12776.314299999998</v>
      </c>
      <c r="BA207" s="112">
        <f>J207</f>
        <v>12738.1</v>
      </c>
      <c r="BB207"/>
      <c r="BC207"/>
      <c r="BD207"/>
      <c r="BE207" s="12" t="s">
        <v>369</v>
      </c>
      <c r="BF207" s="110">
        <v>12742.4</v>
      </c>
      <c r="BG207" s="111">
        <v>12723.5</v>
      </c>
      <c r="BH207" s="111">
        <v>12738.1</v>
      </c>
    </row>
    <row r="208" spans="1:60" x14ac:dyDescent="0.25">
      <c r="A208" s="12" t="str">
        <f t="shared" si="149"/>
        <v>12mag    17s</v>
      </c>
      <c r="B208" s="110">
        <f t="shared" si="165"/>
        <v>32.899999999999636</v>
      </c>
      <c r="C208" s="3">
        <f t="shared" si="166"/>
        <v>35.200000000000728</v>
      </c>
      <c r="D208" s="3">
        <f t="shared" si="154"/>
        <v>12756.333333333334</v>
      </c>
      <c r="E208" s="3">
        <f t="shared" si="155"/>
        <v>12762.2</v>
      </c>
      <c r="F208" s="3">
        <f t="shared" si="156"/>
        <v>12726.766666666668</v>
      </c>
      <c r="G208" s="3">
        <f t="shared" si="157"/>
        <v>12729.5</v>
      </c>
      <c r="H208" s="3">
        <f t="shared" si="150"/>
        <v>12782</v>
      </c>
      <c r="I208" s="3">
        <f t="shared" si="151"/>
        <v>12735.5</v>
      </c>
      <c r="J208" s="3">
        <f t="shared" si="152"/>
        <v>12771</v>
      </c>
      <c r="K208" s="8">
        <f t="shared" si="158"/>
        <v>32.299999999999272</v>
      </c>
      <c r="L208" s="4">
        <f t="shared" si="159"/>
        <v>46.5</v>
      </c>
      <c r="M208" s="4">
        <f t="shared" si="160"/>
        <v>29.566666666666908</v>
      </c>
      <c r="N208" s="4">
        <f t="shared" si="161"/>
        <v>32.699999999999818</v>
      </c>
      <c r="O208" s="4">
        <f t="shared" si="162"/>
        <v>46.5</v>
      </c>
      <c r="P208" s="4">
        <f t="shared" si="191"/>
        <v>43.899999999999636</v>
      </c>
      <c r="Q208" s="4">
        <f t="shared" si="190"/>
        <v>2.6000000000003638</v>
      </c>
      <c r="R208" s="4">
        <f t="shared" si="153"/>
        <v>12762.833333333334</v>
      </c>
      <c r="S208" s="4">
        <f t="shared" si="163"/>
        <v>12748.75</v>
      </c>
      <c r="T208" s="4">
        <f t="shared" si="164"/>
        <v>12744.122222222222</v>
      </c>
      <c r="U208" s="4">
        <f t="shared" si="167"/>
        <v>-0.6000000000003638</v>
      </c>
      <c r="V208" s="4">
        <f t="shared" si="168"/>
        <v>-0.6000000000003638</v>
      </c>
      <c r="W208" s="86">
        <f t="shared" si="169"/>
        <v>12738.1</v>
      </c>
      <c r="X208" s="109">
        <f t="shared" si="170"/>
        <v>12738.1</v>
      </c>
      <c r="Y208" s="62">
        <f t="shared" si="171"/>
        <v>12740.400000000001</v>
      </c>
      <c r="Z208" s="10">
        <f t="shared" si="172"/>
        <v>2.9000000000014552</v>
      </c>
      <c r="AA208" s="4">
        <f t="shared" si="173"/>
        <v>2.9000000000014552</v>
      </c>
      <c r="AB208" s="79">
        <f t="shared" si="174"/>
        <v>12741.600000000002</v>
      </c>
      <c r="AC208" s="79">
        <f t="shared" si="175"/>
        <v>12741.600000000002</v>
      </c>
      <c r="AD208" s="48">
        <f t="shared" si="176"/>
        <v>1.7797270955165672</v>
      </c>
      <c r="AE208" s="45">
        <f t="shared" si="177"/>
        <v>-0.6000000000003638</v>
      </c>
      <c r="AF208" s="56">
        <f t="shared" si="178"/>
        <v>12737.5</v>
      </c>
      <c r="AG208" s="70">
        <f t="shared" si="179"/>
        <v>1.1169735034348078</v>
      </c>
      <c r="AH208" s="70">
        <f t="shared" si="180"/>
        <v>0.89527638473508786</v>
      </c>
      <c r="AI208" s="74">
        <f t="shared" si="181"/>
        <v>2.6300294406280669E-3</v>
      </c>
      <c r="AJ208" s="62">
        <f t="shared" si="182"/>
        <v>2.9000000000014552</v>
      </c>
      <c r="AK208" s="117">
        <f t="shared" si="183"/>
        <v>0.80151980506432907</v>
      </c>
      <c r="AL208" s="99">
        <f t="shared" si="184"/>
        <v>2.3546032493523411E-3</v>
      </c>
      <c r="AM208" s="62">
        <f t="shared" si="185"/>
        <v>12741.000000000002</v>
      </c>
      <c r="AN208" s="10">
        <f t="shared" si="186"/>
        <v>12700.853099999998</v>
      </c>
      <c r="AO208" s="10">
        <f t="shared" si="187"/>
        <v>12733.0875</v>
      </c>
      <c r="AP208" s="10">
        <f t="shared" si="188"/>
        <v>12768.522433333332</v>
      </c>
      <c r="AQ208" s="10">
        <f t="shared" si="189"/>
        <v>12739.660266666664</v>
      </c>
      <c r="AR208" s="113"/>
      <c r="AU208" s="19"/>
      <c r="AV208" s="25"/>
      <c r="AZ208"/>
      <c r="BA208"/>
      <c r="BB208" s="115">
        <v>12776.3</v>
      </c>
      <c r="BC208" s="114">
        <f>-BB208+BA207</f>
        <v>-38.199999999998909</v>
      </c>
      <c r="BD208" s="107" t="s">
        <v>38</v>
      </c>
      <c r="BE208" s="12" t="s">
        <v>370</v>
      </c>
      <c r="BF208" s="110">
        <v>12782</v>
      </c>
      <c r="BG208" s="111">
        <v>12735.5</v>
      </c>
      <c r="BH208" s="111">
        <v>12771</v>
      </c>
    </row>
    <row r="209" spans="1:60" x14ac:dyDescent="0.25">
      <c r="A209" s="12" t="str">
        <f t="shared" si="149"/>
        <v>12mag   18b</v>
      </c>
      <c r="B209" s="110">
        <f t="shared" si="165"/>
        <v>-2</v>
      </c>
      <c r="C209" s="3">
        <f t="shared" si="166"/>
        <v>30.299999999999272</v>
      </c>
      <c r="D209" s="3">
        <f t="shared" si="154"/>
        <v>12765.700000000003</v>
      </c>
      <c r="E209" s="3">
        <f t="shared" si="155"/>
        <v>12777.35</v>
      </c>
      <c r="F209" s="3">
        <f t="shared" si="156"/>
        <v>12741.066666666666</v>
      </c>
      <c r="G209" s="3">
        <f t="shared" si="157"/>
        <v>12749.85</v>
      </c>
      <c r="H209" s="3">
        <f t="shared" si="150"/>
        <v>12772.7</v>
      </c>
      <c r="I209" s="3">
        <f t="shared" si="151"/>
        <v>12764.2</v>
      </c>
      <c r="J209" s="3">
        <f t="shared" si="152"/>
        <v>12769</v>
      </c>
      <c r="K209" s="8">
        <f t="shared" si="158"/>
        <v>30.899999999999636</v>
      </c>
      <c r="L209" s="4">
        <f t="shared" si="159"/>
        <v>8.5</v>
      </c>
      <c r="M209" s="4">
        <f t="shared" si="160"/>
        <v>24.633333333333212</v>
      </c>
      <c r="N209" s="4">
        <f t="shared" si="161"/>
        <v>27.5</v>
      </c>
      <c r="O209" s="4">
        <f t="shared" si="162"/>
        <v>8.5</v>
      </c>
      <c r="P209" s="4">
        <f t="shared" si="191"/>
        <v>1.7000000000007276</v>
      </c>
      <c r="Q209" s="4">
        <f t="shared" si="190"/>
        <v>6.7999999999992724</v>
      </c>
      <c r="R209" s="4">
        <f t="shared" si="153"/>
        <v>12768.633333333333</v>
      </c>
      <c r="S209" s="4">
        <f t="shared" si="163"/>
        <v>12765.733333333334</v>
      </c>
      <c r="T209" s="4">
        <f t="shared" si="164"/>
        <v>12755.377777777778</v>
      </c>
      <c r="U209" s="4">
        <f t="shared" si="167"/>
        <v>-0.6000000000003638</v>
      </c>
      <c r="V209" s="4">
        <f t="shared" si="168"/>
        <v>-0.6000000000003638</v>
      </c>
      <c r="W209" s="86">
        <f t="shared" si="169"/>
        <v>12737.5</v>
      </c>
      <c r="X209" s="45">
        <f t="shared" si="170"/>
        <v>12737.5</v>
      </c>
      <c r="Y209" s="10">
        <f t="shared" si="171"/>
        <v>12803.3</v>
      </c>
      <c r="Z209" s="10">
        <f t="shared" si="172"/>
        <v>32.899999999999636</v>
      </c>
      <c r="AA209" s="10">
        <f t="shared" si="173"/>
        <v>32.899999999999636</v>
      </c>
      <c r="AB209" s="10">
        <f t="shared" si="174"/>
        <v>12771</v>
      </c>
      <c r="AC209" s="108">
        <f t="shared" si="175"/>
        <v>12771</v>
      </c>
      <c r="AD209" s="48">
        <f t="shared" si="176"/>
        <v>-0.4918778427550361</v>
      </c>
      <c r="AE209" s="45">
        <f t="shared" si="177"/>
        <v>-0.6000000000003638</v>
      </c>
      <c r="AF209" s="56">
        <f t="shared" si="178"/>
        <v>12770.4</v>
      </c>
      <c r="AG209" s="70">
        <f t="shared" si="179"/>
        <v>4.0219843990938239E-2</v>
      </c>
      <c r="AH209" s="70">
        <f t="shared" si="180"/>
        <v>24.863348555636012</v>
      </c>
      <c r="AI209" s="74">
        <f t="shared" si="181"/>
        <v>-1.0962851594308998E-4</v>
      </c>
      <c r="AJ209" s="62">
        <f t="shared" si="182"/>
        <v>32.899999999999636</v>
      </c>
      <c r="AK209" s="117">
        <f t="shared" si="183"/>
        <v>618.1861013990474</v>
      </c>
      <c r="AL209" s="99">
        <f t="shared" si="184"/>
        <v>-2.725732003530146E-3</v>
      </c>
      <c r="AM209" s="62">
        <f t="shared" si="185"/>
        <v>12803.9</v>
      </c>
      <c r="AN209" s="10">
        <f t="shared" si="186"/>
        <v>12717.403200000002</v>
      </c>
      <c r="AO209" s="10">
        <f t="shared" si="187"/>
        <v>12777.3765</v>
      </c>
      <c r="AP209" s="10">
        <f t="shared" si="188"/>
        <v>12808.328866666665</v>
      </c>
      <c r="AQ209" s="10">
        <f t="shared" si="189"/>
        <v>12756.410333333333</v>
      </c>
      <c r="AR209" s="113"/>
      <c r="AU209" s="19"/>
      <c r="AV209" s="25"/>
      <c r="AZ209"/>
      <c r="BA209"/>
      <c r="BB209"/>
      <c r="BC209"/>
      <c r="BD209"/>
      <c r="BE209" s="12" t="s">
        <v>371</v>
      </c>
      <c r="BF209" s="110">
        <v>12772.7</v>
      </c>
      <c r="BG209" s="111">
        <v>12764.2</v>
      </c>
      <c r="BH209" s="111">
        <v>12769</v>
      </c>
    </row>
    <row r="210" spans="1:60" x14ac:dyDescent="0.25">
      <c r="A210" s="12" t="str">
        <f t="shared" si="149"/>
        <v>12mag    19o</v>
      </c>
      <c r="B210" s="110">
        <f t="shared" si="165"/>
        <v>6</v>
      </c>
      <c r="C210" s="3">
        <f t="shared" si="166"/>
        <v>36.899999999999636</v>
      </c>
      <c r="D210" s="3">
        <f t="shared" si="154"/>
        <v>12776.566666666666</v>
      </c>
      <c r="E210" s="3">
        <f t="shared" si="155"/>
        <v>12773.85</v>
      </c>
      <c r="F210" s="3">
        <f t="shared" si="156"/>
        <v>12755.233333333332</v>
      </c>
      <c r="G210" s="3">
        <f t="shared" si="157"/>
        <v>12765.1</v>
      </c>
      <c r="H210" s="3">
        <f t="shared" si="150"/>
        <v>12775</v>
      </c>
      <c r="I210" s="3">
        <f t="shared" si="151"/>
        <v>12766</v>
      </c>
      <c r="J210" s="3">
        <f t="shared" si="152"/>
        <v>12775</v>
      </c>
      <c r="K210" s="8">
        <f t="shared" si="158"/>
        <v>4</v>
      </c>
      <c r="L210" s="4">
        <f t="shared" si="159"/>
        <v>9</v>
      </c>
      <c r="M210" s="4">
        <f t="shared" si="160"/>
        <v>21.333333333333332</v>
      </c>
      <c r="N210" s="4">
        <f t="shared" si="161"/>
        <v>8.75</v>
      </c>
      <c r="O210" s="4">
        <f t="shared" si="162"/>
        <v>9</v>
      </c>
      <c r="P210" s="4">
        <f t="shared" si="191"/>
        <v>6</v>
      </c>
      <c r="Q210" s="4">
        <f t="shared" si="190"/>
        <v>3</v>
      </c>
      <c r="R210" s="4">
        <f t="shared" si="153"/>
        <v>12772</v>
      </c>
      <c r="S210" s="4">
        <f t="shared" si="163"/>
        <v>12770.316666666666</v>
      </c>
      <c r="T210" s="4">
        <f t="shared" si="164"/>
        <v>12767.822222222223</v>
      </c>
      <c r="U210" s="4">
        <f t="shared" si="167"/>
        <v>-2</v>
      </c>
      <c r="V210" s="4">
        <f t="shared" si="168"/>
        <v>-2</v>
      </c>
      <c r="W210" s="86">
        <f t="shared" si="169"/>
        <v>12769</v>
      </c>
      <c r="X210" s="109">
        <f t="shared" si="170"/>
        <v>12769</v>
      </c>
      <c r="Y210" s="62">
        <f t="shared" si="171"/>
        <v>12799.9</v>
      </c>
      <c r="Z210" s="10">
        <f t="shared" si="172"/>
        <v>32.899999999999636</v>
      </c>
      <c r="AA210" s="4">
        <f t="shared" si="173"/>
        <v>32.899999999999636</v>
      </c>
      <c r="AB210" s="79">
        <f t="shared" si="174"/>
        <v>12803.9</v>
      </c>
      <c r="AC210" s="79">
        <f t="shared" si="175"/>
        <v>12803.9</v>
      </c>
      <c r="AD210" s="48">
        <f t="shared" si="176"/>
        <v>-0.46198830409356761</v>
      </c>
      <c r="AE210" s="45">
        <f t="shared" si="177"/>
        <v>-2</v>
      </c>
      <c r="AF210" s="56">
        <f t="shared" si="178"/>
        <v>12767</v>
      </c>
      <c r="AG210" s="70">
        <f t="shared" si="179"/>
        <v>-0.29821073905978379</v>
      </c>
      <c r="AH210" s="70">
        <f t="shared" si="180"/>
        <v>-3.3533332942765854</v>
      </c>
      <c r="AI210" s="74">
        <f t="shared" si="181"/>
        <v>6.2661549306806616E-4</v>
      </c>
      <c r="AJ210" s="62">
        <f t="shared" si="182"/>
        <v>32.899999999999636</v>
      </c>
      <c r="AK210" s="117">
        <f t="shared" si="183"/>
        <v>11.244844182503856</v>
      </c>
      <c r="AL210" s="99">
        <f t="shared" si="184"/>
        <v>-2.101250595614685E-3</v>
      </c>
      <c r="AM210" s="62">
        <f t="shared" si="185"/>
        <v>12801.9</v>
      </c>
      <c r="AN210" s="10">
        <f t="shared" si="186"/>
        <v>12728.3922</v>
      </c>
      <c r="AO210" s="10">
        <f t="shared" si="187"/>
        <v>12760.293599999999</v>
      </c>
      <c r="AP210" s="10">
        <f t="shared" si="188"/>
        <v>12808.929466666665</v>
      </c>
      <c r="AQ210" s="10">
        <f t="shared" si="189"/>
        <v>12777.331233333331</v>
      </c>
      <c r="AR210" s="113"/>
      <c r="AU210" s="19"/>
      <c r="AV210" s="25"/>
      <c r="AZ210"/>
      <c r="BA210"/>
      <c r="BB210"/>
      <c r="BC210"/>
      <c r="BD210"/>
      <c r="BE210" s="12" t="s">
        <v>372</v>
      </c>
      <c r="BF210" s="110">
        <v>12775</v>
      </c>
      <c r="BG210" s="111">
        <v>12766</v>
      </c>
      <c r="BH210" s="111">
        <v>12775</v>
      </c>
    </row>
    <row r="211" spans="1:60" x14ac:dyDescent="0.25">
      <c r="A211" s="12" t="str">
        <f t="shared" si="149"/>
        <v>12mag    20s</v>
      </c>
      <c r="B211" s="110">
        <f t="shared" si="165"/>
        <v>9</v>
      </c>
      <c r="C211" s="3">
        <f t="shared" si="166"/>
        <v>13</v>
      </c>
      <c r="D211" s="3">
        <f t="shared" si="154"/>
        <v>12777.566666666666</v>
      </c>
      <c r="E211" s="3">
        <f t="shared" si="155"/>
        <v>12780</v>
      </c>
      <c r="F211" s="3">
        <f t="shared" si="156"/>
        <v>12767.300000000001</v>
      </c>
      <c r="G211" s="3">
        <f t="shared" si="157"/>
        <v>12768.85</v>
      </c>
      <c r="H211" s="3">
        <f t="shared" si="150"/>
        <v>12785</v>
      </c>
      <c r="I211" s="3">
        <f t="shared" si="151"/>
        <v>12771.7</v>
      </c>
      <c r="J211" s="110">
        <f t="shared" si="152"/>
        <v>12784</v>
      </c>
      <c r="K211" s="8">
        <f t="shared" si="158"/>
        <v>15</v>
      </c>
      <c r="L211" s="4">
        <f t="shared" si="159"/>
        <v>13.299999999999272</v>
      </c>
      <c r="M211" s="4">
        <f t="shared" si="160"/>
        <v>10.266666666666424</v>
      </c>
      <c r="N211" s="4">
        <f t="shared" si="161"/>
        <v>11.149999999999636</v>
      </c>
      <c r="O211" s="4">
        <f t="shared" si="162"/>
        <v>13.299999999999272</v>
      </c>
      <c r="P211" s="4">
        <f t="shared" si="191"/>
        <v>10</v>
      </c>
      <c r="Q211" s="4">
        <f>-J210+I211</f>
        <v>-3.2999999999992724</v>
      </c>
      <c r="R211" s="4">
        <f t="shared" si="153"/>
        <v>12780.233333333332</v>
      </c>
      <c r="S211" s="4">
        <f t="shared" si="163"/>
        <v>12776.116666666665</v>
      </c>
      <c r="T211" s="4">
        <f t="shared" si="164"/>
        <v>12773.62222222222</v>
      </c>
      <c r="U211" s="4">
        <f t="shared" si="167"/>
        <v>-2</v>
      </c>
      <c r="V211" s="4">
        <f t="shared" si="168"/>
        <v>-2</v>
      </c>
      <c r="W211" s="86">
        <f t="shared" si="169"/>
        <v>12767</v>
      </c>
      <c r="X211" s="45">
        <f t="shared" si="170"/>
        <v>12767</v>
      </c>
      <c r="Y211" s="10">
        <f t="shared" si="171"/>
        <v>12779</v>
      </c>
      <c r="Z211" s="10">
        <f t="shared" si="172"/>
        <v>32.899999999999636</v>
      </c>
      <c r="AA211" s="10">
        <f t="shared" si="173"/>
        <v>6</v>
      </c>
      <c r="AB211" s="10">
        <f t="shared" si="174"/>
        <v>12775</v>
      </c>
      <c r="AC211" s="108">
        <f t="shared" si="175"/>
        <v>12801.9</v>
      </c>
      <c r="AD211" s="48">
        <f t="shared" si="176"/>
        <v>-0.20493827160498232</v>
      </c>
      <c r="AE211" s="45">
        <f t="shared" si="177"/>
        <v>-2</v>
      </c>
      <c r="AF211" s="56">
        <f t="shared" si="178"/>
        <v>12773</v>
      </c>
      <c r="AG211" s="70">
        <f t="shared" si="179"/>
        <v>-0.46150860192476528</v>
      </c>
      <c r="AH211" s="70">
        <f t="shared" si="180"/>
        <v>-2.1668068500335758</v>
      </c>
      <c r="AI211" s="74">
        <f t="shared" si="181"/>
        <v>8.6119157598058406E-4</v>
      </c>
      <c r="AJ211" s="62">
        <f t="shared" si="182"/>
        <v>32.899999999999636</v>
      </c>
      <c r="AK211" s="117">
        <f t="shared" si="183"/>
        <v>4.6950519253524261</v>
      </c>
      <c r="AL211" s="99">
        <f t="shared" si="184"/>
        <v>-1.86603580602594E-3</v>
      </c>
      <c r="AM211" s="62">
        <f t="shared" si="185"/>
        <v>12807.9</v>
      </c>
      <c r="AN211" s="10">
        <f t="shared" si="186"/>
        <v>12750.48675</v>
      </c>
      <c r="AO211" s="10">
        <f t="shared" si="187"/>
        <v>12765.222</v>
      </c>
      <c r="AP211" s="10">
        <f t="shared" si="188"/>
        <v>12793.530749999998</v>
      </c>
      <c r="AQ211" s="10">
        <f t="shared" si="189"/>
        <v>12781.768999999998</v>
      </c>
      <c r="AR211" s="113"/>
      <c r="AU211" s="19"/>
      <c r="AV211" s="25"/>
      <c r="AZ211" s="116">
        <f>BA211*(1+$AQ$5)</f>
        <v>12822.351999999999</v>
      </c>
      <c r="BA211" s="112">
        <f>J211</f>
        <v>12784</v>
      </c>
      <c r="BB211"/>
      <c r="BC211"/>
      <c r="BD211"/>
      <c r="BE211" s="12" t="s">
        <v>373</v>
      </c>
      <c r="BF211" s="110">
        <v>12785</v>
      </c>
      <c r="BG211" s="111">
        <v>12771.7</v>
      </c>
      <c r="BH211" s="111">
        <v>12784</v>
      </c>
    </row>
    <row r="212" spans="1:60" x14ac:dyDescent="0.25">
      <c r="A212" s="12" t="str">
        <f t="shared" si="149"/>
        <v>12mag     21b</v>
      </c>
      <c r="B212" s="110">
        <f t="shared" si="165"/>
        <v>-1</v>
      </c>
      <c r="C212" s="3">
        <f t="shared" si="166"/>
        <v>14</v>
      </c>
      <c r="D212" s="3">
        <f t="shared" si="154"/>
        <v>12782.233333333332</v>
      </c>
      <c r="E212" s="3">
        <f t="shared" si="155"/>
        <v>12785.85</v>
      </c>
      <c r="F212" s="3">
        <f t="shared" si="156"/>
        <v>12768.800000000001</v>
      </c>
      <c r="G212" s="3">
        <f t="shared" si="157"/>
        <v>12770.2</v>
      </c>
      <c r="H212" s="13">
        <f t="shared" si="150"/>
        <v>12786.7</v>
      </c>
      <c r="I212" s="13">
        <f t="shared" si="151"/>
        <v>12768.7</v>
      </c>
      <c r="J212" s="13">
        <f t="shared" si="152"/>
        <v>12783</v>
      </c>
      <c r="K212" s="8">
        <f t="shared" si="158"/>
        <v>8</v>
      </c>
      <c r="L212" s="4">
        <f t="shared" si="159"/>
        <v>18</v>
      </c>
      <c r="M212" s="4">
        <f t="shared" si="160"/>
        <v>13.43333333333309</v>
      </c>
      <c r="N212" s="4">
        <f t="shared" si="161"/>
        <v>15.649999999999636</v>
      </c>
      <c r="O212" s="4">
        <f t="shared" si="162"/>
        <v>18</v>
      </c>
      <c r="P212" s="4">
        <f t="shared" si="191"/>
        <v>2.7000000000007276</v>
      </c>
      <c r="Q212" s="4">
        <f t="shared" ref="Q212:Q219" si="192">J211-I212</f>
        <v>15.299999999999272</v>
      </c>
      <c r="R212" s="4">
        <f t="shared" si="153"/>
        <v>12779.466666666667</v>
      </c>
      <c r="S212" s="4">
        <f t="shared" si="163"/>
        <v>12779.849999999999</v>
      </c>
      <c r="T212" s="4">
        <f t="shared" si="164"/>
        <v>12777.233333333332</v>
      </c>
      <c r="U212" s="4">
        <f t="shared" si="167"/>
        <v>-2</v>
      </c>
      <c r="V212" s="4">
        <f t="shared" si="168"/>
        <v>6</v>
      </c>
      <c r="W212" s="85">
        <f t="shared" si="169"/>
        <v>12781</v>
      </c>
      <c r="X212" s="10">
        <f t="shared" si="170"/>
        <v>12773</v>
      </c>
      <c r="Y212" s="62">
        <f t="shared" si="171"/>
        <v>12799</v>
      </c>
      <c r="Z212" s="10">
        <f t="shared" si="172"/>
        <v>9</v>
      </c>
      <c r="AA212" s="4">
        <f t="shared" si="173"/>
        <v>9</v>
      </c>
      <c r="AB212" s="108">
        <f t="shared" si="174"/>
        <v>12784</v>
      </c>
      <c r="AC212" s="79">
        <f t="shared" si="175"/>
        <v>12784</v>
      </c>
      <c r="AD212" s="48">
        <f t="shared" si="176"/>
        <v>7.602339181286473E-2</v>
      </c>
      <c r="AE212" s="45">
        <f t="shared" si="177"/>
        <v>-2</v>
      </c>
      <c r="AF212" s="56">
        <f t="shared" si="178"/>
        <v>12782</v>
      </c>
      <c r="AG212" s="70">
        <f t="shared" si="179"/>
        <v>-0.10008605851979345</v>
      </c>
      <c r="AH212" s="70">
        <f t="shared" si="180"/>
        <v>-9.9914015477214111</v>
      </c>
      <c r="AI212" s="74">
        <f t="shared" si="181"/>
        <v>7.8235017994054135E-5</v>
      </c>
      <c r="AJ212" s="62">
        <f t="shared" si="182"/>
        <v>9</v>
      </c>
      <c r="AK212" s="117">
        <f t="shared" si="183"/>
        <v>99.828104887809815</v>
      </c>
      <c r="AL212" s="99">
        <f t="shared" si="184"/>
        <v>-7.8167747987180488E-4</v>
      </c>
      <c r="AM212" s="62">
        <f t="shared" si="185"/>
        <v>12793</v>
      </c>
      <c r="AN212" s="10">
        <f t="shared" si="186"/>
        <v>12756.314249999999</v>
      </c>
      <c r="AO212" s="10">
        <f t="shared" si="187"/>
        <v>12775.977899999996</v>
      </c>
      <c r="AP212" s="10">
        <f t="shared" si="188"/>
        <v>12804.174716666663</v>
      </c>
      <c r="AQ212" s="10">
        <f t="shared" si="189"/>
        <v>12788.24213333333</v>
      </c>
      <c r="AR212" s="113"/>
      <c r="AU212" s="19"/>
      <c r="AV212" s="25"/>
      <c r="AZ212"/>
      <c r="BA212"/>
      <c r="BB212" s="115">
        <f>AO212</f>
        <v>12775.977899999996</v>
      </c>
      <c r="BC212" s="114">
        <f>-BB212+BA211</f>
        <v>8.0221000000037748</v>
      </c>
      <c r="BD212" s="107" t="s">
        <v>37</v>
      </c>
      <c r="BE212" s="12" t="s">
        <v>374</v>
      </c>
      <c r="BF212" s="13">
        <v>12786.7</v>
      </c>
      <c r="BG212" s="14">
        <v>12768.7</v>
      </c>
      <c r="BH212" s="14">
        <v>12783</v>
      </c>
    </row>
    <row r="213" spans="1:60" x14ac:dyDescent="0.25">
      <c r="A213" s="12" t="str">
        <f t="shared" si="149"/>
        <v>15mag   0s</v>
      </c>
      <c r="B213" s="110">
        <f t="shared" si="165"/>
        <v>9.7999999999992724</v>
      </c>
      <c r="C213" s="3">
        <f t="shared" si="166"/>
        <v>17.799999999999272</v>
      </c>
      <c r="D213" s="3">
        <f t="shared" si="154"/>
        <v>12790.4</v>
      </c>
      <c r="E213" s="3">
        <f t="shared" si="155"/>
        <v>12793.1</v>
      </c>
      <c r="F213" s="3">
        <f t="shared" si="156"/>
        <v>12773.366666666669</v>
      </c>
      <c r="G213" s="3">
        <f t="shared" si="157"/>
        <v>12774.2</v>
      </c>
      <c r="H213" s="13">
        <f t="shared" si="150"/>
        <v>12799.5</v>
      </c>
      <c r="I213" s="13">
        <f t="shared" si="151"/>
        <v>12779.7</v>
      </c>
      <c r="J213" s="110">
        <f t="shared" si="152"/>
        <v>12792.8</v>
      </c>
      <c r="K213" s="8">
        <f t="shared" si="158"/>
        <v>8.7999999999992724</v>
      </c>
      <c r="L213" s="4">
        <f t="shared" si="159"/>
        <v>19.799999999999272</v>
      </c>
      <c r="M213" s="4">
        <f t="shared" si="160"/>
        <v>17.033333333332848</v>
      </c>
      <c r="N213" s="4">
        <f t="shared" si="161"/>
        <v>18.899999999999636</v>
      </c>
      <c r="O213" s="4">
        <f t="shared" si="162"/>
        <v>19.799999999999272</v>
      </c>
      <c r="P213" s="4">
        <f t="shared" si="191"/>
        <v>16.5</v>
      </c>
      <c r="Q213" s="4">
        <f t="shared" si="192"/>
        <v>3.2999999999992724</v>
      </c>
      <c r="R213" s="4">
        <f t="shared" si="153"/>
        <v>12790.666666666666</v>
      </c>
      <c r="S213" s="4">
        <f t="shared" si="163"/>
        <v>12785.066666666666</v>
      </c>
      <c r="T213" s="4">
        <f t="shared" si="164"/>
        <v>12783.455555555554</v>
      </c>
      <c r="U213" s="4">
        <f t="shared" si="167"/>
        <v>-1</v>
      </c>
      <c r="V213" s="4">
        <f t="shared" si="168"/>
        <v>-1</v>
      </c>
      <c r="W213" s="85">
        <f t="shared" si="169"/>
        <v>12783</v>
      </c>
      <c r="X213" s="45">
        <f t="shared" si="170"/>
        <v>12783</v>
      </c>
      <c r="Y213" s="10">
        <f t="shared" si="171"/>
        <v>12791</v>
      </c>
      <c r="Z213" s="10">
        <f t="shared" si="172"/>
        <v>9</v>
      </c>
      <c r="AA213" s="10">
        <f t="shared" si="173"/>
        <v>9</v>
      </c>
      <c r="AB213" s="10">
        <f t="shared" si="174"/>
        <v>12793</v>
      </c>
      <c r="AC213" s="108">
        <f t="shared" si="175"/>
        <v>12793</v>
      </c>
      <c r="AD213" s="48">
        <f t="shared" si="176"/>
        <v>0.1836257309941077</v>
      </c>
      <c r="AE213" s="45">
        <f t="shared" si="177"/>
        <v>-1</v>
      </c>
      <c r="AF213" s="56">
        <f t="shared" si="178"/>
        <v>12782</v>
      </c>
      <c r="AG213" s="70">
        <f t="shared" si="179"/>
        <v>13.510561727440574</v>
      </c>
      <c r="AH213" s="70">
        <f t="shared" si="180"/>
        <v>7.401616751204014E-2</v>
      </c>
      <c r="AI213" s="74">
        <f t="shared" si="181"/>
        <v>8.4493819433572779E-4</v>
      </c>
      <c r="AJ213" s="62">
        <f t="shared" si="182"/>
        <v>9</v>
      </c>
      <c r="AK213" s="117">
        <f t="shared" si="183"/>
        <v>5.4783930531703863E-3</v>
      </c>
      <c r="AL213" s="99">
        <f t="shared" si="184"/>
        <v>6.2539086929273952E-5</v>
      </c>
      <c r="AM213" s="62">
        <f t="shared" si="185"/>
        <v>12792</v>
      </c>
      <c r="AN213" s="10">
        <f t="shared" si="186"/>
        <v>12751.05285</v>
      </c>
      <c r="AO213" s="10">
        <f t="shared" si="187"/>
        <v>12777.4431</v>
      </c>
      <c r="AP213" s="10">
        <f t="shared" si="188"/>
        <v>12807.911783333331</v>
      </c>
      <c r="AQ213" s="10">
        <f t="shared" si="189"/>
        <v>12785.005566666665</v>
      </c>
      <c r="AR213" s="113"/>
      <c r="AU213" s="19"/>
      <c r="AV213" s="25"/>
      <c r="AZ213"/>
      <c r="BA213"/>
      <c r="BB213"/>
      <c r="BC213"/>
      <c r="BD213"/>
      <c r="BE213" s="12" t="s">
        <v>375</v>
      </c>
      <c r="BF213" s="110">
        <v>12799.5</v>
      </c>
      <c r="BG213" s="111">
        <v>12779.7</v>
      </c>
      <c r="BH213" s="111">
        <v>12792.8</v>
      </c>
    </row>
    <row r="214" spans="1:60" x14ac:dyDescent="0.25">
      <c r="A214" s="12" t="str">
        <f t="shared" si="149"/>
        <v>15mag   1s</v>
      </c>
      <c r="B214" s="110">
        <f t="shared" si="165"/>
        <v>-2.3999999999996362</v>
      </c>
      <c r="C214" s="3">
        <f t="shared" si="166"/>
        <v>6.3999999999996362</v>
      </c>
      <c r="D214" s="3">
        <f t="shared" si="154"/>
        <v>12794.033333333333</v>
      </c>
      <c r="E214" s="3">
        <f t="shared" si="155"/>
        <v>12797.7</v>
      </c>
      <c r="F214" s="3">
        <f t="shared" si="156"/>
        <v>12779.6</v>
      </c>
      <c r="G214" s="3">
        <f t="shared" si="157"/>
        <v>12785.05</v>
      </c>
      <c r="H214" s="13">
        <f t="shared" si="150"/>
        <v>12795.9</v>
      </c>
      <c r="I214" s="13">
        <f t="shared" si="151"/>
        <v>12790.4</v>
      </c>
      <c r="J214" s="110">
        <f t="shared" si="152"/>
        <v>12790.4</v>
      </c>
      <c r="K214" s="8">
        <f t="shared" si="158"/>
        <v>7.3999999999996362</v>
      </c>
      <c r="L214" s="4">
        <f t="shared" si="159"/>
        <v>5.5</v>
      </c>
      <c r="M214" s="4">
        <f t="shared" si="160"/>
        <v>14.43333333333309</v>
      </c>
      <c r="N214" s="4">
        <f t="shared" si="161"/>
        <v>12.649999999999636</v>
      </c>
      <c r="O214" s="4">
        <f t="shared" si="162"/>
        <v>5.5</v>
      </c>
      <c r="P214" s="4">
        <f t="shared" si="191"/>
        <v>3.1000000000003638</v>
      </c>
      <c r="Q214" s="4">
        <f t="shared" si="192"/>
        <v>2.3999999999996362</v>
      </c>
      <c r="R214" s="4">
        <f t="shared" si="153"/>
        <v>12792.233333333332</v>
      </c>
      <c r="S214" s="4">
        <f t="shared" si="163"/>
        <v>12791.449999999999</v>
      </c>
      <c r="T214" s="4">
        <f t="shared" si="164"/>
        <v>12787.455555555554</v>
      </c>
      <c r="U214" s="4">
        <f t="shared" si="167"/>
        <v>-1</v>
      </c>
      <c r="V214" s="4">
        <f t="shared" si="168"/>
        <v>-1</v>
      </c>
      <c r="W214" s="109">
        <f t="shared" si="169"/>
        <v>12782</v>
      </c>
      <c r="X214" s="109">
        <f t="shared" si="170"/>
        <v>12782</v>
      </c>
      <c r="Y214" s="62">
        <f t="shared" si="171"/>
        <v>12801.599999999999</v>
      </c>
      <c r="Z214" s="10">
        <f t="shared" si="172"/>
        <v>9.7999999999992724</v>
      </c>
      <c r="AA214" s="4">
        <f t="shared" si="173"/>
        <v>9.7999999999992724</v>
      </c>
      <c r="AB214" s="79">
        <f t="shared" si="174"/>
        <v>12792.8</v>
      </c>
      <c r="AC214" s="79">
        <f t="shared" si="175"/>
        <v>12792.8</v>
      </c>
      <c r="AD214" s="48">
        <f t="shared" si="176"/>
        <v>-0.67121507472384689</v>
      </c>
      <c r="AE214" s="45">
        <f t="shared" si="177"/>
        <v>-1</v>
      </c>
      <c r="AF214" s="56">
        <f t="shared" si="178"/>
        <v>12791.8</v>
      </c>
      <c r="AG214" s="70">
        <f t="shared" si="179"/>
        <v>0.11485098419861792</v>
      </c>
      <c r="AH214" s="70">
        <f t="shared" si="180"/>
        <v>8.7069345289252968</v>
      </c>
      <c r="AI214" s="74">
        <f t="shared" si="181"/>
        <v>-1.0944511327566381E-4</v>
      </c>
      <c r="AJ214" s="62">
        <f t="shared" si="182"/>
        <v>9.7999999999992724</v>
      </c>
      <c r="AK214" s="117">
        <f t="shared" si="183"/>
        <v>75.810708890991577</v>
      </c>
      <c r="AL214" s="99">
        <f t="shared" si="184"/>
        <v>-9.5293143580201759E-4</v>
      </c>
      <c r="AM214" s="62">
        <f t="shared" si="185"/>
        <v>12802.599999999999</v>
      </c>
      <c r="AN214" s="10">
        <f t="shared" si="186"/>
        <v>12758.9949</v>
      </c>
      <c r="AO214" s="10">
        <f t="shared" si="187"/>
        <v>12788.831699999999</v>
      </c>
      <c r="AP214" s="10">
        <f t="shared" si="188"/>
        <v>12822.376233333331</v>
      </c>
      <c r="AQ214" s="10">
        <f t="shared" si="189"/>
        <v>12794.615166666665</v>
      </c>
      <c r="AR214" s="113"/>
      <c r="AU214" s="19"/>
      <c r="AV214" s="25"/>
      <c r="AZ214"/>
      <c r="BA214"/>
      <c r="BB214"/>
      <c r="BC214"/>
      <c r="BD214"/>
      <c r="BE214" s="12" t="s">
        <v>376</v>
      </c>
      <c r="BF214" s="110">
        <v>12795.9</v>
      </c>
      <c r="BG214" s="111">
        <v>12790.4</v>
      </c>
      <c r="BH214" s="111">
        <v>12790.4</v>
      </c>
    </row>
    <row r="215" spans="1:60" x14ac:dyDescent="0.25">
      <c r="A215" s="12" t="str">
        <f t="shared" si="149"/>
        <v>15mag    2b</v>
      </c>
      <c r="B215" s="110">
        <f t="shared" si="165"/>
        <v>5.3999999999996362</v>
      </c>
      <c r="C215" s="3">
        <f t="shared" si="166"/>
        <v>12.799999999999272</v>
      </c>
      <c r="D215" s="3">
        <f t="shared" si="154"/>
        <v>12797.5</v>
      </c>
      <c r="E215" s="3">
        <f t="shared" si="155"/>
        <v>12796.5</v>
      </c>
      <c r="F215" s="3">
        <f t="shared" si="156"/>
        <v>12785.666666666666</v>
      </c>
      <c r="G215" s="3">
        <f t="shared" si="157"/>
        <v>12788.65</v>
      </c>
      <c r="H215" s="13">
        <f t="shared" si="150"/>
        <v>12797.1</v>
      </c>
      <c r="I215" s="13">
        <f t="shared" si="151"/>
        <v>12786.9</v>
      </c>
      <c r="J215" s="110">
        <f t="shared" si="152"/>
        <v>12795.8</v>
      </c>
      <c r="K215" s="8">
        <f t="shared" si="158"/>
        <v>3</v>
      </c>
      <c r="L215" s="4">
        <f t="shared" si="159"/>
        <v>10.200000000000728</v>
      </c>
      <c r="M215" s="4">
        <f t="shared" si="160"/>
        <v>11.833333333333334</v>
      </c>
      <c r="N215" s="4">
        <f t="shared" si="161"/>
        <v>7.8500000000003638</v>
      </c>
      <c r="O215" s="4">
        <f t="shared" si="162"/>
        <v>10.200000000000728</v>
      </c>
      <c r="P215" s="4">
        <f t="shared" si="191"/>
        <v>6.7000000000007276</v>
      </c>
      <c r="Q215" s="4">
        <f t="shared" si="192"/>
        <v>3.5</v>
      </c>
      <c r="R215" s="4">
        <f t="shared" si="153"/>
        <v>12793.266666666668</v>
      </c>
      <c r="S215" s="4">
        <f t="shared" si="163"/>
        <v>12792.75</v>
      </c>
      <c r="T215" s="4">
        <f t="shared" si="164"/>
        <v>12792.055555555555</v>
      </c>
      <c r="U215" s="4">
        <f t="shared" si="167"/>
        <v>-2.3999999999996362</v>
      </c>
      <c r="V215" s="4">
        <f t="shared" si="168"/>
        <v>-2.3999999999996362</v>
      </c>
      <c r="W215" s="109">
        <f t="shared" si="169"/>
        <v>12790.4</v>
      </c>
      <c r="X215" s="45">
        <f t="shared" si="170"/>
        <v>12790.4</v>
      </c>
      <c r="Y215" s="62">
        <f t="shared" si="171"/>
        <v>12797.8</v>
      </c>
      <c r="Z215" s="10">
        <f t="shared" si="172"/>
        <v>9.7999999999992724</v>
      </c>
      <c r="AA215" s="4">
        <f t="shared" si="173"/>
        <v>9.7999999999992724</v>
      </c>
      <c r="AB215" s="79">
        <f t="shared" si="174"/>
        <v>12802.599999999999</v>
      </c>
      <c r="AC215" s="108">
        <f t="shared" si="175"/>
        <v>12802.599999999999</v>
      </c>
      <c r="AD215" s="48">
        <f t="shared" si="176"/>
        <v>-0.39025341130599983</v>
      </c>
      <c r="AE215" s="45">
        <f t="shared" si="177"/>
        <v>-2.3999999999996362</v>
      </c>
      <c r="AF215" s="56">
        <f t="shared" si="178"/>
        <v>12788</v>
      </c>
      <c r="AG215" s="70">
        <f t="shared" si="179"/>
        <v>-1.7744184889242567</v>
      </c>
      <c r="AH215" s="70">
        <f t="shared" si="180"/>
        <v>-0.56356491224697014</v>
      </c>
      <c r="AI215" s="74">
        <f t="shared" si="181"/>
        <v>6.0994682514851992E-4</v>
      </c>
      <c r="AJ215" s="62">
        <f t="shared" si="182"/>
        <v>9.7999999999992724</v>
      </c>
      <c r="AK215" s="117">
        <f t="shared" si="183"/>
        <v>0.31760541031593514</v>
      </c>
      <c r="AL215" s="99">
        <f t="shared" si="184"/>
        <v>-3.4374462899014365E-4</v>
      </c>
      <c r="AM215" s="62">
        <f t="shared" si="185"/>
        <v>12800.199999999999</v>
      </c>
      <c r="AN215" s="10">
        <f t="shared" si="186"/>
        <v>12766.803749999999</v>
      </c>
      <c r="AO215" s="10">
        <f t="shared" si="187"/>
        <v>12781.272599999997</v>
      </c>
      <c r="AP215" s="10">
        <f t="shared" si="188"/>
        <v>12817.688216666664</v>
      </c>
      <c r="AQ215" s="10">
        <f t="shared" si="189"/>
        <v>12801.35523333333</v>
      </c>
      <c r="AR215" s="113"/>
      <c r="AU215" s="19"/>
      <c r="AV215" s="25"/>
      <c r="AZ215"/>
      <c r="BA215"/>
      <c r="BB215"/>
      <c r="BC215"/>
      <c r="BD215"/>
      <c r="BE215" s="12" t="s">
        <v>377</v>
      </c>
      <c r="BF215" s="110">
        <v>12797.1</v>
      </c>
      <c r="BG215" s="111">
        <v>12786.9</v>
      </c>
      <c r="BH215" s="111">
        <v>12795.8</v>
      </c>
    </row>
    <row r="216" spans="1:60" x14ac:dyDescent="0.25">
      <c r="A216" s="12" t="str">
        <f t="shared" si="149"/>
        <v>15mag     3o</v>
      </c>
      <c r="B216" s="110">
        <f t="shared" si="165"/>
        <v>7.3000000000010914</v>
      </c>
      <c r="C216" s="3">
        <f t="shared" si="166"/>
        <v>10.300000000001091</v>
      </c>
      <c r="D216" s="3">
        <f t="shared" si="154"/>
        <v>12798.699999999999</v>
      </c>
      <c r="E216" s="3">
        <f t="shared" si="155"/>
        <v>12800.1</v>
      </c>
      <c r="F216" s="3">
        <f t="shared" si="156"/>
        <v>12790.566666666666</v>
      </c>
      <c r="G216" s="3">
        <f t="shared" si="157"/>
        <v>12790.65</v>
      </c>
      <c r="H216" s="110">
        <f t="shared" si="150"/>
        <v>12803.1</v>
      </c>
      <c r="I216" s="110">
        <f t="shared" si="151"/>
        <v>12794.4</v>
      </c>
      <c r="J216" s="110">
        <f t="shared" si="152"/>
        <v>12803.1</v>
      </c>
      <c r="K216" s="8">
        <f t="shared" si="158"/>
        <v>12.700000000000728</v>
      </c>
      <c r="L216" s="4">
        <f t="shared" si="159"/>
        <v>8.7000000000007276</v>
      </c>
      <c r="M216" s="4">
        <f t="shared" si="160"/>
        <v>8.1333333333338178</v>
      </c>
      <c r="N216" s="4">
        <f t="shared" si="161"/>
        <v>9.4500000000007276</v>
      </c>
      <c r="O216" s="4">
        <f t="shared" si="162"/>
        <v>8.7000000000007276</v>
      </c>
      <c r="P216" s="4">
        <f t="shared" si="191"/>
        <v>7.3000000000010914</v>
      </c>
      <c r="Q216" s="4">
        <f t="shared" si="192"/>
        <v>1.3999999999996362</v>
      </c>
      <c r="R216" s="4">
        <f t="shared" si="153"/>
        <v>12800.199999999999</v>
      </c>
      <c r="S216" s="4">
        <f t="shared" si="163"/>
        <v>12796.733333333334</v>
      </c>
      <c r="T216" s="4">
        <f t="shared" si="164"/>
        <v>12795.233333333332</v>
      </c>
      <c r="U216" s="4">
        <f t="shared" si="167"/>
        <v>-2.3999999999996362</v>
      </c>
      <c r="V216" s="4">
        <f t="shared" si="168"/>
        <v>-2.3999999999996362</v>
      </c>
      <c r="W216" s="45">
        <f t="shared" si="169"/>
        <v>12788</v>
      </c>
      <c r="X216" s="109">
        <f t="shared" si="170"/>
        <v>12788</v>
      </c>
      <c r="Y216" s="10">
        <f t="shared" si="171"/>
        <v>12798.8</v>
      </c>
      <c r="Z216" s="10">
        <f t="shared" si="172"/>
        <v>9.7999999999992724</v>
      </c>
      <c r="AA216" s="10">
        <f t="shared" si="173"/>
        <v>5.3999999999996362</v>
      </c>
      <c r="AB216" s="10">
        <f t="shared" si="174"/>
        <v>12795.8</v>
      </c>
      <c r="AC216" s="79">
        <f t="shared" si="175"/>
        <v>12800.199999999999</v>
      </c>
      <c r="AD216" s="48">
        <f t="shared" si="176"/>
        <v>-0.47992202729040523</v>
      </c>
      <c r="AE216" s="45">
        <f t="shared" si="177"/>
        <v>-2.3999999999996362</v>
      </c>
      <c r="AF216" s="56">
        <f t="shared" si="178"/>
        <v>12793.4</v>
      </c>
      <c r="AG216" s="70">
        <f t="shared" si="179"/>
        <v>-3.8837000328325444</v>
      </c>
      <c r="AH216" s="70">
        <f t="shared" si="180"/>
        <v>-0.25748641541469885</v>
      </c>
      <c r="AI216" s="74">
        <f t="shared" si="181"/>
        <v>7.5820344865326866E-4</v>
      </c>
      <c r="AJ216" s="62">
        <f t="shared" si="182"/>
        <v>9.7999999999992724</v>
      </c>
      <c r="AK216" s="117">
        <f t="shared" si="183"/>
        <v>6.6299254123110857E-2</v>
      </c>
      <c r="AL216" s="99">
        <f t="shared" si="184"/>
        <v>-1.9522708814879281E-4</v>
      </c>
      <c r="AM216" s="62">
        <f t="shared" si="185"/>
        <v>12805.599999999999</v>
      </c>
      <c r="AN216" s="10">
        <f t="shared" si="186"/>
        <v>12772.63125</v>
      </c>
      <c r="AO216" s="10">
        <f t="shared" si="187"/>
        <v>12786.833700000003</v>
      </c>
      <c r="AP216" s="10">
        <f t="shared" si="188"/>
        <v>12813.917783333334</v>
      </c>
      <c r="AQ216" s="10">
        <f t="shared" si="189"/>
        <v>12802.222766666668</v>
      </c>
      <c r="AR216" s="113"/>
      <c r="AU216" s="19"/>
      <c r="AV216" s="25"/>
      <c r="AZ216"/>
      <c r="BA216"/>
      <c r="BB216"/>
      <c r="BC216"/>
      <c r="BD216"/>
      <c r="BE216" s="12" t="s">
        <v>378</v>
      </c>
      <c r="BF216" s="110">
        <v>12803.1</v>
      </c>
      <c r="BG216" s="111">
        <v>12794.4</v>
      </c>
      <c r="BH216" s="111">
        <v>12803.1</v>
      </c>
    </row>
    <row r="217" spans="1:60" x14ac:dyDescent="0.25">
      <c r="A217" s="12" t="str">
        <f t="shared" si="149"/>
        <v>15mag    4s</v>
      </c>
      <c r="B217" s="110">
        <f t="shared" si="165"/>
        <v>5</v>
      </c>
      <c r="C217" s="3">
        <f t="shared" si="166"/>
        <v>17.700000000000728</v>
      </c>
      <c r="D217" s="3">
        <f t="shared" si="154"/>
        <v>12803</v>
      </c>
      <c r="E217" s="3">
        <f t="shared" si="155"/>
        <v>12805.95</v>
      </c>
      <c r="F217" s="3">
        <f t="shared" si="156"/>
        <v>12793.300000000001</v>
      </c>
      <c r="G217" s="3">
        <f t="shared" si="157"/>
        <v>12796.5</v>
      </c>
      <c r="H217" s="110">
        <f t="shared" si="150"/>
        <v>12808.8</v>
      </c>
      <c r="I217" s="110">
        <f t="shared" si="151"/>
        <v>12798.6</v>
      </c>
      <c r="J217" s="110">
        <f t="shared" si="152"/>
        <v>12808.1</v>
      </c>
      <c r="K217" s="8">
        <f t="shared" si="158"/>
        <v>12.300000000001091</v>
      </c>
      <c r="L217" s="4">
        <f t="shared" si="159"/>
        <v>10.199999999998909</v>
      </c>
      <c r="M217" s="4">
        <f t="shared" si="160"/>
        <v>9.7000000000001219</v>
      </c>
      <c r="N217" s="4">
        <f t="shared" si="161"/>
        <v>9.4499999999998181</v>
      </c>
      <c r="O217" s="4">
        <f t="shared" si="162"/>
        <v>10.199999999998909</v>
      </c>
      <c r="P217" s="4">
        <f t="shared" si="191"/>
        <v>5.6999999999989086</v>
      </c>
      <c r="Q217" s="4">
        <f t="shared" si="192"/>
        <v>4.5</v>
      </c>
      <c r="R217" s="4">
        <f t="shared" si="153"/>
        <v>12805.166666666666</v>
      </c>
      <c r="S217" s="4">
        <f t="shared" si="163"/>
        <v>12802.683333333332</v>
      </c>
      <c r="T217" s="4">
        <f t="shared" si="164"/>
        <v>12799.544444444444</v>
      </c>
      <c r="U217" s="4">
        <f t="shared" si="167"/>
        <v>-2.3999999999996362</v>
      </c>
      <c r="V217" s="4">
        <f t="shared" si="168"/>
        <v>5.3999999999996362</v>
      </c>
      <c r="W217" s="45">
        <f t="shared" si="169"/>
        <v>12801.199999999999</v>
      </c>
      <c r="X217" s="109">
        <f t="shared" si="170"/>
        <v>12793.4</v>
      </c>
      <c r="Y217" s="62">
        <f t="shared" si="171"/>
        <v>12815.800000000001</v>
      </c>
      <c r="Z217" s="10">
        <f t="shared" si="172"/>
        <v>7.3000000000010914</v>
      </c>
      <c r="AA217" s="4">
        <f t="shared" si="173"/>
        <v>7.3000000000010914</v>
      </c>
      <c r="AB217" s="108">
        <f t="shared" si="174"/>
        <v>12803.1</v>
      </c>
      <c r="AC217" s="79">
        <f t="shared" si="175"/>
        <v>12803.1</v>
      </c>
      <c r="AD217" s="48">
        <f t="shared" si="176"/>
        <v>-0.39025341130610858</v>
      </c>
      <c r="AE217" s="45">
        <f t="shared" si="177"/>
        <v>-2.3999999999996362</v>
      </c>
      <c r="AF217" s="56">
        <f t="shared" si="178"/>
        <v>12800.7</v>
      </c>
      <c r="AG217" s="70">
        <f t="shared" si="179"/>
        <v>-3.2198293503633244</v>
      </c>
      <c r="AH217" s="70">
        <f t="shared" si="180"/>
        <v>-0.31057546571129935</v>
      </c>
      <c r="AI217" s="74">
        <f t="shared" si="181"/>
        <v>5.7809338551795101E-4</v>
      </c>
      <c r="AJ217" s="62">
        <f t="shared" si="182"/>
        <v>7.3000000000010914</v>
      </c>
      <c r="AK217" s="117">
        <f t="shared" si="183"/>
        <v>9.6457119901790483E-2</v>
      </c>
      <c r="AL217" s="99">
        <f t="shared" si="184"/>
        <v>-1.7954162243185936E-4</v>
      </c>
      <c r="AM217" s="62">
        <f t="shared" si="185"/>
        <v>12810.400000000001</v>
      </c>
      <c r="AN217" s="10">
        <f t="shared" si="186"/>
        <v>12777.959249999998</v>
      </c>
      <c r="AO217" s="10">
        <f t="shared" si="187"/>
        <v>12793.193999999998</v>
      </c>
      <c r="AP217" s="10">
        <f t="shared" si="188"/>
        <v>12822.459649999999</v>
      </c>
      <c r="AQ217" s="10">
        <f t="shared" si="189"/>
        <v>12810.097299999996</v>
      </c>
      <c r="AR217" s="113"/>
      <c r="AU217" s="19"/>
      <c r="AV217" s="25"/>
      <c r="AW217" s="21">
        <f>SUM(AU217:AU230)-AW218</f>
        <v>0</v>
      </c>
      <c r="AZ217"/>
      <c r="BA217"/>
      <c r="BB217"/>
      <c r="BC217"/>
      <c r="BD217"/>
      <c r="BE217" s="12" t="s">
        <v>379</v>
      </c>
      <c r="BF217" s="110">
        <v>12808.8</v>
      </c>
      <c r="BG217" s="111">
        <v>12798.6</v>
      </c>
      <c r="BH217" s="111">
        <v>12808.1</v>
      </c>
    </row>
    <row r="218" spans="1:60" x14ac:dyDescent="0.25">
      <c r="A218" s="12" t="str">
        <f t="shared" si="149"/>
        <v>15mag     5b</v>
      </c>
      <c r="B218" s="110">
        <f t="shared" si="165"/>
        <v>1</v>
      </c>
      <c r="C218" s="3">
        <f t="shared" si="166"/>
        <v>13.300000000001091</v>
      </c>
      <c r="D218" s="3">
        <f t="shared" si="154"/>
        <v>12808.800000000001</v>
      </c>
      <c r="E218" s="3">
        <f t="shared" si="155"/>
        <v>12811.65</v>
      </c>
      <c r="F218" s="3">
        <f t="shared" si="156"/>
        <v>12800.699999999999</v>
      </c>
      <c r="G218" s="3">
        <f t="shared" si="157"/>
        <v>12803.85</v>
      </c>
      <c r="H218" s="3">
        <f t="shared" si="150"/>
        <v>12814.5</v>
      </c>
      <c r="I218" s="110">
        <f t="shared" si="151"/>
        <v>12809.1</v>
      </c>
      <c r="J218" s="110">
        <f t="shared" si="152"/>
        <v>12809.1</v>
      </c>
      <c r="K218" s="8">
        <f t="shared" si="158"/>
        <v>6</v>
      </c>
      <c r="L218" s="4">
        <f t="shared" si="159"/>
        <v>6.3999999999996362</v>
      </c>
      <c r="M218" s="4">
        <f t="shared" si="160"/>
        <v>8.4333333333330902</v>
      </c>
      <c r="N218" s="4">
        <f t="shared" si="161"/>
        <v>8.2999999999992724</v>
      </c>
      <c r="O218" s="4">
        <f t="shared" si="162"/>
        <v>5.3999999999996362</v>
      </c>
      <c r="P218" s="4">
        <f t="shared" si="191"/>
        <v>6.3999999999996362</v>
      </c>
      <c r="Q218" s="4">
        <f t="shared" si="192"/>
        <v>-1</v>
      </c>
      <c r="R218" s="4">
        <f t="shared" si="153"/>
        <v>12810.9</v>
      </c>
      <c r="S218" s="4">
        <f t="shared" si="163"/>
        <v>12808.033333333333</v>
      </c>
      <c r="T218" s="4">
        <f t="shared" si="164"/>
        <v>12805.422222222222</v>
      </c>
      <c r="U218" s="4">
        <f t="shared" si="167"/>
        <v>5</v>
      </c>
      <c r="V218" s="4">
        <f t="shared" si="168"/>
        <v>5</v>
      </c>
      <c r="W218" s="45">
        <f t="shared" si="169"/>
        <v>12808.1</v>
      </c>
      <c r="X218" s="45">
        <f t="shared" si="170"/>
        <v>12808.1</v>
      </c>
      <c r="Y218" s="10">
        <f t="shared" si="171"/>
        <v>12820.400000000001</v>
      </c>
      <c r="Z218" s="10">
        <f t="shared" si="172"/>
        <v>7.3000000000010914</v>
      </c>
      <c r="AA218" s="10">
        <f t="shared" si="173"/>
        <v>7.3000000000010914</v>
      </c>
      <c r="AB218" s="10">
        <f t="shared" si="174"/>
        <v>12810.400000000001</v>
      </c>
      <c r="AC218" s="108">
        <f t="shared" si="175"/>
        <v>12810.400000000001</v>
      </c>
      <c r="AD218" s="48">
        <f t="shared" si="176"/>
        <v>-0.67719298245616233</v>
      </c>
      <c r="AE218" s="45">
        <f t="shared" si="177"/>
        <v>5</v>
      </c>
      <c r="AF218" s="56">
        <f t="shared" si="178"/>
        <v>12813.1</v>
      </c>
      <c r="AG218" s="70">
        <f t="shared" si="179"/>
        <v>0.63503460558026514</v>
      </c>
      <c r="AH218" s="70">
        <f t="shared" si="180"/>
        <v>1.5747173322723829</v>
      </c>
      <c r="AI218" s="74">
        <f t="shared" si="181"/>
        <v>-3.121805027666997E-4</v>
      </c>
      <c r="AJ218" s="62">
        <f t="shared" si="182"/>
        <v>7.3000000000010914</v>
      </c>
      <c r="AK218" s="117">
        <f t="shared" si="183"/>
        <v>2.4797346765590502</v>
      </c>
      <c r="AL218" s="99">
        <f t="shared" si="184"/>
        <v>-4.9159604850422859E-4</v>
      </c>
      <c r="AM218" s="62">
        <f t="shared" si="185"/>
        <v>12815.400000000001</v>
      </c>
      <c r="AN218" s="10">
        <f t="shared" si="186"/>
        <v>12782.92095</v>
      </c>
      <c r="AO218" s="10">
        <f t="shared" si="187"/>
        <v>12798.921599999998</v>
      </c>
      <c r="AP218" s="10">
        <f t="shared" si="188"/>
        <v>12827.43128333333</v>
      </c>
      <c r="AQ218" s="10">
        <f t="shared" si="189"/>
        <v>12814.334866666664</v>
      </c>
      <c r="AR218" s="113"/>
      <c r="AU218" s="19"/>
      <c r="AV218" s="25"/>
      <c r="AW218" s="80">
        <f>COUNT(AU218:AU230)</f>
        <v>0</v>
      </c>
      <c r="AZ218"/>
      <c r="BA218"/>
      <c r="BB218"/>
      <c r="BC218"/>
      <c r="BD218"/>
      <c r="BE218" s="12" t="s">
        <v>380</v>
      </c>
      <c r="BF218" s="110">
        <v>12814.5</v>
      </c>
      <c r="BG218" s="111">
        <v>12809.1</v>
      </c>
      <c r="BH218" s="111">
        <v>12809.1</v>
      </c>
    </row>
    <row r="219" spans="1:60" x14ac:dyDescent="0.25">
      <c r="A219" s="12" t="str">
        <f t="shared" si="149"/>
        <v>15mag     6o</v>
      </c>
      <c r="B219" s="110">
        <f t="shared" si="165"/>
        <v>-6</v>
      </c>
      <c r="C219" s="3">
        <f t="shared" si="166"/>
        <v>0</v>
      </c>
      <c r="D219" s="3">
        <f t="shared" si="154"/>
        <v>12811.266666666668</v>
      </c>
      <c r="E219" s="3">
        <f t="shared" si="155"/>
        <v>12812.5</v>
      </c>
      <c r="F219" s="3">
        <f t="shared" si="156"/>
        <v>12803.6</v>
      </c>
      <c r="G219" s="3">
        <f t="shared" si="157"/>
        <v>12806.1</v>
      </c>
      <c r="H219" s="3">
        <f t="shared" si="150"/>
        <v>12810.5</v>
      </c>
      <c r="I219" s="110">
        <f t="shared" si="151"/>
        <v>12803.1</v>
      </c>
      <c r="J219" s="110">
        <f t="shared" si="152"/>
        <v>12803.1</v>
      </c>
      <c r="K219" s="8">
        <f t="shared" si="158"/>
        <v>-5</v>
      </c>
      <c r="L219" s="4">
        <f t="shared" si="159"/>
        <v>7.3999999999996362</v>
      </c>
      <c r="M219" s="4">
        <f t="shared" si="160"/>
        <v>7.9999999999993934</v>
      </c>
      <c r="N219" s="4">
        <f t="shared" si="161"/>
        <v>6.8999999999996362</v>
      </c>
      <c r="O219" s="4">
        <f t="shared" si="162"/>
        <v>7.3999999999996362</v>
      </c>
      <c r="P219" s="4">
        <f t="shared" si="191"/>
        <v>1.3999999999996362</v>
      </c>
      <c r="Q219" s="4">
        <f t="shared" si="192"/>
        <v>6</v>
      </c>
      <c r="R219" s="4">
        <f t="shared" si="153"/>
        <v>12805.566666666666</v>
      </c>
      <c r="S219" s="4">
        <f t="shared" si="163"/>
        <v>12808.233333333334</v>
      </c>
      <c r="T219" s="4">
        <f t="shared" si="164"/>
        <v>12807.21111111111</v>
      </c>
      <c r="U219" s="4">
        <f t="shared" si="167"/>
        <v>1</v>
      </c>
      <c r="V219" s="4">
        <f t="shared" si="168"/>
        <v>1</v>
      </c>
      <c r="W219" s="45">
        <f t="shared" si="169"/>
        <v>12809.1</v>
      </c>
      <c r="X219" s="45">
        <f t="shared" si="170"/>
        <v>12809.1</v>
      </c>
      <c r="Y219" s="62">
        <f t="shared" si="171"/>
        <v>12815.1</v>
      </c>
      <c r="Z219" s="10">
        <f t="shared" si="172"/>
        <v>7.3000000000010914</v>
      </c>
      <c r="AA219" s="4">
        <f t="shared" si="173"/>
        <v>5</v>
      </c>
      <c r="AB219" s="108">
        <f t="shared" si="174"/>
        <v>12813.1</v>
      </c>
      <c r="AC219" s="108">
        <f t="shared" si="175"/>
        <v>12815.400000000001</v>
      </c>
      <c r="AD219" s="48">
        <f t="shared" si="176"/>
        <v>-0.5576348278102885</v>
      </c>
      <c r="AE219" s="45">
        <f t="shared" si="177"/>
        <v>1</v>
      </c>
      <c r="AF219" s="56">
        <f t="shared" si="178"/>
        <v>12810.1</v>
      </c>
      <c r="AG219" s="70">
        <f t="shared" si="179"/>
        <v>0.5265746312839068</v>
      </c>
      <c r="AH219" s="70">
        <f t="shared" si="180"/>
        <v>1.8990660403859112</v>
      </c>
      <c r="AI219" s="74">
        <f t="shared" si="181"/>
        <v>-5.46443821671962E-4</v>
      </c>
      <c r="AJ219" s="62">
        <f t="shared" si="182"/>
        <v>7.3000000000010914</v>
      </c>
      <c r="AK219" s="117">
        <f t="shared" si="183"/>
        <v>3.6064518257470231</v>
      </c>
      <c r="AL219" s="99">
        <f t="shared" si="184"/>
        <v>-1.0377329047159178E-3</v>
      </c>
      <c r="AM219" s="62">
        <f t="shared" si="185"/>
        <v>12816.400000000001</v>
      </c>
      <c r="AN219" s="10">
        <f t="shared" si="186"/>
        <v>12789.797399999999</v>
      </c>
      <c r="AO219" s="10">
        <f t="shared" si="187"/>
        <v>12799.887299999999</v>
      </c>
      <c r="AP219" s="10">
        <f t="shared" si="188"/>
        <v>12832.019199999997</v>
      </c>
      <c r="AQ219" s="10">
        <f t="shared" si="189"/>
        <v>12820.107299999998</v>
      </c>
      <c r="AR219" s="113"/>
      <c r="AU219" s="19"/>
      <c r="AV219" s="25"/>
      <c r="AZ219"/>
      <c r="BA219"/>
      <c r="BB219"/>
      <c r="BC219"/>
      <c r="BD219"/>
      <c r="BE219" s="12" t="s">
        <v>381</v>
      </c>
      <c r="BF219" s="110">
        <v>12810.5</v>
      </c>
      <c r="BG219" s="111">
        <v>12803.1</v>
      </c>
      <c r="BH219" s="111">
        <v>12803.1</v>
      </c>
    </row>
    <row r="220" spans="1:60" x14ac:dyDescent="0.25">
      <c r="A220" s="12" t="str">
        <f t="shared" si="149"/>
        <v>15mag    7s</v>
      </c>
      <c r="B220" s="110">
        <f t="shared" si="165"/>
        <v>7.3999999999996362</v>
      </c>
      <c r="C220" s="3">
        <f t="shared" si="166"/>
        <v>2.3999999999996362</v>
      </c>
      <c r="D220" s="3">
        <f t="shared" si="154"/>
        <v>12811.833333333334</v>
      </c>
      <c r="E220" s="3">
        <f t="shared" si="155"/>
        <v>12810.5</v>
      </c>
      <c r="F220" s="3">
        <f t="shared" si="156"/>
        <v>12803.366666666667</v>
      </c>
      <c r="G220" s="3">
        <f t="shared" si="157"/>
        <v>12800.5</v>
      </c>
      <c r="H220" s="3">
        <f t="shared" si="150"/>
        <v>12810.5</v>
      </c>
      <c r="I220" s="110">
        <f t="shared" si="151"/>
        <v>12797.9</v>
      </c>
      <c r="J220" s="110">
        <f t="shared" si="152"/>
        <v>12810.5</v>
      </c>
      <c r="K220" s="8">
        <f t="shared" si="158"/>
        <v>1.3999999999996362</v>
      </c>
      <c r="L220" s="4">
        <f t="shared" si="159"/>
        <v>12.600000000000364</v>
      </c>
      <c r="M220" s="4">
        <f t="shared" si="160"/>
        <v>8.7999999999998781</v>
      </c>
      <c r="N220" s="4">
        <f t="shared" si="161"/>
        <v>10</v>
      </c>
      <c r="O220" s="4">
        <f t="shared" si="162"/>
        <v>12.600000000000364</v>
      </c>
      <c r="P220" s="4">
        <f t="shared" si="191"/>
        <v>7.3999999999996362</v>
      </c>
      <c r="Q220" s="4">
        <f>-J219+I220</f>
        <v>-5.2000000000007276</v>
      </c>
      <c r="R220" s="4">
        <f t="shared" si="153"/>
        <v>12806.300000000001</v>
      </c>
      <c r="S220" s="4">
        <f t="shared" si="163"/>
        <v>12805.933333333334</v>
      </c>
      <c r="T220" s="4">
        <f t="shared" si="164"/>
        <v>12807.588888888889</v>
      </c>
      <c r="U220" s="4">
        <f t="shared" si="167"/>
        <v>-6</v>
      </c>
      <c r="V220" s="4">
        <f t="shared" si="168"/>
        <v>-6</v>
      </c>
      <c r="W220" s="45">
        <f t="shared" si="169"/>
        <v>12803.1</v>
      </c>
      <c r="X220" s="109">
        <f t="shared" si="170"/>
        <v>12803.1</v>
      </c>
      <c r="Y220" s="10">
        <f t="shared" si="171"/>
        <v>12798.1</v>
      </c>
      <c r="Z220" s="10">
        <f t="shared" si="172"/>
        <v>5</v>
      </c>
      <c r="AA220" s="10">
        <f t="shared" si="173"/>
        <v>1</v>
      </c>
      <c r="AB220" s="10">
        <f t="shared" si="174"/>
        <v>12810.1</v>
      </c>
      <c r="AC220" s="79">
        <f t="shared" si="175"/>
        <v>12814.1</v>
      </c>
      <c r="AD220" s="48">
        <f t="shared" si="176"/>
        <v>-0.24678362573097293</v>
      </c>
      <c r="AE220" s="45">
        <f t="shared" si="177"/>
        <v>-6</v>
      </c>
      <c r="AF220" s="56">
        <f t="shared" si="178"/>
        <v>12797.1</v>
      </c>
      <c r="AG220" s="70">
        <f t="shared" si="179"/>
        <v>5.5881325977507066</v>
      </c>
      <c r="AH220" s="70">
        <f t="shared" si="180"/>
        <v>0.17895065704105026</v>
      </c>
      <c r="AI220" s="74">
        <f t="shared" si="181"/>
        <v>1.0471122363660233E-3</v>
      </c>
      <c r="AJ220" s="62">
        <f t="shared" si="182"/>
        <v>5</v>
      </c>
      <c r="AK220" s="117">
        <f t="shared" si="183"/>
        <v>3.2023337655423589E-2</v>
      </c>
      <c r="AL220" s="99">
        <f t="shared" si="184"/>
        <v>1.873814226934234E-4</v>
      </c>
      <c r="AM220" s="62">
        <f t="shared" si="185"/>
        <v>12808.1</v>
      </c>
      <c r="AN220" s="10">
        <f t="shared" si="186"/>
        <v>12785.867999999999</v>
      </c>
      <c r="AO220" s="10">
        <f t="shared" si="187"/>
        <v>12795.225299999998</v>
      </c>
      <c r="AP220" s="10">
        <f t="shared" si="188"/>
        <v>12825.27913333333</v>
      </c>
      <c r="AQ220" s="10">
        <f t="shared" si="189"/>
        <v>12813.433966666664</v>
      </c>
      <c r="AR220" s="113"/>
      <c r="AU220" s="19"/>
      <c r="AV220" s="25"/>
      <c r="AZ220"/>
      <c r="BA220"/>
      <c r="BB220"/>
      <c r="BC220"/>
      <c r="BD220"/>
      <c r="BE220" s="12" t="s">
        <v>382</v>
      </c>
      <c r="BF220" s="110">
        <v>12810.5</v>
      </c>
      <c r="BG220" s="111">
        <v>12797.9</v>
      </c>
      <c r="BH220" s="111">
        <v>12810.5</v>
      </c>
    </row>
    <row r="221" spans="1:60" x14ac:dyDescent="0.25">
      <c r="A221" s="12" t="str">
        <f t="shared" si="149"/>
        <v>15mag   8s</v>
      </c>
      <c r="B221" s="110">
        <f t="shared" si="165"/>
        <v>19.299999999999272</v>
      </c>
      <c r="C221" s="3">
        <f t="shared" si="166"/>
        <v>20.699999999998909</v>
      </c>
      <c r="D221" s="3">
        <f t="shared" si="154"/>
        <v>12820.300000000001</v>
      </c>
      <c r="E221" s="3">
        <f t="shared" si="155"/>
        <v>12825.2</v>
      </c>
      <c r="F221" s="3">
        <f t="shared" si="156"/>
        <v>12801</v>
      </c>
      <c r="G221" s="3">
        <f t="shared" si="157"/>
        <v>12799.95</v>
      </c>
      <c r="H221" s="3">
        <f t="shared" si="150"/>
        <v>12839.9</v>
      </c>
      <c r="I221" s="110">
        <f t="shared" si="151"/>
        <v>12802</v>
      </c>
      <c r="J221" s="110">
        <f t="shared" si="152"/>
        <v>12829.8</v>
      </c>
      <c r="K221" s="8">
        <f t="shared" si="158"/>
        <v>26.699999999998909</v>
      </c>
      <c r="L221" s="4">
        <f t="shared" si="159"/>
        <v>37.899999999999636</v>
      </c>
      <c r="M221" s="4">
        <f t="shared" si="160"/>
        <v>19.29999999999988</v>
      </c>
      <c r="N221" s="4">
        <f t="shared" si="161"/>
        <v>25.25</v>
      </c>
      <c r="O221" s="4">
        <f t="shared" si="162"/>
        <v>37.899999999999636</v>
      </c>
      <c r="P221" s="4">
        <f t="shared" si="191"/>
        <v>29.399999999999636</v>
      </c>
      <c r="Q221" s="4">
        <f>J220-I221</f>
        <v>8.5</v>
      </c>
      <c r="R221" s="4">
        <f t="shared" si="153"/>
        <v>12823.9</v>
      </c>
      <c r="S221" s="4">
        <f t="shared" si="163"/>
        <v>12815.1</v>
      </c>
      <c r="T221" s="4">
        <f t="shared" si="164"/>
        <v>12811.922222222223</v>
      </c>
      <c r="U221" s="4">
        <f t="shared" si="167"/>
        <v>-6</v>
      </c>
      <c r="V221" s="4">
        <f t="shared" si="168"/>
        <v>-6</v>
      </c>
      <c r="W221" s="45">
        <f t="shared" si="169"/>
        <v>12797.1</v>
      </c>
      <c r="X221" s="109">
        <f t="shared" si="170"/>
        <v>12797.1</v>
      </c>
      <c r="Y221" s="62">
        <f t="shared" si="171"/>
        <v>12811.9</v>
      </c>
      <c r="Z221" s="10">
        <f t="shared" si="172"/>
        <v>7.3999999999996362</v>
      </c>
      <c r="AA221" s="4">
        <f t="shared" si="173"/>
        <v>7.3999999999996362</v>
      </c>
      <c r="AB221" s="108">
        <f t="shared" si="174"/>
        <v>12810.5</v>
      </c>
      <c r="AC221" s="79">
        <f t="shared" si="175"/>
        <v>12810.5</v>
      </c>
      <c r="AD221" s="48">
        <f t="shared" si="176"/>
        <v>1.2656270305392878</v>
      </c>
      <c r="AE221" s="45">
        <f t="shared" si="177"/>
        <v>-6</v>
      </c>
      <c r="AF221" s="56">
        <f t="shared" si="178"/>
        <v>12804.5</v>
      </c>
      <c r="AG221" s="70">
        <f t="shared" si="179"/>
        <v>2.1282753470008449</v>
      </c>
      <c r="AH221" s="70">
        <f t="shared" si="180"/>
        <v>0.46986401520329363</v>
      </c>
      <c r="AI221" s="74">
        <f t="shared" si="181"/>
        <v>1.975867858955779E-3</v>
      </c>
      <c r="AJ221" s="62">
        <f t="shared" si="182"/>
        <v>7.3999999999996362</v>
      </c>
      <c r="AK221" s="117">
        <f t="shared" si="183"/>
        <v>0.22077219278296095</v>
      </c>
      <c r="AL221" s="99">
        <f t="shared" si="184"/>
        <v>9.2838920572009737E-4</v>
      </c>
      <c r="AM221" s="62">
        <f t="shared" si="185"/>
        <v>12817.9</v>
      </c>
      <c r="AN221" s="10">
        <f t="shared" si="186"/>
        <v>12783.503700000001</v>
      </c>
      <c r="AO221" s="10">
        <f t="shared" si="187"/>
        <v>12801.885300000002</v>
      </c>
      <c r="AP221" s="10">
        <f t="shared" si="188"/>
        <v>12829.1163</v>
      </c>
      <c r="AQ221" s="10">
        <f t="shared" si="189"/>
        <v>12814.902100000001</v>
      </c>
      <c r="AR221" s="113"/>
      <c r="AU221" s="19"/>
      <c r="AV221" s="25"/>
      <c r="AZ221"/>
      <c r="BA221"/>
      <c r="BB221"/>
      <c r="BC221"/>
      <c r="BD221"/>
      <c r="BE221" s="12" t="s">
        <v>383</v>
      </c>
      <c r="BF221" s="110">
        <v>12839.9</v>
      </c>
      <c r="BG221" s="111">
        <v>12802</v>
      </c>
      <c r="BH221" s="111">
        <v>12829.8</v>
      </c>
    </row>
    <row r="222" spans="1:60" x14ac:dyDescent="0.25">
      <c r="A222" s="12" t="str">
        <f t="shared" si="149"/>
        <v>15mag    9b</v>
      </c>
      <c r="B222" s="110">
        <f t="shared" si="165"/>
        <v>-28</v>
      </c>
      <c r="C222" s="3">
        <f t="shared" si="166"/>
        <v>-1.3000000000010914</v>
      </c>
      <c r="D222" s="3">
        <f t="shared" si="154"/>
        <v>12827.4</v>
      </c>
      <c r="E222" s="3">
        <f t="shared" si="155"/>
        <v>12835.849999999999</v>
      </c>
      <c r="F222" s="3">
        <f t="shared" si="156"/>
        <v>12797.166666666666</v>
      </c>
      <c r="G222" s="3">
        <f t="shared" si="157"/>
        <v>12796.8</v>
      </c>
      <c r="H222" s="3">
        <f t="shared" si="150"/>
        <v>12831.8</v>
      </c>
      <c r="I222" s="110">
        <f t="shared" si="151"/>
        <v>12791.6</v>
      </c>
      <c r="J222" s="110">
        <f t="shared" si="152"/>
        <v>12801.8</v>
      </c>
      <c r="K222" s="8">
        <f t="shared" si="158"/>
        <v>-8.7000000000007276</v>
      </c>
      <c r="L222" s="4">
        <f t="shared" si="159"/>
        <v>40.199999999998909</v>
      </c>
      <c r="M222" s="4">
        <f t="shared" si="160"/>
        <v>30.233333333332968</v>
      </c>
      <c r="N222" s="4">
        <f t="shared" si="161"/>
        <v>39.049999999999272</v>
      </c>
      <c r="O222" s="4">
        <f t="shared" si="162"/>
        <v>40.199999999998909</v>
      </c>
      <c r="P222" s="4">
        <f t="shared" si="191"/>
        <v>2</v>
      </c>
      <c r="Q222" s="4">
        <f>J221-I222</f>
        <v>38.199999999998909</v>
      </c>
      <c r="R222" s="4">
        <f t="shared" si="153"/>
        <v>12808.4</v>
      </c>
      <c r="S222" s="4">
        <f t="shared" si="163"/>
        <v>12816.15</v>
      </c>
      <c r="T222" s="4">
        <f t="shared" si="164"/>
        <v>12812.866666666667</v>
      </c>
      <c r="U222" s="4">
        <f t="shared" si="167"/>
        <v>-6</v>
      </c>
      <c r="V222" s="4">
        <f t="shared" si="168"/>
        <v>7.3999999999996362</v>
      </c>
      <c r="W222" s="109">
        <f t="shared" si="169"/>
        <v>12817.9</v>
      </c>
      <c r="X222" s="45">
        <f t="shared" si="170"/>
        <v>12804.5</v>
      </c>
      <c r="Y222" s="62">
        <f t="shared" si="171"/>
        <v>12856.499999999998</v>
      </c>
      <c r="Z222" s="10">
        <f t="shared" si="172"/>
        <v>19.299999999999272</v>
      </c>
      <c r="AA222" s="4">
        <f t="shared" si="173"/>
        <v>19.299999999999272</v>
      </c>
      <c r="AB222" s="79">
        <f t="shared" si="174"/>
        <v>12829.8</v>
      </c>
      <c r="AC222" s="108">
        <f t="shared" si="175"/>
        <v>12829.8</v>
      </c>
      <c r="AD222" s="48">
        <f t="shared" si="176"/>
        <v>1.4031189083819993</v>
      </c>
      <c r="AE222" s="45">
        <f t="shared" si="177"/>
        <v>-6</v>
      </c>
      <c r="AF222" s="56">
        <f t="shared" si="178"/>
        <v>12823.8</v>
      </c>
      <c r="AG222" s="70">
        <f t="shared" si="179"/>
        <v>0.46603390425579316</v>
      </c>
      <c r="AH222" s="70">
        <f t="shared" si="180"/>
        <v>2.1457666295693532</v>
      </c>
      <c r="AI222" s="74">
        <f t="shared" si="181"/>
        <v>-1.7155601303825701E-3</v>
      </c>
      <c r="AJ222" s="62">
        <f t="shared" si="182"/>
        <v>19.299999999999272</v>
      </c>
      <c r="AK222" s="117">
        <f t="shared" si="183"/>
        <v>4.6043144285734217</v>
      </c>
      <c r="AL222" s="99">
        <f t="shared" si="184"/>
        <v>-3.6811916787945678E-3</v>
      </c>
      <c r="AM222" s="62">
        <f t="shared" si="185"/>
        <v>12849.099999999999</v>
      </c>
      <c r="AN222" s="10">
        <f t="shared" si="186"/>
        <v>12785.851349999999</v>
      </c>
      <c r="AO222" s="10">
        <f t="shared" si="187"/>
        <v>12832.9542</v>
      </c>
      <c r="AP222" s="10">
        <f t="shared" si="188"/>
        <v>12861.999149999998</v>
      </c>
      <c r="AQ222" s="10">
        <f t="shared" si="189"/>
        <v>12820.707899999998</v>
      </c>
      <c r="AR222" s="113"/>
      <c r="AU222" s="19"/>
      <c r="AV222" s="25"/>
      <c r="AZ222"/>
      <c r="BA222"/>
      <c r="BB222"/>
      <c r="BC222"/>
      <c r="BD222"/>
      <c r="BE222" s="12" t="s">
        <v>384</v>
      </c>
      <c r="BF222" s="110">
        <v>12831.8</v>
      </c>
      <c r="BG222" s="111">
        <v>12791.6</v>
      </c>
      <c r="BH222" s="111">
        <v>12801.8</v>
      </c>
    </row>
    <row r="223" spans="1:60" x14ac:dyDescent="0.25">
      <c r="A223" s="12" t="str">
        <f t="shared" si="149"/>
        <v>15mag     10o</v>
      </c>
      <c r="B223" s="110">
        <f t="shared" si="165"/>
        <v>-38.099999999998545</v>
      </c>
      <c r="C223" s="3">
        <f t="shared" si="166"/>
        <v>-46.799999999999272</v>
      </c>
      <c r="D223" s="3">
        <f t="shared" si="154"/>
        <v>12824.9</v>
      </c>
      <c r="E223" s="3">
        <f t="shared" si="155"/>
        <v>12817.4</v>
      </c>
      <c r="F223" s="3">
        <f t="shared" si="156"/>
        <v>12784.299999999997</v>
      </c>
      <c r="G223" s="3">
        <f t="shared" si="157"/>
        <v>12775.45</v>
      </c>
      <c r="H223" s="3">
        <f t="shared" si="150"/>
        <v>12803</v>
      </c>
      <c r="I223" s="3">
        <f t="shared" si="151"/>
        <v>12759.3</v>
      </c>
      <c r="J223" s="110">
        <f t="shared" si="152"/>
        <v>12763.7</v>
      </c>
      <c r="K223" s="8">
        <f t="shared" si="158"/>
        <v>-66.099999999998545</v>
      </c>
      <c r="L223" s="4">
        <f t="shared" si="159"/>
        <v>43.700000000000728</v>
      </c>
      <c r="M223" s="4">
        <f t="shared" si="160"/>
        <v>40.59999999999976</v>
      </c>
      <c r="N223" s="4">
        <f t="shared" si="161"/>
        <v>41.949999999999818</v>
      </c>
      <c r="O223" s="4">
        <f t="shared" si="162"/>
        <v>43.700000000000728</v>
      </c>
      <c r="P223" s="4">
        <f t="shared" si="191"/>
        <v>1.2000000000007276</v>
      </c>
      <c r="Q223" s="4">
        <f>J222-I223</f>
        <v>42.5</v>
      </c>
      <c r="R223" s="4">
        <f t="shared" si="153"/>
        <v>12775.333333333334</v>
      </c>
      <c r="S223" s="4">
        <f t="shared" si="163"/>
        <v>12791.866666666667</v>
      </c>
      <c r="T223" s="4">
        <f t="shared" si="164"/>
        <v>12802.544444444444</v>
      </c>
      <c r="U223" s="4">
        <f t="shared" si="167"/>
        <v>-28</v>
      </c>
      <c r="V223" s="4">
        <f t="shared" si="168"/>
        <v>-28</v>
      </c>
      <c r="W223" s="109">
        <f t="shared" si="169"/>
        <v>12801.8</v>
      </c>
      <c r="X223" s="45">
        <f t="shared" si="170"/>
        <v>12801.8</v>
      </c>
      <c r="Y223" s="10">
        <f t="shared" si="171"/>
        <v>12793.099999999999</v>
      </c>
      <c r="Z223" s="10">
        <f t="shared" si="172"/>
        <v>19.299999999999272</v>
      </c>
      <c r="AA223" s="10">
        <f t="shared" si="173"/>
        <v>19.299999999999272</v>
      </c>
      <c r="AB223" s="10">
        <f t="shared" si="174"/>
        <v>12849.099999999999</v>
      </c>
      <c r="AC223" s="108">
        <f t="shared" si="175"/>
        <v>12849.099999999999</v>
      </c>
      <c r="AD223" s="48">
        <f t="shared" si="176"/>
        <v>1.6123456790123873</v>
      </c>
      <c r="AE223" s="45">
        <f t="shared" si="177"/>
        <v>-28</v>
      </c>
      <c r="AF223" s="56">
        <f t="shared" si="178"/>
        <v>12773.8</v>
      </c>
      <c r="AG223" s="70">
        <f t="shared" si="179"/>
        <v>0.17660974229533613</v>
      </c>
      <c r="AH223" s="70">
        <f t="shared" si="180"/>
        <v>5.662201795910824</v>
      </c>
      <c r="AI223" s="74">
        <f t="shared" si="181"/>
        <v>-7.906809250182832E-4</v>
      </c>
      <c r="AJ223" s="62">
        <f t="shared" si="182"/>
        <v>19.299999999999272</v>
      </c>
      <c r="AK223" s="117">
        <f t="shared" si="183"/>
        <v>32.060529177615756</v>
      </c>
      <c r="AL223" s="99">
        <f t="shared" si="184"/>
        <v>-4.4769949536309544E-3</v>
      </c>
      <c r="AM223" s="62">
        <f t="shared" si="185"/>
        <v>12821.099999999999</v>
      </c>
      <c r="AN223" s="10">
        <f t="shared" si="186"/>
        <v>12756.58065</v>
      </c>
      <c r="AO223" s="10">
        <f t="shared" si="187"/>
        <v>12812.3748</v>
      </c>
      <c r="AP223" s="10">
        <f t="shared" si="188"/>
        <v>12860.297449999998</v>
      </c>
      <c r="AQ223" s="10">
        <f t="shared" si="189"/>
        <v>12797.784999999998</v>
      </c>
      <c r="AR223" s="113"/>
      <c r="AU223" s="19"/>
      <c r="AV223" s="25"/>
      <c r="AZ223"/>
      <c r="BA223"/>
      <c r="BB223"/>
      <c r="BC223"/>
      <c r="BD223"/>
      <c r="BE223" s="12" t="s">
        <v>385</v>
      </c>
      <c r="BF223" s="110">
        <v>12803</v>
      </c>
      <c r="BG223" s="111">
        <v>12759.3</v>
      </c>
      <c r="BH223" s="111">
        <v>12763.7</v>
      </c>
    </row>
    <row r="224" spans="1:60" x14ac:dyDescent="0.25">
      <c r="A224" s="12" t="str">
        <f t="shared" si="149"/>
        <v>15mag   11s</v>
      </c>
      <c r="B224" s="110">
        <f t="shared" si="165"/>
        <v>-21.900000000001455</v>
      </c>
      <c r="C224" s="3">
        <f t="shared" si="166"/>
        <v>-88</v>
      </c>
      <c r="D224" s="3">
        <f t="shared" si="154"/>
        <v>12802.066666666666</v>
      </c>
      <c r="E224" s="3">
        <f t="shared" si="155"/>
        <v>12787.2</v>
      </c>
      <c r="F224" s="3">
        <f t="shared" si="156"/>
        <v>12760.300000000001</v>
      </c>
      <c r="G224" s="3">
        <f t="shared" si="157"/>
        <v>12744.65</v>
      </c>
      <c r="H224" s="3">
        <f t="shared" si="150"/>
        <v>12771.4</v>
      </c>
      <c r="I224" s="3">
        <f t="shared" si="151"/>
        <v>12730</v>
      </c>
      <c r="J224" s="3">
        <f t="shared" si="152"/>
        <v>12741.8</v>
      </c>
      <c r="K224" s="8">
        <f t="shared" si="158"/>
        <v>-60</v>
      </c>
      <c r="L224" s="4">
        <f t="shared" si="159"/>
        <v>41.399999999999636</v>
      </c>
      <c r="M224" s="4">
        <f t="shared" si="160"/>
        <v>41.766666666666424</v>
      </c>
      <c r="N224" s="4">
        <f t="shared" si="161"/>
        <v>42.550000000000182</v>
      </c>
      <c r="O224" s="4">
        <f t="shared" si="162"/>
        <v>41.399999999999636</v>
      </c>
      <c r="P224" s="4">
        <f t="shared" si="191"/>
        <v>7.6999999999989086</v>
      </c>
      <c r="Q224" s="4">
        <f>J223-I224</f>
        <v>33.700000000000728</v>
      </c>
      <c r="R224" s="4">
        <f t="shared" si="153"/>
        <v>12747.733333333332</v>
      </c>
      <c r="S224" s="4">
        <f t="shared" si="163"/>
        <v>12761.533333333333</v>
      </c>
      <c r="T224" s="4">
        <f t="shared" si="164"/>
        <v>12777.155555555555</v>
      </c>
      <c r="U224" s="4">
        <f t="shared" si="167"/>
        <v>-38.099999999998545</v>
      </c>
      <c r="V224" s="4">
        <f t="shared" si="168"/>
        <v>-38.099999999998545</v>
      </c>
      <c r="W224" s="45">
        <f t="shared" si="169"/>
        <v>12763.7</v>
      </c>
      <c r="X224" s="45">
        <f t="shared" si="170"/>
        <v>12763.7</v>
      </c>
      <c r="Y224" s="62">
        <f t="shared" si="171"/>
        <v>12697.600000000002</v>
      </c>
      <c r="Z224" s="10">
        <f t="shared" si="172"/>
        <v>19.299999999999272</v>
      </c>
      <c r="AA224" s="4">
        <f t="shared" si="173"/>
        <v>-28</v>
      </c>
      <c r="AB224" s="108">
        <f t="shared" si="174"/>
        <v>12773.8</v>
      </c>
      <c r="AC224" s="108">
        <f t="shared" si="175"/>
        <v>12821.099999999999</v>
      </c>
      <c r="AD224" s="48">
        <f t="shared" si="176"/>
        <v>1.4748538011695671</v>
      </c>
      <c r="AE224" s="45">
        <f t="shared" si="177"/>
        <v>-38.099999999998545</v>
      </c>
      <c r="AF224" s="56">
        <f t="shared" si="178"/>
        <v>12725.600000000002</v>
      </c>
      <c r="AG224" s="70">
        <f t="shared" si="179"/>
        <v>-0.39497746610906004</v>
      </c>
      <c r="AH224" s="70">
        <f t="shared" si="180"/>
        <v>-2.5317900027336822</v>
      </c>
      <c r="AI224" s="74">
        <f t="shared" si="181"/>
        <v>1.2730244546423812E-3</v>
      </c>
      <c r="AJ224" s="62">
        <f t="shared" si="182"/>
        <v>19.299999999999272</v>
      </c>
      <c r="AK224" s="117">
        <f t="shared" si="183"/>
        <v>6.4099606179422182</v>
      </c>
      <c r="AL224" s="99">
        <f t="shared" si="184"/>
        <v>-3.2230305874990789E-3</v>
      </c>
      <c r="AM224" s="62">
        <f t="shared" si="185"/>
        <v>12783</v>
      </c>
      <c r="AN224" s="10">
        <f t="shared" si="186"/>
        <v>12720.649950000001</v>
      </c>
      <c r="AO224" s="10">
        <f t="shared" si="187"/>
        <v>12778.575300000002</v>
      </c>
      <c r="AP224" s="10">
        <f t="shared" si="188"/>
        <v>12830.100616666665</v>
      </c>
      <c r="AQ224" s="10">
        <f t="shared" si="189"/>
        <v>12760.414333333332</v>
      </c>
      <c r="AR224" s="113"/>
      <c r="AU224" s="19"/>
      <c r="AV224" s="25"/>
      <c r="AZ224"/>
      <c r="BA224"/>
      <c r="BB224"/>
      <c r="BC224"/>
      <c r="BD224"/>
      <c r="BE224" s="12" t="s">
        <v>386</v>
      </c>
      <c r="BF224" s="110">
        <v>12771.4</v>
      </c>
      <c r="BG224" s="111">
        <v>12730</v>
      </c>
      <c r="BH224" s="111">
        <v>12741.8</v>
      </c>
    </row>
    <row r="225" spans="1:60" x14ac:dyDescent="0.25">
      <c r="A225" s="12" t="str">
        <f t="shared" si="149"/>
        <v>15mag     12b</v>
      </c>
      <c r="B225" s="110">
        <f t="shared" si="165"/>
        <v>17.600000000000364</v>
      </c>
      <c r="C225" s="3">
        <f t="shared" si="166"/>
        <v>-42.399999999999636</v>
      </c>
      <c r="D225" s="3">
        <f t="shared" si="154"/>
        <v>12779.066666666666</v>
      </c>
      <c r="E225" s="3">
        <f t="shared" si="155"/>
        <v>12767.099999999999</v>
      </c>
      <c r="F225" s="3">
        <f t="shared" si="156"/>
        <v>12742.199999999999</v>
      </c>
      <c r="G225" s="3">
        <f t="shared" si="157"/>
        <v>12733.65</v>
      </c>
      <c r="H225" s="3">
        <f t="shared" si="150"/>
        <v>12762.8</v>
      </c>
      <c r="I225" s="3">
        <f t="shared" si="151"/>
        <v>12737.3</v>
      </c>
      <c r="J225" s="110">
        <f t="shared" si="152"/>
        <v>12759.4</v>
      </c>
      <c r="K225" s="8">
        <f t="shared" si="158"/>
        <v>-4.3000000000010914</v>
      </c>
      <c r="L225" s="4">
        <f t="shared" si="159"/>
        <v>25.5</v>
      </c>
      <c r="M225" s="4">
        <f t="shared" si="160"/>
        <v>36.866666666666788</v>
      </c>
      <c r="N225" s="4">
        <f t="shared" si="161"/>
        <v>33.449999999999818</v>
      </c>
      <c r="O225" s="4">
        <f t="shared" si="162"/>
        <v>25.5</v>
      </c>
      <c r="P225" s="4">
        <f t="shared" si="191"/>
        <v>21</v>
      </c>
      <c r="Q225" s="4">
        <f>-J224+I225</f>
        <v>-4.5</v>
      </c>
      <c r="R225" s="4">
        <f t="shared" si="153"/>
        <v>12753.166666666666</v>
      </c>
      <c r="S225" s="4">
        <f t="shared" si="163"/>
        <v>12750.449999999999</v>
      </c>
      <c r="T225" s="4">
        <f t="shared" si="164"/>
        <v>12758.744444444443</v>
      </c>
      <c r="U225" s="4">
        <f t="shared" si="167"/>
        <v>-38.099999999998545</v>
      </c>
      <c r="V225" s="4">
        <f t="shared" si="168"/>
        <v>-38.099999999998545</v>
      </c>
      <c r="W225" s="45">
        <f t="shared" si="169"/>
        <v>12725.600000000002</v>
      </c>
      <c r="X225" s="109">
        <f t="shared" si="170"/>
        <v>12725.600000000002</v>
      </c>
      <c r="Y225" s="62">
        <f t="shared" si="171"/>
        <v>12681.8</v>
      </c>
      <c r="Z225" s="10">
        <f t="shared" si="172"/>
        <v>-21.900000000001455</v>
      </c>
      <c r="AA225" s="4">
        <f t="shared" si="173"/>
        <v>-21.900000000001455</v>
      </c>
      <c r="AB225" s="108">
        <f t="shared" si="174"/>
        <v>12741.8</v>
      </c>
      <c r="AC225" s="79">
        <f t="shared" si="175"/>
        <v>12741.8</v>
      </c>
      <c r="AD225" s="48">
        <f t="shared" si="176"/>
        <v>0.5243664717348917</v>
      </c>
      <c r="AE225" s="45">
        <f t="shared" si="177"/>
        <v>-38.099999999998545</v>
      </c>
      <c r="AF225" s="56">
        <f t="shared" si="178"/>
        <v>12703.7</v>
      </c>
      <c r="AG225" s="70">
        <f t="shared" si="179"/>
        <v>1.4119248025317719</v>
      </c>
      <c r="AH225" s="70">
        <f t="shared" si="180"/>
        <v>0.70825301617116221</v>
      </c>
      <c r="AI225" s="74">
        <f t="shared" si="181"/>
        <v>4.3845493832504632E-3</v>
      </c>
      <c r="AJ225" s="62">
        <f t="shared" si="182"/>
        <v>-21.900000000001455</v>
      </c>
      <c r="AK225" s="117">
        <f t="shared" si="183"/>
        <v>0.50162233491554853</v>
      </c>
      <c r="AL225" s="99">
        <f t="shared" si="184"/>
        <v>3.1053703252385493E-3</v>
      </c>
      <c r="AM225" s="62">
        <f t="shared" si="185"/>
        <v>12719.899999999998</v>
      </c>
      <c r="AN225" s="10">
        <f t="shared" si="186"/>
        <v>12692.478149999997</v>
      </c>
      <c r="AO225" s="10">
        <f t="shared" si="187"/>
        <v>12752.701199999998</v>
      </c>
      <c r="AP225" s="10">
        <f t="shared" si="188"/>
        <v>12803.073616666665</v>
      </c>
      <c r="AQ225" s="10">
        <f t="shared" si="189"/>
        <v>12736.79073333333</v>
      </c>
      <c r="AR225" s="113"/>
      <c r="AU225" s="19"/>
      <c r="AV225" s="25"/>
      <c r="AZ225"/>
      <c r="BA225"/>
      <c r="BB225"/>
      <c r="BC225"/>
      <c r="BD225"/>
      <c r="BE225" s="12" t="s">
        <v>387</v>
      </c>
      <c r="BF225" s="110">
        <v>12762.8</v>
      </c>
      <c r="BG225" s="111">
        <v>12737.3</v>
      </c>
      <c r="BH225" s="111">
        <v>12759.4</v>
      </c>
    </row>
    <row r="226" spans="1:60" x14ac:dyDescent="0.25">
      <c r="A226" s="12" t="str">
        <f t="shared" si="149"/>
        <v>15mag     13o</v>
      </c>
      <c r="B226" s="110">
        <f t="shared" si="165"/>
        <v>-0.7999999999992724</v>
      </c>
      <c r="C226" s="3">
        <f t="shared" si="166"/>
        <v>-5.1000000000003638</v>
      </c>
      <c r="D226" s="3">
        <f t="shared" si="154"/>
        <v>12765.699999999999</v>
      </c>
      <c r="E226" s="3">
        <f t="shared" si="155"/>
        <v>12762.849999999999</v>
      </c>
      <c r="F226" s="3">
        <f t="shared" si="156"/>
        <v>12739.666666666666</v>
      </c>
      <c r="G226" s="3">
        <f t="shared" si="157"/>
        <v>12744.5</v>
      </c>
      <c r="H226" s="3">
        <f t="shared" si="150"/>
        <v>12762.9</v>
      </c>
      <c r="I226" s="3">
        <f t="shared" si="151"/>
        <v>12751.7</v>
      </c>
      <c r="J226" s="3">
        <f t="shared" si="152"/>
        <v>12758.6</v>
      </c>
      <c r="K226" s="8">
        <f t="shared" si="158"/>
        <v>16.800000000001091</v>
      </c>
      <c r="L226" s="4">
        <f t="shared" si="159"/>
        <v>11.199999999998909</v>
      </c>
      <c r="M226" s="4">
        <f t="shared" si="160"/>
        <v>26.033333333332848</v>
      </c>
      <c r="N226" s="4">
        <f t="shared" si="161"/>
        <v>18.349999999999454</v>
      </c>
      <c r="O226" s="4">
        <f t="shared" si="162"/>
        <v>11.199999999998909</v>
      </c>
      <c r="P226" s="4">
        <f>-H226+J225</f>
        <v>-3.5</v>
      </c>
      <c r="Q226" s="4">
        <f t="shared" ref="Q226:Q233" si="193">J225-I226</f>
        <v>7.6999999999989086</v>
      </c>
      <c r="R226" s="4">
        <f t="shared" si="153"/>
        <v>12757.733333333332</v>
      </c>
      <c r="S226" s="4">
        <f t="shared" si="163"/>
        <v>12755.449999999999</v>
      </c>
      <c r="T226" s="4">
        <f t="shared" si="164"/>
        <v>12752.877777777778</v>
      </c>
      <c r="U226" s="4">
        <f t="shared" si="167"/>
        <v>-38.099999999998545</v>
      </c>
      <c r="V226" s="4">
        <f t="shared" si="168"/>
        <v>-21.900000000001455</v>
      </c>
      <c r="W226" s="109">
        <f t="shared" si="169"/>
        <v>12719.899999999998</v>
      </c>
      <c r="X226" s="45">
        <f t="shared" si="170"/>
        <v>12703.7</v>
      </c>
      <c r="Y226" s="62">
        <f t="shared" si="171"/>
        <v>12755.099999999999</v>
      </c>
      <c r="Z226" s="10">
        <f t="shared" si="172"/>
        <v>17.600000000000364</v>
      </c>
      <c r="AA226" s="4">
        <f t="shared" si="173"/>
        <v>17.600000000000364</v>
      </c>
      <c r="AB226" s="79">
        <f t="shared" si="174"/>
        <v>12759.4</v>
      </c>
      <c r="AC226" s="108">
        <f t="shared" si="175"/>
        <v>12759.4</v>
      </c>
      <c r="AD226" s="48">
        <f t="shared" si="176"/>
        <v>-0.33047433398317161</v>
      </c>
      <c r="AE226" s="45">
        <f t="shared" si="177"/>
        <v>-38.099999999998545</v>
      </c>
      <c r="AF226" s="56">
        <f t="shared" si="178"/>
        <v>12721.300000000001</v>
      </c>
      <c r="AG226" s="70">
        <f t="shared" si="179"/>
        <v>-2.0360498602309924</v>
      </c>
      <c r="AH226" s="70">
        <f t="shared" si="180"/>
        <v>-0.49114710770715053</v>
      </c>
      <c r="AI226" s="74">
        <f t="shared" si="181"/>
        <v>2.9320902737927151E-3</v>
      </c>
      <c r="AJ226" s="62">
        <f t="shared" si="182"/>
        <v>17.600000000000364</v>
      </c>
      <c r="AK226" s="117">
        <f t="shared" si="183"/>
        <v>0.24122548140909933</v>
      </c>
      <c r="AL226" s="99">
        <f t="shared" si="184"/>
        <v>-1.440087657509559E-3</v>
      </c>
      <c r="AM226" s="62">
        <f t="shared" si="185"/>
        <v>12777</v>
      </c>
      <c r="AN226" s="10">
        <f t="shared" si="186"/>
        <v>12706.996950000001</v>
      </c>
      <c r="AO226" s="10">
        <f t="shared" si="187"/>
        <v>12756.264299999999</v>
      </c>
      <c r="AP226" s="10">
        <f t="shared" si="188"/>
        <v>12799.403283333329</v>
      </c>
      <c r="AQ226" s="10">
        <f t="shared" si="189"/>
        <v>12756.276866666665</v>
      </c>
      <c r="AR226" s="113"/>
      <c r="AU226" s="19"/>
      <c r="AV226" s="25"/>
      <c r="AZ226"/>
      <c r="BA226"/>
      <c r="BB226"/>
      <c r="BC226"/>
      <c r="BD226"/>
      <c r="BE226" s="12" t="s">
        <v>388</v>
      </c>
      <c r="BF226" s="110">
        <v>12762.9</v>
      </c>
      <c r="BG226" s="111">
        <v>12751.7</v>
      </c>
      <c r="BH226" s="111">
        <v>12758.6</v>
      </c>
    </row>
    <row r="227" spans="1:60" x14ac:dyDescent="0.25">
      <c r="A227" s="12" t="str">
        <f t="shared" si="149"/>
        <v>15mag  14s</v>
      </c>
      <c r="B227" s="110">
        <f t="shared" si="165"/>
        <v>-14.700000000000728</v>
      </c>
      <c r="C227" s="3">
        <f t="shared" si="166"/>
        <v>2.1000000000003638</v>
      </c>
      <c r="D227" s="3">
        <f t="shared" si="154"/>
        <v>12761.433333333332</v>
      </c>
      <c r="E227" s="3">
        <f t="shared" si="155"/>
        <v>12760.75</v>
      </c>
      <c r="F227" s="3">
        <f t="shared" si="156"/>
        <v>12738.866666666667</v>
      </c>
      <c r="G227" s="3">
        <f t="shared" si="157"/>
        <v>12739.650000000001</v>
      </c>
      <c r="H227" s="110">
        <f t="shared" si="150"/>
        <v>12758.6</v>
      </c>
      <c r="I227" s="110">
        <f t="shared" si="151"/>
        <v>12727.6</v>
      </c>
      <c r="J227" s="110">
        <f t="shared" si="152"/>
        <v>12743.9</v>
      </c>
      <c r="K227" s="8">
        <f t="shared" si="158"/>
        <v>-15.5</v>
      </c>
      <c r="L227" s="4">
        <f t="shared" si="159"/>
        <v>31</v>
      </c>
      <c r="M227" s="4">
        <f t="shared" si="160"/>
        <v>22.566666666666304</v>
      </c>
      <c r="N227" s="4">
        <f t="shared" si="161"/>
        <v>21.099999999999454</v>
      </c>
      <c r="O227" s="4">
        <f t="shared" si="162"/>
        <v>31</v>
      </c>
      <c r="P227" s="4">
        <f t="shared" ref="P227:P248" si="194">H227-J226</f>
        <v>0</v>
      </c>
      <c r="Q227" s="4">
        <f t="shared" si="193"/>
        <v>31</v>
      </c>
      <c r="R227" s="4">
        <f t="shared" si="153"/>
        <v>12743.366666666667</v>
      </c>
      <c r="S227" s="4">
        <f t="shared" si="163"/>
        <v>12750.55</v>
      </c>
      <c r="T227" s="4">
        <f t="shared" si="164"/>
        <v>12751.422222222222</v>
      </c>
      <c r="U227" s="4">
        <f t="shared" si="167"/>
        <v>-21.900000000001455</v>
      </c>
      <c r="V227" s="4">
        <f t="shared" si="168"/>
        <v>-0.7999999999992724</v>
      </c>
      <c r="W227" s="85">
        <f t="shared" si="169"/>
        <v>12758.6</v>
      </c>
      <c r="X227" s="109">
        <f t="shared" si="170"/>
        <v>12737.499999999998</v>
      </c>
      <c r="Y227" s="62">
        <f t="shared" si="171"/>
        <v>12775.400000000001</v>
      </c>
      <c r="Z227" s="10">
        <f t="shared" si="172"/>
        <v>17.600000000000364</v>
      </c>
      <c r="AA227" s="4">
        <f t="shared" si="173"/>
        <v>17.600000000000364</v>
      </c>
      <c r="AB227" s="79">
        <f t="shared" si="174"/>
        <v>12777</v>
      </c>
      <c r="AC227" s="79">
        <f t="shared" si="175"/>
        <v>12777</v>
      </c>
      <c r="AD227" s="48">
        <f t="shared" si="176"/>
        <v>0.85315139701104481</v>
      </c>
      <c r="AE227" s="45">
        <f t="shared" si="177"/>
        <v>-21.900000000001455</v>
      </c>
      <c r="AF227" s="56">
        <f t="shared" si="178"/>
        <v>12736.699999999999</v>
      </c>
      <c r="AG227" s="70">
        <f t="shared" si="179"/>
        <v>-0.22360152243800241</v>
      </c>
      <c r="AH227" s="70">
        <f t="shared" si="180"/>
        <v>-4.4722414637282633</v>
      </c>
      <c r="AI227" s="74">
        <f t="shared" si="181"/>
        <v>5.6529556321501862E-4</v>
      </c>
      <c r="AJ227" s="62">
        <f t="shared" si="182"/>
        <v>17.600000000000364</v>
      </c>
      <c r="AK227" s="117">
        <f t="shared" si="183"/>
        <v>20.000943709890318</v>
      </c>
      <c r="AL227" s="99">
        <f t="shared" si="184"/>
        <v>-2.5281382570718279E-3</v>
      </c>
      <c r="AM227" s="62">
        <f t="shared" si="185"/>
        <v>12776.2</v>
      </c>
      <c r="AN227" s="10">
        <f t="shared" si="186"/>
        <v>12726.643949999998</v>
      </c>
      <c r="AO227" s="10">
        <f t="shared" si="187"/>
        <v>12751.002899999996</v>
      </c>
      <c r="AP227" s="10">
        <f t="shared" si="188"/>
        <v>12788.859416666664</v>
      </c>
      <c r="AQ227" s="10">
        <f t="shared" si="189"/>
        <v>12765.31923333333</v>
      </c>
      <c r="AR227" s="113"/>
      <c r="AU227" s="19"/>
      <c r="AV227" s="25"/>
      <c r="AZ227"/>
      <c r="BA227"/>
      <c r="BB227"/>
      <c r="BC227"/>
      <c r="BD227"/>
      <c r="BE227" s="12" t="s">
        <v>389</v>
      </c>
      <c r="BF227" s="110">
        <v>12758.6</v>
      </c>
      <c r="BG227" s="111">
        <v>12727.6</v>
      </c>
      <c r="BH227" s="111">
        <v>12743.9</v>
      </c>
    </row>
    <row r="228" spans="1:60" x14ac:dyDescent="0.25">
      <c r="A228" s="12" t="str">
        <f t="shared" si="149"/>
        <v>15mag   15b</v>
      </c>
      <c r="B228" s="110">
        <f t="shared" si="165"/>
        <v>34.600000000000364</v>
      </c>
      <c r="C228" s="3">
        <f t="shared" si="166"/>
        <v>19.100000000000364</v>
      </c>
      <c r="D228" s="3">
        <f t="shared" si="154"/>
        <v>12769</v>
      </c>
      <c r="E228" s="3">
        <f t="shared" si="155"/>
        <v>12772.05</v>
      </c>
      <c r="F228" s="3">
        <f t="shared" si="156"/>
        <v>12737.766666666668</v>
      </c>
      <c r="G228" s="3">
        <f t="shared" si="157"/>
        <v>12730.8</v>
      </c>
      <c r="H228" s="110">
        <f t="shared" si="150"/>
        <v>12785.5</v>
      </c>
      <c r="I228" s="110">
        <f t="shared" si="151"/>
        <v>12734</v>
      </c>
      <c r="J228" s="110">
        <f t="shared" si="152"/>
        <v>12778.5</v>
      </c>
      <c r="K228" s="8">
        <f t="shared" si="158"/>
        <v>19.899999999999636</v>
      </c>
      <c r="L228" s="4">
        <f t="shared" si="159"/>
        <v>51.5</v>
      </c>
      <c r="M228" s="4">
        <f t="shared" si="160"/>
        <v>31.233333333332968</v>
      </c>
      <c r="N228" s="4">
        <f t="shared" si="161"/>
        <v>41.25</v>
      </c>
      <c r="O228" s="4">
        <f t="shared" si="162"/>
        <v>51.5</v>
      </c>
      <c r="P228" s="4">
        <f t="shared" si="194"/>
        <v>41.600000000000364</v>
      </c>
      <c r="Q228" s="4">
        <f t="shared" si="193"/>
        <v>9.8999999999996362</v>
      </c>
      <c r="R228" s="4">
        <f t="shared" si="153"/>
        <v>12766</v>
      </c>
      <c r="S228" s="4">
        <f t="shared" si="163"/>
        <v>12754.683333333334</v>
      </c>
      <c r="T228" s="4">
        <f t="shared" si="164"/>
        <v>12755.699999999999</v>
      </c>
      <c r="U228" s="4">
        <f t="shared" si="167"/>
        <v>-14.700000000000728</v>
      </c>
      <c r="V228" s="4">
        <f t="shared" si="168"/>
        <v>-14.700000000000728</v>
      </c>
      <c r="W228" s="86">
        <f t="shared" si="169"/>
        <v>12743.9</v>
      </c>
      <c r="X228" s="109">
        <f t="shared" si="170"/>
        <v>12743.9</v>
      </c>
      <c r="Y228" s="10">
        <f t="shared" si="171"/>
        <v>12728.4</v>
      </c>
      <c r="Z228" s="10">
        <f t="shared" si="172"/>
        <v>17.600000000000364</v>
      </c>
      <c r="AA228" s="10">
        <f t="shared" si="173"/>
        <v>-0.7999999999992724</v>
      </c>
      <c r="AB228" s="10">
        <f t="shared" si="174"/>
        <v>12757.800000000001</v>
      </c>
      <c r="AC228" s="79">
        <f t="shared" si="175"/>
        <v>12776.2</v>
      </c>
      <c r="AD228" s="48">
        <f t="shared" si="176"/>
        <v>2.0786224821312516</v>
      </c>
      <c r="AE228" s="45">
        <f t="shared" si="177"/>
        <v>-14.700000000000728</v>
      </c>
      <c r="AF228" s="56">
        <f t="shared" si="178"/>
        <v>12729.199999999999</v>
      </c>
      <c r="AG228" s="70">
        <f t="shared" si="179"/>
        <v>2.9073586714012527</v>
      </c>
      <c r="AH228" s="70">
        <f t="shared" si="180"/>
        <v>0.34395481019823138</v>
      </c>
      <c r="AI228" s="74">
        <f t="shared" si="181"/>
        <v>3.8729849479936756E-3</v>
      </c>
      <c r="AJ228" s="62">
        <f t="shared" si="182"/>
        <v>17.600000000000364</v>
      </c>
      <c r="AK228" s="117">
        <f t="shared" si="183"/>
        <v>0.11830491145850137</v>
      </c>
      <c r="AL228" s="99">
        <f t="shared" si="184"/>
        <v>1.3321318026877718E-3</v>
      </c>
      <c r="AM228" s="62">
        <f t="shared" si="185"/>
        <v>12761.5</v>
      </c>
      <c r="AN228" s="10">
        <f t="shared" si="186"/>
        <v>12709.544399999999</v>
      </c>
      <c r="AO228" s="10">
        <f t="shared" si="187"/>
        <v>12746.3742</v>
      </c>
      <c r="AP228" s="10">
        <f t="shared" si="188"/>
        <v>12777.231133333333</v>
      </c>
      <c r="AQ228" s="10">
        <f t="shared" si="189"/>
        <v>12740.861466666665</v>
      </c>
      <c r="AR228" s="113"/>
      <c r="AU228" s="19"/>
      <c r="AV228" s="25"/>
      <c r="AZ228"/>
      <c r="BA228"/>
      <c r="BB228"/>
      <c r="BC228"/>
      <c r="BD228"/>
      <c r="BE228" s="12" t="s">
        <v>390</v>
      </c>
      <c r="BF228" s="110">
        <v>12785.5</v>
      </c>
      <c r="BG228" s="111">
        <v>12734</v>
      </c>
      <c r="BH228" s="111">
        <v>12778.5</v>
      </c>
    </row>
    <row r="229" spans="1:60" x14ac:dyDescent="0.25">
      <c r="A229" s="12" t="str">
        <f t="shared" si="149"/>
        <v>15mag     16o</v>
      </c>
      <c r="B229" s="110">
        <f t="shared" si="165"/>
        <v>15.600000000000364</v>
      </c>
      <c r="C229" s="3">
        <f t="shared" si="166"/>
        <v>35.5</v>
      </c>
      <c r="D229" s="3">
        <f t="shared" si="154"/>
        <v>12780.733333333332</v>
      </c>
      <c r="E229" s="3">
        <f t="shared" si="155"/>
        <v>12791.8</v>
      </c>
      <c r="F229" s="3">
        <f t="shared" si="156"/>
        <v>12744.1</v>
      </c>
      <c r="G229" s="3">
        <f t="shared" si="157"/>
        <v>12752.35</v>
      </c>
      <c r="H229" s="110">
        <f t="shared" si="150"/>
        <v>12798.1</v>
      </c>
      <c r="I229" s="110">
        <f t="shared" si="151"/>
        <v>12770.7</v>
      </c>
      <c r="J229" s="110">
        <f t="shared" si="152"/>
        <v>12794.1</v>
      </c>
      <c r="K229" s="8">
        <f t="shared" si="158"/>
        <v>50.200000000000728</v>
      </c>
      <c r="L229" s="4">
        <f t="shared" si="159"/>
        <v>27.399999999999636</v>
      </c>
      <c r="M229" s="4">
        <f t="shared" si="160"/>
        <v>36.633333333333212</v>
      </c>
      <c r="N229" s="4">
        <f t="shared" si="161"/>
        <v>39.449999999999818</v>
      </c>
      <c r="O229" s="4">
        <f t="shared" si="162"/>
        <v>27.399999999999636</v>
      </c>
      <c r="P229" s="4">
        <f t="shared" si="194"/>
        <v>19.600000000000364</v>
      </c>
      <c r="Q229" s="4">
        <f t="shared" si="193"/>
        <v>7.7999999999992724</v>
      </c>
      <c r="R229" s="4">
        <f t="shared" si="153"/>
        <v>12787.633333333333</v>
      </c>
      <c r="S229" s="4">
        <f t="shared" si="163"/>
        <v>12776.816666666666</v>
      </c>
      <c r="T229" s="4">
        <f t="shared" si="164"/>
        <v>12765.666666666666</v>
      </c>
      <c r="U229" s="4">
        <f t="shared" si="167"/>
        <v>-14.700000000000728</v>
      </c>
      <c r="V229" s="4">
        <f t="shared" si="168"/>
        <v>-14.700000000000728</v>
      </c>
      <c r="W229" s="85">
        <f t="shared" si="169"/>
        <v>12729.199999999999</v>
      </c>
      <c r="X229" s="109">
        <f t="shared" si="170"/>
        <v>12729.199999999999</v>
      </c>
      <c r="Y229" s="62">
        <f t="shared" si="171"/>
        <v>12798.4</v>
      </c>
      <c r="Z229" s="10">
        <f t="shared" si="172"/>
        <v>34.600000000000364</v>
      </c>
      <c r="AA229" s="4">
        <f t="shared" si="173"/>
        <v>34.600000000000364</v>
      </c>
      <c r="AB229" s="108">
        <f t="shared" si="174"/>
        <v>12778.5</v>
      </c>
      <c r="AC229" s="79">
        <f t="shared" si="175"/>
        <v>12778.5</v>
      </c>
      <c r="AD229" s="48">
        <f t="shared" si="176"/>
        <v>0.6379467186484501</v>
      </c>
      <c r="AE229" s="45">
        <f t="shared" si="177"/>
        <v>-14.700000000000728</v>
      </c>
      <c r="AF229" s="56">
        <f t="shared" si="178"/>
        <v>12763.8</v>
      </c>
      <c r="AG229" s="70">
        <f t="shared" si="179"/>
        <v>-1.6008964909807175</v>
      </c>
      <c r="AH229" s="70">
        <f t="shared" si="180"/>
        <v>-0.62465000431564122</v>
      </c>
      <c r="AI229" s="74">
        <f t="shared" si="181"/>
        <v>2.3739011893010773E-3</v>
      </c>
      <c r="AJ229" s="62">
        <f t="shared" si="182"/>
        <v>34.600000000000364</v>
      </c>
      <c r="AK229" s="117">
        <f t="shared" si="183"/>
        <v>0.39018762789153055</v>
      </c>
      <c r="AL229" s="99">
        <f t="shared" si="184"/>
        <v>-1.4828573881418236E-3</v>
      </c>
      <c r="AM229" s="62">
        <f t="shared" si="185"/>
        <v>12813.1</v>
      </c>
      <c r="AN229" s="10">
        <f t="shared" si="186"/>
        <v>12712.025250000001</v>
      </c>
      <c r="AO229" s="10">
        <f t="shared" si="187"/>
        <v>12785.201999999999</v>
      </c>
      <c r="AP229" s="10">
        <f t="shared" si="188"/>
        <v>12820.057249999998</v>
      </c>
      <c r="AQ229" s="10">
        <f t="shared" si="189"/>
        <v>12759.246499999999</v>
      </c>
      <c r="AR229" s="113"/>
      <c r="AU229" s="19"/>
      <c r="AV229" s="25"/>
      <c r="AZ229"/>
      <c r="BA229"/>
      <c r="BB229"/>
      <c r="BC229"/>
      <c r="BD229"/>
      <c r="BE229" s="12" t="s">
        <v>391</v>
      </c>
      <c r="BF229" s="110">
        <v>12798.1</v>
      </c>
      <c r="BG229" s="111">
        <v>12770.7</v>
      </c>
      <c r="BH229" s="111">
        <v>12794.1</v>
      </c>
    </row>
    <row r="230" spans="1:60" x14ac:dyDescent="0.25">
      <c r="A230" s="12" t="str">
        <f t="shared" si="149"/>
        <v>15mag    17s</v>
      </c>
      <c r="B230" s="110">
        <f t="shared" si="165"/>
        <v>10.899999999999636</v>
      </c>
      <c r="C230" s="3">
        <f t="shared" si="166"/>
        <v>61.100000000000364</v>
      </c>
      <c r="D230" s="3">
        <f t="shared" si="154"/>
        <v>12797.233333333332</v>
      </c>
      <c r="E230" s="3">
        <f t="shared" si="155"/>
        <v>12803.1</v>
      </c>
      <c r="F230" s="3">
        <f t="shared" si="156"/>
        <v>12764.766666666668</v>
      </c>
      <c r="G230" s="3">
        <f t="shared" si="157"/>
        <v>12780.150000000001</v>
      </c>
      <c r="H230" s="110">
        <f t="shared" si="150"/>
        <v>12808.1</v>
      </c>
      <c r="I230" s="110">
        <f t="shared" si="151"/>
        <v>12789.6</v>
      </c>
      <c r="J230" s="110">
        <f t="shared" si="152"/>
        <v>12805</v>
      </c>
      <c r="K230" s="8">
        <f t="shared" si="158"/>
        <v>26.5</v>
      </c>
      <c r="L230" s="4">
        <f t="shared" si="159"/>
        <v>18.5</v>
      </c>
      <c r="M230" s="4">
        <f t="shared" si="160"/>
        <v>32.466666666666548</v>
      </c>
      <c r="N230" s="4">
        <f t="shared" si="161"/>
        <v>22.949999999999818</v>
      </c>
      <c r="O230" s="4">
        <f t="shared" si="162"/>
        <v>18.5</v>
      </c>
      <c r="P230" s="4">
        <f t="shared" si="194"/>
        <v>14</v>
      </c>
      <c r="Q230" s="4">
        <f t="shared" si="193"/>
        <v>4.5</v>
      </c>
      <c r="R230" s="4">
        <f t="shared" si="153"/>
        <v>12800.9</v>
      </c>
      <c r="S230" s="4">
        <f t="shared" si="163"/>
        <v>12794.266666666666</v>
      </c>
      <c r="T230" s="4">
        <f t="shared" si="164"/>
        <v>12784.844444444445</v>
      </c>
      <c r="U230" s="4">
        <f t="shared" si="167"/>
        <v>-14.700000000000728</v>
      </c>
      <c r="V230" s="4">
        <f t="shared" si="168"/>
        <v>15.600000000000364</v>
      </c>
      <c r="W230" s="85">
        <f t="shared" si="169"/>
        <v>12794.1</v>
      </c>
      <c r="X230" s="45">
        <f t="shared" si="170"/>
        <v>12763.8</v>
      </c>
      <c r="Y230" s="62">
        <f t="shared" si="171"/>
        <v>12844.300000000001</v>
      </c>
      <c r="Z230" s="10">
        <f t="shared" si="172"/>
        <v>34.600000000000364</v>
      </c>
      <c r="AA230" s="4">
        <f t="shared" si="173"/>
        <v>34.600000000000364</v>
      </c>
      <c r="AB230" s="108">
        <f t="shared" si="174"/>
        <v>12813.1</v>
      </c>
      <c r="AC230" s="108">
        <f t="shared" si="175"/>
        <v>12813.1</v>
      </c>
      <c r="AD230" s="48">
        <f t="shared" si="176"/>
        <v>0.1059129304743332</v>
      </c>
      <c r="AE230" s="45">
        <f t="shared" si="177"/>
        <v>-14.700000000000728</v>
      </c>
      <c r="AF230" s="56">
        <f t="shared" si="178"/>
        <v>12779.4</v>
      </c>
      <c r="AG230" s="70">
        <f t="shared" si="179"/>
        <v>-1.0843358202602917</v>
      </c>
      <c r="AH230" s="70">
        <f t="shared" si="180"/>
        <v>-0.92222352274588959</v>
      </c>
      <c r="AI230" s="74">
        <f t="shared" si="181"/>
        <v>2.0032239385260938E-3</v>
      </c>
      <c r="AJ230" s="62">
        <f t="shared" si="182"/>
        <v>34.600000000000364</v>
      </c>
      <c r="AK230" s="117">
        <f t="shared" si="183"/>
        <v>0.85049622590583829</v>
      </c>
      <c r="AL230" s="99">
        <f t="shared" si="184"/>
        <v>-1.8474202374364297E-3</v>
      </c>
      <c r="AM230" s="62">
        <f t="shared" si="185"/>
        <v>12828.7</v>
      </c>
      <c r="AN230" s="10">
        <f t="shared" si="186"/>
        <v>12735.435150000001</v>
      </c>
      <c r="AO230" s="10">
        <f t="shared" si="187"/>
        <v>12791.7621</v>
      </c>
      <c r="AP230" s="10">
        <f t="shared" si="188"/>
        <v>12839.910416666664</v>
      </c>
      <c r="AQ230" s="10">
        <f t="shared" si="189"/>
        <v>12789.943833333331</v>
      </c>
      <c r="AR230" s="113"/>
      <c r="AU230" s="19"/>
      <c r="AV230" s="25"/>
      <c r="AZ230"/>
      <c r="BA230"/>
      <c r="BB230"/>
      <c r="BC230"/>
      <c r="BD230"/>
      <c r="BE230" s="12" t="s">
        <v>392</v>
      </c>
      <c r="BF230" s="110">
        <v>12808.1</v>
      </c>
      <c r="BG230" s="111">
        <v>12789.6</v>
      </c>
      <c r="BH230" s="111">
        <v>12805</v>
      </c>
    </row>
    <row r="231" spans="1:60" x14ac:dyDescent="0.25">
      <c r="A231" s="12" t="str">
        <f t="shared" si="149"/>
        <v>15mag   18b</v>
      </c>
      <c r="B231" s="110">
        <f t="shared" si="165"/>
        <v>2.2999999999992724</v>
      </c>
      <c r="C231" s="3">
        <f t="shared" si="166"/>
        <v>28.799999999999272</v>
      </c>
      <c r="D231" s="3">
        <f t="shared" si="154"/>
        <v>12805.5</v>
      </c>
      <c r="E231" s="3">
        <f t="shared" si="155"/>
        <v>12809.2</v>
      </c>
      <c r="F231" s="3">
        <f t="shared" si="156"/>
        <v>12788.166666666666</v>
      </c>
      <c r="G231" s="3">
        <f t="shared" si="157"/>
        <v>12796.900000000001</v>
      </c>
      <c r="H231" s="3">
        <f t="shared" si="150"/>
        <v>12810.3</v>
      </c>
      <c r="I231" s="3">
        <f t="shared" si="151"/>
        <v>12804.2</v>
      </c>
      <c r="J231" s="3">
        <f t="shared" si="152"/>
        <v>12807.3</v>
      </c>
      <c r="K231" s="8">
        <f t="shared" si="158"/>
        <v>13.199999999998909</v>
      </c>
      <c r="L231" s="4">
        <f t="shared" si="159"/>
        <v>6.0999999999985448</v>
      </c>
      <c r="M231" s="4">
        <f t="shared" si="160"/>
        <v>17.333333333332728</v>
      </c>
      <c r="N231" s="4">
        <f t="shared" si="161"/>
        <v>12.299999999999272</v>
      </c>
      <c r="O231" s="4">
        <f t="shared" si="162"/>
        <v>6.0999999999985448</v>
      </c>
      <c r="P231" s="4">
        <f t="shared" si="194"/>
        <v>5.2999999999992724</v>
      </c>
      <c r="Q231" s="4">
        <f t="shared" si="193"/>
        <v>0.7999999999992724</v>
      </c>
      <c r="R231" s="4">
        <f t="shared" si="153"/>
        <v>12807.266666666668</v>
      </c>
      <c r="S231" s="4">
        <f t="shared" si="163"/>
        <v>12804.083333333334</v>
      </c>
      <c r="T231" s="4">
        <f t="shared" si="164"/>
        <v>12798.6</v>
      </c>
      <c r="U231" s="4">
        <f t="shared" si="167"/>
        <v>10.899999999999636</v>
      </c>
      <c r="V231" s="4">
        <f t="shared" si="168"/>
        <v>10.899999999999636</v>
      </c>
      <c r="W231" s="86">
        <f t="shared" si="169"/>
        <v>12805</v>
      </c>
      <c r="X231" s="109">
        <f t="shared" si="170"/>
        <v>12805</v>
      </c>
      <c r="Y231" s="62">
        <f t="shared" si="171"/>
        <v>12831.5</v>
      </c>
      <c r="Z231" s="10">
        <f t="shared" si="172"/>
        <v>34.600000000000364</v>
      </c>
      <c r="AA231" s="4">
        <f t="shared" si="173"/>
        <v>15.600000000000364</v>
      </c>
      <c r="AB231" s="79">
        <f t="shared" si="174"/>
        <v>12809.7</v>
      </c>
      <c r="AC231" s="79">
        <f t="shared" si="175"/>
        <v>12828.7</v>
      </c>
      <c r="AD231" s="48">
        <f t="shared" si="176"/>
        <v>-0.63534762833017167</v>
      </c>
      <c r="AE231" s="45">
        <f t="shared" si="177"/>
        <v>10.899999999999636</v>
      </c>
      <c r="AF231" s="56">
        <f t="shared" si="178"/>
        <v>12815.9</v>
      </c>
      <c r="AG231" s="70">
        <f t="shared" si="179"/>
        <v>0.26674624402925412</v>
      </c>
      <c r="AH231" s="70">
        <f t="shared" si="180"/>
        <v>3.7488812771824063</v>
      </c>
      <c r="AI231" s="74">
        <f t="shared" si="181"/>
        <v>-6.7104144071039595E-4</v>
      </c>
      <c r="AJ231" s="62">
        <f t="shared" si="182"/>
        <v>34.600000000000364</v>
      </c>
      <c r="AK231" s="117">
        <f t="shared" si="183"/>
        <v>14.05411083040879</v>
      </c>
      <c r="AL231" s="99">
        <f t="shared" si="184"/>
        <v>-2.515654693292711E-3</v>
      </c>
      <c r="AM231" s="62">
        <f t="shared" si="185"/>
        <v>12839.6</v>
      </c>
      <c r="AN231" s="10">
        <f t="shared" si="186"/>
        <v>12765.172050000001</v>
      </c>
      <c r="AO231" s="10">
        <f t="shared" si="187"/>
        <v>12799.387799999999</v>
      </c>
      <c r="AP231" s="10">
        <f t="shared" si="188"/>
        <v>12836.673849999997</v>
      </c>
      <c r="AQ231" s="10">
        <f t="shared" si="189"/>
        <v>12806.493699999997</v>
      </c>
      <c r="AR231" s="113"/>
      <c r="AU231" s="19"/>
      <c r="AV231" s="25"/>
      <c r="AW231" s="21">
        <f>SUM(AU231:AU244)-AW232</f>
        <v>0</v>
      </c>
      <c r="AZ231"/>
      <c r="BA231"/>
      <c r="BB231"/>
      <c r="BC231"/>
      <c r="BD231"/>
      <c r="BE231" s="12" t="s">
        <v>393</v>
      </c>
      <c r="BF231" s="110">
        <v>12810.3</v>
      </c>
      <c r="BG231" s="111">
        <v>12804.2</v>
      </c>
      <c r="BH231" s="111">
        <v>12807.3</v>
      </c>
    </row>
    <row r="232" spans="1:60" x14ac:dyDescent="0.25">
      <c r="A232" s="12" t="str">
        <f t="shared" si="149"/>
        <v>15mag    19o</v>
      </c>
      <c r="B232" s="110">
        <f t="shared" si="165"/>
        <v>5.4000000000014552</v>
      </c>
      <c r="C232" s="3">
        <f t="shared" si="166"/>
        <v>18.600000000000364</v>
      </c>
      <c r="D232" s="3">
        <f t="shared" si="154"/>
        <v>12811.300000000001</v>
      </c>
      <c r="E232" s="3">
        <f t="shared" si="155"/>
        <v>12812.9</v>
      </c>
      <c r="F232" s="3">
        <f t="shared" si="156"/>
        <v>12798.333333333334</v>
      </c>
      <c r="G232" s="3">
        <f t="shared" si="157"/>
        <v>12802.7</v>
      </c>
      <c r="H232" s="3">
        <f t="shared" si="150"/>
        <v>12815.5</v>
      </c>
      <c r="I232" s="3">
        <f t="shared" si="151"/>
        <v>12801.2</v>
      </c>
      <c r="J232" s="3">
        <f t="shared" si="152"/>
        <v>12812.7</v>
      </c>
      <c r="K232" s="8">
        <f t="shared" si="158"/>
        <v>7.7000000000007276</v>
      </c>
      <c r="L232" s="4">
        <f t="shared" si="159"/>
        <v>14.299999999999272</v>
      </c>
      <c r="M232" s="4">
        <f t="shared" si="160"/>
        <v>12.966666666665938</v>
      </c>
      <c r="N232" s="4">
        <f t="shared" si="161"/>
        <v>10.199999999998909</v>
      </c>
      <c r="O232" s="4">
        <f t="shared" si="162"/>
        <v>14.299999999999272</v>
      </c>
      <c r="P232" s="4">
        <f t="shared" si="194"/>
        <v>8.2000000000007276</v>
      </c>
      <c r="Q232" s="4">
        <f t="shared" si="193"/>
        <v>6.0999999999985448</v>
      </c>
      <c r="R232" s="4">
        <f t="shared" si="153"/>
        <v>12809.800000000001</v>
      </c>
      <c r="S232" s="4">
        <f t="shared" si="163"/>
        <v>12808.533333333335</v>
      </c>
      <c r="T232" s="4">
        <f t="shared" si="164"/>
        <v>12805.988888888889</v>
      </c>
      <c r="U232" s="4">
        <f t="shared" si="167"/>
        <v>2.2999999999992724</v>
      </c>
      <c r="V232" s="4">
        <f t="shared" si="168"/>
        <v>2.2999999999992724</v>
      </c>
      <c r="W232" s="86">
        <f t="shared" si="169"/>
        <v>12807.3</v>
      </c>
      <c r="X232" s="45">
        <f t="shared" si="170"/>
        <v>12807.3</v>
      </c>
      <c r="Y232" s="10">
        <f t="shared" si="171"/>
        <v>12820.499999999998</v>
      </c>
      <c r="Z232" s="10">
        <f t="shared" si="172"/>
        <v>15.600000000000364</v>
      </c>
      <c r="AA232" s="10">
        <f t="shared" si="173"/>
        <v>10.899999999999636</v>
      </c>
      <c r="AB232" s="10">
        <f t="shared" si="174"/>
        <v>12815.9</v>
      </c>
      <c r="AC232" s="108">
        <f t="shared" si="175"/>
        <v>12820.6</v>
      </c>
      <c r="AD232" s="48">
        <f t="shared" si="176"/>
        <v>-0.14515919428204541</v>
      </c>
      <c r="AE232" s="45">
        <f t="shared" si="177"/>
        <v>2.2999999999992724</v>
      </c>
      <c r="AF232" s="56">
        <f t="shared" si="178"/>
        <v>12809.599999999999</v>
      </c>
      <c r="AG232" s="70">
        <f t="shared" si="179"/>
        <v>-0.30423712546497178</v>
      </c>
      <c r="AH232" s="70">
        <f t="shared" si="180"/>
        <v>-3.2869098354504884</v>
      </c>
      <c r="AI232" s="74">
        <f t="shared" si="181"/>
        <v>2.4200599550354291E-4</v>
      </c>
      <c r="AJ232" s="62">
        <f t="shared" si="182"/>
        <v>15.600000000000364</v>
      </c>
      <c r="AK232" s="117">
        <f t="shared" si="183"/>
        <v>10.803776266381156</v>
      </c>
      <c r="AL232" s="99">
        <f t="shared" si="184"/>
        <v>-7.9545188685858188E-4</v>
      </c>
      <c r="AM232" s="62">
        <f t="shared" si="185"/>
        <v>12822.9</v>
      </c>
      <c r="AN232" s="10">
        <f t="shared" si="186"/>
        <v>12782.171700000003</v>
      </c>
      <c r="AO232" s="10">
        <f t="shared" si="187"/>
        <v>12797.523000000003</v>
      </c>
      <c r="AP232" s="10">
        <f t="shared" si="188"/>
        <v>12832.386233333333</v>
      </c>
      <c r="AQ232" s="10">
        <f t="shared" si="189"/>
        <v>12817.03756666667</v>
      </c>
      <c r="AR232" s="113"/>
      <c r="AU232" s="19"/>
      <c r="AV232" s="25"/>
      <c r="AW232" s="80">
        <f>COUNT(AU232:AU244)</f>
        <v>0</v>
      </c>
      <c r="AZ232" s="116">
        <f>BA232*(1+$AQ$5)</f>
        <v>12851.1381</v>
      </c>
      <c r="BA232" s="112">
        <f>J232</f>
        <v>12812.7</v>
      </c>
      <c r="BE232" s="12" t="s">
        <v>394</v>
      </c>
      <c r="BF232" s="110">
        <v>12815.5</v>
      </c>
      <c r="BG232" s="111">
        <v>12801.2</v>
      </c>
      <c r="BH232" s="111">
        <v>12812.7</v>
      </c>
    </row>
    <row r="233" spans="1:60" x14ac:dyDescent="0.25">
      <c r="A233" s="12" t="str">
        <f t="shared" si="149"/>
        <v>15mag    20s</v>
      </c>
      <c r="B233" s="110">
        <f t="shared" si="165"/>
        <v>-7.7000000000007276</v>
      </c>
      <c r="C233" s="3">
        <f t="shared" si="166"/>
        <v>0</v>
      </c>
      <c r="D233" s="3">
        <f t="shared" si="154"/>
        <v>12813.166666666666</v>
      </c>
      <c r="E233" s="3">
        <f t="shared" si="155"/>
        <v>12814.6</v>
      </c>
      <c r="F233" s="3">
        <f t="shared" si="156"/>
        <v>12802.366666666669</v>
      </c>
      <c r="G233" s="3">
        <f t="shared" si="157"/>
        <v>12801.45</v>
      </c>
      <c r="H233" s="3">
        <f t="shared" si="150"/>
        <v>12813.7</v>
      </c>
      <c r="I233" s="3">
        <f t="shared" si="151"/>
        <v>12801.7</v>
      </c>
      <c r="J233" s="3">
        <f t="shared" si="152"/>
        <v>12805</v>
      </c>
      <c r="K233" s="8">
        <f t="shared" si="158"/>
        <v>-2.2999999999992724</v>
      </c>
      <c r="L233" s="4">
        <f t="shared" si="159"/>
        <v>12</v>
      </c>
      <c r="M233" s="4">
        <f t="shared" si="160"/>
        <v>10.799999999999272</v>
      </c>
      <c r="N233" s="4">
        <f t="shared" si="161"/>
        <v>13.149999999999636</v>
      </c>
      <c r="O233" s="4">
        <f t="shared" si="162"/>
        <v>12</v>
      </c>
      <c r="P233" s="4">
        <f t="shared" si="194"/>
        <v>1</v>
      </c>
      <c r="Q233" s="4">
        <f t="shared" si="193"/>
        <v>11</v>
      </c>
      <c r="R233" s="4">
        <f t="shared" si="153"/>
        <v>12806.800000000001</v>
      </c>
      <c r="S233" s="4">
        <f t="shared" si="163"/>
        <v>12808.300000000001</v>
      </c>
      <c r="T233" s="4">
        <f t="shared" si="164"/>
        <v>12807.955555555556</v>
      </c>
      <c r="U233" s="4">
        <f t="shared" si="167"/>
        <v>2.2999999999992724</v>
      </c>
      <c r="V233" s="4">
        <f t="shared" si="168"/>
        <v>2.2999999999992724</v>
      </c>
      <c r="W233" s="86">
        <f t="shared" si="169"/>
        <v>12809.599999999999</v>
      </c>
      <c r="X233" s="45">
        <f t="shared" si="170"/>
        <v>12809.599999999999</v>
      </c>
      <c r="Y233" s="62">
        <f t="shared" si="171"/>
        <v>12820.400000000001</v>
      </c>
      <c r="Z233" s="10">
        <f t="shared" si="172"/>
        <v>10.899999999999636</v>
      </c>
      <c r="AA233" s="4">
        <f t="shared" si="173"/>
        <v>5.4000000000014552</v>
      </c>
      <c r="AB233" s="79">
        <f t="shared" si="174"/>
        <v>12812.7</v>
      </c>
      <c r="AC233" s="108">
        <f t="shared" si="175"/>
        <v>12818.199999999999</v>
      </c>
      <c r="AD233" s="48">
        <f t="shared" si="176"/>
        <v>-0.28265107212475682</v>
      </c>
      <c r="AE233" s="45">
        <f t="shared" si="177"/>
        <v>2.2999999999992724</v>
      </c>
      <c r="AF233" s="56">
        <f t="shared" si="178"/>
        <v>12815</v>
      </c>
      <c r="AG233" s="70">
        <f t="shared" si="179"/>
        <v>0.53799520890756169</v>
      </c>
      <c r="AH233" s="70">
        <f t="shared" si="180"/>
        <v>1.8587526123709774</v>
      </c>
      <c r="AI233" s="74">
        <f t="shared" si="181"/>
        <v>-7.8033554428404216E-4</v>
      </c>
      <c r="AJ233" s="62">
        <f t="shared" si="182"/>
        <v>10.899999999999636</v>
      </c>
      <c r="AK233" s="117">
        <f t="shared" si="183"/>
        <v>3.454961273995933</v>
      </c>
      <c r="AL233" s="99">
        <f t="shared" si="184"/>
        <v>-1.4504507314638919E-3</v>
      </c>
      <c r="AM233" s="62">
        <f t="shared" si="185"/>
        <v>12823.6</v>
      </c>
      <c r="AN233" s="10">
        <f t="shared" si="186"/>
        <v>12786.800400000002</v>
      </c>
      <c r="AO233" s="10">
        <f t="shared" si="187"/>
        <v>12805.581600000001</v>
      </c>
      <c r="AP233" s="10">
        <f t="shared" si="188"/>
        <v>12832.819999999998</v>
      </c>
      <c r="AQ233" s="10">
        <f t="shared" si="189"/>
        <v>12816.904100000002</v>
      </c>
      <c r="AR233" s="113"/>
      <c r="AU233" s="19"/>
      <c r="AV233" s="25"/>
      <c r="AZ233" s="116">
        <f>BA233*(1+$AQ$5)</f>
        <v>12843.414999999999</v>
      </c>
      <c r="BA233" s="112">
        <f>J233</f>
        <v>12805</v>
      </c>
      <c r="BB233" s="115">
        <f>AO233</f>
        <v>12805.581600000001</v>
      </c>
      <c r="BC233" s="114">
        <f>-BB233+BA232</f>
        <v>7.118399999999383</v>
      </c>
      <c r="BD233" s="107" t="s">
        <v>37</v>
      </c>
      <c r="BE233" s="12" t="s">
        <v>395</v>
      </c>
      <c r="BF233" s="110">
        <v>12813.7</v>
      </c>
      <c r="BG233" s="111">
        <v>12801.7</v>
      </c>
      <c r="BH233" s="111">
        <v>12805</v>
      </c>
    </row>
    <row r="234" spans="1:60" x14ac:dyDescent="0.25">
      <c r="A234" s="12" t="str">
        <f t="shared" si="149"/>
        <v>15mag     21b</v>
      </c>
      <c r="B234" s="110">
        <f t="shared" si="165"/>
        <v>4.7000000000007276</v>
      </c>
      <c r="C234" s="3">
        <f t="shared" si="166"/>
        <v>2.4000000000014552</v>
      </c>
      <c r="D234" s="3">
        <f t="shared" si="154"/>
        <v>12815.466666666667</v>
      </c>
      <c r="E234" s="3">
        <f t="shared" si="155"/>
        <v>12815.45</v>
      </c>
      <c r="F234" s="3">
        <f t="shared" si="156"/>
        <v>12802.366666666669</v>
      </c>
      <c r="G234" s="3">
        <f t="shared" si="157"/>
        <v>12802.95</v>
      </c>
      <c r="H234" s="3">
        <f t="shared" si="150"/>
        <v>12817.2</v>
      </c>
      <c r="I234" s="3">
        <f t="shared" si="151"/>
        <v>12804.2</v>
      </c>
      <c r="J234" s="110">
        <f t="shared" si="152"/>
        <v>12809.7</v>
      </c>
      <c r="K234" s="8">
        <f t="shared" si="158"/>
        <v>-3</v>
      </c>
      <c r="L234" s="4">
        <f t="shared" si="159"/>
        <v>13</v>
      </c>
      <c r="M234" s="4">
        <f t="shared" si="160"/>
        <v>13.099999999999758</v>
      </c>
      <c r="N234" s="4">
        <f t="shared" si="161"/>
        <v>12.5</v>
      </c>
      <c r="O234" s="4">
        <f t="shared" si="162"/>
        <v>13</v>
      </c>
      <c r="P234" s="4">
        <f t="shared" si="194"/>
        <v>12.200000000000728</v>
      </c>
      <c r="Q234" s="4">
        <f>-J233+I234</f>
        <v>-0.7999999999992724</v>
      </c>
      <c r="R234" s="4">
        <f t="shared" si="153"/>
        <v>12810.366666666669</v>
      </c>
      <c r="S234" s="4">
        <f t="shared" si="163"/>
        <v>12808.583333333336</v>
      </c>
      <c r="T234" s="4">
        <f t="shared" si="164"/>
        <v>12808.988888888891</v>
      </c>
      <c r="U234" s="4">
        <f t="shared" si="167"/>
        <v>-7.7000000000007276</v>
      </c>
      <c r="V234" s="4">
        <f t="shared" si="168"/>
        <v>-7.7000000000007276</v>
      </c>
      <c r="W234" s="86">
        <f t="shared" si="169"/>
        <v>12805</v>
      </c>
      <c r="X234" s="109">
        <f t="shared" si="170"/>
        <v>12805</v>
      </c>
      <c r="Y234" s="10">
        <f t="shared" si="171"/>
        <v>12802.7</v>
      </c>
      <c r="Z234" s="10">
        <f t="shared" si="172"/>
        <v>5.4000000000014552</v>
      </c>
      <c r="AA234" s="10">
        <f t="shared" si="173"/>
        <v>5.4000000000014552</v>
      </c>
      <c r="AB234" s="10">
        <f t="shared" si="174"/>
        <v>12818.100000000002</v>
      </c>
      <c r="AC234" s="79">
        <f t="shared" si="175"/>
        <v>12818.100000000002</v>
      </c>
      <c r="AD234" s="48">
        <f t="shared" si="176"/>
        <v>-0.22287199480181991</v>
      </c>
      <c r="AE234" s="45">
        <f t="shared" si="177"/>
        <v>-7.7000000000007276</v>
      </c>
      <c r="AF234" s="56">
        <f t="shared" si="178"/>
        <v>12797.3</v>
      </c>
      <c r="AG234" s="70">
        <f t="shared" si="179"/>
        <v>-17.73241900354579</v>
      </c>
      <c r="AH234" s="70">
        <f t="shared" si="180"/>
        <v>-5.6393885109529564E-2</v>
      </c>
      <c r="AI234" s="74">
        <f t="shared" si="181"/>
        <v>9.6895438881650477E-4</v>
      </c>
      <c r="AJ234" s="62">
        <f t="shared" si="182"/>
        <v>5.4000000000014552</v>
      </c>
      <c r="AK234" s="117">
        <f t="shared" si="183"/>
        <v>3.1802702777468206E-3</v>
      </c>
      <c r="AL234" s="99">
        <f t="shared" si="184"/>
        <v>-5.4643102479292412E-5</v>
      </c>
      <c r="AM234" s="62">
        <f t="shared" si="185"/>
        <v>12810.400000000001</v>
      </c>
      <c r="AN234" s="10">
        <f t="shared" si="186"/>
        <v>12780.856350000002</v>
      </c>
      <c r="AO234" s="10">
        <f t="shared" si="187"/>
        <v>12799.088100000001</v>
      </c>
      <c r="AP234" s="10">
        <f t="shared" si="188"/>
        <v>12832.76995</v>
      </c>
      <c r="AQ234" s="10">
        <f t="shared" si="189"/>
        <v>12812.6999</v>
      </c>
      <c r="AR234" s="113"/>
      <c r="AU234" s="19"/>
      <c r="AV234" s="25"/>
      <c r="AZ234" s="116">
        <f>BA234*(1-$AQ$5)</f>
        <v>12771.270900000001</v>
      </c>
      <c r="BA234" s="16">
        <f>J234</f>
        <v>12809.7</v>
      </c>
      <c r="BB234" s="115">
        <f>AO234</f>
        <v>12799.088100000001</v>
      </c>
      <c r="BC234" s="114">
        <f>-BB234+BA233</f>
        <v>5.9118999999991502</v>
      </c>
      <c r="BD234" s="107" t="s">
        <v>37</v>
      </c>
      <c r="BE234" s="12" t="s">
        <v>396</v>
      </c>
      <c r="BF234" s="110">
        <v>12817.2</v>
      </c>
      <c r="BG234" s="111">
        <v>12804.2</v>
      </c>
      <c r="BH234" s="111">
        <v>12809.7</v>
      </c>
    </row>
    <row r="235" spans="1:60" x14ac:dyDescent="0.25">
      <c r="A235" s="12" t="str">
        <f t="shared" si="149"/>
        <v>15mag   22b</v>
      </c>
      <c r="B235" s="110">
        <f t="shared" si="165"/>
        <v>-4.6000000000003638</v>
      </c>
      <c r="C235" s="3">
        <f t="shared" si="166"/>
        <v>-7.6000000000003638</v>
      </c>
      <c r="D235" s="3">
        <f t="shared" si="154"/>
        <v>12814.433333333334</v>
      </c>
      <c r="E235" s="3">
        <f t="shared" si="155"/>
        <v>12814.8</v>
      </c>
      <c r="F235" s="3">
        <f t="shared" si="156"/>
        <v>12800.5</v>
      </c>
      <c r="G235" s="3">
        <f t="shared" si="157"/>
        <v>12799.900000000001</v>
      </c>
      <c r="H235" s="13">
        <f t="shared" si="150"/>
        <v>12812.4</v>
      </c>
      <c r="I235" s="13">
        <f t="shared" si="151"/>
        <v>12795.6</v>
      </c>
      <c r="J235" s="13">
        <f t="shared" si="152"/>
        <v>12805.1</v>
      </c>
      <c r="K235" s="8">
        <f t="shared" si="158"/>
        <v>0.1000000000003638</v>
      </c>
      <c r="L235" s="4">
        <f t="shared" si="159"/>
        <v>16.799999999999272</v>
      </c>
      <c r="M235" s="4">
        <f t="shared" si="160"/>
        <v>13.93333333333309</v>
      </c>
      <c r="N235" s="4">
        <f t="shared" si="161"/>
        <v>14.899999999999636</v>
      </c>
      <c r="O235" s="4">
        <f t="shared" si="162"/>
        <v>16.799999999999272</v>
      </c>
      <c r="P235" s="4">
        <f t="shared" si="194"/>
        <v>2.6999999999989086</v>
      </c>
      <c r="Q235" s="4">
        <f t="shared" ref="Q235:Q242" si="195">J234-I235</f>
        <v>14.100000000000364</v>
      </c>
      <c r="R235" s="4">
        <f t="shared" si="153"/>
        <v>12804.366666666667</v>
      </c>
      <c r="S235" s="4">
        <f t="shared" si="163"/>
        <v>12807.366666666669</v>
      </c>
      <c r="T235" s="4">
        <f t="shared" si="164"/>
        <v>12807.177777777781</v>
      </c>
      <c r="U235" s="4">
        <f t="shared" si="167"/>
        <v>-7.7000000000007276</v>
      </c>
      <c r="V235" s="4">
        <f t="shared" si="168"/>
        <v>-7.7000000000007276</v>
      </c>
      <c r="W235" s="85">
        <f t="shared" si="169"/>
        <v>12797.3</v>
      </c>
      <c r="X235" s="45">
        <f t="shared" si="170"/>
        <v>12797.3</v>
      </c>
      <c r="Y235" s="62">
        <f t="shared" si="171"/>
        <v>12806.7</v>
      </c>
      <c r="Z235" s="10">
        <f t="shared" si="172"/>
        <v>5.4000000000014552</v>
      </c>
      <c r="AA235" s="4">
        <f t="shared" si="173"/>
        <v>4.7000000000007276</v>
      </c>
      <c r="AB235" s="108">
        <f t="shared" si="174"/>
        <v>12809.7</v>
      </c>
      <c r="AC235" s="79">
        <f t="shared" si="175"/>
        <v>12810.400000000001</v>
      </c>
      <c r="AD235" s="48">
        <f t="shared" si="176"/>
        <v>4.288499025296922E-3</v>
      </c>
      <c r="AE235" s="45">
        <f t="shared" si="177"/>
        <v>-7.7000000000007276</v>
      </c>
      <c r="AF235" s="56">
        <f t="shared" si="178"/>
        <v>12802</v>
      </c>
      <c r="AG235" s="70">
        <f t="shared" si="179"/>
        <v>-0.31031721605997065</v>
      </c>
      <c r="AH235" s="70">
        <f t="shared" si="180"/>
        <v>-3.2225089303673826</v>
      </c>
      <c r="AI235" s="74">
        <f t="shared" si="181"/>
        <v>2.4214966411501045E-4</v>
      </c>
      <c r="AJ235" s="62">
        <f t="shared" si="182"/>
        <v>5.4000000000014552</v>
      </c>
      <c r="AK235" s="117">
        <f t="shared" si="183"/>
        <v>10.384563806297532</v>
      </c>
      <c r="AL235" s="99">
        <f t="shared" si="184"/>
        <v>-7.8032945509608328E-4</v>
      </c>
      <c r="AM235" s="62">
        <f t="shared" si="185"/>
        <v>12815.100000000002</v>
      </c>
      <c r="AN235" s="10">
        <f t="shared" si="186"/>
        <v>12785.068800000003</v>
      </c>
      <c r="AO235" s="10">
        <f t="shared" si="187"/>
        <v>12803.716800000004</v>
      </c>
      <c r="AP235" s="10">
        <f t="shared" si="188"/>
        <v>12835.689533333334</v>
      </c>
      <c r="AQ235" s="10">
        <f t="shared" si="189"/>
        <v>12816.336866666668</v>
      </c>
      <c r="AR235" s="113"/>
      <c r="AU235" s="19"/>
      <c r="AV235" s="25"/>
      <c r="BB235" s="115">
        <f>AQ235</f>
        <v>12816.336866666668</v>
      </c>
      <c r="BC235" s="24">
        <f>BB235-BA234</f>
        <v>6.636866666667629</v>
      </c>
      <c r="BD235" s="107" t="s">
        <v>37</v>
      </c>
      <c r="BE235" s="12" t="s">
        <v>397</v>
      </c>
      <c r="BF235" s="15">
        <v>12812.4</v>
      </c>
      <c r="BG235" s="15">
        <v>12795.6</v>
      </c>
      <c r="BH235" s="15">
        <v>12805.1</v>
      </c>
    </row>
    <row r="236" spans="1:60" x14ac:dyDescent="0.25">
      <c r="A236" s="12" t="str">
        <f t="shared" si="149"/>
        <v>16mag   0s</v>
      </c>
      <c r="B236" s="110">
        <f t="shared" si="165"/>
        <v>-9.8999999999996362</v>
      </c>
      <c r="C236" s="3">
        <f t="shared" si="166"/>
        <v>-9.7999999999992724</v>
      </c>
      <c r="D236" s="3">
        <f t="shared" si="154"/>
        <v>12811.933333333334</v>
      </c>
      <c r="E236" s="3">
        <f t="shared" si="155"/>
        <v>12809.3</v>
      </c>
      <c r="F236" s="3">
        <f t="shared" si="156"/>
        <v>12795.733333333335</v>
      </c>
      <c r="G236" s="3">
        <f t="shared" si="157"/>
        <v>12791.5</v>
      </c>
      <c r="H236" s="13">
        <f t="shared" si="150"/>
        <v>12806.2</v>
      </c>
      <c r="I236" s="13">
        <f t="shared" si="151"/>
        <v>12787.4</v>
      </c>
      <c r="J236" s="110">
        <f t="shared" si="152"/>
        <v>12795.2</v>
      </c>
      <c r="K236" s="8">
        <f t="shared" si="158"/>
        <v>-14.5</v>
      </c>
      <c r="L236" s="4">
        <f t="shared" si="159"/>
        <v>18.800000000001091</v>
      </c>
      <c r="M236" s="4">
        <f t="shared" si="160"/>
        <v>16.20000000000012</v>
      </c>
      <c r="N236" s="4">
        <f t="shared" si="161"/>
        <v>17.800000000000182</v>
      </c>
      <c r="O236" s="4">
        <f t="shared" si="162"/>
        <v>18.800000000001091</v>
      </c>
      <c r="P236" s="4">
        <f t="shared" si="194"/>
        <v>1.1000000000003638</v>
      </c>
      <c r="Q236" s="4">
        <f t="shared" si="195"/>
        <v>17.700000000000728</v>
      </c>
      <c r="R236" s="4">
        <f t="shared" si="153"/>
        <v>12796.266666666668</v>
      </c>
      <c r="S236" s="4">
        <f t="shared" si="163"/>
        <v>12800.316666666668</v>
      </c>
      <c r="T236" s="4">
        <f t="shared" si="164"/>
        <v>12803.66666666667</v>
      </c>
      <c r="U236" s="4">
        <f t="shared" si="167"/>
        <v>-7.7000000000007276</v>
      </c>
      <c r="V236" s="4">
        <f t="shared" si="168"/>
        <v>-4.6000000000003638</v>
      </c>
      <c r="W236" s="85">
        <f t="shared" si="169"/>
        <v>12805.1</v>
      </c>
      <c r="X236" s="45">
        <f t="shared" si="170"/>
        <v>12802</v>
      </c>
      <c r="Y236" s="10">
        <f t="shared" si="171"/>
        <v>12805.2</v>
      </c>
      <c r="Z236" s="10">
        <f t="shared" si="172"/>
        <v>4.7000000000007276</v>
      </c>
      <c r="AA236" s="10">
        <f t="shared" si="173"/>
        <v>4.7000000000007276</v>
      </c>
      <c r="AB236" s="10">
        <f t="shared" si="174"/>
        <v>12814.400000000001</v>
      </c>
      <c r="AC236" s="108">
        <f t="shared" si="175"/>
        <v>12814.400000000001</v>
      </c>
      <c r="AD236" s="48">
        <f t="shared" si="176"/>
        <v>0.12384665367127952</v>
      </c>
      <c r="AE236" s="45">
        <f t="shared" si="177"/>
        <v>-7.7000000000007276</v>
      </c>
      <c r="AF236" s="56">
        <f t="shared" si="178"/>
        <v>12797.4</v>
      </c>
      <c r="AG236" s="70">
        <f t="shared" si="179"/>
        <v>0.15083093719157276</v>
      </c>
      <c r="AH236" s="70">
        <f t="shared" si="180"/>
        <v>6.6299395775144205</v>
      </c>
      <c r="AI236" s="74">
        <f t="shared" si="181"/>
        <v>-1.7190991920225271E-4</v>
      </c>
      <c r="AJ236" s="62">
        <f t="shared" si="182"/>
        <v>4.7000000000007276</v>
      </c>
      <c r="AK236" s="117">
        <f t="shared" si="183"/>
        <v>43.956098801492097</v>
      </c>
      <c r="AL236" s="99">
        <f t="shared" si="184"/>
        <v>-1.1397523770863215E-3</v>
      </c>
      <c r="AM236" s="62">
        <f t="shared" si="185"/>
        <v>12809.800000000001</v>
      </c>
      <c r="AN236" s="10">
        <f t="shared" si="186"/>
        <v>12776.6772</v>
      </c>
      <c r="AO236" s="10">
        <f t="shared" si="187"/>
        <v>12800.3202</v>
      </c>
      <c r="AP236" s="10">
        <f t="shared" si="188"/>
        <v>12832.085933333332</v>
      </c>
      <c r="AQ236" s="10">
        <f t="shared" si="189"/>
        <v>12809.129666666666</v>
      </c>
      <c r="AR236" s="113"/>
      <c r="AU236" s="19"/>
      <c r="AV236" s="25"/>
      <c r="AZ236"/>
      <c r="BA236"/>
      <c r="BB236"/>
      <c r="BC236"/>
      <c r="BD236"/>
      <c r="BE236" s="12" t="s">
        <v>398</v>
      </c>
      <c r="BF236" s="110">
        <v>12806.2</v>
      </c>
      <c r="BG236" s="111">
        <v>12787.4</v>
      </c>
      <c r="BH236" s="111">
        <v>12795.2</v>
      </c>
    </row>
    <row r="237" spans="1:60" x14ac:dyDescent="0.25">
      <c r="A237" s="12" t="str">
        <f t="shared" si="149"/>
        <v>16mag   1s</v>
      </c>
      <c r="B237" s="110">
        <f t="shared" si="165"/>
        <v>3.6999999999989086</v>
      </c>
      <c r="C237" s="3">
        <f t="shared" si="166"/>
        <v>-10.800000000001091</v>
      </c>
      <c r="D237" s="3">
        <f t="shared" si="154"/>
        <v>12805.833333333334</v>
      </c>
      <c r="E237" s="3">
        <f t="shared" si="155"/>
        <v>12802.55</v>
      </c>
      <c r="F237" s="3">
        <f t="shared" si="156"/>
        <v>12792.166666666666</v>
      </c>
      <c r="G237" s="3">
        <f t="shared" si="157"/>
        <v>12790.45</v>
      </c>
      <c r="H237" s="13">
        <f t="shared" si="150"/>
        <v>12798.9</v>
      </c>
      <c r="I237" s="13">
        <f t="shared" si="151"/>
        <v>12793.5</v>
      </c>
      <c r="J237" s="110">
        <f t="shared" si="152"/>
        <v>12798.9</v>
      </c>
      <c r="K237" s="8">
        <f t="shared" si="158"/>
        <v>-6.2000000000007276</v>
      </c>
      <c r="L237" s="4">
        <f t="shared" si="159"/>
        <v>5.3999999999996362</v>
      </c>
      <c r="M237" s="4">
        <f t="shared" si="160"/>
        <v>13.666666666666666</v>
      </c>
      <c r="N237" s="4">
        <f t="shared" si="161"/>
        <v>12.100000000000364</v>
      </c>
      <c r="O237" s="4">
        <f t="shared" si="162"/>
        <v>5.3999999999996362</v>
      </c>
      <c r="P237" s="4">
        <f t="shared" si="194"/>
        <v>3.6999999999989086</v>
      </c>
      <c r="Q237" s="4">
        <f t="shared" si="195"/>
        <v>1.7000000000007276</v>
      </c>
      <c r="R237" s="4">
        <f t="shared" si="153"/>
        <v>12797.1</v>
      </c>
      <c r="S237" s="4">
        <f t="shared" si="163"/>
        <v>12796.683333333334</v>
      </c>
      <c r="T237" s="4">
        <f t="shared" si="164"/>
        <v>12799.244444444446</v>
      </c>
      <c r="U237" s="4">
        <f t="shared" si="167"/>
        <v>-9.8999999999996362</v>
      </c>
      <c r="V237" s="4">
        <f t="shared" si="168"/>
        <v>-9.8999999999996362</v>
      </c>
      <c r="W237" s="109">
        <f t="shared" si="169"/>
        <v>12795.2</v>
      </c>
      <c r="X237" s="109">
        <f t="shared" si="170"/>
        <v>12795.2</v>
      </c>
      <c r="Y237" s="62">
        <f t="shared" si="171"/>
        <v>12780.7</v>
      </c>
      <c r="Z237" s="10">
        <f t="shared" si="172"/>
        <v>4.7000000000007276</v>
      </c>
      <c r="AA237" s="4">
        <f t="shared" si="173"/>
        <v>-4.6000000000003638</v>
      </c>
      <c r="AB237" s="79">
        <f t="shared" si="174"/>
        <v>12800.5</v>
      </c>
      <c r="AC237" s="79">
        <f t="shared" si="175"/>
        <v>12809.800000000001</v>
      </c>
      <c r="AD237" s="48">
        <f t="shared" si="176"/>
        <v>-0.67719298245616233</v>
      </c>
      <c r="AE237" s="45">
        <f t="shared" si="177"/>
        <v>-9.8999999999996362</v>
      </c>
      <c r="AF237" s="56">
        <f t="shared" si="178"/>
        <v>12785.300000000001</v>
      </c>
      <c r="AG237" s="70">
        <f t="shared" si="179"/>
        <v>-13.615530335593592</v>
      </c>
      <c r="AH237" s="70">
        <f t="shared" si="180"/>
        <v>-7.3445541624317739E-2</v>
      </c>
      <c r="AI237" s="74">
        <f t="shared" si="181"/>
        <v>1.063721617795323E-3</v>
      </c>
      <c r="AJ237" s="62">
        <f t="shared" si="182"/>
        <v>4.7000000000007276</v>
      </c>
      <c r="AK237" s="117">
        <f t="shared" si="183"/>
        <v>5.3942475844893896E-3</v>
      </c>
      <c r="AL237" s="99">
        <f t="shared" si="184"/>
        <v>-7.8125610356473006E-5</v>
      </c>
      <c r="AM237" s="62">
        <f t="shared" si="185"/>
        <v>12799.900000000001</v>
      </c>
      <c r="AN237" s="10">
        <f t="shared" si="186"/>
        <v>12765.688200000001</v>
      </c>
      <c r="AO237" s="10">
        <f t="shared" si="187"/>
        <v>12792.328200000004</v>
      </c>
      <c r="AP237" s="10">
        <f t="shared" si="188"/>
        <v>12826.880733333335</v>
      </c>
      <c r="AQ237" s="10">
        <f t="shared" si="189"/>
        <v>12799.119666666667</v>
      </c>
      <c r="AR237" s="113"/>
      <c r="AU237" s="19"/>
      <c r="AV237" s="25"/>
      <c r="AZ237"/>
      <c r="BA237"/>
      <c r="BB237"/>
      <c r="BC237"/>
      <c r="BD237"/>
      <c r="BE237" s="12" t="s">
        <v>399</v>
      </c>
      <c r="BF237" s="110">
        <v>12798.9</v>
      </c>
      <c r="BG237" s="111">
        <v>12793.5</v>
      </c>
      <c r="BH237" s="111">
        <v>12798.9</v>
      </c>
    </row>
    <row r="238" spans="1:60" x14ac:dyDescent="0.25">
      <c r="A238" s="12" t="str">
        <f t="shared" si="149"/>
        <v>16mag    2b</v>
      </c>
      <c r="B238" s="110">
        <f t="shared" si="165"/>
        <v>0.6000000000003638</v>
      </c>
      <c r="C238" s="3">
        <f t="shared" si="166"/>
        <v>-5.6000000000003638</v>
      </c>
      <c r="D238" s="3">
        <f t="shared" si="154"/>
        <v>12803.666666666666</v>
      </c>
      <c r="E238" s="3">
        <f t="shared" si="155"/>
        <v>12802.4</v>
      </c>
      <c r="F238" s="3">
        <f t="shared" si="156"/>
        <v>12793.266666666668</v>
      </c>
      <c r="G238" s="3">
        <f t="shared" si="157"/>
        <v>12796.2</v>
      </c>
      <c r="H238" s="110">
        <f t="shared" si="150"/>
        <v>12805.9</v>
      </c>
      <c r="I238" s="110">
        <f t="shared" si="151"/>
        <v>12798.9</v>
      </c>
      <c r="J238" s="110">
        <f t="shared" si="152"/>
        <v>12799.5</v>
      </c>
      <c r="K238" s="8">
        <f t="shared" si="158"/>
        <v>4.2999999999992724</v>
      </c>
      <c r="L238" s="4">
        <f t="shared" si="159"/>
        <v>7</v>
      </c>
      <c r="M238" s="4">
        <f t="shared" si="160"/>
        <v>10.400000000000242</v>
      </c>
      <c r="N238" s="4">
        <f t="shared" si="161"/>
        <v>6.1999999999998181</v>
      </c>
      <c r="O238" s="4">
        <f t="shared" si="162"/>
        <v>7</v>
      </c>
      <c r="P238" s="4">
        <f t="shared" si="194"/>
        <v>7</v>
      </c>
      <c r="Q238" s="4">
        <f t="shared" si="195"/>
        <v>0</v>
      </c>
      <c r="R238" s="4">
        <f t="shared" si="153"/>
        <v>12801.433333333334</v>
      </c>
      <c r="S238" s="4">
        <f t="shared" si="163"/>
        <v>12799.266666666666</v>
      </c>
      <c r="T238" s="4">
        <f t="shared" si="164"/>
        <v>12798.266666666668</v>
      </c>
      <c r="U238" s="4">
        <f t="shared" si="167"/>
        <v>-9.8999999999996362</v>
      </c>
      <c r="V238" s="4">
        <f t="shared" si="168"/>
        <v>-9.8999999999996362</v>
      </c>
      <c r="W238" s="109">
        <f t="shared" si="169"/>
        <v>12785.300000000001</v>
      </c>
      <c r="X238" s="109">
        <f t="shared" si="170"/>
        <v>12785.300000000001</v>
      </c>
      <c r="Y238" s="62">
        <f t="shared" si="171"/>
        <v>12792.699999999999</v>
      </c>
      <c r="Z238" s="10">
        <f t="shared" si="172"/>
        <v>3.6999999999989086</v>
      </c>
      <c r="AA238" s="4">
        <f t="shared" si="173"/>
        <v>3.6999999999989086</v>
      </c>
      <c r="AB238" s="79">
        <f t="shared" si="174"/>
        <v>12798.9</v>
      </c>
      <c r="AC238" s="79">
        <f t="shared" si="175"/>
        <v>12798.9</v>
      </c>
      <c r="AD238" s="48">
        <f t="shared" si="176"/>
        <v>-0.58154645873944144</v>
      </c>
      <c r="AE238" s="45">
        <f t="shared" si="177"/>
        <v>-9.8999999999996362</v>
      </c>
      <c r="AF238" s="56">
        <f t="shared" si="178"/>
        <v>12789</v>
      </c>
      <c r="AG238" s="70">
        <f t="shared" si="179"/>
        <v>-3.3906986598882378</v>
      </c>
      <c r="AH238" s="70">
        <f t="shared" si="180"/>
        <v>-0.29492446846720416</v>
      </c>
      <c r="AI238" s="74">
        <f t="shared" si="181"/>
        <v>8.2101806239737272E-4</v>
      </c>
      <c r="AJ238" s="62">
        <f t="shared" si="182"/>
        <v>3.6999999999989086</v>
      </c>
      <c r="AK238" s="117">
        <f t="shared" si="183"/>
        <v>8.69804421006629E-2</v>
      </c>
      <c r="AL238" s="99">
        <f t="shared" si="184"/>
        <v>-2.4213831565451902E-4</v>
      </c>
      <c r="AM238" s="62">
        <f t="shared" si="185"/>
        <v>12802.599999999999</v>
      </c>
      <c r="AN238" s="10">
        <f t="shared" si="186"/>
        <v>12772.215</v>
      </c>
      <c r="AO238" s="10">
        <f t="shared" si="187"/>
        <v>12787.899300000001</v>
      </c>
      <c r="AP238" s="10">
        <f t="shared" si="188"/>
        <v>12822.009199999999</v>
      </c>
      <c r="AQ238" s="10">
        <f t="shared" si="189"/>
        <v>12808.095299999999</v>
      </c>
      <c r="AR238" s="113"/>
      <c r="AU238" s="19"/>
      <c r="AV238" s="25"/>
      <c r="AZ238"/>
      <c r="BA238"/>
      <c r="BB238"/>
      <c r="BC238"/>
      <c r="BD238"/>
      <c r="BE238" s="12" t="s">
        <v>400</v>
      </c>
      <c r="BF238" s="110">
        <v>12805.9</v>
      </c>
      <c r="BG238" s="111">
        <v>12798.9</v>
      </c>
      <c r="BH238" s="111">
        <v>12799.5</v>
      </c>
    </row>
    <row r="239" spans="1:60" x14ac:dyDescent="0.25">
      <c r="A239" s="12" t="str">
        <f t="shared" si="149"/>
        <v>16mag     3o</v>
      </c>
      <c r="B239" s="110">
        <f t="shared" si="165"/>
        <v>-6.7999999999992724</v>
      </c>
      <c r="C239" s="3">
        <f t="shared" si="166"/>
        <v>-2.5</v>
      </c>
      <c r="D239" s="3">
        <f t="shared" si="154"/>
        <v>12801.833333333334</v>
      </c>
      <c r="E239" s="3">
        <f t="shared" si="155"/>
        <v>12803.3</v>
      </c>
      <c r="F239" s="3">
        <f t="shared" si="156"/>
        <v>12795.033333333335</v>
      </c>
      <c r="G239" s="3">
        <f t="shared" si="157"/>
        <v>12795.8</v>
      </c>
      <c r="H239" s="110">
        <f t="shared" si="150"/>
        <v>12800.7</v>
      </c>
      <c r="I239" s="110">
        <f t="shared" si="151"/>
        <v>12792.7</v>
      </c>
      <c r="J239" s="110">
        <f t="shared" si="152"/>
        <v>12792.7</v>
      </c>
      <c r="K239" s="8">
        <f t="shared" si="158"/>
        <v>-6.1999999999989086</v>
      </c>
      <c r="L239" s="4">
        <f t="shared" si="159"/>
        <v>8</v>
      </c>
      <c r="M239" s="4">
        <f t="shared" si="160"/>
        <v>6.799999999999879</v>
      </c>
      <c r="N239" s="4">
        <f t="shared" si="161"/>
        <v>7.5</v>
      </c>
      <c r="O239" s="4">
        <f t="shared" si="162"/>
        <v>8</v>
      </c>
      <c r="P239" s="4">
        <f t="shared" si="194"/>
        <v>1.2000000000007276</v>
      </c>
      <c r="Q239" s="4">
        <f t="shared" si="195"/>
        <v>6.7999999999992724</v>
      </c>
      <c r="R239" s="4">
        <f t="shared" si="153"/>
        <v>12795.366666666669</v>
      </c>
      <c r="S239" s="4">
        <f t="shared" si="163"/>
        <v>12798.400000000001</v>
      </c>
      <c r="T239" s="4">
        <f t="shared" si="164"/>
        <v>12797.966666666667</v>
      </c>
      <c r="U239" s="4">
        <f t="shared" si="167"/>
        <v>-9.8999999999996362</v>
      </c>
      <c r="V239" s="4">
        <f t="shared" si="168"/>
        <v>0.6000000000003638</v>
      </c>
      <c r="W239" s="45">
        <f t="shared" si="169"/>
        <v>12799.5</v>
      </c>
      <c r="X239" s="45">
        <f t="shared" si="170"/>
        <v>12789</v>
      </c>
      <c r="Y239" s="10">
        <f t="shared" si="171"/>
        <v>12803.8</v>
      </c>
      <c r="Z239" s="10">
        <f t="shared" si="172"/>
        <v>3.6999999999989086</v>
      </c>
      <c r="AA239" s="10">
        <f t="shared" si="173"/>
        <v>3.6999999999989086</v>
      </c>
      <c r="AB239" s="10">
        <f t="shared" si="174"/>
        <v>12802.599999999999</v>
      </c>
      <c r="AC239" s="108">
        <f t="shared" si="175"/>
        <v>12802.599999999999</v>
      </c>
      <c r="AD239" s="48">
        <f t="shared" si="176"/>
        <v>-0.52176738141650458</v>
      </c>
      <c r="AE239" s="45">
        <f t="shared" si="177"/>
        <v>-9.8999999999996362</v>
      </c>
      <c r="AF239" s="56">
        <f t="shared" si="178"/>
        <v>12789.6</v>
      </c>
      <c r="AG239" s="70">
        <f t="shared" si="179"/>
        <v>-0.29555204079513658</v>
      </c>
      <c r="AH239" s="70">
        <f t="shared" si="180"/>
        <v>-3.3834988833426975</v>
      </c>
      <c r="AI239" s="74">
        <f t="shared" si="181"/>
        <v>2.4238443735537967E-4</v>
      </c>
      <c r="AJ239" s="62">
        <f t="shared" si="182"/>
        <v>3.6999999999989086</v>
      </c>
      <c r="AK239" s="117">
        <f t="shared" si="183"/>
        <v>11.448064693581282</v>
      </c>
      <c r="AL239" s="99">
        <f t="shared" si="184"/>
        <v>-8.2010747313157508E-4</v>
      </c>
      <c r="AM239" s="62">
        <f t="shared" si="185"/>
        <v>12803.199999999999</v>
      </c>
      <c r="AN239" s="10">
        <f t="shared" si="186"/>
        <v>12782.438099999999</v>
      </c>
      <c r="AO239" s="10">
        <f t="shared" si="187"/>
        <v>12791.162700000003</v>
      </c>
      <c r="AP239" s="10">
        <f t="shared" si="188"/>
        <v>12820.440966666667</v>
      </c>
      <c r="AQ239" s="10">
        <f t="shared" si="189"/>
        <v>12809.763633333334</v>
      </c>
      <c r="AR239" s="113"/>
      <c r="AU239" s="19"/>
      <c r="AV239" s="25"/>
      <c r="AZ239"/>
      <c r="BA239"/>
      <c r="BB239"/>
      <c r="BC239"/>
      <c r="BD239"/>
      <c r="BE239" s="12" t="s">
        <v>401</v>
      </c>
      <c r="BF239" s="110">
        <v>12800.7</v>
      </c>
      <c r="BG239" s="111">
        <v>12792.7</v>
      </c>
      <c r="BH239" s="111">
        <v>12792.7</v>
      </c>
    </row>
    <row r="240" spans="1:60" x14ac:dyDescent="0.25">
      <c r="A240" s="12" t="str">
        <f t="shared" si="149"/>
        <v>16mag    4s</v>
      </c>
      <c r="B240" s="110">
        <f t="shared" si="165"/>
        <v>-2.5</v>
      </c>
      <c r="C240" s="3">
        <f t="shared" si="166"/>
        <v>-8.6999999999989086</v>
      </c>
      <c r="D240" s="3">
        <f t="shared" si="154"/>
        <v>12800.699999999999</v>
      </c>
      <c r="E240" s="3">
        <f t="shared" si="155"/>
        <v>12798.1</v>
      </c>
      <c r="F240" s="3">
        <f t="shared" si="156"/>
        <v>12793.266666666668</v>
      </c>
      <c r="G240" s="3">
        <f t="shared" si="157"/>
        <v>12790.45</v>
      </c>
      <c r="H240" s="110">
        <f t="shared" si="150"/>
        <v>12795.5</v>
      </c>
      <c r="I240" s="110">
        <f t="shared" si="151"/>
        <v>12788.2</v>
      </c>
      <c r="J240" s="110">
        <f t="shared" si="152"/>
        <v>12790.2</v>
      </c>
      <c r="K240" s="8">
        <f t="shared" si="158"/>
        <v>-9.2999999999992724</v>
      </c>
      <c r="L240" s="4">
        <f t="shared" si="159"/>
        <v>7.2999999999992724</v>
      </c>
      <c r="M240" s="4">
        <f t="shared" si="160"/>
        <v>7.4333333333330911</v>
      </c>
      <c r="N240" s="4">
        <f t="shared" si="161"/>
        <v>7.6499999999996362</v>
      </c>
      <c r="O240" s="4">
        <f t="shared" si="162"/>
        <v>7.2999999999992724</v>
      </c>
      <c r="P240" s="4">
        <f t="shared" si="194"/>
        <v>2.7999999999992724</v>
      </c>
      <c r="Q240" s="4">
        <f t="shared" si="195"/>
        <v>4.5</v>
      </c>
      <c r="R240" s="4">
        <f t="shared" si="153"/>
        <v>12791.300000000001</v>
      </c>
      <c r="S240" s="4">
        <f t="shared" si="163"/>
        <v>12793.333333333336</v>
      </c>
      <c r="T240" s="4">
        <f t="shared" si="164"/>
        <v>12796.033333333335</v>
      </c>
      <c r="U240" s="4">
        <f t="shared" si="167"/>
        <v>-6.7999999999992724</v>
      </c>
      <c r="V240" s="4">
        <f t="shared" si="168"/>
        <v>-6.7999999999992724</v>
      </c>
      <c r="W240" s="45">
        <f t="shared" si="169"/>
        <v>12792.7</v>
      </c>
      <c r="X240" s="45">
        <f t="shared" si="170"/>
        <v>12792.7</v>
      </c>
      <c r="Y240" s="62">
        <f t="shared" si="171"/>
        <v>12786.500000000002</v>
      </c>
      <c r="Z240" s="10">
        <f t="shared" si="172"/>
        <v>3.6999999999989086</v>
      </c>
      <c r="AA240" s="4">
        <f t="shared" si="173"/>
        <v>0.6000000000003638</v>
      </c>
      <c r="AB240" s="108">
        <f t="shared" si="174"/>
        <v>12800.1</v>
      </c>
      <c r="AC240" s="108">
        <f t="shared" si="175"/>
        <v>12803.199999999999</v>
      </c>
      <c r="AD240" s="48">
        <f t="shared" si="176"/>
        <v>-0.56361273554260394</v>
      </c>
      <c r="AE240" s="45">
        <f t="shared" si="177"/>
        <v>-6.7999999999992724</v>
      </c>
      <c r="AF240" s="56">
        <f t="shared" si="178"/>
        <v>12785.900000000001</v>
      </c>
      <c r="AG240" s="70">
        <f t="shared" si="179"/>
        <v>-0.69411794090718848</v>
      </c>
      <c r="AH240" s="70">
        <f t="shared" si="180"/>
        <v>-1.4406773562040971</v>
      </c>
      <c r="AI240" s="74">
        <f t="shared" si="181"/>
        <v>3.3630796424180326E-4</v>
      </c>
      <c r="AJ240" s="62">
        <f t="shared" si="182"/>
        <v>3.6999999999989086</v>
      </c>
      <c r="AK240" s="117">
        <f t="shared" si="183"/>
        <v>2.075551244679227</v>
      </c>
      <c r="AL240" s="99">
        <f t="shared" si="184"/>
        <v>-4.8451126879426313E-4</v>
      </c>
      <c r="AM240" s="62">
        <f t="shared" si="185"/>
        <v>12796.4</v>
      </c>
      <c r="AN240" s="10">
        <f t="shared" si="186"/>
        <v>12775.078800000001</v>
      </c>
      <c r="AO240" s="10">
        <f t="shared" si="187"/>
        <v>12785.235300000004</v>
      </c>
      <c r="AP240" s="10">
        <f t="shared" si="188"/>
        <v>12815.669533333334</v>
      </c>
      <c r="AQ240" s="10">
        <f t="shared" si="189"/>
        <v>12802.823366666669</v>
      </c>
      <c r="AR240" s="113"/>
      <c r="AU240" s="19"/>
      <c r="AV240" s="25"/>
      <c r="AZ240"/>
      <c r="BA240"/>
      <c r="BB240"/>
      <c r="BC240"/>
      <c r="BD240"/>
      <c r="BE240" s="12" t="s">
        <v>402</v>
      </c>
      <c r="BF240" s="110">
        <v>12795.5</v>
      </c>
      <c r="BG240" s="111">
        <v>12788.2</v>
      </c>
      <c r="BH240" s="111">
        <v>12790.2</v>
      </c>
    </row>
    <row r="241" spans="1:60" x14ac:dyDescent="0.25">
      <c r="A241" s="12" t="str">
        <f t="shared" si="149"/>
        <v>16mag     5b</v>
      </c>
      <c r="B241" s="110">
        <f t="shared" si="165"/>
        <v>0.5</v>
      </c>
      <c r="C241" s="3">
        <f t="shared" si="166"/>
        <v>-8.7999999999992724</v>
      </c>
      <c r="D241" s="3">
        <f t="shared" si="154"/>
        <v>12795.9</v>
      </c>
      <c r="E241" s="3">
        <f t="shared" si="155"/>
        <v>12793.5</v>
      </c>
      <c r="F241" s="3">
        <f t="shared" si="156"/>
        <v>12789.4</v>
      </c>
      <c r="G241" s="3">
        <f t="shared" si="157"/>
        <v>12787.75</v>
      </c>
      <c r="H241" s="3">
        <f t="shared" si="150"/>
        <v>12791.5</v>
      </c>
      <c r="I241" s="110">
        <f t="shared" si="151"/>
        <v>12787.3</v>
      </c>
      <c r="J241" s="110">
        <f t="shared" si="152"/>
        <v>12790.7</v>
      </c>
      <c r="K241" s="8">
        <f t="shared" si="158"/>
        <v>-2</v>
      </c>
      <c r="L241" s="4">
        <f t="shared" si="159"/>
        <v>4.2000000000007276</v>
      </c>
      <c r="M241" s="4">
        <f t="shared" si="160"/>
        <v>6.5</v>
      </c>
      <c r="N241" s="4">
        <f t="shared" si="161"/>
        <v>5.75</v>
      </c>
      <c r="O241" s="4">
        <f t="shared" si="162"/>
        <v>4.2000000000007276</v>
      </c>
      <c r="P241" s="4">
        <f t="shared" si="194"/>
        <v>1.2999999999992724</v>
      </c>
      <c r="Q241" s="4">
        <f t="shared" si="195"/>
        <v>2.9000000000014552</v>
      </c>
      <c r="R241" s="4">
        <f t="shared" si="153"/>
        <v>12789.833333333334</v>
      </c>
      <c r="S241" s="4">
        <f t="shared" si="163"/>
        <v>12790.566666666668</v>
      </c>
      <c r="T241" s="4">
        <f t="shared" si="164"/>
        <v>12792.16666666667</v>
      </c>
      <c r="U241" s="4">
        <f t="shared" si="167"/>
        <v>-6.7999999999992724</v>
      </c>
      <c r="V241" s="4">
        <f t="shared" si="168"/>
        <v>-6.7999999999992724</v>
      </c>
      <c r="W241" s="45">
        <f t="shared" si="169"/>
        <v>12785.900000000001</v>
      </c>
      <c r="X241" s="109">
        <f t="shared" si="170"/>
        <v>12785.900000000001</v>
      </c>
      <c r="Y241" s="10">
        <f t="shared" si="171"/>
        <v>12780.900000000001</v>
      </c>
      <c r="Z241" s="10">
        <f t="shared" si="172"/>
        <v>0.6000000000003638</v>
      </c>
      <c r="AA241" s="10">
        <f t="shared" si="173"/>
        <v>-2.5</v>
      </c>
      <c r="AB241" s="10">
        <f t="shared" si="174"/>
        <v>12790.2</v>
      </c>
      <c r="AC241" s="79">
        <f t="shared" si="175"/>
        <v>12793.300000000001</v>
      </c>
      <c r="AD241" s="48">
        <f t="shared" si="176"/>
        <v>-0.74892787524362137</v>
      </c>
      <c r="AE241" s="45">
        <f t="shared" si="177"/>
        <v>-6.7999999999992724</v>
      </c>
      <c r="AF241" s="56">
        <f t="shared" si="178"/>
        <v>12783.400000000001</v>
      </c>
      <c r="AG241" s="70">
        <f t="shared" si="179"/>
        <v>-73.042257927977687</v>
      </c>
      <c r="AH241" s="70">
        <f t="shared" si="180"/>
        <v>-1.3690704920239955E-2</v>
      </c>
      <c r="AI241" s="74">
        <f t="shared" si="181"/>
        <v>5.7105308446886362E-4</v>
      </c>
      <c r="AJ241" s="62">
        <f t="shared" si="182"/>
        <v>0.6000000000003638</v>
      </c>
      <c r="AK241" s="117">
        <f t="shared" si="183"/>
        <v>1.8743540121308252E-4</v>
      </c>
      <c r="AL241" s="99">
        <f t="shared" si="184"/>
        <v>-7.8181192732560738E-6</v>
      </c>
      <c r="AM241" s="62">
        <f t="shared" si="185"/>
        <v>12790.800000000001</v>
      </c>
      <c r="AN241" s="10">
        <f t="shared" si="186"/>
        <v>12770.866350000002</v>
      </c>
      <c r="AO241" s="10">
        <f t="shared" si="187"/>
        <v>12781.605600000001</v>
      </c>
      <c r="AP241" s="10">
        <f t="shared" si="188"/>
        <v>12811.748949999999</v>
      </c>
      <c r="AQ241" s="10">
        <f t="shared" si="189"/>
        <v>12799.8871</v>
      </c>
      <c r="AR241" s="113"/>
      <c r="AU241" s="19"/>
      <c r="AV241" s="25"/>
      <c r="AZ241"/>
      <c r="BA241"/>
      <c r="BB241"/>
      <c r="BC241"/>
      <c r="BD241"/>
      <c r="BE241" s="12" t="s">
        <v>403</v>
      </c>
      <c r="BF241" s="110">
        <v>12791.5</v>
      </c>
      <c r="BG241" s="111">
        <v>12787.3</v>
      </c>
      <c r="BH241" s="111">
        <v>12790.7</v>
      </c>
    </row>
    <row r="242" spans="1:60" x14ac:dyDescent="0.25">
      <c r="A242" s="12" t="str">
        <f t="shared" si="149"/>
        <v>16mag     6o</v>
      </c>
      <c r="B242" s="110">
        <f t="shared" si="165"/>
        <v>3.1999999999989086</v>
      </c>
      <c r="C242" s="3">
        <f t="shared" si="166"/>
        <v>1.1999999999989086</v>
      </c>
      <c r="D242" s="3">
        <f t="shared" si="154"/>
        <v>12793.9</v>
      </c>
      <c r="E242" s="3">
        <f t="shared" si="155"/>
        <v>12793.1</v>
      </c>
      <c r="F242" s="3">
        <f t="shared" si="156"/>
        <v>12789.166666666666</v>
      </c>
      <c r="G242" s="3">
        <f t="shared" si="157"/>
        <v>12789.65</v>
      </c>
      <c r="H242" s="3">
        <f t="shared" si="150"/>
        <v>12794.7</v>
      </c>
      <c r="I242" s="110">
        <f t="shared" si="151"/>
        <v>12792</v>
      </c>
      <c r="J242" s="110">
        <f t="shared" si="152"/>
        <v>12793.9</v>
      </c>
      <c r="K242" s="8">
        <f t="shared" si="158"/>
        <v>3.6999999999989086</v>
      </c>
      <c r="L242" s="4">
        <f t="shared" si="159"/>
        <v>4</v>
      </c>
      <c r="M242" s="4">
        <f t="shared" si="160"/>
        <v>5.166666666666667</v>
      </c>
      <c r="N242" s="4">
        <f t="shared" si="161"/>
        <v>4.1000000000003638</v>
      </c>
      <c r="O242" s="4">
        <f t="shared" si="162"/>
        <v>2.7000000000007276</v>
      </c>
      <c r="P242" s="4">
        <f t="shared" si="194"/>
        <v>4</v>
      </c>
      <c r="Q242" s="4">
        <f t="shared" si="195"/>
        <v>-1.2999999999992724</v>
      </c>
      <c r="R242" s="4">
        <f t="shared" si="153"/>
        <v>12793.533333333333</v>
      </c>
      <c r="S242" s="4">
        <f t="shared" si="163"/>
        <v>12791.683333333334</v>
      </c>
      <c r="T242" s="4">
        <f t="shared" si="164"/>
        <v>12791.555555555557</v>
      </c>
      <c r="U242" s="4">
        <f t="shared" si="167"/>
        <v>-6.7999999999992724</v>
      </c>
      <c r="V242" s="4">
        <f t="shared" si="168"/>
        <v>-2.5</v>
      </c>
      <c r="W242" s="45">
        <f t="shared" si="169"/>
        <v>12787.7</v>
      </c>
      <c r="X242" s="109">
        <f t="shared" si="170"/>
        <v>12783.400000000001</v>
      </c>
      <c r="Y242" s="62">
        <f t="shared" si="171"/>
        <v>12788.7</v>
      </c>
      <c r="Z242" s="10">
        <f t="shared" si="172"/>
        <v>0.5</v>
      </c>
      <c r="AA242" s="4">
        <f t="shared" si="173"/>
        <v>0.5</v>
      </c>
      <c r="AB242" s="108">
        <f t="shared" si="174"/>
        <v>12790.7</v>
      </c>
      <c r="AC242" s="79">
        <f t="shared" si="175"/>
        <v>12790.7</v>
      </c>
      <c r="AD242" s="48">
        <f t="shared" si="176"/>
        <v>-0.83859649122802682</v>
      </c>
      <c r="AE242" s="45">
        <f t="shared" si="177"/>
        <v>-6.7999999999992724</v>
      </c>
      <c r="AF242" s="56">
        <f t="shared" si="178"/>
        <v>12783.900000000001</v>
      </c>
      <c r="AG242" s="70">
        <f t="shared" si="179"/>
        <v>3.7058186324068041</v>
      </c>
      <c r="AH242" s="70">
        <f t="shared" si="180"/>
        <v>0.26984590968785049</v>
      </c>
      <c r="AI242" s="74">
        <f t="shared" si="181"/>
        <v>7.8223390358170665E-4</v>
      </c>
      <c r="AJ242" s="62">
        <f t="shared" si="182"/>
        <v>0.5</v>
      </c>
      <c r="AK242" s="117">
        <f t="shared" si="183"/>
        <v>7.2816814975263558E-2</v>
      </c>
      <c r="AL242" s="99">
        <f t="shared" si="184"/>
        <v>2.1108261930068395E-4</v>
      </c>
      <c r="AM242" s="62">
        <f t="shared" si="185"/>
        <v>12791.2</v>
      </c>
      <c r="AN242" s="10">
        <f t="shared" si="186"/>
        <v>12771.29925</v>
      </c>
      <c r="AO242" s="10">
        <f t="shared" si="187"/>
        <v>12779.574300000002</v>
      </c>
      <c r="AP242" s="10">
        <f t="shared" si="188"/>
        <v>12808.378916666667</v>
      </c>
      <c r="AQ242" s="10">
        <f t="shared" si="189"/>
        <v>12800.954833333333</v>
      </c>
      <c r="AR242" s="113"/>
      <c r="AU242" s="19"/>
      <c r="AV242" s="25"/>
      <c r="AZ242"/>
      <c r="BA242"/>
      <c r="BB242"/>
      <c r="BC242"/>
      <c r="BD242"/>
      <c r="BE242" s="12" t="s">
        <v>404</v>
      </c>
      <c r="BF242" s="110">
        <v>12794.7</v>
      </c>
      <c r="BG242" s="111">
        <v>12792</v>
      </c>
      <c r="BH242" s="111">
        <v>12793.9</v>
      </c>
    </row>
    <row r="243" spans="1:60" x14ac:dyDescent="0.25">
      <c r="A243" s="12" t="str">
        <f t="shared" si="149"/>
        <v>16mag    7s</v>
      </c>
      <c r="B243" s="110">
        <f t="shared" si="165"/>
        <v>8.3000000000010914</v>
      </c>
      <c r="C243" s="3">
        <f t="shared" si="166"/>
        <v>12</v>
      </c>
      <c r="D243" s="3">
        <f t="shared" si="154"/>
        <v>12797.6</v>
      </c>
      <c r="E243" s="3">
        <f t="shared" si="155"/>
        <v>12800.650000000001</v>
      </c>
      <c r="F243" s="3">
        <f t="shared" si="156"/>
        <v>12790.066666666666</v>
      </c>
      <c r="G243" s="3">
        <f t="shared" si="157"/>
        <v>12791.45</v>
      </c>
      <c r="H243" s="3">
        <f t="shared" si="150"/>
        <v>12806.6</v>
      </c>
      <c r="I243" s="110">
        <f t="shared" si="151"/>
        <v>12790.9</v>
      </c>
      <c r="J243" s="110">
        <f t="shared" si="152"/>
        <v>12802.2</v>
      </c>
      <c r="K243" s="8">
        <f t="shared" si="158"/>
        <v>11.5</v>
      </c>
      <c r="L243" s="4">
        <f t="shared" si="159"/>
        <v>15.700000000000728</v>
      </c>
      <c r="M243" s="4">
        <f t="shared" si="160"/>
        <v>7.9666666666671517</v>
      </c>
      <c r="N243" s="4">
        <f t="shared" si="161"/>
        <v>9.8500000000003638</v>
      </c>
      <c r="O243" s="4">
        <f t="shared" si="162"/>
        <v>15.700000000000728</v>
      </c>
      <c r="P243" s="4">
        <f t="shared" si="194"/>
        <v>12.700000000000728</v>
      </c>
      <c r="Q243" s="4">
        <f>-J242+I243</f>
        <v>-3</v>
      </c>
      <c r="R243" s="4">
        <f t="shared" si="153"/>
        <v>12799.9</v>
      </c>
      <c r="S243" s="4">
        <f t="shared" si="163"/>
        <v>12796.716666666667</v>
      </c>
      <c r="T243" s="4">
        <f t="shared" si="164"/>
        <v>12794.422222222223</v>
      </c>
      <c r="U243" s="4">
        <f t="shared" si="167"/>
        <v>-2.5</v>
      </c>
      <c r="V243" s="4">
        <f t="shared" si="168"/>
        <v>0.5</v>
      </c>
      <c r="W243" s="45">
        <f t="shared" si="169"/>
        <v>12791.2</v>
      </c>
      <c r="X243" s="109">
        <f t="shared" si="170"/>
        <v>12788.2</v>
      </c>
      <c r="Y243" s="10">
        <f t="shared" si="171"/>
        <v>12797.599999999999</v>
      </c>
      <c r="Z243" s="10">
        <f t="shared" si="172"/>
        <v>3.1999999999989086</v>
      </c>
      <c r="AA243" s="10">
        <f t="shared" si="173"/>
        <v>3.1999999999989086</v>
      </c>
      <c r="AB243" s="10">
        <f t="shared" si="174"/>
        <v>12793.9</v>
      </c>
      <c r="AC243" s="79">
        <f t="shared" si="175"/>
        <v>12793.9</v>
      </c>
      <c r="AD243" s="48">
        <f t="shared" si="176"/>
        <v>-6.1468486029846711E-2</v>
      </c>
      <c r="AE243" s="45">
        <f t="shared" si="177"/>
        <v>-2.5</v>
      </c>
      <c r="AF243" s="56">
        <f t="shared" si="178"/>
        <v>12791.4</v>
      </c>
      <c r="AG243" s="70">
        <f t="shared" si="179"/>
        <v>2.1185907075427024</v>
      </c>
      <c r="AH243" s="70">
        <f t="shared" si="180"/>
        <v>0.47201188811022099</v>
      </c>
      <c r="AI243" s="74">
        <f t="shared" si="181"/>
        <v>8.4431727566967581E-4</v>
      </c>
      <c r="AJ243" s="62">
        <f t="shared" si="182"/>
        <v>3.1999999999989086</v>
      </c>
      <c r="AK243" s="117">
        <f t="shared" si="183"/>
        <v>0.2227952225173758</v>
      </c>
      <c r="AL243" s="99">
        <f t="shared" si="184"/>
        <v>3.9852779145292162E-4</v>
      </c>
      <c r="AM243" s="62">
        <f t="shared" si="185"/>
        <v>12797.099999999999</v>
      </c>
      <c r="AN243" s="10">
        <f t="shared" si="186"/>
        <v>12776.643899999999</v>
      </c>
      <c r="AO243" s="10">
        <f t="shared" si="187"/>
        <v>12782.271599999998</v>
      </c>
      <c r="AP243" s="10">
        <f t="shared" si="188"/>
        <v>12810.430966666665</v>
      </c>
      <c r="AQ243" s="10">
        <f t="shared" si="189"/>
        <v>12805.15903333333</v>
      </c>
      <c r="AR243" s="113"/>
      <c r="AU243" s="19"/>
      <c r="AV243" s="25"/>
      <c r="AZ243"/>
      <c r="BA243"/>
      <c r="BB243"/>
      <c r="BC243"/>
      <c r="BD243"/>
      <c r="BE243" s="12" t="s">
        <v>405</v>
      </c>
      <c r="BF243" s="110">
        <v>12806.6</v>
      </c>
      <c r="BG243" s="111">
        <v>12790.9</v>
      </c>
      <c r="BH243" s="111">
        <v>12802.2</v>
      </c>
    </row>
    <row r="244" spans="1:60" x14ac:dyDescent="0.25">
      <c r="A244" s="12" t="str">
        <f t="shared" si="149"/>
        <v>16mag   8s</v>
      </c>
      <c r="B244" s="110">
        <f t="shared" si="165"/>
        <v>-8.9000000000014552</v>
      </c>
      <c r="C244" s="3">
        <f t="shared" si="166"/>
        <v>2.5999999999985448</v>
      </c>
      <c r="D244" s="3">
        <f t="shared" si="154"/>
        <v>12801.533333333335</v>
      </c>
      <c r="E244" s="3">
        <f t="shared" si="155"/>
        <v>12804.95</v>
      </c>
      <c r="F244" s="3">
        <f t="shared" si="156"/>
        <v>12789.700000000003</v>
      </c>
      <c r="G244" s="3">
        <f t="shared" si="157"/>
        <v>12788.55</v>
      </c>
      <c r="H244" s="3">
        <f t="shared" si="150"/>
        <v>12803.3</v>
      </c>
      <c r="I244" s="110">
        <f t="shared" si="151"/>
        <v>12786.2</v>
      </c>
      <c r="J244" s="110">
        <f t="shared" si="152"/>
        <v>12793.3</v>
      </c>
      <c r="K244" s="8">
        <f t="shared" si="158"/>
        <v>-0.6000000000003638</v>
      </c>
      <c r="L244" s="4">
        <f t="shared" si="159"/>
        <v>17.099999999998545</v>
      </c>
      <c r="M244" s="4">
        <f t="shared" si="160"/>
        <v>12.266666666666424</v>
      </c>
      <c r="N244" s="4">
        <f t="shared" si="161"/>
        <v>16.399999999999636</v>
      </c>
      <c r="O244" s="4">
        <f t="shared" si="162"/>
        <v>17.099999999998545</v>
      </c>
      <c r="P244" s="4">
        <f t="shared" si="194"/>
        <v>1.0999999999985448</v>
      </c>
      <c r="Q244" s="4">
        <f>J243-I244</f>
        <v>16</v>
      </c>
      <c r="R244" s="4">
        <f t="shared" si="153"/>
        <v>12794.266666666668</v>
      </c>
      <c r="S244" s="4">
        <f t="shared" si="163"/>
        <v>12797.083333333334</v>
      </c>
      <c r="T244" s="4">
        <f t="shared" si="164"/>
        <v>12795.900000000001</v>
      </c>
      <c r="U244" s="4">
        <f t="shared" si="167"/>
        <v>0.5</v>
      </c>
      <c r="V244" s="4">
        <f t="shared" si="168"/>
        <v>3.1999999999989086</v>
      </c>
      <c r="W244" s="45">
        <f t="shared" si="169"/>
        <v>12797.099999999999</v>
      </c>
      <c r="X244" s="45">
        <f t="shared" si="170"/>
        <v>12794.4</v>
      </c>
      <c r="Y244" s="62">
        <f t="shared" si="171"/>
        <v>12813.7</v>
      </c>
      <c r="Z244" s="10">
        <f t="shared" si="172"/>
        <v>8.3000000000010914</v>
      </c>
      <c r="AA244" s="4">
        <f t="shared" si="173"/>
        <v>8.3000000000010914</v>
      </c>
      <c r="AB244" s="108">
        <f t="shared" si="174"/>
        <v>12802.2</v>
      </c>
      <c r="AC244" s="108">
        <f t="shared" si="175"/>
        <v>12802.2</v>
      </c>
      <c r="AD244" s="48">
        <f t="shared" si="176"/>
        <v>2.2222222222134505E-2</v>
      </c>
      <c r="AE244" s="45">
        <f t="shared" si="177"/>
        <v>0.5</v>
      </c>
      <c r="AF244" s="56">
        <f t="shared" si="178"/>
        <v>12802.7</v>
      </c>
      <c r="AG244" s="70">
        <f t="shared" si="179"/>
        <v>0.54684458819642523</v>
      </c>
      <c r="AH244" s="70">
        <f t="shared" si="180"/>
        <v>1.8286731213673499</v>
      </c>
      <c r="AI244" s="74">
        <f t="shared" si="181"/>
        <v>-7.3422012544240316E-4</v>
      </c>
      <c r="AJ244" s="62">
        <f t="shared" si="182"/>
        <v>8.3000000000010914</v>
      </c>
      <c r="AK244" s="117">
        <f t="shared" si="183"/>
        <v>3.3440453848114067</v>
      </c>
      <c r="AL244" s="99">
        <f t="shared" si="184"/>
        <v>-1.3426486085634866E-3</v>
      </c>
      <c r="AM244" s="62">
        <f t="shared" si="185"/>
        <v>12810.500000000002</v>
      </c>
      <c r="AN244" s="10">
        <f t="shared" si="186"/>
        <v>12777.25995</v>
      </c>
      <c r="AO244" s="10">
        <f t="shared" si="187"/>
        <v>12796.0911</v>
      </c>
      <c r="AP244" s="10">
        <f t="shared" si="188"/>
        <v>12822.559749999999</v>
      </c>
      <c r="AQ244" s="10">
        <f t="shared" si="189"/>
        <v>12805.993199999997</v>
      </c>
      <c r="AR244" s="113"/>
      <c r="AU244" s="19"/>
      <c r="AV244" s="25"/>
      <c r="AZ244" s="116">
        <f>BA244*(1+$AQ$5)</f>
        <v>12831.679899999997</v>
      </c>
      <c r="BA244" s="112">
        <f>J244</f>
        <v>12793.3</v>
      </c>
      <c r="BB244"/>
      <c r="BC244"/>
      <c r="BD244"/>
      <c r="BE244" s="12" t="s">
        <v>159</v>
      </c>
      <c r="BF244" s="110">
        <v>12803.3</v>
      </c>
      <c r="BG244" s="111">
        <v>12786.2</v>
      </c>
      <c r="BH244" s="111">
        <v>12793.3</v>
      </c>
    </row>
    <row r="245" spans="1:60" x14ac:dyDescent="0.25">
      <c r="A245" s="12" t="str">
        <f t="shared" si="149"/>
        <v>16mag    9b</v>
      </c>
      <c r="B245" s="110">
        <f t="shared" si="165"/>
        <v>26.900000000001455</v>
      </c>
      <c r="C245" s="3">
        <f t="shared" si="166"/>
        <v>26.300000000001091</v>
      </c>
      <c r="D245" s="3">
        <f t="shared" si="154"/>
        <v>12815.333333333334</v>
      </c>
      <c r="E245" s="3">
        <f t="shared" si="155"/>
        <v>12819.7</v>
      </c>
      <c r="F245" s="3">
        <f t="shared" si="156"/>
        <v>12786.633333333331</v>
      </c>
      <c r="G245" s="3">
        <f t="shared" si="157"/>
        <v>12784.5</v>
      </c>
      <c r="H245" s="3">
        <f t="shared" si="150"/>
        <v>12836.1</v>
      </c>
      <c r="I245" s="110">
        <f t="shared" si="151"/>
        <v>12782.8</v>
      </c>
      <c r="J245" s="110">
        <f t="shared" si="152"/>
        <v>12820.2</v>
      </c>
      <c r="K245" s="8">
        <f t="shared" si="158"/>
        <v>18</v>
      </c>
      <c r="L245" s="4">
        <f t="shared" si="159"/>
        <v>53.300000000001091</v>
      </c>
      <c r="M245" s="4">
        <f t="shared" si="160"/>
        <v>28.70000000000012</v>
      </c>
      <c r="N245" s="4">
        <f t="shared" si="161"/>
        <v>35.199999999999818</v>
      </c>
      <c r="O245" s="4">
        <f t="shared" si="162"/>
        <v>53.300000000001091</v>
      </c>
      <c r="P245" s="4">
        <f t="shared" si="194"/>
        <v>42.800000000001091</v>
      </c>
      <c r="Q245" s="4">
        <f>J244-I245</f>
        <v>10.5</v>
      </c>
      <c r="R245" s="4">
        <f t="shared" si="153"/>
        <v>12813.033333333335</v>
      </c>
      <c r="S245" s="4">
        <f t="shared" si="163"/>
        <v>12803.650000000001</v>
      </c>
      <c r="T245" s="4">
        <f t="shared" si="164"/>
        <v>12802.400000000001</v>
      </c>
      <c r="U245" s="4">
        <f t="shared" si="167"/>
        <v>-8.9000000000014552</v>
      </c>
      <c r="V245" s="4">
        <f t="shared" si="168"/>
        <v>-8.9000000000014552</v>
      </c>
      <c r="W245" s="109">
        <f t="shared" si="169"/>
        <v>12793.3</v>
      </c>
      <c r="X245" s="109">
        <f t="shared" si="170"/>
        <v>12793.3</v>
      </c>
      <c r="Y245" s="62">
        <f t="shared" si="171"/>
        <v>12792.699999999999</v>
      </c>
      <c r="Z245" s="10">
        <f t="shared" si="172"/>
        <v>8.3000000000010914</v>
      </c>
      <c r="AA245" s="4">
        <f t="shared" si="173"/>
        <v>8.3000000000010914</v>
      </c>
      <c r="AB245" s="79">
        <f t="shared" si="174"/>
        <v>12810.500000000002</v>
      </c>
      <c r="AC245" s="79">
        <f t="shared" si="175"/>
        <v>12810.500000000002</v>
      </c>
      <c r="AD245" s="48">
        <f t="shared" si="176"/>
        <v>2.1862248213126034</v>
      </c>
      <c r="AE245" s="45">
        <f t="shared" si="177"/>
        <v>-8.9000000000014552</v>
      </c>
      <c r="AF245" s="56">
        <f t="shared" si="178"/>
        <v>12784.399999999998</v>
      </c>
      <c r="AG245" s="70">
        <f t="shared" si="179"/>
        <v>1.927320696292274</v>
      </c>
      <c r="AH245" s="70">
        <f t="shared" si="180"/>
        <v>0.51885501044209836</v>
      </c>
      <c r="AI245" s="74">
        <f t="shared" si="181"/>
        <v>2.8002878508184129E-3</v>
      </c>
      <c r="AJ245" s="62">
        <f t="shared" si="182"/>
        <v>8.3000000000010914</v>
      </c>
      <c r="AK245" s="117">
        <f t="shared" si="183"/>
        <v>0.26921052186086997</v>
      </c>
      <c r="AL245" s="99">
        <f t="shared" si="184"/>
        <v>1.4529433820772686E-3</v>
      </c>
      <c r="AM245" s="62">
        <f t="shared" si="185"/>
        <v>12801.6</v>
      </c>
      <c r="AN245" s="10">
        <f t="shared" si="186"/>
        <v>12765.088800000001</v>
      </c>
      <c r="AO245" s="10">
        <f t="shared" si="187"/>
        <v>12789.531000000003</v>
      </c>
      <c r="AP245" s="10">
        <f t="shared" si="188"/>
        <v>12823.477333333332</v>
      </c>
      <c r="AQ245" s="10">
        <f t="shared" si="189"/>
        <v>12798.018566666669</v>
      </c>
      <c r="AR245" s="113"/>
      <c r="AU245" s="19"/>
      <c r="AV245" s="25"/>
      <c r="AW245" s="21">
        <f>SUM(AU245:AU258)-AW246</f>
        <v>0</v>
      </c>
      <c r="AZ245"/>
      <c r="BA245"/>
      <c r="BB245" s="115">
        <f>AO245</f>
        <v>12789.531000000003</v>
      </c>
      <c r="BC245" s="114">
        <f>-BB245+BA244</f>
        <v>3.7689999999965949</v>
      </c>
      <c r="BD245" s="107" t="s">
        <v>37</v>
      </c>
      <c r="BE245" s="12" t="s">
        <v>406</v>
      </c>
      <c r="BF245" s="110">
        <v>12836.1</v>
      </c>
      <c r="BG245" s="111">
        <v>12782.8</v>
      </c>
      <c r="BH245" s="111">
        <v>12820.2</v>
      </c>
    </row>
    <row r="246" spans="1:60" x14ac:dyDescent="0.25">
      <c r="A246" s="12" t="str">
        <f t="shared" si="149"/>
        <v>16mag     10o</v>
      </c>
      <c r="B246" s="110">
        <f t="shared" si="165"/>
        <v>-19.800000000001091</v>
      </c>
      <c r="C246" s="3">
        <f t="shared" si="166"/>
        <v>-1.8000000000010914</v>
      </c>
      <c r="D246" s="3">
        <f t="shared" si="154"/>
        <v>12821.933333333334</v>
      </c>
      <c r="E246" s="3">
        <f t="shared" si="155"/>
        <v>12831.25</v>
      </c>
      <c r="F246" s="3">
        <f t="shared" si="156"/>
        <v>12787.533333333333</v>
      </c>
      <c r="G246" s="3">
        <f t="shared" si="157"/>
        <v>12788.2</v>
      </c>
      <c r="H246" s="3">
        <f t="shared" si="150"/>
        <v>12826.4</v>
      </c>
      <c r="I246" s="3">
        <f t="shared" si="151"/>
        <v>12793.6</v>
      </c>
      <c r="J246" s="110">
        <f t="shared" si="152"/>
        <v>12800.4</v>
      </c>
      <c r="K246" s="8">
        <f t="shared" si="158"/>
        <v>7.1000000000003638</v>
      </c>
      <c r="L246" s="4">
        <f t="shared" si="159"/>
        <v>32.799999999999272</v>
      </c>
      <c r="M246" s="4">
        <f t="shared" si="160"/>
        <v>34.399999999999636</v>
      </c>
      <c r="N246" s="4">
        <f t="shared" si="161"/>
        <v>43.050000000000182</v>
      </c>
      <c r="O246" s="4">
        <f t="shared" si="162"/>
        <v>32.799999999999272</v>
      </c>
      <c r="P246" s="4">
        <f t="shared" si="194"/>
        <v>6.1999999999989086</v>
      </c>
      <c r="Q246" s="4">
        <f>J245-I246</f>
        <v>26.600000000000364</v>
      </c>
      <c r="R246" s="4">
        <f t="shared" si="153"/>
        <v>12806.800000000001</v>
      </c>
      <c r="S246" s="4">
        <f t="shared" si="163"/>
        <v>12809.916666666668</v>
      </c>
      <c r="T246" s="4">
        <f t="shared" si="164"/>
        <v>12804.700000000003</v>
      </c>
      <c r="U246" s="4">
        <f t="shared" si="167"/>
        <v>-8.9000000000014552</v>
      </c>
      <c r="V246" s="4">
        <f t="shared" si="168"/>
        <v>-8.9000000000014552</v>
      </c>
      <c r="W246" s="109">
        <f t="shared" si="169"/>
        <v>12784.399999999998</v>
      </c>
      <c r="X246" s="45">
        <f t="shared" si="170"/>
        <v>12784.399999999998</v>
      </c>
      <c r="Y246" s="10">
        <f t="shared" si="171"/>
        <v>12838.2</v>
      </c>
      <c r="Z246" s="10">
        <f t="shared" si="172"/>
        <v>26.900000000001455</v>
      </c>
      <c r="AA246" s="10">
        <f t="shared" si="173"/>
        <v>26.900000000001455</v>
      </c>
      <c r="AB246" s="10">
        <f t="shared" si="174"/>
        <v>12820.2</v>
      </c>
      <c r="AC246" s="108">
        <f t="shared" si="175"/>
        <v>12820.2</v>
      </c>
      <c r="AD246" s="48">
        <f t="shared" si="176"/>
        <v>0.96075373619228777</v>
      </c>
      <c r="AE246" s="45">
        <f t="shared" si="177"/>
        <v>-8.9000000000014552</v>
      </c>
      <c r="AF246" s="56">
        <f t="shared" si="178"/>
        <v>12811.3</v>
      </c>
      <c r="AG246" s="70">
        <f t="shared" si="179"/>
        <v>0.23405693892657048</v>
      </c>
      <c r="AH246" s="70">
        <f t="shared" si="180"/>
        <v>4.2724646600360989</v>
      </c>
      <c r="AI246" s="74">
        <f t="shared" si="181"/>
        <v>-8.5081139306702959E-4</v>
      </c>
      <c r="AJ246" s="62">
        <f t="shared" si="182"/>
        <v>26.900000000001455</v>
      </c>
      <c r="AK246" s="117">
        <f t="shared" si="183"/>
        <v>18.253954271257381</v>
      </c>
      <c r="AL246" s="99">
        <f t="shared" si="184"/>
        <v>-3.6350616092349665E-3</v>
      </c>
      <c r="AM246" s="62">
        <f t="shared" si="185"/>
        <v>12847.100000000002</v>
      </c>
      <c r="AN246" s="10">
        <f t="shared" si="186"/>
        <v>12765.055500000002</v>
      </c>
      <c r="AO246" s="10">
        <f t="shared" si="187"/>
        <v>12830.423400000003</v>
      </c>
      <c r="AP246" s="10">
        <f t="shared" si="188"/>
        <v>12861.081566666666</v>
      </c>
      <c r="AQ246" s="10">
        <f t="shared" si="189"/>
        <v>12802.756633333334</v>
      </c>
      <c r="AR246" s="113"/>
      <c r="AU246" s="19"/>
      <c r="AV246" s="25"/>
      <c r="AW246" s="80">
        <f>COUNT(AU246:AU258)</f>
        <v>0</v>
      </c>
      <c r="AZ246"/>
      <c r="BA246"/>
      <c r="BB246"/>
      <c r="BC246"/>
      <c r="BD246"/>
      <c r="BE246" s="12" t="s">
        <v>407</v>
      </c>
      <c r="BF246" s="110">
        <v>12826.4</v>
      </c>
      <c r="BG246" s="111">
        <v>12793.6</v>
      </c>
      <c r="BH246" s="111">
        <v>12800.4</v>
      </c>
    </row>
    <row r="247" spans="1:60" x14ac:dyDescent="0.25">
      <c r="A247" s="12" t="str">
        <f t="shared" si="149"/>
        <v>16mag   11s</v>
      </c>
      <c r="B247" s="110">
        <f t="shared" si="165"/>
        <v>-5.5</v>
      </c>
      <c r="C247" s="3">
        <f t="shared" si="166"/>
        <v>1.6000000000003638</v>
      </c>
      <c r="D247" s="3">
        <f t="shared" si="154"/>
        <v>12821.533333333333</v>
      </c>
      <c r="E247" s="3">
        <f t="shared" si="155"/>
        <v>12814.25</v>
      </c>
      <c r="F247" s="3">
        <f t="shared" si="156"/>
        <v>12786.866666666669</v>
      </c>
      <c r="G247" s="3">
        <f t="shared" si="157"/>
        <v>12788.900000000001</v>
      </c>
      <c r="H247" s="3">
        <f t="shared" si="150"/>
        <v>12802.1</v>
      </c>
      <c r="I247" s="3">
        <f t="shared" si="151"/>
        <v>12784.2</v>
      </c>
      <c r="J247" s="3">
        <f t="shared" si="152"/>
        <v>12794.9</v>
      </c>
      <c r="K247" s="8">
        <f t="shared" si="158"/>
        <v>-25.300000000001091</v>
      </c>
      <c r="L247" s="4">
        <f t="shared" si="159"/>
        <v>17.899999999999636</v>
      </c>
      <c r="M247" s="4">
        <f t="shared" si="160"/>
        <v>34.666666666666664</v>
      </c>
      <c r="N247" s="4">
        <f t="shared" si="161"/>
        <v>25.349999999999454</v>
      </c>
      <c r="O247" s="4">
        <f t="shared" si="162"/>
        <v>17.899999999999636</v>
      </c>
      <c r="P247" s="4">
        <f t="shared" si="194"/>
        <v>1.7000000000007276</v>
      </c>
      <c r="Q247" s="4">
        <f>J246-I247</f>
        <v>16.199999999998909</v>
      </c>
      <c r="R247" s="4">
        <f t="shared" si="153"/>
        <v>12793.733333333335</v>
      </c>
      <c r="S247" s="4">
        <f t="shared" si="163"/>
        <v>12800.266666666668</v>
      </c>
      <c r="T247" s="4">
        <f t="shared" si="164"/>
        <v>12804.522222222224</v>
      </c>
      <c r="U247" s="4">
        <f t="shared" si="167"/>
        <v>-19.800000000001091</v>
      </c>
      <c r="V247" s="4">
        <f t="shared" si="168"/>
        <v>-19.800000000001091</v>
      </c>
      <c r="W247" s="45">
        <f t="shared" si="169"/>
        <v>12800.4</v>
      </c>
      <c r="X247" s="45">
        <f t="shared" si="170"/>
        <v>12800.4</v>
      </c>
      <c r="Y247" s="62">
        <f t="shared" si="171"/>
        <v>12807.5</v>
      </c>
      <c r="Z247" s="10">
        <f t="shared" si="172"/>
        <v>26.900000000001455</v>
      </c>
      <c r="AA247" s="4">
        <f t="shared" si="173"/>
        <v>26.900000000001455</v>
      </c>
      <c r="AB247" s="108">
        <f t="shared" si="174"/>
        <v>12847.100000000002</v>
      </c>
      <c r="AC247" s="108">
        <f t="shared" si="175"/>
        <v>12847.100000000002</v>
      </c>
      <c r="AD247" s="48">
        <f t="shared" si="176"/>
        <v>7.0045484080549295E-2</v>
      </c>
      <c r="AE247" s="45">
        <f t="shared" si="177"/>
        <v>-19.800000000001091</v>
      </c>
      <c r="AF247" s="56">
        <f t="shared" si="178"/>
        <v>12780.599999999999</v>
      </c>
      <c r="AG247" s="70">
        <f t="shared" si="179"/>
        <v>-0.44297073612534899</v>
      </c>
      <c r="AH247" s="70">
        <f t="shared" si="180"/>
        <v>-2.2574854690108164</v>
      </c>
      <c r="AI247" s="74">
        <f t="shared" si="181"/>
        <v>1.1188833075130348E-3</v>
      </c>
      <c r="AJ247" s="62">
        <f t="shared" si="182"/>
        <v>26.900000000001455</v>
      </c>
      <c r="AK247" s="117">
        <f t="shared" si="183"/>
        <v>5.0962406427949851</v>
      </c>
      <c r="AL247" s="99">
        <f t="shared" si="184"/>
        <v>-2.5258628082294367E-3</v>
      </c>
      <c r="AM247" s="62">
        <f t="shared" si="185"/>
        <v>12827.300000000001</v>
      </c>
      <c r="AN247" s="10">
        <f t="shared" si="186"/>
        <v>12750.98625</v>
      </c>
      <c r="AO247" s="10">
        <f t="shared" si="187"/>
        <v>12807.180000000002</v>
      </c>
      <c r="AP247" s="10">
        <f t="shared" si="188"/>
        <v>12862.699850000001</v>
      </c>
      <c r="AQ247" s="10">
        <f t="shared" si="189"/>
        <v>12799.987200000001</v>
      </c>
      <c r="AR247" s="113"/>
      <c r="AU247" s="19"/>
      <c r="AV247" s="25"/>
      <c r="AZ247" s="116">
        <f>BA247*(1+$AQ$5)</f>
        <v>12833.284699999998</v>
      </c>
      <c r="BA247" s="112">
        <f>J247</f>
        <v>12794.9</v>
      </c>
      <c r="BB247"/>
      <c r="BC247"/>
      <c r="BD247"/>
      <c r="BE247" s="12" t="s">
        <v>160</v>
      </c>
      <c r="BF247" s="110">
        <v>12802.1</v>
      </c>
      <c r="BG247" s="111">
        <v>12784.2</v>
      </c>
      <c r="BH247" s="111">
        <v>12794.9</v>
      </c>
    </row>
    <row r="248" spans="1:60" x14ac:dyDescent="0.25">
      <c r="A248" s="12" t="str">
        <f t="shared" si="149"/>
        <v>16mag     12b</v>
      </c>
      <c r="B248" s="110">
        <f t="shared" si="165"/>
        <v>3.6000000000003638</v>
      </c>
      <c r="C248" s="3">
        <f t="shared" si="166"/>
        <v>-21.700000000000728</v>
      </c>
      <c r="D248" s="3">
        <f t="shared" si="154"/>
        <v>12811.533333333333</v>
      </c>
      <c r="E248" s="3">
        <f t="shared" si="155"/>
        <v>12804.1</v>
      </c>
      <c r="F248" s="3">
        <f t="shared" si="156"/>
        <v>12788.5</v>
      </c>
      <c r="G248" s="3">
        <f t="shared" si="157"/>
        <v>12785.95</v>
      </c>
      <c r="H248" s="3">
        <f t="shared" si="150"/>
        <v>12806.1</v>
      </c>
      <c r="I248" s="3">
        <f t="shared" si="151"/>
        <v>12787.7</v>
      </c>
      <c r="J248" s="110">
        <f t="shared" si="152"/>
        <v>12798.5</v>
      </c>
      <c r="K248" s="8">
        <f t="shared" si="158"/>
        <v>-1.8999999999996362</v>
      </c>
      <c r="L248" s="4">
        <f t="shared" si="159"/>
        <v>18.399999999999636</v>
      </c>
      <c r="M248" s="4">
        <f t="shared" si="160"/>
        <v>23.033333333332848</v>
      </c>
      <c r="N248" s="4">
        <f t="shared" si="161"/>
        <v>18.149999999999636</v>
      </c>
      <c r="O248" s="4">
        <f t="shared" si="162"/>
        <v>18.399999999999636</v>
      </c>
      <c r="P248" s="4">
        <f t="shared" si="194"/>
        <v>11.200000000000728</v>
      </c>
      <c r="Q248" s="4">
        <f>-J247+I248</f>
        <v>-7.1999999999989086</v>
      </c>
      <c r="R248" s="4">
        <f t="shared" si="153"/>
        <v>12797.433333333334</v>
      </c>
      <c r="S248" s="4">
        <f t="shared" si="163"/>
        <v>12795.583333333336</v>
      </c>
      <c r="T248" s="4">
        <f t="shared" si="164"/>
        <v>12799.322222222225</v>
      </c>
      <c r="U248" s="4">
        <f t="shared" si="167"/>
        <v>-19.800000000001091</v>
      </c>
      <c r="V248" s="4">
        <f t="shared" si="168"/>
        <v>-19.800000000001091</v>
      </c>
      <c r="W248" s="45">
        <f t="shared" si="169"/>
        <v>12780.599999999999</v>
      </c>
      <c r="X248" s="109">
        <f t="shared" si="170"/>
        <v>12780.599999999999</v>
      </c>
      <c r="Y248" s="62">
        <f t="shared" si="171"/>
        <v>12769.599999999999</v>
      </c>
      <c r="Z248" s="10">
        <f t="shared" si="172"/>
        <v>26.900000000001455</v>
      </c>
      <c r="AA248" s="4">
        <f t="shared" si="173"/>
        <v>-5.5</v>
      </c>
      <c r="AB248" s="108">
        <f t="shared" si="174"/>
        <v>12794.9</v>
      </c>
      <c r="AC248" s="79">
        <f t="shared" si="175"/>
        <v>12827.300000000001</v>
      </c>
      <c r="AD248" s="48">
        <f t="shared" si="176"/>
        <v>9.9935022742017751E-2</v>
      </c>
      <c r="AE248" s="45">
        <f t="shared" si="177"/>
        <v>-19.800000000001091</v>
      </c>
      <c r="AF248" s="56">
        <f t="shared" si="178"/>
        <v>12775.099999999999</v>
      </c>
      <c r="AG248" s="70">
        <f t="shared" si="179"/>
        <v>-1.0079630832282767</v>
      </c>
      <c r="AH248" s="70">
        <f t="shared" si="180"/>
        <v>-0.99209982651073614</v>
      </c>
      <c r="AI248" s="74">
        <f t="shared" si="181"/>
        <v>1.8316882059632768E-3</v>
      </c>
      <c r="AJ248" s="62">
        <f t="shared" si="182"/>
        <v>26.900000000001455</v>
      </c>
      <c r="AK248" s="117">
        <f t="shared" si="183"/>
        <v>0.98426206576263275</v>
      </c>
      <c r="AL248" s="99">
        <f t="shared" si="184"/>
        <v>-1.8172175513579286E-3</v>
      </c>
      <c r="AM248" s="62">
        <f t="shared" si="185"/>
        <v>12821.800000000001</v>
      </c>
      <c r="AN248" s="10">
        <f t="shared" si="186"/>
        <v>12755.614950000001</v>
      </c>
      <c r="AO248" s="10">
        <f t="shared" si="187"/>
        <v>12790.463400000004</v>
      </c>
      <c r="AP248" s="10">
        <f t="shared" si="188"/>
        <v>12831.902416666668</v>
      </c>
      <c r="AQ248" s="10">
        <f t="shared" si="189"/>
        <v>12798.152033333336</v>
      </c>
      <c r="AR248" s="113"/>
      <c r="AU248" s="19"/>
      <c r="AV248" s="25"/>
      <c r="BB248" s="115">
        <f>AO248</f>
        <v>12790.463400000004</v>
      </c>
      <c r="BC248" s="114">
        <f>-BB248+BA247</f>
        <v>4.4365999999954511</v>
      </c>
      <c r="BD248" s="107" t="s">
        <v>37</v>
      </c>
      <c r="BE248" s="12" t="s">
        <v>408</v>
      </c>
      <c r="BF248" s="110">
        <v>12806.1</v>
      </c>
      <c r="BG248" s="111">
        <v>12787.7</v>
      </c>
      <c r="BH248" s="111">
        <v>12798.5</v>
      </c>
    </row>
    <row r="249" spans="1:60" x14ac:dyDescent="0.25">
      <c r="A249" s="12" t="str">
        <f t="shared" si="149"/>
        <v>16mag     13o</v>
      </c>
      <c r="B249" s="110">
        <f t="shared" si="165"/>
        <v>19.100000000000364</v>
      </c>
      <c r="C249" s="3">
        <f t="shared" si="166"/>
        <v>17.200000000000728</v>
      </c>
      <c r="D249" s="3">
        <f t="shared" si="154"/>
        <v>12811.333333333334</v>
      </c>
      <c r="E249" s="3">
        <f t="shared" si="155"/>
        <v>12815.95</v>
      </c>
      <c r="F249" s="3">
        <f t="shared" si="156"/>
        <v>12789.4</v>
      </c>
      <c r="G249" s="3">
        <f t="shared" si="157"/>
        <v>12792</v>
      </c>
      <c r="H249" s="3">
        <f t="shared" si="150"/>
        <v>12825.8</v>
      </c>
      <c r="I249" s="3">
        <f t="shared" si="151"/>
        <v>12796.3</v>
      </c>
      <c r="J249" s="3">
        <f t="shared" si="152"/>
        <v>12817.6</v>
      </c>
      <c r="K249" s="8">
        <f t="shared" si="158"/>
        <v>22.700000000000728</v>
      </c>
      <c r="L249" s="4">
        <f t="shared" si="159"/>
        <v>29.5</v>
      </c>
      <c r="M249" s="4">
        <f t="shared" si="160"/>
        <v>21.933333333333092</v>
      </c>
      <c r="N249" s="4">
        <f t="shared" si="161"/>
        <v>23.949999999999818</v>
      </c>
      <c r="O249" s="4">
        <f t="shared" si="162"/>
        <v>29.5</v>
      </c>
      <c r="P249" s="4">
        <f>-H249+J248</f>
        <v>-27.299999999999272</v>
      </c>
      <c r="Q249" s="4">
        <f t="shared" ref="Q249:Q256" si="196">J248-I249</f>
        <v>2.2000000000007276</v>
      </c>
      <c r="R249" s="4">
        <f t="shared" si="153"/>
        <v>12813.233333333332</v>
      </c>
      <c r="S249" s="4">
        <f t="shared" si="163"/>
        <v>12805.333333333332</v>
      </c>
      <c r="T249" s="4">
        <f t="shared" si="164"/>
        <v>12801.466666666667</v>
      </c>
      <c r="U249" s="4">
        <f t="shared" si="167"/>
        <v>-19.800000000001091</v>
      </c>
      <c r="V249" s="4">
        <f t="shared" si="168"/>
        <v>-5.5</v>
      </c>
      <c r="W249" s="109">
        <f t="shared" si="169"/>
        <v>12789.4</v>
      </c>
      <c r="X249" s="109">
        <f t="shared" si="170"/>
        <v>12775.099999999999</v>
      </c>
      <c r="Y249" s="62">
        <f t="shared" si="171"/>
        <v>12796.6</v>
      </c>
      <c r="Z249" s="10">
        <f t="shared" si="172"/>
        <v>3.6000000000003638</v>
      </c>
      <c r="AA249" s="4">
        <f t="shared" si="173"/>
        <v>3.6000000000003638</v>
      </c>
      <c r="AB249" s="79">
        <f t="shared" si="174"/>
        <v>12798.5</v>
      </c>
      <c r="AC249" s="79">
        <f t="shared" si="175"/>
        <v>12798.5</v>
      </c>
      <c r="AD249" s="48">
        <f t="shared" si="176"/>
        <v>0.76348278102663947</v>
      </c>
      <c r="AE249" s="45">
        <f t="shared" si="177"/>
        <v>-19.800000000001091</v>
      </c>
      <c r="AF249" s="56">
        <f t="shared" si="178"/>
        <v>12778.699999999999</v>
      </c>
      <c r="AG249" s="70">
        <f t="shared" si="179"/>
        <v>2.5142730708384882</v>
      </c>
      <c r="AH249" s="70">
        <f t="shared" si="180"/>
        <v>0.39772927276610759</v>
      </c>
      <c r="AI249" s="74">
        <f t="shared" si="181"/>
        <v>3.0441281194488845E-3</v>
      </c>
      <c r="AJ249" s="62">
        <f t="shared" si="182"/>
        <v>3.6000000000003638</v>
      </c>
      <c r="AK249" s="117">
        <f t="shared" si="183"/>
        <v>0.15818857441505682</v>
      </c>
      <c r="AL249" s="99">
        <f t="shared" si="184"/>
        <v>1.2107388631552635E-3</v>
      </c>
      <c r="AM249" s="62">
        <f t="shared" si="185"/>
        <v>12802.1</v>
      </c>
      <c r="AN249" s="10">
        <f t="shared" si="186"/>
        <v>12766.504050000001</v>
      </c>
      <c r="AO249" s="10">
        <f t="shared" si="187"/>
        <v>12794.3595</v>
      </c>
      <c r="AP249" s="10">
        <f t="shared" si="188"/>
        <v>12828.398916666665</v>
      </c>
      <c r="AQ249" s="10">
        <f t="shared" si="189"/>
        <v>12801.555433333333</v>
      </c>
      <c r="AR249" s="113"/>
      <c r="AU249" s="19"/>
      <c r="AV249" s="25"/>
      <c r="AZ249"/>
      <c r="BA249"/>
      <c r="BB249"/>
      <c r="BC249"/>
      <c r="BD249"/>
      <c r="BE249" s="12" t="s">
        <v>409</v>
      </c>
      <c r="BF249" s="110">
        <v>12825.8</v>
      </c>
      <c r="BG249" s="111">
        <v>12796.3</v>
      </c>
      <c r="BH249" s="111">
        <v>12817.6</v>
      </c>
    </row>
    <row r="250" spans="1:60" x14ac:dyDescent="0.25">
      <c r="A250" s="12" t="str">
        <f t="shared" si="149"/>
        <v>16mag  14s</v>
      </c>
      <c r="B250" s="110">
        <f t="shared" si="165"/>
        <v>-4.8000000000010914</v>
      </c>
      <c r="C250" s="3">
        <f t="shared" si="166"/>
        <v>17.899999999999636</v>
      </c>
      <c r="D250" s="3">
        <f t="shared" si="154"/>
        <v>12818.733333333332</v>
      </c>
      <c r="E250" s="3">
        <f t="shared" si="155"/>
        <v>12825.05</v>
      </c>
      <c r="F250" s="3">
        <f t="shared" si="156"/>
        <v>12797.4</v>
      </c>
      <c r="G250" s="3">
        <f t="shared" si="157"/>
        <v>12802.25</v>
      </c>
      <c r="H250" s="110">
        <f t="shared" si="150"/>
        <v>12824.3</v>
      </c>
      <c r="I250" s="110">
        <f t="shared" si="151"/>
        <v>12808.2</v>
      </c>
      <c r="J250" s="110">
        <f t="shared" si="152"/>
        <v>12812.8</v>
      </c>
      <c r="K250" s="8">
        <f t="shared" si="158"/>
        <v>14.299999999999272</v>
      </c>
      <c r="L250" s="4">
        <f t="shared" si="159"/>
        <v>16.099999999998545</v>
      </c>
      <c r="M250" s="4">
        <f t="shared" si="160"/>
        <v>21.333333333332728</v>
      </c>
      <c r="N250" s="4">
        <f t="shared" si="161"/>
        <v>22.799999999999272</v>
      </c>
      <c r="O250" s="4">
        <f t="shared" si="162"/>
        <v>16.099999999998545</v>
      </c>
      <c r="P250" s="4">
        <f t="shared" ref="P250:P271" si="197">H250-J249</f>
        <v>6.6999999999989086</v>
      </c>
      <c r="Q250" s="4">
        <f t="shared" si="196"/>
        <v>9.3999999999996362</v>
      </c>
      <c r="R250" s="4">
        <f t="shared" si="153"/>
        <v>12815.1</v>
      </c>
      <c r="S250" s="4">
        <f t="shared" si="163"/>
        <v>12814.166666666666</v>
      </c>
      <c r="T250" s="4">
        <f t="shared" si="164"/>
        <v>12808.588888888888</v>
      </c>
      <c r="U250" s="4">
        <f t="shared" si="167"/>
        <v>-5.5</v>
      </c>
      <c r="V250" s="4">
        <f t="shared" si="168"/>
        <v>3.6000000000003638</v>
      </c>
      <c r="W250" s="85">
        <f t="shared" si="169"/>
        <v>12802.1</v>
      </c>
      <c r="X250" s="45">
        <f t="shared" si="170"/>
        <v>12793</v>
      </c>
      <c r="Y250" s="62">
        <f t="shared" si="171"/>
        <v>12840.300000000001</v>
      </c>
      <c r="Z250" s="10">
        <f t="shared" si="172"/>
        <v>19.100000000000364</v>
      </c>
      <c r="AA250" s="4">
        <f t="shared" si="173"/>
        <v>19.100000000000364</v>
      </c>
      <c r="AB250" s="79">
        <f t="shared" si="174"/>
        <v>12817.6</v>
      </c>
      <c r="AC250" s="108">
        <f t="shared" si="175"/>
        <v>12817.6</v>
      </c>
      <c r="AD250" s="48">
        <f t="shared" si="176"/>
        <v>-3.7556855100802422E-2</v>
      </c>
      <c r="AE250" s="45">
        <f t="shared" si="177"/>
        <v>-5.5</v>
      </c>
      <c r="AF250" s="56">
        <f t="shared" si="178"/>
        <v>12812.1</v>
      </c>
      <c r="AG250" s="70">
        <f t="shared" si="179"/>
        <v>-2.934493899410871E-2</v>
      </c>
      <c r="AH250" s="70">
        <f t="shared" si="180"/>
        <v>-34.077426441430326</v>
      </c>
      <c r="AI250" s="74">
        <f t="shared" si="181"/>
        <v>5.4635852046027471E-5</v>
      </c>
      <c r="AJ250" s="62">
        <f t="shared" si="182"/>
        <v>19.100000000000364</v>
      </c>
      <c r="AK250" s="117">
        <f t="shared" si="183"/>
        <v>1161.2709928710947</v>
      </c>
      <c r="AL250" s="99">
        <f t="shared" si="184"/>
        <v>-1.8618492291633717E-3</v>
      </c>
      <c r="AM250" s="62">
        <f t="shared" si="185"/>
        <v>12836.7</v>
      </c>
      <c r="AN250" s="10">
        <f t="shared" si="186"/>
        <v>12776.494049999999</v>
      </c>
      <c r="AO250" s="10">
        <f t="shared" si="187"/>
        <v>12817.336499999998</v>
      </c>
      <c r="AP250" s="10">
        <f t="shared" si="188"/>
        <v>12850.020516666662</v>
      </c>
      <c r="AQ250" s="10">
        <f t="shared" si="189"/>
        <v>12813.46733333333</v>
      </c>
      <c r="AR250" s="113"/>
      <c r="AU250" s="19"/>
      <c r="AV250" s="25"/>
      <c r="AZ250"/>
      <c r="BA250"/>
      <c r="BB250"/>
      <c r="BC250"/>
      <c r="BD250"/>
      <c r="BE250" s="12" t="s">
        <v>410</v>
      </c>
      <c r="BF250" s="110">
        <v>12824.3</v>
      </c>
      <c r="BG250" s="111">
        <v>12808.2</v>
      </c>
      <c r="BH250" s="111">
        <v>12812.8</v>
      </c>
    </row>
    <row r="251" spans="1:60" x14ac:dyDescent="0.25">
      <c r="A251" s="12" t="str">
        <f t="shared" si="149"/>
        <v>16mag   15b</v>
      </c>
      <c r="B251" s="110">
        <f t="shared" si="165"/>
        <v>23</v>
      </c>
      <c r="C251" s="3">
        <f t="shared" si="166"/>
        <v>37.299999999999272</v>
      </c>
      <c r="D251" s="3">
        <f t="shared" si="154"/>
        <v>12831.066666666666</v>
      </c>
      <c r="E251" s="3">
        <f t="shared" si="155"/>
        <v>12833.7</v>
      </c>
      <c r="F251" s="3">
        <f t="shared" si="156"/>
        <v>12805.333333333334</v>
      </c>
      <c r="G251" s="3">
        <f t="shared" si="157"/>
        <v>12809.85</v>
      </c>
      <c r="H251" s="110">
        <f t="shared" si="150"/>
        <v>12843.1</v>
      </c>
      <c r="I251" s="110">
        <f t="shared" si="151"/>
        <v>12811.5</v>
      </c>
      <c r="J251" s="110">
        <f t="shared" si="152"/>
        <v>12835.8</v>
      </c>
      <c r="K251" s="8">
        <f t="shared" si="158"/>
        <v>18.199999999998909</v>
      </c>
      <c r="L251" s="4">
        <f t="shared" si="159"/>
        <v>31.600000000000364</v>
      </c>
      <c r="M251" s="4">
        <f t="shared" si="160"/>
        <v>25.733333333332968</v>
      </c>
      <c r="N251" s="4">
        <f t="shared" si="161"/>
        <v>23.849999999999454</v>
      </c>
      <c r="O251" s="4">
        <f t="shared" si="162"/>
        <v>31.600000000000364</v>
      </c>
      <c r="P251" s="4">
        <f t="shared" si="197"/>
        <v>30.300000000001091</v>
      </c>
      <c r="Q251" s="4">
        <f t="shared" si="196"/>
        <v>1.2999999999992724</v>
      </c>
      <c r="R251" s="4">
        <f t="shared" si="153"/>
        <v>12830.133333333331</v>
      </c>
      <c r="S251" s="4">
        <f t="shared" si="163"/>
        <v>12822.616666666665</v>
      </c>
      <c r="T251" s="4">
        <f t="shared" si="164"/>
        <v>12819.488888888887</v>
      </c>
      <c r="U251" s="4">
        <f t="shared" si="167"/>
        <v>-4.8000000000010914</v>
      </c>
      <c r="V251" s="4">
        <f t="shared" si="168"/>
        <v>-4.8000000000010914</v>
      </c>
      <c r="W251" s="86">
        <f t="shared" si="169"/>
        <v>12812.8</v>
      </c>
      <c r="X251" s="109">
        <f t="shared" si="170"/>
        <v>12812.8</v>
      </c>
      <c r="Y251" s="10">
        <f t="shared" si="171"/>
        <v>12827.099999999999</v>
      </c>
      <c r="Z251" s="10">
        <f t="shared" si="172"/>
        <v>19.100000000000364</v>
      </c>
      <c r="AA251" s="10">
        <f t="shared" si="173"/>
        <v>19.100000000000364</v>
      </c>
      <c r="AB251" s="10">
        <f t="shared" si="174"/>
        <v>12836.7</v>
      </c>
      <c r="AC251" s="79">
        <f t="shared" si="175"/>
        <v>12836.7</v>
      </c>
      <c r="AD251" s="48">
        <f t="shared" si="176"/>
        <v>0.88901884340482873</v>
      </c>
      <c r="AE251" s="45">
        <f t="shared" si="177"/>
        <v>-4.8000000000010914</v>
      </c>
      <c r="AF251" s="56">
        <f t="shared" si="178"/>
        <v>12807.999999999998</v>
      </c>
      <c r="AG251" s="70">
        <f t="shared" si="179"/>
        <v>7.1415065103550521</v>
      </c>
      <c r="AH251" s="70">
        <f t="shared" si="180"/>
        <v>0.14002647740361485</v>
      </c>
      <c r="AI251" s="74">
        <f t="shared" si="181"/>
        <v>2.1705184259838456E-3</v>
      </c>
      <c r="AJ251" s="62">
        <f t="shared" si="182"/>
        <v>19.100000000000364</v>
      </c>
      <c r="AK251" s="117">
        <f t="shared" si="183"/>
        <v>1.960741437406506E-2</v>
      </c>
      <c r="AL251" s="99">
        <f t="shared" si="184"/>
        <v>3.039300493301566E-4</v>
      </c>
      <c r="AM251" s="62">
        <f t="shared" si="185"/>
        <v>12831.9</v>
      </c>
      <c r="AN251" s="10">
        <f t="shared" si="186"/>
        <v>12779.507700000002</v>
      </c>
      <c r="AO251" s="10">
        <f t="shared" si="187"/>
        <v>12809.178</v>
      </c>
      <c r="AP251" s="10">
        <f t="shared" si="188"/>
        <v>12850.737899999998</v>
      </c>
      <c r="AQ251" s="10">
        <f t="shared" si="189"/>
        <v>12818.705900000001</v>
      </c>
      <c r="AR251" s="113"/>
      <c r="AU251" s="19"/>
      <c r="AV251" s="25"/>
      <c r="AZ251"/>
      <c r="BA251"/>
      <c r="BB251"/>
      <c r="BC251"/>
      <c r="BD251"/>
      <c r="BE251" s="12" t="s">
        <v>411</v>
      </c>
      <c r="BF251" s="110">
        <v>12843.1</v>
      </c>
      <c r="BG251" s="111">
        <v>12811.5</v>
      </c>
      <c r="BH251" s="111">
        <v>12835.8</v>
      </c>
    </row>
    <row r="252" spans="1:60" x14ac:dyDescent="0.25">
      <c r="A252" s="12" t="str">
        <f t="shared" si="149"/>
        <v>16mag     16o</v>
      </c>
      <c r="B252" s="110">
        <f t="shared" si="165"/>
        <v>-49.399999999999636</v>
      </c>
      <c r="C252" s="3">
        <f t="shared" si="166"/>
        <v>-31.200000000000728</v>
      </c>
      <c r="D252" s="3">
        <f t="shared" si="154"/>
        <v>12835.866666666669</v>
      </c>
      <c r="E252" s="3">
        <f t="shared" si="155"/>
        <v>12841.650000000001</v>
      </c>
      <c r="F252" s="3">
        <f t="shared" si="156"/>
        <v>12800.166666666666</v>
      </c>
      <c r="G252" s="3">
        <f t="shared" si="157"/>
        <v>12796.15</v>
      </c>
      <c r="H252" s="110">
        <f t="shared" si="150"/>
        <v>12840.2</v>
      </c>
      <c r="I252" s="110">
        <f t="shared" si="151"/>
        <v>12780.8</v>
      </c>
      <c r="J252" s="110">
        <f t="shared" si="152"/>
        <v>12786.4</v>
      </c>
      <c r="K252" s="8">
        <f t="shared" si="158"/>
        <v>-26.399999999999636</v>
      </c>
      <c r="L252" s="4">
        <f t="shared" si="159"/>
        <v>59.400000000001455</v>
      </c>
      <c r="M252" s="4">
        <f t="shared" si="160"/>
        <v>35.700000000000124</v>
      </c>
      <c r="N252" s="4">
        <f t="shared" si="161"/>
        <v>45.500000000000909</v>
      </c>
      <c r="O252" s="4">
        <f t="shared" si="162"/>
        <v>59.400000000001455</v>
      </c>
      <c r="P252" s="4">
        <f t="shared" si="197"/>
        <v>4.4000000000014552</v>
      </c>
      <c r="Q252" s="4">
        <f t="shared" si="196"/>
        <v>55</v>
      </c>
      <c r="R252" s="4">
        <f t="shared" si="153"/>
        <v>12802.466666666667</v>
      </c>
      <c r="S252" s="4">
        <f t="shared" si="163"/>
        <v>12816.3</v>
      </c>
      <c r="T252" s="4">
        <f t="shared" si="164"/>
        <v>12815.9</v>
      </c>
      <c r="U252" s="4">
        <f t="shared" si="167"/>
        <v>-4.8000000000010914</v>
      </c>
      <c r="V252" s="4">
        <f t="shared" si="168"/>
        <v>-4.8000000000010914</v>
      </c>
      <c r="W252" s="85">
        <f t="shared" si="169"/>
        <v>12807.999999999998</v>
      </c>
      <c r="X252" s="45">
        <f t="shared" si="170"/>
        <v>12807.999999999998</v>
      </c>
      <c r="Y252" s="62">
        <f t="shared" si="171"/>
        <v>12853.999999999998</v>
      </c>
      <c r="Z252" s="10">
        <f t="shared" si="172"/>
        <v>23</v>
      </c>
      <c r="AA252" s="4">
        <f t="shared" si="173"/>
        <v>23</v>
      </c>
      <c r="AB252" s="108">
        <f t="shared" si="174"/>
        <v>12835.8</v>
      </c>
      <c r="AC252" s="108">
        <f t="shared" si="175"/>
        <v>12835.8</v>
      </c>
      <c r="AD252" s="48">
        <f t="shared" si="176"/>
        <v>2.5508771929825405</v>
      </c>
      <c r="AE252" s="45">
        <f t="shared" si="177"/>
        <v>-4.8000000000010914</v>
      </c>
      <c r="AF252" s="56">
        <f t="shared" si="178"/>
        <v>12830.999999999998</v>
      </c>
      <c r="AG252" s="70">
        <f t="shared" si="179"/>
        <v>0.61735678999107413</v>
      </c>
      <c r="AH252" s="70">
        <f t="shared" si="180"/>
        <v>1.6198088629015617</v>
      </c>
      <c r="AI252" s="74">
        <f t="shared" si="181"/>
        <v>-3.4759566674459163E-3</v>
      </c>
      <c r="AJ252" s="62">
        <f t="shared" si="182"/>
        <v>23</v>
      </c>
      <c r="AK252" s="117">
        <f t="shared" si="183"/>
        <v>2.6237807523344503</v>
      </c>
      <c r="AL252" s="99">
        <f t="shared" si="184"/>
        <v>-5.6303854169906711E-3</v>
      </c>
      <c r="AM252" s="62">
        <f t="shared" si="185"/>
        <v>12858.8</v>
      </c>
      <c r="AN252" s="10">
        <f t="shared" si="186"/>
        <v>12793.47705</v>
      </c>
      <c r="AO252" s="10">
        <f t="shared" si="187"/>
        <v>12835.917899999997</v>
      </c>
      <c r="AP252" s="10">
        <f t="shared" si="188"/>
        <v>12866.837316666662</v>
      </c>
      <c r="AQ252" s="10">
        <f t="shared" si="189"/>
        <v>12829.983833333328</v>
      </c>
      <c r="AR252" s="113"/>
      <c r="AU252" s="19"/>
      <c r="AV252" s="25"/>
      <c r="AZ252"/>
      <c r="BA252"/>
      <c r="BB252"/>
      <c r="BC252"/>
      <c r="BD252"/>
      <c r="BE252" s="12" t="s">
        <v>412</v>
      </c>
      <c r="BF252" s="110">
        <v>12840.2</v>
      </c>
      <c r="BG252" s="111">
        <v>12780.8</v>
      </c>
      <c r="BH252" s="111">
        <v>12786.4</v>
      </c>
    </row>
    <row r="253" spans="1:60" x14ac:dyDescent="0.25">
      <c r="A253" s="12" t="str">
        <f t="shared" si="149"/>
        <v>16mag    17s</v>
      </c>
      <c r="B253" s="110">
        <f t="shared" si="165"/>
        <v>20.600000000000364</v>
      </c>
      <c r="C253" s="3">
        <f t="shared" si="166"/>
        <v>-5.7999999999992724</v>
      </c>
      <c r="D253" s="3">
        <f t="shared" si="154"/>
        <v>12831.333333333334</v>
      </c>
      <c r="E253" s="3">
        <f t="shared" si="155"/>
        <v>12825.45</v>
      </c>
      <c r="F253" s="3">
        <f t="shared" si="156"/>
        <v>12789.066666666666</v>
      </c>
      <c r="G253" s="3">
        <f t="shared" si="157"/>
        <v>12777.849999999999</v>
      </c>
      <c r="H253" s="110">
        <f t="shared" si="150"/>
        <v>12810.7</v>
      </c>
      <c r="I253" s="110">
        <f t="shared" si="151"/>
        <v>12774.9</v>
      </c>
      <c r="J253" s="110">
        <f t="shared" si="152"/>
        <v>12807</v>
      </c>
      <c r="K253" s="8">
        <f t="shared" si="158"/>
        <v>-28.799999999999272</v>
      </c>
      <c r="L253" s="4">
        <f t="shared" si="159"/>
        <v>35.800000000001091</v>
      </c>
      <c r="M253" s="4">
        <f t="shared" si="160"/>
        <v>42.266666666667639</v>
      </c>
      <c r="N253" s="4">
        <f t="shared" si="161"/>
        <v>47.600000000001273</v>
      </c>
      <c r="O253" s="4">
        <f t="shared" si="162"/>
        <v>35.800000000001091</v>
      </c>
      <c r="P253" s="4">
        <f t="shared" si="197"/>
        <v>24.300000000001091</v>
      </c>
      <c r="Q253" s="4">
        <f t="shared" si="196"/>
        <v>11.5</v>
      </c>
      <c r="R253" s="4">
        <f t="shared" si="153"/>
        <v>12797.533333333333</v>
      </c>
      <c r="S253" s="4">
        <f t="shared" si="163"/>
        <v>12800</v>
      </c>
      <c r="T253" s="4">
        <f t="shared" si="164"/>
        <v>12810.044444444444</v>
      </c>
      <c r="U253" s="4">
        <f t="shared" si="167"/>
        <v>-49.399999999999636</v>
      </c>
      <c r="V253" s="4">
        <f t="shared" si="168"/>
        <v>-49.399999999999636</v>
      </c>
      <c r="W253" s="85">
        <f t="shared" si="169"/>
        <v>12786.4</v>
      </c>
      <c r="X253" s="109">
        <f t="shared" si="170"/>
        <v>12786.4</v>
      </c>
      <c r="Y253" s="62">
        <f t="shared" si="171"/>
        <v>12760</v>
      </c>
      <c r="Z253" s="10">
        <f t="shared" si="172"/>
        <v>23</v>
      </c>
      <c r="AA253" s="4">
        <f t="shared" si="173"/>
        <v>23</v>
      </c>
      <c r="AB253" s="108">
        <f t="shared" si="174"/>
        <v>12858.8</v>
      </c>
      <c r="AC253" s="79">
        <f t="shared" si="175"/>
        <v>12858.8</v>
      </c>
      <c r="AD253" s="48">
        <f t="shared" si="176"/>
        <v>1.1400909681612073</v>
      </c>
      <c r="AE253" s="45">
        <f t="shared" si="177"/>
        <v>-49.399999999999636</v>
      </c>
      <c r="AF253" s="56">
        <f t="shared" si="178"/>
        <v>12737</v>
      </c>
      <c r="AG253" s="70">
        <f t="shared" si="179"/>
        <v>-29.332456622443011</v>
      </c>
      <c r="AH253" s="70">
        <f t="shared" si="180"/>
        <v>-3.409192802606497E-2</v>
      </c>
      <c r="AI253" s="74">
        <f t="shared" si="181"/>
        <v>5.4957996388474524E-3</v>
      </c>
      <c r="AJ253" s="62">
        <f t="shared" si="182"/>
        <v>23</v>
      </c>
      <c r="AK253" s="117">
        <f t="shared" si="183"/>
        <v>1.1622595565343942E-3</v>
      </c>
      <c r="AL253" s="99">
        <f t="shared" si="184"/>
        <v>-1.8736240573326122E-4</v>
      </c>
      <c r="AM253" s="62">
        <f t="shared" si="185"/>
        <v>12809.4</v>
      </c>
      <c r="AN253" s="10">
        <f t="shared" si="186"/>
        <v>12744.209700000001</v>
      </c>
      <c r="AO253" s="10">
        <f t="shared" si="187"/>
        <v>12811.309200000002</v>
      </c>
      <c r="AP253" s="10">
        <f t="shared" si="188"/>
        <v>12860.814633333332</v>
      </c>
      <c r="AQ253" s="10">
        <f t="shared" si="189"/>
        <v>12777.498066666665</v>
      </c>
      <c r="AR253" s="113"/>
      <c r="AU253" s="19"/>
      <c r="AV253" s="25"/>
      <c r="AZ253"/>
      <c r="BA253"/>
      <c r="BB253"/>
      <c r="BC253"/>
      <c r="BD253"/>
      <c r="BE253" s="12" t="s">
        <v>413</v>
      </c>
      <c r="BF253" s="110">
        <v>12810.7</v>
      </c>
      <c r="BG253" s="111">
        <v>12774.9</v>
      </c>
      <c r="BH253" s="111">
        <v>12807</v>
      </c>
    </row>
    <row r="254" spans="1:60" x14ac:dyDescent="0.25">
      <c r="A254" s="12" t="str">
        <f t="shared" si="149"/>
        <v>16mag   18b</v>
      </c>
      <c r="B254" s="110">
        <f t="shared" si="165"/>
        <v>-1.7999999999992724</v>
      </c>
      <c r="C254" s="3">
        <f t="shared" si="166"/>
        <v>-30.599999999998545</v>
      </c>
      <c r="D254" s="3">
        <f t="shared" si="154"/>
        <v>12820.200000000003</v>
      </c>
      <c r="E254" s="3">
        <f t="shared" si="155"/>
        <v>12810.2</v>
      </c>
      <c r="F254" s="3">
        <f t="shared" si="156"/>
        <v>12785.799999999997</v>
      </c>
      <c r="G254" s="3">
        <f t="shared" si="157"/>
        <v>12788.3</v>
      </c>
      <c r="H254" s="3">
        <f t="shared" si="150"/>
        <v>12809.7</v>
      </c>
      <c r="I254" s="3">
        <f t="shared" si="151"/>
        <v>12801.7</v>
      </c>
      <c r="J254" s="3">
        <f t="shared" si="152"/>
        <v>12805.2</v>
      </c>
      <c r="K254" s="8">
        <f t="shared" si="158"/>
        <v>18.800000000001091</v>
      </c>
      <c r="L254" s="4">
        <f t="shared" si="159"/>
        <v>8</v>
      </c>
      <c r="M254" s="4">
        <f t="shared" si="160"/>
        <v>34.400000000000851</v>
      </c>
      <c r="N254" s="4">
        <f t="shared" si="161"/>
        <v>21.900000000000546</v>
      </c>
      <c r="O254" s="4">
        <f t="shared" si="162"/>
        <v>8</v>
      </c>
      <c r="P254" s="4">
        <f t="shared" si="197"/>
        <v>2.7000000000007276</v>
      </c>
      <c r="Q254" s="4">
        <f t="shared" si="196"/>
        <v>5.2999999999992724</v>
      </c>
      <c r="R254" s="4">
        <f t="shared" si="153"/>
        <v>12805.533333333335</v>
      </c>
      <c r="S254" s="4">
        <f t="shared" si="163"/>
        <v>12801.533333333333</v>
      </c>
      <c r="T254" s="4">
        <f t="shared" si="164"/>
        <v>12801.844444444445</v>
      </c>
      <c r="U254" s="4">
        <f t="shared" si="167"/>
        <v>-49.399999999999636</v>
      </c>
      <c r="V254" s="4">
        <f t="shared" si="168"/>
        <v>-49.399999999999636</v>
      </c>
      <c r="W254" s="86">
        <f t="shared" si="169"/>
        <v>12737</v>
      </c>
      <c r="X254" s="45">
        <f t="shared" si="170"/>
        <v>12737</v>
      </c>
      <c r="Y254" s="62">
        <f t="shared" si="171"/>
        <v>12778.2</v>
      </c>
      <c r="Z254" s="10">
        <f t="shared" si="172"/>
        <v>23</v>
      </c>
      <c r="AA254" s="4">
        <f t="shared" si="173"/>
        <v>20.600000000000364</v>
      </c>
      <c r="AB254" s="79">
        <f t="shared" si="174"/>
        <v>12807</v>
      </c>
      <c r="AC254" s="108">
        <f t="shared" si="175"/>
        <v>12809.4</v>
      </c>
      <c r="AD254" s="48">
        <f t="shared" si="176"/>
        <v>-0.52176738141650458</v>
      </c>
      <c r="AE254" s="45">
        <f t="shared" si="177"/>
        <v>-49.399999999999636</v>
      </c>
      <c r="AF254" s="56">
        <f t="shared" si="178"/>
        <v>12757.6</v>
      </c>
      <c r="AG254" s="70">
        <f t="shared" si="179"/>
        <v>-1.9302472706971585</v>
      </c>
      <c r="AH254" s="70">
        <f t="shared" si="180"/>
        <v>-0.51806834035248983</v>
      </c>
      <c r="AI254" s="74">
        <f t="shared" si="181"/>
        <v>3.7311092995548035E-3</v>
      </c>
      <c r="AJ254" s="62">
        <f t="shared" si="182"/>
        <v>23</v>
      </c>
      <c r="AK254" s="117">
        <f t="shared" si="183"/>
        <v>0.26839480527558324</v>
      </c>
      <c r="AL254" s="99">
        <f t="shared" si="184"/>
        <v>-1.9329696024940977E-3</v>
      </c>
      <c r="AM254" s="62">
        <f t="shared" si="185"/>
        <v>12830</v>
      </c>
      <c r="AN254" s="10">
        <f t="shared" si="186"/>
        <v>12737.183399999998</v>
      </c>
      <c r="AO254" s="10">
        <f t="shared" si="187"/>
        <v>12807.3465</v>
      </c>
      <c r="AP254" s="10">
        <f t="shared" si="188"/>
        <v>12857.978466666667</v>
      </c>
      <c r="AQ254" s="10">
        <f t="shared" si="189"/>
        <v>12797.15103333333</v>
      </c>
      <c r="AR254" s="113"/>
      <c r="AU254" s="19"/>
      <c r="AV254" s="25"/>
      <c r="AZ254"/>
      <c r="BA254"/>
      <c r="BB254"/>
      <c r="BC254"/>
      <c r="BD254"/>
      <c r="BE254" s="12" t="s">
        <v>414</v>
      </c>
      <c r="BF254" s="110">
        <v>12809.7</v>
      </c>
      <c r="BG254" s="111">
        <v>12801.7</v>
      </c>
      <c r="BH254" s="111">
        <v>12805.2</v>
      </c>
    </row>
    <row r="255" spans="1:60" x14ac:dyDescent="0.25">
      <c r="A255" s="12" t="str">
        <f t="shared" si="149"/>
        <v>16mag    19o</v>
      </c>
      <c r="B255" s="110">
        <f t="shared" si="165"/>
        <v>-14</v>
      </c>
      <c r="C255" s="3">
        <f t="shared" si="166"/>
        <v>4.8000000000010914</v>
      </c>
      <c r="D255" s="3">
        <f t="shared" si="154"/>
        <v>12808.633333333333</v>
      </c>
      <c r="E255" s="3">
        <f t="shared" si="155"/>
        <v>12807.6</v>
      </c>
      <c r="F255" s="3">
        <f t="shared" si="156"/>
        <v>12789.033333333333</v>
      </c>
      <c r="G255" s="3">
        <f t="shared" si="157"/>
        <v>12796.1</v>
      </c>
      <c r="H255" s="3">
        <f t="shared" si="150"/>
        <v>12805.5</v>
      </c>
      <c r="I255" s="3">
        <f t="shared" si="151"/>
        <v>12790.5</v>
      </c>
      <c r="J255" s="3">
        <f t="shared" si="152"/>
        <v>12791.2</v>
      </c>
      <c r="K255" s="8">
        <f t="shared" si="158"/>
        <v>-15.799999999999272</v>
      </c>
      <c r="L255" s="4">
        <f t="shared" si="159"/>
        <v>15</v>
      </c>
      <c r="M255" s="4">
        <f t="shared" si="160"/>
        <v>19.600000000000364</v>
      </c>
      <c r="N255" s="4">
        <f t="shared" si="161"/>
        <v>11.5</v>
      </c>
      <c r="O255" s="4">
        <f t="shared" si="162"/>
        <v>15</v>
      </c>
      <c r="P255" s="4">
        <f t="shared" si="197"/>
        <v>0.2999999999992724</v>
      </c>
      <c r="Q255" s="4">
        <f t="shared" si="196"/>
        <v>14.700000000000728</v>
      </c>
      <c r="R255" s="4">
        <f t="shared" si="153"/>
        <v>12795.733333333332</v>
      </c>
      <c r="S255" s="4">
        <f t="shared" si="163"/>
        <v>12800.633333333333</v>
      </c>
      <c r="T255" s="4">
        <f t="shared" si="164"/>
        <v>12799.599999999999</v>
      </c>
      <c r="U255" s="4">
        <f t="shared" si="167"/>
        <v>-49.399999999999636</v>
      </c>
      <c r="V255" s="4">
        <f t="shared" si="168"/>
        <v>-1.7999999999992724</v>
      </c>
      <c r="W255" s="86">
        <f t="shared" si="169"/>
        <v>12805.2</v>
      </c>
      <c r="X255" s="109">
        <f t="shared" si="170"/>
        <v>12757.6</v>
      </c>
      <c r="Y255" s="10">
        <f t="shared" si="171"/>
        <v>12824.000000000002</v>
      </c>
      <c r="Z255" s="10">
        <f t="shared" si="172"/>
        <v>20.600000000000364</v>
      </c>
      <c r="AA255" s="10">
        <f t="shared" si="173"/>
        <v>20.600000000000364</v>
      </c>
      <c r="AB255" s="10">
        <f t="shared" si="174"/>
        <v>12827.6</v>
      </c>
      <c r="AC255" s="79">
        <f t="shared" si="175"/>
        <v>12827.6</v>
      </c>
      <c r="AD255" s="48">
        <f t="shared" si="176"/>
        <v>-0.10331384015594605</v>
      </c>
      <c r="AE255" s="45">
        <f t="shared" si="177"/>
        <v>-49.399999999999636</v>
      </c>
      <c r="AF255" s="56">
        <f t="shared" si="178"/>
        <v>12755.800000000001</v>
      </c>
      <c r="AG255" s="70">
        <f t="shared" si="179"/>
        <v>-1.0287359702266472</v>
      </c>
      <c r="AH255" s="70">
        <f t="shared" si="180"/>
        <v>-0.97206671968482239</v>
      </c>
      <c r="AI255" s="74">
        <f t="shared" si="181"/>
        <v>2.7752081406105171E-3</v>
      </c>
      <c r="AJ255" s="62">
        <f t="shared" si="182"/>
        <v>20.600000000000364</v>
      </c>
      <c r="AK255" s="117">
        <f t="shared" si="183"/>
        <v>0.94491370751881099</v>
      </c>
      <c r="AL255" s="99">
        <f t="shared" si="184"/>
        <v>-2.6976874736858803E-3</v>
      </c>
      <c r="AM255" s="62">
        <f t="shared" si="185"/>
        <v>12825.800000000001</v>
      </c>
      <c r="AN255" s="10">
        <f t="shared" si="186"/>
        <v>12770.849700000002</v>
      </c>
      <c r="AO255" s="10">
        <f t="shared" si="187"/>
        <v>12796.557300000002</v>
      </c>
      <c r="AP255" s="10">
        <f t="shared" si="188"/>
        <v>12840.260766666666</v>
      </c>
      <c r="AQ255" s="10">
        <f t="shared" si="189"/>
        <v>12814.168033333333</v>
      </c>
      <c r="AR255" s="113"/>
      <c r="AU255" s="19"/>
      <c r="AV255" s="25"/>
      <c r="AZ255"/>
      <c r="BA255"/>
      <c r="BB255"/>
      <c r="BC255"/>
      <c r="BD255"/>
      <c r="BE255" s="12" t="s">
        <v>415</v>
      </c>
      <c r="BF255" s="110">
        <v>12805.5</v>
      </c>
      <c r="BG255" s="111">
        <v>12790.5</v>
      </c>
      <c r="BH255" s="111">
        <v>12791.2</v>
      </c>
    </row>
    <row r="256" spans="1:60" x14ac:dyDescent="0.25">
      <c r="A256" s="12" t="str">
        <f t="shared" si="149"/>
        <v>16mag    20s</v>
      </c>
      <c r="B256" s="110">
        <f t="shared" si="165"/>
        <v>0.5</v>
      </c>
      <c r="C256" s="3">
        <f t="shared" si="166"/>
        <v>-15.299999999999272</v>
      </c>
      <c r="D256" s="3">
        <f t="shared" si="154"/>
        <v>12804.300000000001</v>
      </c>
      <c r="E256" s="3">
        <f t="shared" si="155"/>
        <v>12801.6</v>
      </c>
      <c r="F256" s="3">
        <f t="shared" si="156"/>
        <v>12794.4</v>
      </c>
      <c r="G256" s="3">
        <f t="shared" si="157"/>
        <v>12790.75</v>
      </c>
      <c r="H256" s="3">
        <f t="shared" si="150"/>
        <v>12797.7</v>
      </c>
      <c r="I256" s="3">
        <f t="shared" si="151"/>
        <v>12791</v>
      </c>
      <c r="J256" s="3">
        <f t="shared" si="152"/>
        <v>12791.7</v>
      </c>
      <c r="K256" s="8">
        <f t="shared" si="158"/>
        <v>-13.5</v>
      </c>
      <c r="L256" s="4">
        <f t="shared" si="159"/>
        <v>6.7000000000007276</v>
      </c>
      <c r="M256" s="4">
        <f t="shared" si="160"/>
        <v>9.9000000000002419</v>
      </c>
      <c r="N256" s="4">
        <f t="shared" si="161"/>
        <v>10.850000000000364</v>
      </c>
      <c r="O256" s="4">
        <f t="shared" si="162"/>
        <v>6.7000000000007276</v>
      </c>
      <c r="P256" s="4">
        <f t="shared" si="197"/>
        <v>6.5</v>
      </c>
      <c r="Q256" s="4">
        <f t="shared" si="196"/>
        <v>0.2000000000007276</v>
      </c>
      <c r="R256" s="4">
        <f t="shared" si="153"/>
        <v>12793.466666666667</v>
      </c>
      <c r="S256" s="4">
        <f t="shared" si="163"/>
        <v>12794.599999999999</v>
      </c>
      <c r="T256" s="4">
        <f t="shared" si="164"/>
        <v>12798.244444444446</v>
      </c>
      <c r="U256" s="4">
        <f t="shared" si="167"/>
        <v>-14</v>
      </c>
      <c r="V256" s="4">
        <f t="shared" si="168"/>
        <v>-14</v>
      </c>
      <c r="W256" s="86">
        <f t="shared" si="169"/>
        <v>12791.2</v>
      </c>
      <c r="X256" s="45">
        <f t="shared" si="170"/>
        <v>12791.2</v>
      </c>
      <c r="Y256" s="62">
        <f t="shared" si="171"/>
        <v>12775.400000000001</v>
      </c>
      <c r="Z256" s="10">
        <f t="shared" si="172"/>
        <v>20.600000000000364</v>
      </c>
      <c r="AA256" s="4">
        <f t="shared" si="173"/>
        <v>-1.7999999999992724</v>
      </c>
      <c r="AB256" s="79">
        <f t="shared" si="174"/>
        <v>12803.400000000001</v>
      </c>
      <c r="AC256" s="108">
        <f t="shared" si="175"/>
        <v>12825.800000000001</v>
      </c>
      <c r="AD256" s="48">
        <f t="shared" si="176"/>
        <v>-0.59948018193627906</v>
      </c>
      <c r="AE256" s="45">
        <f t="shared" si="177"/>
        <v>-14</v>
      </c>
      <c r="AF256" s="56">
        <f t="shared" si="178"/>
        <v>12777.2</v>
      </c>
      <c r="AG256" s="70">
        <f t="shared" si="179"/>
        <v>-0.7233465300364651</v>
      </c>
      <c r="AH256" s="70">
        <f t="shared" si="180"/>
        <v>-1.3824632572020334</v>
      </c>
      <c r="AI256" s="74">
        <f t="shared" si="181"/>
        <v>1.1348339229252105E-3</v>
      </c>
      <c r="AJ256" s="62">
        <f t="shared" si="182"/>
        <v>20.600000000000364</v>
      </c>
      <c r="AK256" s="117">
        <f t="shared" si="183"/>
        <v>1.9112046575136556</v>
      </c>
      <c r="AL256" s="99">
        <f t="shared" si="184"/>
        <v>-1.5688662014705476E-3</v>
      </c>
      <c r="AM256" s="62">
        <f t="shared" si="185"/>
        <v>12811.800000000001</v>
      </c>
      <c r="AN256" s="10">
        <f t="shared" si="186"/>
        <v>12771.449099999998</v>
      </c>
      <c r="AO256" s="10">
        <f t="shared" si="187"/>
        <v>12788.165699999998</v>
      </c>
      <c r="AP256" s="10">
        <f t="shared" si="188"/>
        <v>12820.040566666663</v>
      </c>
      <c r="AQ256" s="10">
        <f t="shared" si="189"/>
        <v>12798.752633333328</v>
      </c>
      <c r="AR256" s="113"/>
      <c r="AU256" s="19"/>
      <c r="AV256" s="25"/>
      <c r="AZ256" s="116">
        <f>BA256*(1+$AQ$5)</f>
        <v>12830.0751</v>
      </c>
      <c r="BA256" s="112">
        <f>J256</f>
        <v>12791.7</v>
      </c>
      <c r="BE256" s="12" t="s">
        <v>416</v>
      </c>
      <c r="BF256" s="110">
        <v>12797.7</v>
      </c>
      <c r="BG256" s="111">
        <v>12791</v>
      </c>
      <c r="BH256" s="111">
        <v>12791.7</v>
      </c>
    </row>
    <row r="257" spans="1:60" x14ac:dyDescent="0.25">
      <c r="A257" s="12" t="str">
        <f t="shared" si="149"/>
        <v>16mag     21b</v>
      </c>
      <c r="B257" s="110">
        <f t="shared" si="165"/>
        <v>12.299999999999272</v>
      </c>
      <c r="C257" s="3">
        <f t="shared" si="166"/>
        <v>-1.2000000000007276</v>
      </c>
      <c r="D257" s="3">
        <f t="shared" si="154"/>
        <v>12805.633333333333</v>
      </c>
      <c r="E257" s="3">
        <f t="shared" si="155"/>
        <v>12805.7</v>
      </c>
      <c r="F257" s="3">
        <f t="shared" si="156"/>
        <v>12791.066666666666</v>
      </c>
      <c r="G257" s="3">
        <f t="shared" si="157"/>
        <v>12791.35</v>
      </c>
      <c r="H257" s="3">
        <f t="shared" si="150"/>
        <v>12813.7</v>
      </c>
      <c r="I257" s="3">
        <f t="shared" si="151"/>
        <v>12791.7</v>
      </c>
      <c r="J257" s="110">
        <f t="shared" si="152"/>
        <v>12804</v>
      </c>
      <c r="K257" s="8">
        <f t="shared" si="158"/>
        <v>12.799999999999272</v>
      </c>
      <c r="L257" s="4">
        <f t="shared" si="159"/>
        <v>22</v>
      </c>
      <c r="M257" s="4">
        <f t="shared" si="160"/>
        <v>14.56666666666691</v>
      </c>
      <c r="N257" s="4">
        <f t="shared" si="161"/>
        <v>14.350000000000364</v>
      </c>
      <c r="O257" s="4">
        <f t="shared" si="162"/>
        <v>22</v>
      </c>
      <c r="P257" s="4">
        <f t="shared" si="197"/>
        <v>22</v>
      </c>
      <c r="Q257" s="4">
        <f>-J256+I257</f>
        <v>0</v>
      </c>
      <c r="R257" s="4">
        <f t="shared" si="153"/>
        <v>12803.133333333333</v>
      </c>
      <c r="S257" s="4">
        <f t="shared" si="163"/>
        <v>12798.3</v>
      </c>
      <c r="T257" s="4">
        <f t="shared" si="164"/>
        <v>12797.444444444443</v>
      </c>
      <c r="U257" s="4">
        <f t="shared" si="167"/>
        <v>-14</v>
      </c>
      <c r="V257" s="4">
        <f t="shared" si="168"/>
        <v>-14</v>
      </c>
      <c r="W257" s="86">
        <f t="shared" si="169"/>
        <v>12777.2</v>
      </c>
      <c r="X257" s="109">
        <f t="shared" si="170"/>
        <v>12777.2</v>
      </c>
      <c r="Y257" s="10">
        <f t="shared" si="171"/>
        <v>12778.2</v>
      </c>
      <c r="Z257" s="10">
        <f t="shared" si="172"/>
        <v>0.5</v>
      </c>
      <c r="AA257" s="10">
        <f t="shared" si="173"/>
        <v>0.5</v>
      </c>
      <c r="AB257" s="10">
        <f t="shared" si="174"/>
        <v>12791.7</v>
      </c>
      <c r="AC257" s="79">
        <f t="shared" si="175"/>
        <v>12791.7</v>
      </c>
      <c r="AD257" s="48">
        <f t="shared" si="176"/>
        <v>0.31513970110461242</v>
      </c>
      <c r="AE257" s="45">
        <f t="shared" si="177"/>
        <v>-14</v>
      </c>
      <c r="AF257" s="56">
        <f t="shared" si="178"/>
        <v>12777.7</v>
      </c>
      <c r="AG257" s="70">
        <f t="shared" si="179"/>
        <v>2.2313427935825922</v>
      </c>
      <c r="AH257" s="70">
        <f t="shared" si="180"/>
        <v>0.44816063353243146</v>
      </c>
      <c r="AI257" s="74">
        <f t="shared" si="181"/>
        <v>2.0582733981858448E-3</v>
      </c>
      <c r="AJ257" s="62">
        <f t="shared" si="182"/>
        <v>0.5</v>
      </c>
      <c r="AK257" s="117">
        <f t="shared" si="183"/>
        <v>0.20084795344819034</v>
      </c>
      <c r="AL257" s="99">
        <f t="shared" si="184"/>
        <v>9.2243711011391876E-4</v>
      </c>
      <c r="AM257" s="62">
        <f t="shared" si="185"/>
        <v>12792.2</v>
      </c>
      <c r="AN257" s="10">
        <f t="shared" si="186"/>
        <v>12769.834049999999</v>
      </c>
      <c r="AO257" s="10">
        <f t="shared" si="187"/>
        <v>12783.137400000001</v>
      </c>
      <c r="AP257" s="10">
        <f t="shared" si="188"/>
        <v>12817.120983333332</v>
      </c>
      <c r="AQ257" s="10">
        <f t="shared" si="189"/>
        <v>12802.022566666665</v>
      </c>
      <c r="AR257" s="113"/>
      <c r="AU257" s="19"/>
      <c r="AV257" s="25"/>
      <c r="BB257" s="115">
        <f>AO257</f>
        <v>12783.137400000001</v>
      </c>
      <c r="BC257" s="114">
        <f>-BB257+BA256</f>
        <v>8.5625999999992928</v>
      </c>
      <c r="BD257" s="107" t="s">
        <v>37</v>
      </c>
      <c r="BE257" s="12" t="s">
        <v>417</v>
      </c>
      <c r="BF257" s="110">
        <v>12813.7</v>
      </c>
      <c r="BG257" s="111">
        <v>12791.7</v>
      </c>
      <c r="BH257" s="111">
        <v>12804</v>
      </c>
    </row>
    <row r="258" spans="1:60" x14ac:dyDescent="0.25">
      <c r="A258" s="12" t="str">
        <f t="shared" si="149"/>
        <v>16mag   22b</v>
      </c>
      <c r="B258" s="110">
        <f t="shared" si="165"/>
        <v>-10.399999999999636</v>
      </c>
      <c r="C258" s="3">
        <f t="shared" si="166"/>
        <v>2.3999999999996362</v>
      </c>
      <c r="D258" s="3">
        <f t="shared" si="154"/>
        <v>12804.566666666666</v>
      </c>
      <c r="E258" s="3">
        <f t="shared" si="155"/>
        <v>12808</v>
      </c>
      <c r="F258" s="3">
        <f t="shared" si="156"/>
        <v>12791.233333333332</v>
      </c>
      <c r="G258" s="3">
        <f t="shared" si="157"/>
        <v>12791.35</v>
      </c>
      <c r="H258" s="13">
        <f t="shared" si="150"/>
        <v>12802.3</v>
      </c>
      <c r="I258" s="13">
        <f t="shared" si="151"/>
        <v>12791</v>
      </c>
      <c r="J258" s="13">
        <f t="shared" si="152"/>
        <v>12793.6</v>
      </c>
      <c r="K258" s="8">
        <f t="shared" si="158"/>
        <v>1.8999999999996362</v>
      </c>
      <c r="L258" s="4">
        <f t="shared" si="159"/>
        <v>13</v>
      </c>
      <c r="M258" s="4">
        <f t="shared" si="160"/>
        <v>13.900000000000242</v>
      </c>
      <c r="N258" s="4">
        <f t="shared" si="161"/>
        <v>17.5</v>
      </c>
      <c r="O258" s="4">
        <f t="shared" si="162"/>
        <v>11.299999999999272</v>
      </c>
      <c r="P258" s="4">
        <f t="shared" si="197"/>
        <v>-1.7000000000007276</v>
      </c>
      <c r="Q258" s="4">
        <f t="shared" ref="Q258:Q265" si="198">J257-I258</f>
        <v>13</v>
      </c>
      <c r="R258" s="4">
        <f t="shared" si="153"/>
        <v>12795.633333333333</v>
      </c>
      <c r="S258" s="4">
        <f t="shared" si="163"/>
        <v>12799.383333333333</v>
      </c>
      <c r="T258" s="4">
        <f t="shared" si="164"/>
        <v>12797.411111111111</v>
      </c>
      <c r="U258" s="4">
        <f t="shared" si="167"/>
        <v>-14</v>
      </c>
      <c r="V258" s="4">
        <f t="shared" si="168"/>
        <v>0.5</v>
      </c>
      <c r="W258" s="85">
        <f t="shared" si="169"/>
        <v>12792.2</v>
      </c>
      <c r="X258" s="45">
        <f t="shared" si="170"/>
        <v>12777.7</v>
      </c>
      <c r="Y258" s="62">
        <f t="shared" si="171"/>
        <v>12816.8</v>
      </c>
      <c r="Z258" s="10">
        <f t="shared" si="172"/>
        <v>12.299999999999272</v>
      </c>
      <c r="AA258" s="4">
        <f t="shared" si="173"/>
        <v>12.299999999999272</v>
      </c>
      <c r="AB258" s="108">
        <f t="shared" si="174"/>
        <v>12804</v>
      </c>
      <c r="AC258" s="79">
        <f t="shared" si="175"/>
        <v>12804</v>
      </c>
      <c r="AD258" s="48">
        <f t="shared" si="176"/>
        <v>-0.32449642625085617</v>
      </c>
      <c r="AE258" s="45">
        <f t="shared" si="177"/>
        <v>-14</v>
      </c>
      <c r="AF258" s="56">
        <f t="shared" si="178"/>
        <v>12790</v>
      </c>
      <c r="AG258" s="70">
        <f t="shared" si="179"/>
        <v>-0.15891641666640333</v>
      </c>
      <c r="AH258" s="70">
        <f t="shared" si="180"/>
        <v>-6.292616086978577</v>
      </c>
      <c r="AI258" s="74">
        <f t="shared" si="181"/>
        <v>2.8146989835812071E-4</v>
      </c>
      <c r="AJ258" s="62">
        <f t="shared" si="182"/>
        <v>12.299999999999272</v>
      </c>
      <c r="AK258" s="117">
        <f t="shared" si="183"/>
        <v>39.597017218101577</v>
      </c>
      <c r="AL258" s="99">
        <f t="shared" si="184"/>
        <v>-1.7711820104085352E-3</v>
      </c>
      <c r="AM258" s="62">
        <f t="shared" si="185"/>
        <v>12816.3</v>
      </c>
      <c r="AN258" s="10">
        <f t="shared" si="186"/>
        <v>12775.994549999999</v>
      </c>
      <c r="AO258" s="10">
        <f t="shared" si="187"/>
        <v>12801.7521</v>
      </c>
      <c r="AP258" s="10">
        <f t="shared" si="188"/>
        <v>12830.300816666666</v>
      </c>
      <c r="AQ258" s="10">
        <f t="shared" si="189"/>
        <v>12805.359233333331</v>
      </c>
      <c r="AR258" s="113"/>
      <c r="AU258" s="19"/>
      <c r="AV258" s="25"/>
      <c r="AZ258"/>
      <c r="BA258"/>
      <c r="BB258"/>
      <c r="BC258"/>
      <c r="BD258"/>
      <c r="BE258" s="12" t="s">
        <v>418</v>
      </c>
      <c r="BF258" s="15">
        <v>12802.3</v>
      </c>
      <c r="BG258" s="15">
        <v>12791</v>
      </c>
      <c r="BH258" s="15">
        <v>12793.6</v>
      </c>
    </row>
    <row r="259" spans="1:60" x14ac:dyDescent="0.25">
      <c r="A259" s="12" t="str">
        <f t="shared" ref="A259:A322" si="199" xml:space="preserve"> BE259</f>
        <v>17mag   0s</v>
      </c>
      <c r="B259" s="110">
        <f t="shared" si="165"/>
        <v>-43</v>
      </c>
      <c r="C259" s="3">
        <f t="shared" si="166"/>
        <v>-41.100000000000364</v>
      </c>
      <c r="D259" s="3">
        <f t="shared" si="154"/>
        <v>12801.866666666667</v>
      </c>
      <c r="E259" s="3">
        <f t="shared" si="155"/>
        <v>12795.95</v>
      </c>
      <c r="F259" s="3">
        <f t="shared" si="156"/>
        <v>12777.766666666668</v>
      </c>
      <c r="G259" s="3">
        <f t="shared" si="157"/>
        <v>12770.8</v>
      </c>
      <c r="H259" s="13">
        <f t="shared" ref="H259:H308" si="200">BF259</f>
        <v>12789.6</v>
      </c>
      <c r="I259" s="13">
        <f t="shared" ref="I259:I308" si="201">BG259</f>
        <v>12750.6</v>
      </c>
      <c r="J259" s="110">
        <f t="shared" ref="J259:J308" si="202">BH259</f>
        <v>12750.6</v>
      </c>
      <c r="K259" s="8">
        <f t="shared" si="158"/>
        <v>-53.399999999999636</v>
      </c>
      <c r="L259" s="4">
        <f t="shared" si="159"/>
        <v>43</v>
      </c>
      <c r="M259" s="4">
        <f t="shared" si="160"/>
        <v>26</v>
      </c>
      <c r="N259" s="4">
        <f t="shared" si="161"/>
        <v>28</v>
      </c>
      <c r="O259" s="4">
        <f t="shared" si="162"/>
        <v>39</v>
      </c>
      <c r="P259" s="4">
        <f t="shared" si="197"/>
        <v>-4</v>
      </c>
      <c r="Q259" s="4">
        <f t="shared" si="198"/>
        <v>43</v>
      </c>
      <c r="R259" s="4">
        <f t="shared" ref="R259:R308" si="203">AVERAGE(H259:J259)</f>
        <v>12763.6</v>
      </c>
      <c r="S259" s="4">
        <f t="shared" si="163"/>
        <v>12779.616666666667</v>
      </c>
      <c r="T259" s="4">
        <f t="shared" si="164"/>
        <v>12787.455555555556</v>
      </c>
      <c r="U259" s="4">
        <f t="shared" si="167"/>
        <v>-10.399999999999636</v>
      </c>
      <c r="V259" s="4">
        <f t="shared" si="168"/>
        <v>-10.399999999999636</v>
      </c>
      <c r="W259" s="85">
        <f t="shared" si="169"/>
        <v>12793.6</v>
      </c>
      <c r="X259" s="45">
        <f t="shared" si="170"/>
        <v>12793.6</v>
      </c>
      <c r="Y259" s="10">
        <f t="shared" si="171"/>
        <v>12795.5</v>
      </c>
      <c r="Z259" s="10">
        <f t="shared" si="172"/>
        <v>12.299999999999272</v>
      </c>
      <c r="AA259" s="10">
        <f t="shared" si="173"/>
        <v>12.299999999999272</v>
      </c>
      <c r="AB259" s="10">
        <f t="shared" si="174"/>
        <v>12816.3</v>
      </c>
      <c r="AC259" s="108">
        <f t="shared" si="175"/>
        <v>12816.3</v>
      </c>
      <c r="AD259" s="48">
        <f t="shared" si="176"/>
        <v>1.3313840155945402</v>
      </c>
      <c r="AE259" s="45">
        <f t="shared" si="177"/>
        <v>-10.399999999999636</v>
      </c>
      <c r="AF259" s="56">
        <f t="shared" si="178"/>
        <v>12783.2</v>
      </c>
      <c r="AG259" s="70">
        <f t="shared" si="179"/>
        <v>0.59055859029263047</v>
      </c>
      <c r="AH259" s="70">
        <f t="shared" si="180"/>
        <v>1.6933120886523474</v>
      </c>
      <c r="AI259" s="74">
        <f t="shared" si="181"/>
        <v>-2.5502221665936824E-3</v>
      </c>
      <c r="AJ259" s="62">
        <f t="shared" si="182"/>
        <v>12.299999999999272</v>
      </c>
      <c r="AK259" s="117">
        <f t="shared" si="183"/>
        <v>2.8673058295761753</v>
      </c>
      <c r="AL259" s="99">
        <f t="shared" si="184"/>
        <v>-4.3183220234422632E-3</v>
      </c>
      <c r="AM259" s="62">
        <f t="shared" si="185"/>
        <v>12805.9</v>
      </c>
      <c r="AN259" s="10">
        <f t="shared" si="186"/>
        <v>12765.3552</v>
      </c>
      <c r="AO259" s="10">
        <f t="shared" si="187"/>
        <v>12787.466399999999</v>
      </c>
      <c r="AP259" s="10">
        <f t="shared" si="188"/>
        <v>12825.946466666664</v>
      </c>
      <c r="AQ259" s="10">
        <f t="shared" si="189"/>
        <v>12801.755633333332</v>
      </c>
      <c r="AR259" s="113"/>
      <c r="AU259" s="19"/>
      <c r="AV259" s="25"/>
      <c r="AW259" s="21">
        <f>SUM(AU259:AU272)-AW260</f>
        <v>0</v>
      </c>
      <c r="BE259" s="12" t="s">
        <v>419</v>
      </c>
      <c r="BF259" s="110">
        <v>12789.6</v>
      </c>
      <c r="BG259" s="111">
        <v>12750.6</v>
      </c>
      <c r="BH259" s="111">
        <v>12750.6</v>
      </c>
    </row>
    <row r="260" spans="1:60" x14ac:dyDescent="0.25">
      <c r="A260" s="12" t="str">
        <f t="shared" si="199"/>
        <v>17mag   1s</v>
      </c>
      <c r="B260" s="110">
        <f t="shared" si="165"/>
        <v>-14.399999999999636</v>
      </c>
      <c r="C260" s="3">
        <f t="shared" si="166"/>
        <v>-67.799999999999272</v>
      </c>
      <c r="D260" s="3">
        <f t="shared" si="154"/>
        <v>12784.333333333334</v>
      </c>
      <c r="E260" s="3">
        <f t="shared" si="155"/>
        <v>12775.35</v>
      </c>
      <c r="F260" s="3">
        <f t="shared" si="156"/>
        <v>12757.533333333333</v>
      </c>
      <c r="G260" s="3">
        <f t="shared" si="157"/>
        <v>12740.8</v>
      </c>
      <c r="H260" s="13">
        <f t="shared" si="200"/>
        <v>12761.1</v>
      </c>
      <c r="I260" s="13">
        <f t="shared" si="201"/>
        <v>12731</v>
      </c>
      <c r="J260" s="110">
        <f t="shared" si="202"/>
        <v>12736.2</v>
      </c>
      <c r="K260" s="8">
        <f t="shared" si="158"/>
        <v>-57.399999999999636</v>
      </c>
      <c r="L260" s="4">
        <f t="shared" si="159"/>
        <v>30.100000000000364</v>
      </c>
      <c r="M260" s="4">
        <f t="shared" si="160"/>
        <v>28.70000000000012</v>
      </c>
      <c r="N260" s="4">
        <f t="shared" si="161"/>
        <v>36.550000000000182</v>
      </c>
      <c r="O260" s="4">
        <f t="shared" si="162"/>
        <v>30.100000000000364</v>
      </c>
      <c r="P260" s="4">
        <f t="shared" si="197"/>
        <v>10.5</v>
      </c>
      <c r="Q260" s="4">
        <f t="shared" si="198"/>
        <v>19.600000000000364</v>
      </c>
      <c r="R260" s="4">
        <f t="shared" si="203"/>
        <v>12742.766666666668</v>
      </c>
      <c r="S260" s="4">
        <f t="shared" si="163"/>
        <v>12753.183333333334</v>
      </c>
      <c r="T260" s="4">
        <f t="shared" si="164"/>
        <v>12767.333333333334</v>
      </c>
      <c r="U260" s="4">
        <f t="shared" si="167"/>
        <v>-43</v>
      </c>
      <c r="V260" s="4">
        <f t="shared" si="168"/>
        <v>-43</v>
      </c>
      <c r="W260" s="109">
        <f t="shared" si="169"/>
        <v>12750.6</v>
      </c>
      <c r="X260" s="45">
        <f t="shared" si="170"/>
        <v>12750.6</v>
      </c>
      <c r="Y260" s="62">
        <f t="shared" si="171"/>
        <v>12697.2</v>
      </c>
      <c r="Z260" s="10">
        <f t="shared" si="172"/>
        <v>12.299999999999272</v>
      </c>
      <c r="AA260" s="4">
        <f t="shared" si="173"/>
        <v>-10.399999999999636</v>
      </c>
      <c r="AB260" s="79">
        <f t="shared" si="174"/>
        <v>12783.2</v>
      </c>
      <c r="AC260" s="108">
        <f t="shared" si="175"/>
        <v>12805.9</v>
      </c>
      <c r="AD260" s="48">
        <f t="shared" si="176"/>
        <v>0.79935022742042328</v>
      </c>
      <c r="AE260" s="45">
        <f t="shared" si="177"/>
        <v>-43</v>
      </c>
      <c r="AF260" s="56">
        <f t="shared" si="178"/>
        <v>12707.6</v>
      </c>
      <c r="AG260" s="70">
        <f t="shared" si="179"/>
        <v>-1.0758224486382431</v>
      </c>
      <c r="AH260" s="70">
        <f t="shared" si="180"/>
        <v>-0.92952141058757631</v>
      </c>
      <c r="AI260" s="74">
        <f t="shared" si="181"/>
        <v>2.2506216752180082E-3</v>
      </c>
      <c r="AJ260" s="62">
        <f t="shared" si="182"/>
        <v>12.299999999999272</v>
      </c>
      <c r="AK260" s="117">
        <f t="shared" si="183"/>
        <v>0.86401005274071763</v>
      </c>
      <c r="AL260" s="99">
        <f t="shared" si="184"/>
        <v>-2.0920010342476169E-3</v>
      </c>
      <c r="AM260" s="62">
        <f t="shared" si="185"/>
        <v>12762.9</v>
      </c>
      <c r="AN260" s="10">
        <f t="shared" si="186"/>
        <v>12722.8644</v>
      </c>
      <c r="AO260" s="10">
        <f t="shared" si="187"/>
        <v>12763.823400000001</v>
      </c>
      <c r="AP260" s="10">
        <f t="shared" si="188"/>
        <v>12804.391599999999</v>
      </c>
      <c r="AQ260" s="10">
        <f t="shared" si="189"/>
        <v>12750.337599999999</v>
      </c>
      <c r="AR260" s="113"/>
      <c r="AU260" s="19"/>
      <c r="AV260" s="25"/>
      <c r="AW260" s="80">
        <f>COUNT(AU260:AU272)</f>
        <v>0</v>
      </c>
      <c r="BE260" s="12" t="s">
        <v>420</v>
      </c>
      <c r="BF260" s="110">
        <v>12761.1</v>
      </c>
      <c r="BG260" s="111">
        <v>12731</v>
      </c>
      <c r="BH260" s="111">
        <v>12736.2</v>
      </c>
    </row>
    <row r="261" spans="1:60" x14ac:dyDescent="0.25">
      <c r="A261" s="12" t="str">
        <f t="shared" si="199"/>
        <v>17mag    2b</v>
      </c>
      <c r="B261" s="110">
        <f t="shared" si="165"/>
        <v>3</v>
      </c>
      <c r="C261" s="3">
        <f t="shared" si="166"/>
        <v>-54.399999999999636</v>
      </c>
      <c r="D261" s="3">
        <f t="shared" ref="D261:D324" si="204">AVERAGE(H259:H261)</f>
        <v>12764.866666666667</v>
      </c>
      <c r="E261" s="3">
        <f t="shared" ref="E261:E324" si="205">AVERAGE(H260:H261)</f>
        <v>12752.5</v>
      </c>
      <c r="F261" s="3">
        <f t="shared" ref="F261:F324" si="206">AVERAGE(I259:I261)</f>
        <v>12730.699999999999</v>
      </c>
      <c r="G261" s="3">
        <f t="shared" ref="G261:G324" si="207">AVERAGE(I260:I261)</f>
        <v>12720.75</v>
      </c>
      <c r="H261" s="13">
        <f t="shared" si="200"/>
        <v>12743.9</v>
      </c>
      <c r="I261" s="13">
        <f t="shared" si="201"/>
        <v>12710.5</v>
      </c>
      <c r="J261" s="110">
        <f t="shared" si="202"/>
        <v>12739.2</v>
      </c>
      <c r="K261" s="8">
        <f t="shared" ref="K261:K308" si="208">J261-J259</f>
        <v>-11.399999999999636</v>
      </c>
      <c r="L261" s="4">
        <f t="shared" ref="L261:L308" si="209">MAX(O261:Q261)</f>
        <v>33.399999999999636</v>
      </c>
      <c r="M261" s="4">
        <f t="shared" ref="M261:M308" si="210">AVERAGE(L259:L261)</f>
        <v>35.5</v>
      </c>
      <c r="N261" s="4">
        <f t="shared" ref="N261:N308" si="211">AVERAGE(L260:L261)</f>
        <v>31.75</v>
      </c>
      <c r="O261" s="4">
        <f t="shared" ref="O261:O308" si="212">H261-I261</f>
        <v>33.399999999999636</v>
      </c>
      <c r="P261" s="4">
        <f t="shared" si="197"/>
        <v>7.6999999999989086</v>
      </c>
      <c r="Q261" s="4">
        <f t="shared" si="198"/>
        <v>25.700000000000728</v>
      </c>
      <c r="R261" s="4">
        <f t="shared" si="203"/>
        <v>12731.200000000003</v>
      </c>
      <c r="S261" s="4">
        <f t="shared" ref="S261:S308" si="213">AVERAGE(R260:R261)</f>
        <v>12736.983333333335</v>
      </c>
      <c r="T261" s="4">
        <f t="shared" ref="T261:T308" si="214">AVERAGE(R259:R261)</f>
        <v>12745.855555555558</v>
      </c>
      <c r="U261" s="4">
        <f t="shared" si="167"/>
        <v>-43</v>
      </c>
      <c r="V261" s="4">
        <f t="shared" si="168"/>
        <v>-43</v>
      </c>
      <c r="W261" s="109">
        <f t="shared" si="169"/>
        <v>12707.6</v>
      </c>
      <c r="X261" s="109">
        <f t="shared" si="170"/>
        <v>12707.6</v>
      </c>
      <c r="Y261" s="62">
        <f t="shared" si="171"/>
        <v>12678.800000000001</v>
      </c>
      <c r="Z261" s="10">
        <f t="shared" si="172"/>
        <v>-10.399999999999636</v>
      </c>
      <c r="AA261" s="4">
        <f t="shared" si="173"/>
        <v>-14.399999999999636</v>
      </c>
      <c r="AB261" s="79">
        <f t="shared" si="174"/>
        <v>12736.2</v>
      </c>
      <c r="AC261" s="79">
        <f t="shared" si="175"/>
        <v>12740.2</v>
      </c>
      <c r="AD261" s="48">
        <f t="shared" si="176"/>
        <v>0.99662118258607169</v>
      </c>
      <c r="AE261" s="45">
        <f t="shared" si="177"/>
        <v>-43</v>
      </c>
      <c r="AF261" s="56">
        <f t="shared" si="178"/>
        <v>12693.2</v>
      </c>
      <c r="AG261" s="70">
        <f t="shared" si="179"/>
        <v>3.4416523878575478</v>
      </c>
      <c r="AH261" s="70">
        <f t="shared" si="180"/>
        <v>0.29055810619575873</v>
      </c>
      <c r="AI261" s="74">
        <f t="shared" si="181"/>
        <v>3.6239876469290641E-3</v>
      </c>
      <c r="AJ261" s="62">
        <f t="shared" si="182"/>
        <v>-10.399999999999636</v>
      </c>
      <c r="AK261" s="117">
        <f t="shared" si="183"/>
        <v>8.4424013076065813E-2</v>
      </c>
      <c r="AL261" s="99">
        <f t="shared" si="184"/>
        <v>1.0529789875685328E-3</v>
      </c>
      <c r="AM261" s="62">
        <f t="shared" si="185"/>
        <v>12725.800000000001</v>
      </c>
      <c r="AN261" s="10">
        <f t="shared" si="186"/>
        <v>12693.51045</v>
      </c>
      <c r="AO261" s="10">
        <f t="shared" si="187"/>
        <v>12741.778800000004</v>
      </c>
      <c r="AP261" s="10">
        <f t="shared" si="188"/>
        <v>12792.095983333335</v>
      </c>
      <c r="AQ261" s="10">
        <f t="shared" si="189"/>
        <v>12737.157766666667</v>
      </c>
      <c r="AR261" s="113"/>
      <c r="AU261" s="19"/>
      <c r="AV261" s="25"/>
      <c r="BE261" s="12" t="s">
        <v>421</v>
      </c>
      <c r="BF261" s="110">
        <v>12743.9</v>
      </c>
      <c r="BG261" s="111">
        <v>12710.5</v>
      </c>
      <c r="BH261" s="111">
        <v>12739.2</v>
      </c>
    </row>
    <row r="262" spans="1:60" x14ac:dyDescent="0.25">
      <c r="A262" s="12" t="str">
        <f t="shared" si="199"/>
        <v>17mag     3o</v>
      </c>
      <c r="B262" s="110">
        <f t="shared" ref="B262:B325" si="215">J262-J261</f>
        <v>1</v>
      </c>
      <c r="C262" s="3">
        <f t="shared" ref="C262:C325" si="216">J262-J259</f>
        <v>-10.399999999999636</v>
      </c>
      <c r="D262" s="3">
        <f t="shared" si="204"/>
        <v>12753</v>
      </c>
      <c r="E262" s="3">
        <f t="shared" si="205"/>
        <v>12748.95</v>
      </c>
      <c r="F262" s="3">
        <f t="shared" si="206"/>
        <v>12726.333333333334</v>
      </c>
      <c r="G262" s="3">
        <f t="shared" si="207"/>
        <v>12724</v>
      </c>
      <c r="H262" s="110">
        <f t="shared" si="200"/>
        <v>12754</v>
      </c>
      <c r="I262" s="110">
        <f t="shared" si="201"/>
        <v>12737.5</v>
      </c>
      <c r="J262" s="110">
        <f t="shared" si="202"/>
        <v>12740.2</v>
      </c>
      <c r="K262" s="8">
        <f t="shared" si="208"/>
        <v>4</v>
      </c>
      <c r="L262" s="4">
        <f t="shared" si="209"/>
        <v>16.5</v>
      </c>
      <c r="M262" s="4">
        <f t="shared" si="210"/>
        <v>26.666666666666668</v>
      </c>
      <c r="N262" s="4">
        <f t="shared" si="211"/>
        <v>24.949999999999818</v>
      </c>
      <c r="O262" s="4">
        <f t="shared" si="212"/>
        <v>16.5</v>
      </c>
      <c r="P262" s="4">
        <f t="shared" si="197"/>
        <v>14.799999999999272</v>
      </c>
      <c r="Q262" s="4">
        <f t="shared" si="198"/>
        <v>1.7000000000007276</v>
      </c>
      <c r="R262" s="4">
        <f t="shared" si="203"/>
        <v>12743.9</v>
      </c>
      <c r="S262" s="4">
        <f t="shared" si="213"/>
        <v>12737.550000000001</v>
      </c>
      <c r="T262" s="4">
        <f t="shared" si="214"/>
        <v>12739.28888888889</v>
      </c>
      <c r="U262" s="4">
        <f t="shared" ref="U262:U308" si="217">MIN(B259:B261)</f>
        <v>-43</v>
      </c>
      <c r="V262" s="4">
        <f t="shared" ref="V262:V308" si="218">MIN(B260:B261)</f>
        <v>-14.399999999999636</v>
      </c>
      <c r="W262" s="45">
        <f t="shared" ref="W262:W308" si="219">J260+V262</f>
        <v>12721.800000000001</v>
      </c>
      <c r="X262" s="109">
        <f t="shared" ref="X262:X296" si="220">J260+U262</f>
        <v>12693.2</v>
      </c>
      <c r="Y262" s="10">
        <f t="shared" ref="Y262:Y325" si="221">J261+K261</f>
        <v>12727.800000000001</v>
      </c>
      <c r="Z262" s="10">
        <f t="shared" ref="Z262:Z325" si="222">MAX(B259:B261)</f>
        <v>3</v>
      </c>
      <c r="AA262" s="10">
        <f t="shared" ref="AA262:AA325" si="223">MAX(B260:B261)</f>
        <v>3</v>
      </c>
      <c r="AB262" s="10">
        <f t="shared" ref="AB262:AB325" si="224">J260+AA262</f>
        <v>12739.2</v>
      </c>
      <c r="AC262" s="79">
        <f t="shared" ref="AC262:AC296" si="225">J260+Z262</f>
        <v>12739.2</v>
      </c>
      <c r="AD262" s="48">
        <f t="shared" si="176"/>
        <v>-1.3645224171540663E-2</v>
      </c>
      <c r="AE262" s="45">
        <f t="shared" si="177"/>
        <v>-43</v>
      </c>
      <c r="AF262" s="56">
        <f t="shared" si="178"/>
        <v>12696.2</v>
      </c>
      <c r="AG262" s="70">
        <f t="shared" si="179"/>
        <v>-22.079708889273956</v>
      </c>
      <c r="AH262" s="70">
        <f t="shared" si="180"/>
        <v>-4.5290452198207529E-2</v>
      </c>
      <c r="AI262" s="74">
        <f t="shared" si="181"/>
        <v>3.465603881476347E-3</v>
      </c>
      <c r="AJ262" s="62">
        <f t="shared" si="182"/>
        <v>3</v>
      </c>
      <c r="AK262" s="117">
        <f t="shared" si="183"/>
        <v>2.0512250603181214E-3</v>
      </c>
      <c r="AL262" s="99">
        <f t="shared" si="184"/>
        <v>-1.5695876693192697E-4</v>
      </c>
      <c r="AM262" s="62">
        <f t="shared" si="185"/>
        <v>12742.2</v>
      </c>
      <c r="AN262" s="10">
        <f t="shared" si="186"/>
        <v>12686.750550000002</v>
      </c>
      <c r="AO262" s="10">
        <f t="shared" si="187"/>
        <v>12739.148100000006</v>
      </c>
      <c r="AP262" s="10">
        <f t="shared" si="188"/>
        <v>12775.712950000001</v>
      </c>
      <c r="AQ262" s="10">
        <f t="shared" si="189"/>
        <v>12731.218500000004</v>
      </c>
      <c r="AR262" s="113"/>
      <c r="AU262" s="19"/>
      <c r="AV262" s="25"/>
      <c r="BE262" s="12" t="s">
        <v>422</v>
      </c>
      <c r="BF262" s="110">
        <v>12754</v>
      </c>
      <c r="BG262" s="111">
        <v>12737.5</v>
      </c>
      <c r="BH262" s="111">
        <v>12740.2</v>
      </c>
    </row>
    <row r="263" spans="1:60" x14ac:dyDescent="0.25">
      <c r="A263" s="12" t="str">
        <f t="shared" si="199"/>
        <v>17mag    4s</v>
      </c>
      <c r="B263" s="110">
        <f t="shared" si="215"/>
        <v>-1.4000000000014552</v>
      </c>
      <c r="C263" s="3">
        <f t="shared" si="216"/>
        <v>2.5999999999985448</v>
      </c>
      <c r="D263" s="3">
        <f t="shared" si="204"/>
        <v>12749.700000000003</v>
      </c>
      <c r="E263" s="3">
        <f t="shared" si="205"/>
        <v>12752.6</v>
      </c>
      <c r="F263" s="3">
        <f t="shared" si="206"/>
        <v>12727.833333333334</v>
      </c>
      <c r="G263" s="3">
        <f t="shared" si="207"/>
        <v>12736.5</v>
      </c>
      <c r="H263" s="110">
        <f t="shared" si="200"/>
        <v>12751.2</v>
      </c>
      <c r="I263" s="110">
        <f t="shared" si="201"/>
        <v>12735.5</v>
      </c>
      <c r="J263" s="110">
        <f t="shared" si="202"/>
        <v>12738.8</v>
      </c>
      <c r="K263" s="8">
        <f t="shared" si="208"/>
        <v>-0.40000000000145519</v>
      </c>
      <c r="L263" s="4">
        <f t="shared" si="209"/>
        <v>15.700000000000728</v>
      </c>
      <c r="M263" s="4">
        <f t="shared" si="210"/>
        <v>21.866666666666788</v>
      </c>
      <c r="N263" s="4">
        <f t="shared" si="211"/>
        <v>16.100000000000364</v>
      </c>
      <c r="O263" s="4">
        <f t="shared" si="212"/>
        <v>15.700000000000728</v>
      </c>
      <c r="P263" s="4">
        <f t="shared" si="197"/>
        <v>11</v>
      </c>
      <c r="Q263" s="4">
        <f t="shared" si="198"/>
        <v>4.7000000000007276</v>
      </c>
      <c r="R263" s="4">
        <f t="shared" si="203"/>
        <v>12741.833333333334</v>
      </c>
      <c r="S263" s="4">
        <f t="shared" si="213"/>
        <v>12742.866666666667</v>
      </c>
      <c r="T263" s="4">
        <f t="shared" si="214"/>
        <v>12738.977777777778</v>
      </c>
      <c r="U263" s="4">
        <f t="shared" si="217"/>
        <v>-14.399999999999636</v>
      </c>
      <c r="V263" s="4">
        <f t="shared" si="218"/>
        <v>1</v>
      </c>
      <c r="W263" s="45">
        <f t="shared" si="219"/>
        <v>12740.2</v>
      </c>
      <c r="X263" s="45">
        <f t="shared" si="220"/>
        <v>12724.800000000001</v>
      </c>
      <c r="Y263" s="62">
        <f t="shared" si="221"/>
        <v>12744.2</v>
      </c>
      <c r="Z263" s="10">
        <f t="shared" si="222"/>
        <v>3</v>
      </c>
      <c r="AA263" s="4">
        <f t="shared" si="223"/>
        <v>3</v>
      </c>
      <c r="AB263" s="108">
        <f t="shared" si="224"/>
        <v>12742.2</v>
      </c>
      <c r="AC263" s="108">
        <f t="shared" si="225"/>
        <v>12742.2</v>
      </c>
      <c r="AD263" s="48">
        <f t="shared" ref="AD263:AD326" si="226">(O263-$O$1)/$O$1</f>
        <v>-6.1468486029846711E-2</v>
      </c>
      <c r="AE263" s="45">
        <f t="shared" ref="AE263:AE326" si="227">MIN(B260:B262)</f>
        <v>-14.399999999999636</v>
      </c>
      <c r="AF263" s="56">
        <f t="shared" ref="AF263:AF326" si="228">J262+AE263</f>
        <v>12725.800000000001</v>
      </c>
      <c r="AG263" s="70">
        <f t="shared" ref="AG263:AG326" si="229">AI263/AL263</f>
        <v>-2.9585852077155006</v>
      </c>
      <c r="AH263" s="70">
        <f t="shared" ref="AH263:AH326" si="230">1/AG263</f>
        <v>-0.33799939153084574</v>
      </c>
      <c r="AI263" s="74">
        <f t="shared" ref="AI263:AI326" si="231">(J263-AF263)/AF263</f>
        <v>1.0215467789842824E-3</v>
      </c>
      <c r="AJ263" s="62">
        <f t="shared" ref="AJ263:AJ326" si="232">MAX(B260:B262)</f>
        <v>3</v>
      </c>
      <c r="AK263" s="117">
        <f t="shared" ref="AK263:AK326" si="233" xml:space="preserve"> AH263/AG263</f>
        <v>0.11424358867522195</v>
      </c>
      <c r="AL263" s="99">
        <f t="shared" ref="AL263:AL326" si="234">(J263-AM263)/AM263</f>
        <v>-3.4528218971698277E-4</v>
      </c>
      <c r="AM263" s="62">
        <f t="shared" ref="AM263:AM326" si="235">J262+AJ263</f>
        <v>12743.2</v>
      </c>
      <c r="AN263" s="10">
        <f t="shared" ref="AN263:AN326" si="236">(R262-N262)*0.999</f>
        <v>12706.23105</v>
      </c>
      <c r="AO263" s="10">
        <f t="shared" ref="AO263:AO326" si="237">(2*R262-I262)*0.999</f>
        <v>12737.5497</v>
      </c>
      <c r="AP263" s="10">
        <f t="shared" ref="AP263:AP326" si="238">(R262+N262)*1.001</f>
        <v>12781.618849999997</v>
      </c>
      <c r="AQ263" s="10">
        <f t="shared" ref="AQ263:AQ326" si="239">(2*R262-H262)*1.001</f>
        <v>12746.533799999997</v>
      </c>
      <c r="AR263" s="113"/>
      <c r="AU263" s="19"/>
      <c r="AV263" s="25"/>
      <c r="BE263" s="12" t="s">
        <v>423</v>
      </c>
      <c r="BF263" s="110">
        <v>12751.2</v>
      </c>
      <c r="BG263" s="111">
        <v>12735.5</v>
      </c>
      <c r="BH263" s="111">
        <v>12738.8</v>
      </c>
    </row>
    <row r="264" spans="1:60" x14ac:dyDescent="0.25">
      <c r="A264" s="12" t="str">
        <f t="shared" si="199"/>
        <v>17mag     5b</v>
      </c>
      <c r="B264" s="110">
        <f t="shared" si="215"/>
        <v>-0.7999999999992724</v>
      </c>
      <c r="C264" s="3">
        <f t="shared" si="216"/>
        <v>-1.2000000000007276</v>
      </c>
      <c r="D264" s="3">
        <f t="shared" si="204"/>
        <v>12749.5</v>
      </c>
      <c r="E264" s="3">
        <f t="shared" si="205"/>
        <v>12747.25</v>
      </c>
      <c r="F264" s="3">
        <f t="shared" si="206"/>
        <v>12733.866666666667</v>
      </c>
      <c r="G264" s="3">
        <f t="shared" si="207"/>
        <v>12732.05</v>
      </c>
      <c r="H264" s="3">
        <f t="shared" si="200"/>
        <v>12743.3</v>
      </c>
      <c r="I264" s="110">
        <f t="shared" si="201"/>
        <v>12728.6</v>
      </c>
      <c r="J264" s="110">
        <f t="shared" si="202"/>
        <v>12738</v>
      </c>
      <c r="K264" s="8">
        <f t="shared" si="208"/>
        <v>-2.2000000000007276</v>
      </c>
      <c r="L264" s="4">
        <f t="shared" si="209"/>
        <v>14.699999999998909</v>
      </c>
      <c r="M264" s="4">
        <f t="shared" si="210"/>
        <v>15.633333333333212</v>
      </c>
      <c r="N264" s="4">
        <f t="shared" si="211"/>
        <v>15.199999999999818</v>
      </c>
      <c r="O264" s="4">
        <f t="shared" si="212"/>
        <v>14.699999999998909</v>
      </c>
      <c r="P264" s="4">
        <f t="shared" si="197"/>
        <v>4.5</v>
      </c>
      <c r="Q264" s="4">
        <f t="shared" si="198"/>
        <v>10.199999999998909</v>
      </c>
      <c r="R264" s="4">
        <f t="shared" si="203"/>
        <v>12736.633333333333</v>
      </c>
      <c r="S264" s="4">
        <f t="shared" si="213"/>
        <v>12739.233333333334</v>
      </c>
      <c r="T264" s="4">
        <f t="shared" si="214"/>
        <v>12740.78888888889</v>
      </c>
      <c r="U264" s="4">
        <f t="shared" si="217"/>
        <v>-1.4000000000014552</v>
      </c>
      <c r="V264" s="4">
        <f t="shared" si="218"/>
        <v>-1.4000000000014552</v>
      </c>
      <c r="W264" s="45">
        <f t="shared" si="219"/>
        <v>12738.8</v>
      </c>
      <c r="X264" s="45">
        <f t="shared" si="220"/>
        <v>12738.8</v>
      </c>
      <c r="Y264" s="10">
        <f t="shared" si="221"/>
        <v>12738.399999999998</v>
      </c>
      <c r="Z264" s="10">
        <f t="shared" si="222"/>
        <v>3</v>
      </c>
      <c r="AA264" s="10">
        <f t="shared" si="223"/>
        <v>1</v>
      </c>
      <c r="AB264" s="10">
        <f t="shared" si="224"/>
        <v>12741.2</v>
      </c>
      <c r="AC264" s="108">
        <f t="shared" si="225"/>
        <v>12743.2</v>
      </c>
      <c r="AD264" s="48">
        <f t="shared" si="226"/>
        <v>-0.12124756335289238</v>
      </c>
      <c r="AE264" s="45">
        <f t="shared" si="227"/>
        <v>-1.4000000000014552</v>
      </c>
      <c r="AF264" s="56">
        <f t="shared" si="228"/>
        <v>12737.399999999998</v>
      </c>
      <c r="AG264" s="70">
        <f t="shared" si="229"/>
        <v>-0.15794927990817917</v>
      </c>
      <c r="AH264" s="70">
        <f t="shared" si="230"/>
        <v>-6.3311463058352091</v>
      </c>
      <c r="AI264" s="74">
        <f t="shared" si="231"/>
        <v>4.71053747234273E-5</v>
      </c>
      <c r="AJ264" s="62">
        <f t="shared" si="232"/>
        <v>3</v>
      </c>
      <c r="AK264" s="117">
        <f t="shared" si="233"/>
        <v>40.083413545890814</v>
      </c>
      <c r="AL264" s="99">
        <f t="shared" si="234"/>
        <v>-2.9823101916520998E-4</v>
      </c>
      <c r="AM264" s="62">
        <f t="shared" si="235"/>
        <v>12741.8</v>
      </c>
      <c r="AN264" s="10">
        <f t="shared" si="236"/>
        <v>12713.007600000001</v>
      </c>
      <c r="AO264" s="10">
        <f t="shared" si="237"/>
        <v>12735.418500000002</v>
      </c>
      <c r="AP264" s="10">
        <f t="shared" si="238"/>
        <v>12770.691266666667</v>
      </c>
      <c r="AQ264" s="10">
        <f t="shared" si="239"/>
        <v>12745.199133333332</v>
      </c>
      <c r="AR264" s="113"/>
      <c r="AU264" s="19"/>
      <c r="AV264" s="25"/>
      <c r="BE264" s="12" t="s">
        <v>424</v>
      </c>
      <c r="BF264" s="110">
        <v>12743.3</v>
      </c>
      <c r="BG264" s="111">
        <v>12728.6</v>
      </c>
      <c r="BH264" s="111">
        <v>12738</v>
      </c>
    </row>
    <row r="265" spans="1:60" x14ac:dyDescent="0.25">
      <c r="A265" s="12" t="str">
        <f t="shared" si="199"/>
        <v>17mag     6o</v>
      </c>
      <c r="B265" s="110">
        <f t="shared" si="215"/>
        <v>7.2000000000007276</v>
      </c>
      <c r="C265" s="3">
        <f t="shared" si="216"/>
        <v>5</v>
      </c>
      <c r="D265" s="3">
        <f t="shared" si="204"/>
        <v>12748.666666666666</v>
      </c>
      <c r="E265" s="3">
        <f t="shared" si="205"/>
        <v>12747.4</v>
      </c>
      <c r="F265" s="3">
        <f t="shared" si="206"/>
        <v>12734</v>
      </c>
      <c r="G265" s="3">
        <f t="shared" si="207"/>
        <v>12733.25</v>
      </c>
      <c r="H265" s="3">
        <f t="shared" si="200"/>
        <v>12751.5</v>
      </c>
      <c r="I265" s="110">
        <f t="shared" si="201"/>
        <v>12737.9</v>
      </c>
      <c r="J265" s="110">
        <f t="shared" si="202"/>
        <v>12745.2</v>
      </c>
      <c r="K265" s="8">
        <f t="shared" si="208"/>
        <v>6.4000000000014552</v>
      </c>
      <c r="L265" s="4">
        <f t="shared" si="209"/>
        <v>13.600000000000364</v>
      </c>
      <c r="M265" s="4">
        <f t="shared" si="210"/>
        <v>14.666666666666666</v>
      </c>
      <c r="N265" s="4">
        <f t="shared" si="211"/>
        <v>14.149999999999636</v>
      </c>
      <c r="O265" s="4">
        <f t="shared" si="212"/>
        <v>13.600000000000364</v>
      </c>
      <c r="P265" s="4">
        <f t="shared" si="197"/>
        <v>13.5</v>
      </c>
      <c r="Q265" s="4">
        <f t="shared" si="198"/>
        <v>0.1000000000003638</v>
      </c>
      <c r="R265" s="4">
        <f t="shared" si="203"/>
        <v>12744.866666666669</v>
      </c>
      <c r="S265" s="4">
        <f t="shared" si="213"/>
        <v>12740.75</v>
      </c>
      <c r="T265" s="4">
        <f t="shared" si="214"/>
        <v>12741.111111111111</v>
      </c>
      <c r="U265" s="4">
        <f t="shared" si="217"/>
        <v>-1.4000000000014552</v>
      </c>
      <c r="V265" s="4">
        <f t="shared" si="218"/>
        <v>-1.4000000000014552</v>
      </c>
      <c r="W265" s="45">
        <f t="shared" si="219"/>
        <v>12737.399999999998</v>
      </c>
      <c r="X265" s="109">
        <f t="shared" si="220"/>
        <v>12737.399999999998</v>
      </c>
      <c r="Y265" s="62">
        <f t="shared" si="221"/>
        <v>12735.8</v>
      </c>
      <c r="Z265" s="10">
        <f t="shared" si="222"/>
        <v>1</v>
      </c>
      <c r="AA265" s="4">
        <f t="shared" si="223"/>
        <v>-0.7999999999992724</v>
      </c>
      <c r="AB265" s="108">
        <f t="shared" si="224"/>
        <v>12738</v>
      </c>
      <c r="AC265" s="79">
        <f t="shared" si="225"/>
        <v>12739.8</v>
      </c>
      <c r="AD265" s="48">
        <f t="shared" si="226"/>
        <v>-0.18700454840803601</v>
      </c>
      <c r="AE265" s="45">
        <f t="shared" si="227"/>
        <v>-1.4000000000014552</v>
      </c>
      <c r="AF265" s="56">
        <f t="shared" si="228"/>
        <v>12736.599999999999</v>
      </c>
      <c r="AG265" s="70">
        <f t="shared" si="229"/>
        <v>1.3873581494632812</v>
      </c>
      <c r="AH265" s="70">
        <f t="shared" si="230"/>
        <v>0.72079441086417662</v>
      </c>
      <c r="AI265" s="74">
        <f t="shared" si="231"/>
        <v>6.7521944632022548E-4</v>
      </c>
      <c r="AJ265" s="62">
        <f t="shared" si="232"/>
        <v>1</v>
      </c>
      <c r="AK265" s="117">
        <f t="shared" si="233"/>
        <v>0.51954458273303539</v>
      </c>
      <c r="AL265" s="99">
        <f t="shared" si="234"/>
        <v>4.8669440301442242E-4</v>
      </c>
      <c r="AM265" s="62">
        <f t="shared" si="235"/>
        <v>12739</v>
      </c>
      <c r="AN265" s="10">
        <f t="shared" si="236"/>
        <v>12708.7119</v>
      </c>
      <c r="AO265" s="10">
        <f t="shared" si="237"/>
        <v>12731.921999999999</v>
      </c>
      <c r="AP265" s="10">
        <f t="shared" si="238"/>
        <v>12764.585166666664</v>
      </c>
      <c r="AQ265" s="10">
        <f t="shared" si="239"/>
        <v>12742.696633333333</v>
      </c>
      <c r="AR265" s="113"/>
      <c r="AU265" s="19"/>
      <c r="AV265" s="25"/>
      <c r="BE265" s="12" t="s">
        <v>425</v>
      </c>
      <c r="BF265" s="110">
        <v>12751.5</v>
      </c>
      <c r="BG265" s="111">
        <v>12737.9</v>
      </c>
      <c r="BH265" s="111">
        <v>12745.2</v>
      </c>
    </row>
    <row r="266" spans="1:60" x14ac:dyDescent="0.25">
      <c r="A266" s="12" t="str">
        <f t="shared" si="199"/>
        <v>17mag    7s</v>
      </c>
      <c r="B266" s="110">
        <f t="shared" si="215"/>
        <v>4.2999999999992724</v>
      </c>
      <c r="C266" s="3">
        <f t="shared" si="216"/>
        <v>10.700000000000728</v>
      </c>
      <c r="D266" s="3">
        <f t="shared" si="204"/>
        <v>12749.199999999999</v>
      </c>
      <c r="E266" s="3">
        <f t="shared" si="205"/>
        <v>12752.15</v>
      </c>
      <c r="F266" s="3">
        <f t="shared" si="206"/>
        <v>12731.333333333334</v>
      </c>
      <c r="G266" s="3">
        <f t="shared" si="207"/>
        <v>12732.7</v>
      </c>
      <c r="H266" s="3">
        <f t="shared" si="200"/>
        <v>12752.8</v>
      </c>
      <c r="I266" s="110">
        <f t="shared" si="201"/>
        <v>12727.5</v>
      </c>
      <c r="J266" s="110">
        <f t="shared" si="202"/>
        <v>12749.5</v>
      </c>
      <c r="K266" s="8">
        <f t="shared" si="208"/>
        <v>11.5</v>
      </c>
      <c r="L266" s="4">
        <f t="shared" si="209"/>
        <v>25.299999999999272</v>
      </c>
      <c r="M266" s="4">
        <f t="shared" si="210"/>
        <v>17.86666666666618</v>
      </c>
      <c r="N266" s="4">
        <f t="shared" si="211"/>
        <v>19.449999999999818</v>
      </c>
      <c r="O266" s="4">
        <f t="shared" si="212"/>
        <v>25.299999999999272</v>
      </c>
      <c r="P266" s="4">
        <f t="shared" si="197"/>
        <v>7.5999999999985448</v>
      </c>
      <c r="Q266" s="4">
        <f>-J265+I266</f>
        <v>-17.700000000000728</v>
      </c>
      <c r="R266" s="4">
        <f t="shared" si="203"/>
        <v>12743.266666666668</v>
      </c>
      <c r="S266" s="4">
        <f t="shared" si="213"/>
        <v>12744.066666666669</v>
      </c>
      <c r="T266" s="4">
        <f t="shared" si="214"/>
        <v>12741.588888888889</v>
      </c>
      <c r="U266" s="4">
        <f t="shared" si="217"/>
        <v>-1.4000000000014552</v>
      </c>
      <c r="V266" s="4">
        <f t="shared" si="218"/>
        <v>-0.7999999999992724</v>
      </c>
      <c r="W266" s="45">
        <f t="shared" si="219"/>
        <v>12737.2</v>
      </c>
      <c r="X266" s="109">
        <f t="shared" si="220"/>
        <v>12736.599999999999</v>
      </c>
      <c r="Y266" s="10">
        <f t="shared" si="221"/>
        <v>12751.600000000002</v>
      </c>
      <c r="Z266" s="10">
        <f t="shared" si="222"/>
        <v>7.2000000000007276</v>
      </c>
      <c r="AA266" s="10">
        <f t="shared" si="223"/>
        <v>7.2000000000007276</v>
      </c>
      <c r="AB266" s="10">
        <f t="shared" si="224"/>
        <v>12745.2</v>
      </c>
      <c r="AC266" s="79">
        <f t="shared" si="225"/>
        <v>12745.2</v>
      </c>
      <c r="AD266" s="48">
        <f t="shared" si="226"/>
        <v>0.51241065627026083</v>
      </c>
      <c r="AE266" s="45">
        <f t="shared" si="227"/>
        <v>-1.4000000000014552</v>
      </c>
      <c r="AF266" s="56">
        <f t="shared" si="228"/>
        <v>12743.8</v>
      </c>
      <c r="AG266" s="70">
        <f t="shared" si="229"/>
        <v>-1.9668436470249173</v>
      </c>
      <c r="AH266" s="70">
        <f t="shared" si="230"/>
        <v>-0.50842882275498502</v>
      </c>
      <c r="AI266" s="74">
        <f t="shared" si="231"/>
        <v>4.4727632260398999E-4</v>
      </c>
      <c r="AJ266" s="62">
        <f t="shared" si="232"/>
        <v>7.2000000000007276</v>
      </c>
      <c r="AK266" s="117">
        <f t="shared" si="233"/>
        <v>0.25849986780801998</v>
      </c>
      <c r="AL266" s="99">
        <f t="shared" si="234"/>
        <v>-2.2740817414772553E-4</v>
      </c>
      <c r="AM266" s="62">
        <f t="shared" si="235"/>
        <v>12752.400000000001</v>
      </c>
      <c r="AN266" s="10">
        <f t="shared" si="236"/>
        <v>12717.985950000002</v>
      </c>
      <c r="AO266" s="10">
        <f t="shared" si="237"/>
        <v>12739.081500000004</v>
      </c>
      <c r="AP266" s="10">
        <f t="shared" si="238"/>
        <v>12771.775683333333</v>
      </c>
      <c r="AQ266" s="10">
        <f t="shared" si="239"/>
        <v>12750.971566666669</v>
      </c>
      <c r="AR266" s="113"/>
      <c r="AU266" s="19"/>
      <c r="AV266" s="25"/>
      <c r="BE266" s="12" t="s">
        <v>426</v>
      </c>
      <c r="BF266" s="110">
        <v>12752.8</v>
      </c>
      <c r="BG266" s="111">
        <v>12727.5</v>
      </c>
      <c r="BH266" s="111">
        <v>12749.5</v>
      </c>
    </row>
    <row r="267" spans="1:60" x14ac:dyDescent="0.25">
      <c r="A267" s="12" t="str">
        <f t="shared" si="199"/>
        <v>17mag   8s</v>
      </c>
      <c r="B267" s="110">
        <f t="shared" si="215"/>
        <v>-28.299999999999272</v>
      </c>
      <c r="C267" s="3">
        <f t="shared" si="216"/>
        <v>-16.799999999999272</v>
      </c>
      <c r="D267" s="3">
        <f t="shared" si="204"/>
        <v>12754.733333333332</v>
      </c>
      <c r="E267" s="3">
        <f t="shared" si="205"/>
        <v>12756.349999999999</v>
      </c>
      <c r="F267" s="3">
        <f t="shared" si="206"/>
        <v>12726.700000000003</v>
      </c>
      <c r="G267" s="3">
        <f t="shared" si="207"/>
        <v>12721.1</v>
      </c>
      <c r="H267" s="3">
        <f t="shared" si="200"/>
        <v>12759.9</v>
      </c>
      <c r="I267" s="110">
        <f t="shared" si="201"/>
        <v>12714.7</v>
      </c>
      <c r="J267" s="110">
        <f t="shared" si="202"/>
        <v>12721.2</v>
      </c>
      <c r="K267" s="8">
        <f t="shared" si="208"/>
        <v>-24</v>
      </c>
      <c r="L267" s="4">
        <f t="shared" si="209"/>
        <v>45.199999999998909</v>
      </c>
      <c r="M267" s="4">
        <f t="shared" si="210"/>
        <v>28.033333333332848</v>
      </c>
      <c r="N267" s="4">
        <f t="shared" si="211"/>
        <v>35.249999999999091</v>
      </c>
      <c r="O267" s="4">
        <f t="shared" si="212"/>
        <v>45.199999999998909</v>
      </c>
      <c r="P267" s="4">
        <f t="shared" si="197"/>
        <v>10.399999999999636</v>
      </c>
      <c r="Q267" s="4">
        <f>J266-I267</f>
        <v>34.799999999999272</v>
      </c>
      <c r="R267" s="4">
        <f t="shared" si="203"/>
        <v>12731.933333333334</v>
      </c>
      <c r="S267" s="4">
        <f t="shared" si="213"/>
        <v>12737.600000000002</v>
      </c>
      <c r="T267" s="4">
        <f t="shared" si="214"/>
        <v>12740.022222222224</v>
      </c>
      <c r="U267" s="4">
        <f t="shared" si="217"/>
        <v>-0.7999999999992724</v>
      </c>
      <c r="V267" s="4">
        <f t="shared" si="218"/>
        <v>4.2999999999992724</v>
      </c>
      <c r="W267" s="45">
        <f t="shared" si="219"/>
        <v>12749.5</v>
      </c>
      <c r="X267" s="45">
        <f t="shared" si="220"/>
        <v>12744.400000000001</v>
      </c>
      <c r="Y267" s="62">
        <f t="shared" si="221"/>
        <v>12761</v>
      </c>
      <c r="Z267" s="10">
        <f t="shared" si="222"/>
        <v>7.2000000000007276</v>
      </c>
      <c r="AA267" s="4">
        <f t="shared" si="223"/>
        <v>7.2000000000007276</v>
      </c>
      <c r="AB267" s="108">
        <f t="shared" si="224"/>
        <v>12752.400000000001</v>
      </c>
      <c r="AC267" s="108">
        <f t="shared" si="225"/>
        <v>12752.400000000001</v>
      </c>
      <c r="AD267" s="48">
        <f t="shared" si="226"/>
        <v>1.7020142949966839</v>
      </c>
      <c r="AE267" s="45">
        <f t="shared" si="227"/>
        <v>-0.7999999999992724</v>
      </c>
      <c r="AF267" s="56">
        <f t="shared" si="228"/>
        <v>12748.7</v>
      </c>
      <c r="AG267" s="70">
        <f t="shared" si="229"/>
        <v>0.77513399046376108</v>
      </c>
      <c r="AH267" s="70">
        <f t="shared" si="230"/>
        <v>1.2900995341485439</v>
      </c>
      <c r="AI267" s="74">
        <f t="shared" si="231"/>
        <v>-2.1570826829402211E-3</v>
      </c>
      <c r="AJ267" s="62">
        <f t="shared" si="232"/>
        <v>7.2000000000007276</v>
      </c>
      <c r="AK267" s="117">
        <f t="shared" si="233"/>
        <v>1.66435680801029</v>
      </c>
      <c r="AL267" s="99">
        <f t="shared" si="234"/>
        <v>-2.7828513643810703E-3</v>
      </c>
      <c r="AM267" s="62">
        <f t="shared" si="235"/>
        <v>12756.7</v>
      </c>
      <c r="AN267" s="10">
        <f t="shared" si="236"/>
        <v>12711.092850000003</v>
      </c>
      <c r="AO267" s="10">
        <f t="shared" si="237"/>
        <v>12746.274300000003</v>
      </c>
      <c r="AP267" s="10">
        <f t="shared" si="238"/>
        <v>12775.479383333333</v>
      </c>
      <c r="AQ267" s="10">
        <f t="shared" si="239"/>
        <v>12746.46706666667</v>
      </c>
      <c r="AR267" s="113"/>
      <c r="AU267" s="19"/>
      <c r="AV267" s="25"/>
      <c r="BE267" s="12" t="s">
        <v>161</v>
      </c>
      <c r="BF267" s="110">
        <v>12759.9</v>
      </c>
      <c r="BG267" s="111">
        <v>12714.7</v>
      </c>
      <c r="BH267" s="111">
        <v>12721.2</v>
      </c>
    </row>
    <row r="268" spans="1:60" x14ac:dyDescent="0.25">
      <c r="A268" s="12" t="str">
        <f t="shared" si="199"/>
        <v>17mag    9b</v>
      </c>
      <c r="B268" s="110">
        <f t="shared" si="215"/>
        <v>27.699999999998909</v>
      </c>
      <c r="C268" s="3">
        <f t="shared" si="216"/>
        <v>3.6999999999989086</v>
      </c>
      <c r="D268" s="3">
        <f t="shared" si="204"/>
        <v>12759.733333333332</v>
      </c>
      <c r="E268" s="3">
        <f t="shared" si="205"/>
        <v>12763.2</v>
      </c>
      <c r="F268" s="3">
        <f t="shared" si="206"/>
        <v>12712.699999999999</v>
      </c>
      <c r="G268" s="3">
        <f t="shared" si="207"/>
        <v>12705.3</v>
      </c>
      <c r="H268" s="3">
        <f t="shared" si="200"/>
        <v>12766.5</v>
      </c>
      <c r="I268" s="110">
        <f t="shared" si="201"/>
        <v>12695.9</v>
      </c>
      <c r="J268" s="110">
        <f t="shared" si="202"/>
        <v>12748.9</v>
      </c>
      <c r="K268" s="8">
        <f t="shared" si="208"/>
        <v>-0.6000000000003638</v>
      </c>
      <c r="L268" s="4">
        <f t="shared" si="209"/>
        <v>70.600000000000364</v>
      </c>
      <c r="M268" s="4">
        <f t="shared" si="210"/>
        <v>47.033333333332848</v>
      </c>
      <c r="N268" s="4">
        <f t="shared" si="211"/>
        <v>57.899999999999636</v>
      </c>
      <c r="O268" s="4">
        <f t="shared" si="212"/>
        <v>70.600000000000364</v>
      </c>
      <c r="P268" s="4">
        <f t="shared" si="197"/>
        <v>45.299999999999272</v>
      </c>
      <c r="Q268" s="4">
        <f>J267-I268</f>
        <v>25.300000000001091</v>
      </c>
      <c r="R268" s="4">
        <f t="shared" si="203"/>
        <v>12737.1</v>
      </c>
      <c r="S268" s="4">
        <f t="shared" si="213"/>
        <v>12734.516666666666</v>
      </c>
      <c r="T268" s="4">
        <f t="shared" si="214"/>
        <v>12737.433333333334</v>
      </c>
      <c r="U268" s="4">
        <f t="shared" si="217"/>
        <v>-28.299999999999272</v>
      </c>
      <c r="V268" s="4">
        <f t="shared" si="218"/>
        <v>-28.299999999999272</v>
      </c>
      <c r="W268" s="109">
        <f t="shared" si="219"/>
        <v>12721.2</v>
      </c>
      <c r="X268" s="109">
        <f t="shared" si="220"/>
        <v>12721.2</v>
      </c>
      <c r="Y268" s="62">
        <f t="shared" si="221"/>
        <v>12697.2</v>
      </c>
      <c r="Z268" s="10">
        <f t="shared" si="222"/>
        <v>7.2000000000007276</v>
      </c>
      <c r="AA268" s="4">
        <f t="shared" si="223"/>
        <v>4.2999999999992724</v>
      </c>
      <c r="AB268" s="79">
        <f t="shared" si="224"/>
        <v>12753.8</v>
      </c>
      <c r="AC268" s="79">
        <f t="shared" si="225"/>
        <v>12756.7</v>
      </c>
      <c r="AD268" s="48">
        <f t="shared" si="226"/>
        <v>3.220402858999369</v>
      </c>
      <c r="AE268" s="45">
        <f t="shared" si="227"/>
        <v>-28.299999999999272</v>
      </c>
      <c r="AF268" s="56">
        <f t="shared" si="228"/>
        <v>12692.900000000001</v>
      </c>
      <c r="AG268" s="70">
        <f t="shared" si="229"/>
        <v>2.7393474631200196</v>
      </c>
      <c r="AH268" s="70">
        <f t="shared" si="230"/>
        <v>0.36505044119559604</v>
      </c>
      <c r="AI268" s="74">
        <f t="shared" si="231"/>
        <v>4.4119153227393402E-3</v>
      </c>
      <c r="AJ268" s="62">
        <f t="shared" si="232"/>
        <v>7.2000000000007276</v>
      </c>
      <c r="AK268" s="117">
        <f t="shared" si="233"/>
        <v>0.13326182461709934</v>
      </c>
      <c r="AL268" s="99">
        <f t="shared" si="234"/>
        <v>1.6105716350836067E-3</v>
      </c>
      <c r="AM268" s="62">
        <f t="shared" si="235"/>
        <v>12728.400000000001</v>
      </c>
      <c r="AN268" s="10">
        <f t="shared" si="236"/>
        <v>12683.986650000001</v>
      </c>
      <c r="AO268" s="10">
        <f t="shared" si="237"/>
        <v>12736.417500000001</v>
      </c>
      <c r="AP268" s="10">
        <f t="shared" si="238"/>
        <v>12779.950516666666</v>
      </c>
      <c r="AQ268" s="10">
        <f t="shared" si="239"/>
        <v>12716.670633333335</v>
      </c>
      <c r="AR268" s="113"/>
      <c r="AU268" s="19"/>
      <c r="AV268" s="25"/>
      <c r="BE268" s="12" t="s">
        <v>427</v>
      </c>
      <c r="BF268" s="110">
        <v>12766.5</v>
      </c>
      <c r="BG268" s="111">
        <v>12695.9</v>
      </c>
      <c r="BH268" s="111">
        <v>12748.9</v>
      </c>
    </row>
    <row r="269" spans="1:60" x14ac:dyDescent="0.25">
      <c r="A269" s="12" t="str">
        <f t="shared" si="199"/>
        <v>17mag     10o</v>
      </c>
      <c r="B269" s="110">
        <f t="shared" si="215"/>
        <v>23.399999999999636</v>
      </c>
      <c r="C269" s="3">
        <f t="shared" si="216"/>
        <v>22.799999999999272</v>
      </c>
      <c r="D269" s="3">
        <f t="shared" si="204"/>
        <v>12771.233333333332</v>
      </c>
      <c r="E269" s="3">
        <f t="shared" si="205"/>
        <v>12776.9</v>
      </c>
      <c r="F269" s="3">
        <f t="shared" si="206"/>
        <v>12719.133333333331</v>
      </c>
      <c r="G269" s="3">
        <f t="shared" si="207"/>
        <v>12721.349999999999</v>
      </c>
      <c r="H269" s="3">
        <f t="shared" si="200"/>
        <v>12787.3</v>
      </c>
      <c r="I269" s="3">
        <f t="shared" si="201"/>
        <v>12746.8</v>
      </c>
      <c r="J269" s="110">
        <f t="shared" si="202"/>
        <v>12772.3</v>
      </c>
      <c r="K269" s="8">
        <f t="shared" si="208"/>
        <v>51.099999999998545</v>
      </c>
      <c r="L269" s="4">
        <f t="shared" si="209"/>
        <v>40.5</v>
      </c>
      <c r="M269" s="4">
        <f t="shared" si="210"/>
        <v>52.09999999999976</v>
      </c>
      <c r="N269" s="4">
        <f t="shared" si="211"/>
        <v>55.550000000000182</v>
      </c>
      <c r="O269" s="4">
        <f t="shared" si="212"/>
        <v>40.5</v>
      </c>
      <c r="P269" s="4">
        <f t="shared" si="197"/>
        <v>38.399999999999636</v>
      </c>
      <c r="Q269" s="4">
        <f>J268-I269</f>
        <v>2.1000000000003638</v>
      </c>
      <c r="R269" s="4">
        <f t="shared" si="203"/>
        <v>12768.799999999997</v>
      </c>
      <c r="S269" s="4">
        <f t="shared" si="213"/>
        <v>12752.949999999999</v>
      </c>
      <c r="T269" s="4">
        <f t="shared" si="214"/>
        <v>12745.944444444443</v>
      </c>
      <c r="U269" s="4">
        <f t="shared" si="217"/>
        <v>-28.299999999999272</v>
      </c>
      <c r="V269" s="4">
        <f t="shared" si="218"/>
        <v>-28.299999999999272</v>
      </c>
      <c r="W269" s="109">
        <f t="shared" si="219"/>
        <v>12692.900000000001</v>
      </c>
      <c r="X269" s="109">
        <f t="shared" si="220"/>
        <v>12692.900000000001</v>
      </c>
      <c r="Y269" s="10">
        <f t="shared" si="221"/>
        <v>12748.3</v>
      </c>
      <c r="Z269" s="10">
        <f t="shared" si="222"/>
        <v>27.699999999998909</v>
      </c>
      <c r="AA269" s="10">
        <f t="shared" si="223"/>
        <v>27.699999999998909</v>
      </c>
      <c r="AB269" s="10">
        <f t="shared" si="224"/>
        <v>12748.9</v>
      </c>
      <c r="AC269" s="79">
        <f t="shared" si="225"/>
        <v>12748.9</v>
      </c>
      <c r="AD269" s="48">
        <f t="shared" si="226"/>
        <v>1.4210526315789456</v>
      </c>
      <c r="AE269" s="45">
        <f t="shared" si="227"/>
        <v>-28.299999999999272</v>
      </c>
      <c r="AF269" s="56">
        <f t="shared" si="228"/>
        <v>12720.6</v>
      </c>
      <c r="AG269" s="70">
        <f t="shared" si="229"/>
        <v>-12.076185890019408</v>
      </c>
      <c r="AH269" s="70">
        <f t="shared" si="230"/>
        <v>-8.2807602425735177E-2</v>
      </c>
      <c r="AI269" s="74">
        <f t="shared" si="231"/>
        <v>4.0642736977814656E-3</v>
      </c>
      <c r="AJ269" s="62">
        <f t="shared" si="232"/>
        <v>27.699999999998909</v>
      </c>
      <c r="AK269" s="117">
        <f t="shared" si="233"/>
        <v>6.8570990194986216E-3</v>
      </c>
      <c r="AL269" s="99">
        <f t="shared" si="234"/>
        <v>-3.3655276051526014E-4</v>
      </c>
      <c r="AM269" s="62">
        <f t="shared" si="235"/>
        <v>12776.599999999999</v>
      </c>
      <c r="AN269" s="10">
        <f t="shared" si="236"/>
        <v>12666.5208</v>
      </c>
      <c r="AO269" s="10">
        <f t="shared" si="237"/>
        <v>12765.521700000001</v>
      </c>
      <c r="AP269" s="10">
        <f t="shared" si="238"/>
        <v>12807.794999999998</v>
      </c>
      <c r="AQ269" s="10">
        <f t="shared" si="239"/>
        <v>12720.4077</v>
      </c>
      <c r="AR269" s="113"/>
      <c r="AU269" s="19"/>
      <c r="AV269" s="25"/>
      <c r="BE269" s="12" t="s">
        <v>428</v>
      </c>
      <c r="BF269" s="110">
        <v>12787.3</v>
      </c>
      <c r="BG269" s="111">
        <v>12746.8</v>
      </c>
      <c r="BH269" s="111">
        <v>12772.3</v>
      </c>
    </row>
    <row r="270" spans="1:60" x14ac:dyDescent="0.25">
      <c r="A270" s="12" t="str">
        <f t="shared" si="199"/>
        <v>17mag   11s</v>
      </c>
      <c r="B270" s="110">
        <f t="shared" si="215"/>
        <v>-21.5</v>
      </c>
      <c r="C270" s="3">
        <f t="shared" si="216"/>
        <v>29.599999999998545</v>
      </c>
      <c r="D270" s="3">
        <f t="shared" si="204"/>
        <v>12775.633333333333</v>
      </c>
      <c r="E270" s="3">
        <f t="shared" si="205"/>
        <v>12780.2</v>
      </c>
      <c r="F270" s="3">
        <f t="shared" si="206"/>
        <v>12726.566666666666</v>
      </c>
      <c r="G270" s="3">
        <f t="shared" si="207"/>
        <v>12741.9</v>
      </c>
      <c r="H270" s="3">
        <f t="shared" si="200"/>
        <v>12773.1</v>
      </c>
      <c r="I270" s="3">
        <f t="shared" si="201"/>
        <v>12737</v>
      </c>
      <c r="J270" s="3">
        <f t="shared" si="202"/>
        <v>12750.8</v>
      </c>
      <c r="K270" s="8">
        <f t="shared" si="208"/>
        <v>1.8999999999996362</v>
      </c>
      <c r="L270" s="4">
        <f t="shared" si="209"/>
        <v>36.100000000000364</v>
      </c>
      <c r="M270" s="4">
        <f t="shared" si="210"/>
        <v>49.066666666666912</v>
      </c>
      <c r="N270" s="4">
        <f t="shared" si="211"/>
        <v>38.300000000000182</v>
      </c>
      <c r="O270" s="4">
        <f t="shared" si="212"/>
        <v>36.100000000000364</v>
      </c>
      <c r="P270" s="4">
        <f t="shared" si="197"/>
        <v>0.80000000000109139</v>
      </c>
      <c r="Q270" s="4">
        <f>J269-I270</f>
        <v>35.299999999999272</v>
      </c>
      <c r="R270" s="4">
        <f t="shared" si="203"/>
        <v>12753.633333333331</v>
      </c>
      <c r="S270" s="4">
        <f t="shared" si="213"/>
        <v>12761.216666666664</v>
      </c>
      <c r="T270" s="4">
        <f t="shared" si="214"/>
        <v>12753.177777777775</v>
      </c>
      <c r="U270" s="4">
        <f t="shared" si="217"/>
        <v>-28.299999999999272</v>
      </c>
      <c r="V270" s="4">
        <f t="shared" si="218"/>
        <v>23.399999999999636</v>
      </c>
      <c r="W270" s="45">
        <f t="shared" si="219"/>
        <v>12772.3</v>
      </c>
      <c r="X270" s="45">
        <f t="shared" si="220"/>
        <v>12720.6</v>
      </c>
      <c r="Y270" s="62">
        <f t="shared" si="221"/>
        <v>12823.399999999998</v>
      </c>
      <c r="Z270" s="10">
        <f t="shared" si="222"/>
        <v>27.699999999998909</v>
      </c>
      <c r="AA270" s="4">
        <f t="shared" si="223"/>
        <v>27.699999999998909</v>
      </c>
      <c r="AB270" s="108">
        <f t="shared" si="224"/>
        <v>12776.599999999999</v>
      </c>
      <c r="AC270" s="108">
        <f t="shared" si="225"/>
        <v>12776.599999999999</v>
      </c>
      <c r="AD270" s="48">
        <f t="shared" si="226"/>
        <v>1.158024691358045</v>
      </c>
      <c r="AE270" s="45">
        <f t="shared" si="227"/>
        <v>-28.299999999999272</v>
      </c>
      <c r="AF270" s="56">
        <f t="shared" si="228"/>
        <v>12744</v>
      </c>
      <c r="AG270" s="70">
        <f t="shared" si="229"/>
        <v>-0.13881871398750473</v>
      </c>
      <c r="AH270" s="70">
        <f t="shared" si="230"/>
        <v>-7.2036397058829653</v>
      </c>
      <c r="AI270" s="74">
        <f t="shared" si="231"/>
        <v>5.3358443188945956E-4</v>
      </c>
      <c r="AJ270" s="62">
        <f t="shared" si="232"/>
        <v>27.699999999998909</v>
      </c>
      <c r="AK270" s="117">
        <f t="shared" si="233"/>
        <v>51.892425012173611</v>
      </c>
      <c r="AL270" s="99">
        <f t="shared" si="234"/>
        <v>-3.8437499999999154E-3</v>
      </c>
      <c r="AM270" s="62">
        <f t="shared" si="235"/>
        <v>12799.999999999998</v>
      </c>
      <c r="AN270" s="10">
        <f t="shared" si="236"/>
        <v>12700.536749999996</v>
      </c>
      <c r="AO270" s="10">
        <f t="shared" si="237"/>
        <v>12778.009199999995</v>
      </c>
      <c r="AP270" s="10">
        <f t="shared" si="238"/>
        <v>12837.174349999998</v>
      </c>
      <c r="AQ270" s="10">
        <f t="shared" si="239"/>
        <v>12763.050299999994</v>
      </c>
      <c r="AR270" s="113"/>
      <c r="AU270" s="19"/>
      <c r="AV270" s="25"/>
      <c r="BE270" s="12" t="s">
        <v>162</v>
      </c>
      <c r="BF270" s="110">
        <v>12773.1</v>
      </c>
      <c r="BG270" s="111">
        <v>12737</v>
      </c>
      <c r="BH270" s="111">
        <v>12750.8</v>
      </c>
    </row>
    <row r="271" spans="1:60" x14ac:dyDescent="0.25">
      <c r="A271" s="12" t="str">
        <f t="shared" si="199"/>
        <v>17mag     12b</v>
      </c>
      <c r="B271" s="110">
        <f t="shared" si="215"/>
        <v>14.200000000000728</v>
      </c>
      <c r="C271" s="3">
        <f t="shared" si="216"/>
        <v>16.100000000000364</v>
      </c>
      <c r="D271" s="3">
        <f t="shared" si="204"/>
        <v>12775.300000000001</v>
      </c>
      <c r="E271" s="3">
        <f t="shared" si="205"/>
        <v>12769.3</v>
      </c>
      <c r="F271" s="3">
        <f t="shared" si="206"/>
        <v>12743.9</v>
      </c>
      <c r="G271" s="3">
        <f t="shared" si="207"/>
        <v>12742.45</v>
      </c>
      <c r="H271" s="3">
        <f t="shared" si="200"/>
        <v>12765.5</v>
      </c>
      <c r="I271" s="3">
        <f t="shared" si="201"/>
        <v>12747.9</v>
      </c>
      <c r="J271" s="110">
        <f t="shared" si="202"/>
        <v>12765</v>
      </c>
      <c r="K271" s="8">
        <f t="shared" si="208"/>
        <v>-7.2999999999992724</v>
      </c>
      <c r="L271" s="4">
        <f t="shared" si="209"/>
        <v>17.600000000000364</v>
      </c>
      <c r="M271" s="4">
        <f t="shared" si="210"/>
        <v>31.400000000000244</v>
      </c>
      <c r="N271" s="4">
        <f t="shared" si="211"/>
        <v>26.850000000000364</v>
      </c>
      <c r="O271" s="4">
        <f t="shared" si="212"/>
        <v>17.600000000000364</v>
      </c>
      <c r="P271" s="4">
        <f t="shared" si="197"/>
        <v>14.700000000000728</v>
      </c>
      <c r="Q271" s="4">
        <f>-J270+I271</f>
        <v>-2.8999999999996362</v>
      </c>
      <c r="R271" s="4">
        <f t="shared" si="203"/>
        <v>12759.466666666667</v>
      </c>
      <c r="S271" s="4">
        <f t="shared" si="213"/>
        <v>12756.55</v>
      </c>
      <c r="T271" s="4">
        <f t="shared" si="214"/>
        <v>12760.633333333331</v>
      </c>
      <c r="U271" s="4">
        <f t="shared" si="217"/>
        <v>-21.5</v>
      </c>
      <c r="V271" s="4">
        <f t="shared" si="218"/>
        <v>-21.5</v>
      </c>
      <c r="W271" s="45">
        <f t="shared" si="219"/>
        <v>12750.8</v>
      </c>
      <c r="X271" s="109">
        <f t="shared" si="220"/>
        <v>12750.8</v>
      </c>
      <c r="Y271" s="62">
        <f t="shared" si="221"/>
        <v>12752.699999999999</v>
      </c>
      <c r="Z271" s="10">
        <f t="shared" si="222"/>
        <v>27.699999999998909</v>
      </c>
      <c r="AA271" s="4">
        <f t="shared" si="223"/>
        <v>23.399999999999636</v>
      </c>
      <c r="AB271" s="108">
        <f t="shared" si="224"/>
        <v>12795.699999999999</v>
      </c>
      <c r="AC271" s="79">
        <f t="shared" si="225"/>
        <v>12799.999999999998</v>
      </c>
      <c r="AD271" s="48">
        <f t="shared" si="226"/>
        <v>5.2111760883711708E-2</v>
      </c>
      <c r="AE271" s="45">
        <f t="shared" si="227"/>
        <v>-21.5</v>
      </c>
      <c r="AF271" s="56">
        <f t="shared" si="228"/>
        <v>12729.3</v>
      </c>
      <c r="AG271" s="70">
        <f t="shared" si="229"/>
        <v>-2.654665483046089</v>
      </c>
      <c r="AH271" s="70">
        <f t="shared" si="230"/>
        <v>-0.37669529603125462</v>
      </c>
      <c r="AI271" s="74">
        <f t="shared" si="231"/>
        <v>2.8045532747284401E-3</v>
      </c>
      <c r="AJ271" s="62">
        <f t="shared" si="232"/>
        <v>27.699999999998909</v>
      </c>
      <c r="AK271" s="117">
        <f t="shared" si="233"/>
        <v>0.14189934605207455</v>
      </c>
      <c r="AL271" s="99">
        <f t="shared" si="234"/>
        <v>-1.0564620260592543E-3</v>
      </c>
      <c r="AM271" s="62">
        <f t="shared" si="235"/>
        <v>12778.499999999998</v>
      </c>
      <c r="AN271" s="10">
        <f t="shared" si="236"/>
        <v>12702.617999999999</v>
      </c>
      <c r="AO271" s="10">
        <f t="shared" si="237"/>
        <v>12757.496399999996</v>
      </c>
      <c r="AP271" s="10">
        <f t="shared" si="238"/>
        <v>12804.725266666663</v>
      </c>
      <c r="AQ271" s="10">
        <f t="shared" si="239"/>
        <v>12746.900833333328</v>
      </c>
      <c r="AR271" s="113"/>
      <c r="AU271" s="19"/>
      <c r="AV271" s="25"/>
      <c r="BE271" s="12" t="s">
        <v>429</v>
      </c>
      <c r="BF271" s="110">
        <v>12765.5</v>
      </c>
      <c r="BG271" s="111">
        <v>12747.9</v>
      </c>
      <c r="BH271" s="111">
        <v>12765</v>
      </c>
    </row>
    <row r="272" spans="1:60" x14ac:dyDescent="0.25">
      <c r="A272" s="12" t="str">
        <f t="shared" si="199"/>
        <v>17mag     13o</v>
      </c>
      <c r="B272" s="110">
        <f t="shared" si="215"/>
        <v>-1.7000000000007276</v>
      </c>
      <c r="C272" s="3">
        <f t="shared" si="216"/>
        <v>-9</v>
      </c>
      <c r="D272" s="3">
        <f t="shared" si="204"/>
        <v>12770.033333333333</v>
      </c>
      <c r="E272" s="3">
        <f t="shared" si="205"/>
        <v>12768.5</v>
      </c>
      <c r="F272" s="3">
        <f t="shared" si="206"/>
        <v>12748.966666666667</v>
      </c>
      <c r="G272" s="3">
        <f t="shared" si="207"/>
        <v>12754.95</v>
      </c>
      <c r="H272" s="3">
        <f t="shared" si="200"/>
        <v>12771.5</v>
      </c>
      <c r="I272" s="3">
        <f t="shared" si="201"/>
        <v>12762</v>
      </c>
      <c r="J272" s="3">
        <f t="shared" si="202"/>
        <v>12763.3</v>
      </c>
      <c r="K272" s="8">
        <f t="shared" si="208"/>
        <v>12.5</v>
      </c>
      <c r="L272" s="4">
        <f t="shared" si="209"/>
        <v>9.5</v>
      </c>
      <c r="M272" s="4">
        <f t="shared" si="210"/>
        <v>21.066666666666908</v>
      </c>
      <c r="N272" s="4">
        <f t="shared" si="211"/>
        <v>13.550000000000182</v>
      </c>
      <c r="O272" s="4">
        <f t="shared" si="212"/>
        <v>9.5</v>
      </c>
      <c r="P272" s="4">
        <f>-H272+J271</f>
        <v>-6.5</v>
      </c>
      <c r="Q272" s="4">
        <f t="shared" ref="Q272:Q279" si="240">J271-I272</f>
        <v>3</v>
      </c>
      <c r="R272" s="4">
        <f t="shared" si="203"/>
        <v>12765.6</v>
      </c>
      <c r="S272" s="4">
        <f t="shared" si="213"/>
        <v>12762.533333333333</v>
      </c>
      <c r="T272" s="4">
        <f t="shared" si="214"/>
        <v>12759.566666666666</v>
      </c>
      <c r="U272" s="4">
        <f t="shared" si="217"/>
        <v>-21.5</v>
      </c>
      <c r="V272" s="4">
        <f t="shared" si="218"/>
        <v>-21.5</v>
      </c>
      <c r="W272" s="109">
        <f t="shared" si="219"/>
        <v>12729.3</v>
      </c>
      <c r="X272" s="45">
        <f t="shared" si="220"/>
        <v>12729.3</v>
      </c>
      <c r="Y272" s="62">
        <f t="shared" si="221"/>
        <v>12757.7</v>
      </c>
      <c r="Z272" s="10">
        <f t="shared" si="222"/>
        <v>23.399999999999636</v>
      </c>
      <c r="AA272" s="4">
        <f t="shared" si="223"/>
        <v>14.200000000000728</v>
      </c>
      <c r="AB272" s="79">
        <f t="shared" si="224"/>
        <v>12765</v>
      </c>
      <c r="AC272" s="108">
        <f t="shared" si="225"/>
        <v>12774.199999999999</v>
      </c>
      <c r="AD272" s="48">
        <f t="shared" si="226"/>
        <v>-0.43209876543209919</v>
      </c>
      <c r="AE272" s="45">
        <f t="shared" si="227"/>
        <v>-21.5</v>
      </c>
      <c r="AF272" s="56">
        <f t="shared" si="228"/>
        <v>12743.5</v>
      </c>
      <c r="AG272" s="70">
        <f t="shared" si="229"/>
        <v>-0.79162400892756368</v>
      </c>
      <c r="AH272" s="70">
        <f t="shared" si="230"/>
        <v>-1.2632259617223198</v>
      </c>
      <c r="AI272" s="74">
        <f t="shared" si="231"/>
        <v>1.5537332757875994E-3</v>
      </c>
      <c r="AJ272" s="62">
        <f t="shared" si="232"/>
        <v>23.399999999999636</v>
      </c>
      <c r="AK272" s="117">
        <f t="shared" si="233"/>
        <v>1.59573983036928</v>
      </c>
      <c r="AL272" s="99">
        <f t="shared" si="234"/>
        <v>-1.9627162115667608E-3</v>
      </c>
      <c r="AM272" s="62">
        <f t="shared" si="235"/>
        <v>12788.4</v>
      </c>
      <c r="AN272" s="10">
        <f t="shared" si="236"/>
        <v>12719.884050000001</v>
      </c>
      <c r="AO272" s="10">
        <f t="shared" si="237"/>
        <v>12758.262300000002</v>
      </c>
      <c r="AP272" s="10">
        <f t="shared" si="238"/>
        <v>12799.102983333332</v>
      </c>
      <c r="AQ272" s="10">
        <f t="shared" si="239"/>
        <v>12766.186766666666</v>
      </c>
      <c r="AR272" s="113"/>
      <c r="AU272" s="19"/>
      <c r="AV272" s="25"/>
      <c r="AZ272" s="116">
        <f>BA272*(1+$AR$5)</f>
        <v>12763.3</v>
      </c>
      <c r="BA272" s="112">
        <f>J272</f>
        <v>12763.3</v>
      </c>
      <c r="BE272" s="12" t="s">
        <v>430</v>
      </c>
      <c r="BF272" s="110">
        <v>12771.5</v>
      </c>
      <c r="BG272" s="111">
        <v>12762</v>
      </c>
      <c r="BH272" s="111">
        <v>12763.3</v>
      </c>
    </row>
    <row r="273" spans="1:60" x14ac:dyDescent="0.25">
      <c r="A273" s="12" t="str">
        <f t="shared" si="199"/>
        <v>17mag  14s</v>
      </c>
      <c r="B273" s="110">
        <f t="shared" si="215"/>
        <v>-36</v>
      </c>
      <c r="C273" s="3">
        <f t="shared" si="216"/>
        <v>-23.5</v>
      </c>
      <c r="D273" s="3">
        <f t="shared" si="204"/>
        <v>12767.366666666667</v>
      </c>
      <c r="E273" s="3">
        <f t="shared" si="205"/>
        <v>12768.3</v>
      </c>
      <c r="F273" s="3">
        <f t="shared" si="206"/>
        <v>12745.666666666666</v>
      </c>
      <c r="G273" s="3">
        <f t="shared" si="207"/>
        <v>12744.55</v>
      </c>
      <c r="H273" s="110">
        <f t="shared" si="200"/>
        <v>12765.1</v>
      </c>
      <c r="I273" s="110">
        <f t="shared" si="201"/>
        <v>12727.1</v>
      </c>
      <c r="J273" s="110">
        <f t="shared" si="202"/>
        <v>12727.3</v>
      </c>
      <c r="K273" s="8">
        <f t="shared" si="208"/>
        <v>-37.700000000000728</v>
      </c>
      <c r="L273" s="4">
        <f t="shared" si="209"/>
        <v>38</v>
      </c>
      <c r="M273" s="4">
        <f t="shared" si="210"/>
        <v>21.70000000000012</v>
      </c>
      <c r="N273" s="4">
        <f t="shared" si="211"/>
        <v>23.75</v>
      </c>
      <c r="O273" s="4">
        <f t="shared" si="212"/>
        <v>38</v>
      </c>
      <c r="P273" s="4">
        <f t="shared" ref="P273:P294" si="241">H273-J272</f>
        <v>1.8000000000010914</v>
      </c>
      <c r="Q273" s="4">
        <f t="shared" si="240"/>
        <v>36.199999999998909</v>
      </c>
      <c r="R273" s="4">
        <f t="shared" si="203"/>
        <v>12739.833333333334</v>
      </c>
      <c r="S273" s="4">
        <f t="shared" si="213"/>
        <v>12752.716666666667</v>
      </c>
      <c r="T273" s="4">
        <f t="shared" si="214"/>
        <v>12754.966666666667</v>
      </c>
      <c r="U273" s="4">
        <f t="shared" si="217"/>
        <v>-21.5</v>
      </c>
      <c r="V273" s="4">
        <f t="shared" si="218"/>
        <v>-1.7000000000007276</v>
      </c>
      <c r="W273" s="85">
        <f t="shared" si="219"/>
        <v>12763.3</v>
      </c>
      <c r="X273" s="45">
        <f t="shared" si="220"/>
        <v>12743.5</v>
      </c>
      <c r="Y273" s="62">
        <f t="shared" si="221"/>
        <v>12775.8</v>
      </c>
      <c r="Z273" s="10">
        <f t="shared" si="222"/>
        <v>14.200000000000728</v>
      </c>
      <c r="AA273" s="4">
        <f t="shared" si="223"/>
        <v>14.200000000000728</v>
      </c>
      <c r="AB273" s="79">
        <f t="shared" si="224"/>
        <v>12779.2</v>
      </c>
      <c r="AC273" s="108">
        <f t="shared" si="225"/>
        <v>12779.2</v>
      </c>
      <c r="AD273" s="48">
        <f t="shared" si="226"/>
        <v>1.2716049382716033</v>
      </c>
      <c r="AE273" s="45">
        <f t="shared" si="227"/>
        <v>-21.5</v>
      </c>
      <c r="AF273" s="56">
        <f t="shared" si="228"/>
        <v>12741.8</v>
      </c>
      <c r="AG273" s="70">
        <f t="shared" si="229"/>
        <v>0.28965390693578369</v>
      </c>
      <c r="AH273" s="70">
        <f t="shared" si="230"/>
        <v>3.4523960355960264</v>
      </c>
      <c r="AI273" s="74">
        <f t="shared" si="231"/>
        <v>-1.1379867836569402E-3</v>
      </c>
      <c r="AJ273" s="62">
        <f t="shared" si="232"/>
        <v>14.200000000000728</v>
      </c>
      <c r="AK273" s="117">
        <f t="shared" si="233"/>
        <v>11.91903838659916</v>
      </c>
      <c r="AL273" s="99">
        <f t="shared" si="234"/>
        <v>-3.9287810604578931E-3</v>
      </c>
      <c r="AM273" s="62">
        <f t="shared" si="235"/>
        <v>12777.5</v>
      </c>
      <c r="AN273" s="10">
        <f t="shared" si="236"/>
        <v>12739.29795</v>
      </c>
      <c r="AO273" s="10">
        <f t="shared" si="237"/>
        <v>12756.4308</v>
      </c>
      <c r="AP273" s="10">
        <f t="shared" si="238"/>
        <v>12791.92915</v>
      </c>
      <c r="AQ273" s="10">
        <f t="shared" si="239"/>
        <v>12772.459699999999</v>
      </c>
      <c r="AR273" s="113"/>
      <c r="AU273" s="19"/>
      <c r="AV273" s="25"/>
      <c r="AW273" s="21">
        <f>SUM(AU273:AU286)-AW274</f>
        <v>0</v>
      </c>
      <c r="BB273" s="115">
        <f>AO273</f>
        <v>12756.4308</v>
      </c>
      <c r="BC273" s="114">
        <f>-BB273+BA272</f>
        <v>6.8691999999991822</v>
      </c>
      <c r="BD273" s="107" t="s">
        <v>37</v>
      </c>
      <c r="BE273" s="12" t="s">
        <v>431</v>
      </c>
      <c r="BF273" s="110">
        <v>12765.1</v>
      </c>
      <c r="BG273" s="111">
        <v>12727.1</v>
      </c>
      <c r="BH273" s="111">
        <v>12727.3</v>
      </c>
    </row>
    <row r="274" spans="1:60" x14ac:dyDescent="0.25">
      <c r="A274" s="12" t="str">
        <f t="shared" si="199"/>
        <v>17mag   15b</v>
      </c>
      <c r="B274" s="110">
        <f t="shared" si="215"/>
        <v>-55.899999999999636</v>
      </c>
      <c r="C274" s="3">
        <f t="shared" si="216"/>
        <v>-93.600000000000364</v>
      </c>
      <c r="D274" s="3">
        <f t="shared" si="204"/>
        <v>12754.699999999999</v>
      </c>
      <c r="E274" s="3">
        <f t="shared" si="205"/>
        <v>12746.3</v>
      </c>
      <c r="F274" s="3">
        <f t="shared" si="206"/>
        <v>12717.1</v>
      </c>
      <c r="G274" s="3">
        <f t="shared" si="207"/>
        <v>12694.650000000001</v>
      </c>
      <c r="H274" s="110">
        <f t="shared" si="200"/>
        <v>12727.5</v>
      </c>
      <c r="I274" s="110">
        <f t="shared" si="201"/>
        <v>12662.2</v>
      </c>
      <c r="J274" s="110">
        <f t="shared" si="202"/>
        <v>12671.4</v>
      </c>
      <c r="K274" s="8">
        <f t="shared" si="208"/>
        <v>-91.899999999999636</v>
      </c>
      <c r="L274" s="4">
        <f t="shared" si="209"/>
        <v>65.299999999999272</v>
      </c>
      <c r="M274" s="4">
        <f t="shared" si="210"/>
        <v>37.59999999999976</v>
      </c>
      <c r="N274" s="4">
        <f t="shared" si="211"/>
        <v>51.649999999999636</v>
      </c>
      <c r="O274" s="4">
        <f t="shared" si="212"/>
        <v>65.299999999999272</v>
      </c>
      <c r="P274" s="4">
        <f t="shared" si="241"/>
        <v>0.2000000000007276</v>
      </c>
      <c r="Q274" s="4">
        <f t="shared" si="240"/>
        <v>65.099999999998545</v>
      </c>
      <c r="R274" s="4">
        <f t="shared" si="203"/>
        <v>12687.033333333333</v>
      </c>
      <c r="S274" s="4">
        <f t="shared" si="213"/>
        <v>12713.433333333334</v>
      </c>
      <c r="T274" s="4">
        <f t="shared" si="214"/>
        <v>12730.822222222223</v>
      </c>
      <c r="U274" s="4">
        <f t="shared" si="217"/>
        <v>-36</v>
      </c>
      <c r="V274" s="4">
        <f t="shared" si="218"/>
        <v>-36</v>
      </c>
      <c r="W274" s="86">
        <f t="shared" si="219"/>
        <v>12727.3</v>
      </c>
      <c r="X274" s="45">
        <f t="shared" si="220"/>
        <v>12727.3</v>
      </c>
      <c r="Y274" s="10">
        <f t="shared" si="221"/>
        <v>12689.599999999999</v>
      </c>
      <c r="Z274" s="10">
        <f t="shared" si="222"/>
        <v>14.200000000000728</v>
      </c>
      <c r="AA274" s="10">
        <f t="shared" si="223"/>
        <v>-1.7000000000007276</v>
      </c>
      <c r="AB274" s="10">
        <f t="shared" si="224"/>
        <v>12761.599999999999</v>
      </c>
      <c r="AC274" s="108">
        <f t="shared" si="225"/>
        <v>12777.5</v>
      </c>
      <c r="AD274" s="48">
        <f t="shared" si="226"/>
        <v>2.9035737491877378</v>
      </c>
      <c r="AE274" s="45">
        <f t="shared" si="227"/>
        <v>-36</v>
      </c>
      <c r="AF274" s="56">
        <f t="shared" si="228"/>
        <v>12691.3</v>
      </c>
      <c r="AG274" s="70">
        <f t="shared" si="229"/>
        <v>0.28500304942292298</v>
      </c>
      <c r="AH274" s="70">
        <f t="shared" si="230"/>
        <v>3.5087343873155392</v>
      </c>
      <c r="AI274" s="74">
        <f t="shared" si="231"/>
        <v>-1.5680032778359694E-3</v>
      </c>
      <c r="AJ274" s="62">
        <f t="shared" si="232"/>
        <v>14.200000000000728</v>
      </c>
      <c r="AK274" s="117">
        <f t="shared" si="233"/>
        <v>12.311217000730553</v>
      </c>
      <c r="AL274" s="99">
        <f t="shared" si="234"/>
        <v>-5.5017070203665476E-3</v>
      </c>
      <c r="AM274" s="62">
        <f t="shared" si="235"/>
        <v>12741.5</v>
      </c>
      <c r="AN274" s="10">
        <f t="shared" si="236"/>
        <v>12703.367250000001</v>
      </c>
      <c r="AO274" s="10">
        <f t="shared" si="237"/>
        <v>12739.814100000001</v>
      </c>
      <c r="AP274" s="10">
        <f t="shared" si="238"/>
        <v>12776.346916666665</v>
      </c>
      <c r="AQ274" s="10">
        <f t="shared" si="239"/>
        <v>12727.281233333333</v>
      </c>
      <c r="AR274" s="113"/>
      <c r="AU274" s="19"/>
      <c r="AV274" s="25"/>
      <c r="AW274" s="80">
        <f>COUNT(AU274:AU286)</f>
        <v>0</v>
      </c>
      <c r="BE274" s="12" t="s">
        <v>432</v>
      </c>
      <c r="BF274" s="110">
        <v>12727.5</v>
      </c>
      <c r="BG274" s="111">
        <v>12662.2</v>
      </c>
      <c r="BH274" s="111">
        <v>12671.4</v>
      </c>
    </row>
    <row r="275" spans="1:60" x14ac:dyDescent="0.25">
      <c r="A275" s="12" t="str">
        <f t="shared" si="199"/>
        <v>17mag     16o</v>
      </c>
      <c r="B275" s="110">
        <f t="shared" si="215"/>
        <v>-79.399999999999636</v>
      </c>
      <c r="C275" s="3">
        <f t="shared" si="216"/>
        <v>-171.29999999999927</v>
      </c>
      <c r="D275" s="3">
        <f t="shared" si="204"/>
        <v>12728.666666666666</v>
      </c>
      <c r="E275" s="3">
        <f t="shared" si="205"/>
        <v>12710.45</v>
      </c>
      <c r="F275" s="3">
        <f t="shared" si="206"/>
        <v>12658.433333333334</v>
      </c>
      <c r="G275" s="3">
        <f t="shared" si="207"/>
        <v>12624.1</v>
      </c>
      <c r="H275" s="110">
        <f t="shared" si="200"/>
        <v>12693.4</v>
      </c>
      <c r="I275" s="110">
        <f t="shared" si="201"/>
        <v>12586</v>
      </c>
      <c r="J275" s="110">
        <f t="shared" si="202"/>
        <v>12592</v>
      </c>
      <c r="K275" s="8">
        <f t="shared" si="208"/>
        <v>-135.29999999999927</v>
      </c>
      <c r="L275" s="4">
        <f t="shared" si="209"/>
        <v>107.39999999999964</v>
      </c>
      <c r="M275" s="4">
        <f t="shared" si="210"/>
        <v>70.233333333332965</v>
      </c>
      <c r="N275" s="4">
        <f t="shared" si="211"/>
        <v>86.349999999999454</v>
      </c>
      <c r="O275" s="4">
        <f t="shared" si="212"/>
        <v>107.39999999999964</v>
      </c>
      <c r="P275" s="4">
        <f t="shared" si="241"/>
        <v>22</v>
      </c>
      <c r="Q275" s="4">
        <f t="shared" si="240"/>
        <v>85.399999999999636</v>
      </c>
      <c r="R275" s="4">
        <f t="shared" si="203"/>
        <v>12623.800000000001</v>
      </c>
      <c r="S275" s="4">
        <f t="shared" si="213"/>
        <v>12655.416666666668</v>
      </c>
      <c r="T275" s="4">
        <f t="shared" si="214"/>
        <v>12683.555555555557</v>
      </c>
      <c r="U275" s="4">
        <f t="shared" si="217"/>
        <v>-55.899999999999636</v>
      </c>
      <c r="V275" s="4">
        <f t="shared" si="218"/>
        <v>-55.899999999999636</v>
      </c>
      <c r="W275" s="85">
        <f t="shared" si="219"/>
        <v>12671.4</v>
      </c>
      <c r="X275" s="45">
        <f t="shared" si="220"/>
        <v>12671.4</v>
      </c>
      <c r="Y275" s="62">
        <f t="shared" si="221"/>
        <v>12579.5</v>
      </c>
      <c r="Z275" s="10">
        <f t="shared" si="222"/>
        <v>-1.7000000000007276</v>
      </c>
      <c r="AA275" s="4">
        <f t="shared" si="223"/>
        <v>-36</v>
      </c>
      <c r="AB275" s="108">
        <f t="shared" si="224"/>
        <v>12691.3</v>
      </c>
      <c r="AC275" s="108">
        <f t="shared" si="225"/>
        <v>12725.599999999999</v>
      </c>
      <c r="AD275" s="48">
        <f t="shared" si="226"/>
        <v>5.4202729044834044</v>
      </c>
      <c r="AE275" s="45">
        <f t="shared" si="227"/>
        <v>-55.899999999999636</v>
      </c>
      <c r="AF275" s="56">
        <f t="shared" si="228"/>
        <v>12615.5</v>
      </c>
      <c r="AG275" s="70">
        <f t="shared" si="229"/>
        <v>0.30374469885389416</v>
      </c>
      <c r="AH275" s="70">
        <f t="shared" si="230"/>
        <v>3.2922385272014747</v>
      </c>
      <c r="AI275" s="74">
        <f t="shared" si="231"/>
        <v>-1.8627878403551187E-3</v>
      </c>
      <c r="AJ275" s="62">
        <f t="shared" si="232"/>
        <v>-1.7000000000007276</v>
      </c>
      <c r="AK275" s="117">
        <f t="shared" si="233"/>
        <v>10.838834519989735</v>
      </c>
      <c r="AL275" s="99">
        <f t="shared" si="234"/>
        <v>-6.1327418960195517E-3</v>
      </c>
      <c r="AM275" s="62">
        <f t="shared" si="235"/>
        <v>12669.699999999999</v>
      </c>
      <c r="AN275" s="10">
        <f t="shared" si="236"/>
        <v>12622.747949999999</v>
      </c>
      <c r="AO275" s="10">
        <f t="shared" si="237"/>
        <v>12699.154799999998</v>
      </c>
      <c r="AP275" s="10">
        <f t="shared" si="238"/>
        <v>12751.422016666664</v>
      </c>
      <c r="AQ275" s="10">
        <f t="shared" si="239"/>
        <v>12659.21323333333</v>
      </c>
      <c r="AR275" s="113"/>
      <c r="AU275" s="19"/>
      <c r="AV275" s="25"/>
      <c r="BE275" s="12" t="s">
        <v>433</v>
      </c>
      <c r="BF275" s="110">
        <v>12693.4</v>
      </c>
      <c r="BG275" s="111">
        <v>12586</v>
      </c>
      <c r="BH275" s="111">
        <v>12592</v>
      </c>
    </row>
    <row r="276" spans="1:60" x14ac:dyDescent="0.25">
      <c r="A276" s="12" t="str">
        <f t="shared" si="199"/>
        <v>17mag    17s</v>
      </c>
      <c r="B276" s="110">
        <f t="shared" si="215"/>
        <v>51.5</v>
      </c>
      <c r="C276" s="3">
        <f t="shared" si="216"/>
        <v>-83.799999999999272</v>
      </c>
      <c r="D276" s="3">
        <f t="shared" si="204"/>
        <v>12691.166666666666</v>
      </c>
      <c r="E276" s="3">
        <f t="shared" si="205"/>
        <v>12673</v>
      </c>
      <c r="F276" s="3">
        <f t="shared" si="206"/>
        <v>12612.966666666667</v>
      </c>
      <c r="G276" s="3">
        <f t="shared" si="207"/>
        <v>12588.35</v>
      </c>
      <c r="H276" s="110">
        <f t="shared" si="200"/>
        <v>12652.6</v>
      </c>
      <c r="I276" s="110">
        <f t="shared" si="201"/>
        <v>12590.7</v>
      </c>
      <c r="J276" s="110">
        <f t="shared" si="202"/>
        <v>12643.5</v>
      </c>
      <c r="K276" s="8">
        <f t="shared" si="208"/>
        <v>-27.899999999999636</v>
      </c>
      <c r="L276" s="4">
        <f t="shared" si="209"/>
        <v>61.899999999999636</v>
      </c>
      <c r="M276" s="4">
        <f t="shared" si="210"/>
        <v>78.19999999999952</v>
      </c>
      <c r="N276" s="4">
        <f t="shared" si="211"/>
        <v>84.649999999999636</v>
      </c>
      <c r="O276" s="4">
        <f t="shared" si="212"/>
        <v>61.899999999999636</v>
      </c>
      <c r="P276" s="4">
        <f t="shared" si="241"/>
        <v>60.600000000000364</v>
      </c>
      <c r="Q276" s="4">
        <f t="shared" si="240"/>
        <v>1.2999999999992724</v>
      </c>
      <c r="R276" s="4">
        <f t="shared" si="203"/>
        <v>12628.933333333334</v>
      </c>
      <c r="S276" s="4">
        <f t="shared" si="213"/>
        <v>12626.366666666669</v>
      </c>
      <c r="T276" s="4">
        <f t="shared" si="214"/>
        <v>12646.588888888889</v>
      </c>
      <c r="U276" s="4">
        <f t="shared" si="217"/>
        <v>-79.399999999999636</v>
      </c>
      <c r="V276" s="4">
        <f t="shared" si="218"/>
        <v>-79.399999999999636</v>
      </c>
      <c r="W276" s="85">
        <f t="shared" si="219"/>
        <v>12592</v>
      </c>
      <c r="X276" s="109">
        <f t="shared" si="220"/>
        <v>12592</v>
      </c>
      <c r="Y276" s="62">
        <f t="shared" si="221"/>
        <v>12456.7</v>
      </c>
      <c r="Z276" s="10">
        <f t="shared" si="222"/>
        <v>-36</v>
      </c>
      <c r="AA276" s="4">
        <f t="shared" si="223"/>
        <v>-55.899999999999636</v>
      </c>
      <c r="AB276" s="108">
        <f t="shared" si="224"/>
        <v>12615.5</v>
      </c>
      <c r="AC276" s="79">
        <f t="shared" si="225"/>
        <v>12635.4</v>
      </c>
      <c r="AD276" s="48">
        <f t="shared" si="226"/>
        <v>2.7003248862897742</v>
      </c>
      <c r="AE276" s="45">
        <f t="shared" si="227"/>
        <v>-79.399999999999636</v>
      </c>
      <c r="AF276" s="56">
        <f t="shared" si="228"/>
        <v>12512.6</v>
      </c>
      <c r="AG276" s="70">
        <f t="shared" si="229"/>
        <v>1.5011888816073355</v>
      </c>
      <c r="AH276" s="70">
        <f t="shared" si="230"/>
        <v>0.66613869330639564</v>
      </c>
      <c r="AI276" s="74">
        <f t="shared" si="231"/>
        <v>1.0461454853507635E-2</v>
      </c>
      <c r="AJ276" s="62">
        <f t="shared" si="232"/>
        <v>-36</v>
      </c>
      <c r="AK276" s="117">
        <f t="shared" si="233"/>
        <v>0.44374075871995222</v>
      </c>
      <c r="AL276" s="99">
        <f t="shared" si="234"/>
        <v>6.9687798661994269E-3</v>
      </c>
      <c r="AM276" s="62">
        <f t="shared" si="235"/>
        <v>12556</v>
      </c>
      <c r="AN276" s="10">
        <f t="shared" si="236"/>
        <v>12524.912550000001</v>
      </c>
      <c r="AO276" s="10">
        <f t="shared" si="237"/>
        <v>12648.938400000003</v>
      </c>
      <c r="AP276" s="10">
        <f t="shared" si="238"/>
        <v>12722.86015</v>
      </c>
      <c r="AQ276" s="10">
        <f t="shared" si="239"/>
        <v>12566.754200000001</v>
      </c>
      <c r="AR276" s="113"/>
      <c r="AU276" s="19"/>
      <c r="AV276" s="25"/>
      <c r="BE276" s="12" t="s">
        <v>434</v>
      </c>
      <c r="BF276" s="110">
        <v>12652.6</v>
      </c>
      <c r="BG276" s="111">
        <v>12590.7</v>
      </c>
      <c r="BH276" s="111">
        <v>12643.5</v>
      </c>
    </row>
    <row r="277" spans="1:60" x14ac:dyDescent="0.25">
      <c r="A277" s="12" t="str">
        <f t="shared" si="199"/>
        <v>17mag   18b</v>
      </c>
      <c r="B277" s="110">
        <f t="shared" si="215"/>
        <v>-14</v>
      </c>
      <c r="C277" s="3">
        <f t="shared" si="216"/>
        <v>-41.899999999999636</v>
      </c>
      <c r="D277" s="3">
        <f t="shared" si="204"/>
        <v>12663.433333333334</v>
      </c>
      <c r="E277" s="3">
        <f t="shared" si="205"/>
        <v>12648.45</v>
      </c>
      <c r="F277" s="3">
        <f t="shared" si="206"/>
        <v>12597.4</v>
      </c>
      <c r="G277" s="3">
        <f t="shared" si="207"/>
        <v>12603.1</v>
      </c>
      <c r="H277" s="3">
        <f t="shared" si="200"/>
        <v>12644.3</v>
      </c>
      <c r="I277" s="3">
        <f t="shared" si="201"/>
        <v>12615.5</v>
      </c>
      <c r="J277" s="3">
        <f t="shared" si="202"/>
        <v>12629.5</v>
      </c>
      <c r="K277" s="8">
        <f t="shared" si="208"/>
        <v>37.5</v>
      </c>
      <c r="L277" s="4">
        <f t="shared" si="209"/>
        <v>28.799999999999272</v>
      </c>
      <c r="M277" s="4">
        <f t="shared" si="210"/>
        <v>66.033333333332848</v>
      </c>
      <c r="N277" s="4">
        <f t="shared" si="211"/>
        <v>45.349999999999454</v>
      </c>
      <c r="O277" s="4">
        <f t="shared" si="212"/>
        <v>28.799999999999272</v>
      </c>
      <c r="P277" s="4">
        <f t="shared" si="241"/>
        <v>0.7999999999992724</v>
      </c>
      <c r="Q277" s="4">
        <f t="shared" si="240"/>
        <v>28</v>
      </c>
      <c r="R277" s="4">
        <f t="shared" si="203"/>
        <v>12629.766666666668</v>
      </c>
      <c r="S277" s="4">
        <f t="shared" si="213"/>
        <v>12629.350000000002</v>
      </c>
      <c r="T277" s="4">
        <f t="shared" si="214"/>
        <v>12627.500000000002</v>
      </c>
      <c r="U277" s="4">
        <f t="shared" si="217"/>
        <v>-79.399999999999636</v>
      </c>
      <c r="V277" s="4">
        <f t="shared" si="218"/>
        <v>-79.399999999999636</v>
      </c>
      <c r="W277" s="86">
        <f t="shared" si="219"/>
        <v>12512.6</v>
      </c>
      <c r="X277" s="45">
        <f t="shared" si="220"/>
        <v>12512.6</v>
      </c>
      <c r="Y277" s="62">
        <f t="shared" si="221"/>
        <v>12615.6</v>
      </c>
      <c r="Z277" s="10">
        <f t="shared" si="222"/>
        <v>51.5</v>
      </c>
      <c r="AA277" s="4">
        <f t="shared" si="223"/>
        <v>51.5</v>
      </c>
      <c r="AB277" s="79">
        <f t="shared" si="224"/>
        <v>12643.5</v>
      </c>
      <c r="AC277" s="108">
        <f t="shared" si="225"/>
        <v>12643.5</v>
      </c>
      <c r="AD277" s="48">
        <f t="shared" si="226"/>
        <v>0.72163742690054011</v>
      </c>
      <c r="AE277" s="45">
        <f t="shared" si="227"/>
        <v>-79.399999999999636</v>
      </c>
      <c r="AF277" s="56">
        <f t="shared" si="228"/>
        <v>12564.1</v>
      </c>
      <c r="AG277" s="70">
        <f t="shared" si="229"/>
        <v>-1.0088759497783857</v>
      </c>
      <c r="AH277" s="70">
        <f t="shared" si="230"/>
        <v>-0.99120213958878156</v>
      </c>
      <c r="AI277" s="74">
        <f t="shared" si="231"/>
        <v>5.2053071847565392E-3</v>
      </c>
      <c r="AJ277" s="62">
        <f t="shared" si="232"/>
        <v>51.5</v>
      </c>
      <c r="AK277" s="117">
        <f t="shared" si="233"/>
        <v>0.9824816815253784</v>
      </c>
      <c r="AL277" s="99">
        <f t="shared" si="234"/>
        <v>-5.1595116187475388E-3</v>
      </c>
      <c r="AM277" s="62">
        <f t="shared" si="235"/>
        <v>12695</v>
      </c>
      <c r="AN277" s="10">
        <f t="shared" si="236"/>
        <v>12531.739050000002</v>
      </c>
      <c r="AO277" s="10">
        <f t="shared" si="237"/>
        <v>12654.499500000002</v>
      </c>
      <c r="AP277" s="10">
        <f t="shared" si="238"/>
        <v>12726.296916666666</v>
      </c>
      <c r="AQ277" s="10">
        <f t="shared" si="239"/>
        <v>12617.871933333334</v>
      </c>
      <c r="AR277" s="113"/>
      <c r="AU277" s="19"/>
      <c r="AV277" s="25"/>
      <c r="BE277" s="12" t="s">
        <v>435</v>
      </c>
      <c r="BF277" s="110">
        <v>12644.3</v>
      </c>
      <c r="BG277" s="111">
        <v>12615.5</v>
      </c>
      <c r="BH277" s="111">
        <v>12629.5</v>
      </c>
    </row>
    <row r="278" spans="1:60" x14ac:dyDescent="0.25">
      <c r="A278" s="12" t="str">
        <f t="shared" si="199"/>
        <v>17mag    19o</v>
      </c>
      <c r="B278" s="110">
        <f t="shared" si="215"/>
        <v>-34.899999999999636</v>
      </c>
      <c r="C278" s="3">
        <f t="shared" si="216"/>
        <v>2.6000000000003638</v>
      </c>
      <c r="D278" s="3">
        <f t="shared" si="204"/>
        <v>12642.766666666668</v>
      </c>
      <c r="E278" s="3">
        <f t="shared" si="205"/>
        <v>12637.849999999999</v>
      </c>
      <c r="F278" s="3">
        <f t="shared" si="206"/>
        <v>12599.266666666668</v>
      </c>
      <c r="G278" s="3">
        <f t="shared" si="207"/>
        <v>12603.55</v>
      </c>
      <c r="H278" s="3">
        <f t="shared" si="200"/>
        <v>12631.4</v>
      </c>
      <c r="I278" s="3">
        <f t="shared" si="201"/>
        <v>12591.6</v>
      </c>
      <c r="J278" s="3">
        <f t="shared" si="202"/>
        <v>12594.6</v>
      </c>
      <c r="K278" s="8">
        <f t="shared" si="208"/>
        <v>-48.899999999999636</v>
      </c>
      <c r="L278" s="4">
        <f t="shared" si="209"/>
        <v>39.799999999999272</v>
      </c>
      <c r="M278" s="4">
        <f t="shared" si="210"/>
        <v>43.499999999999396</v>
      </c>
      <c r="N278" s="4">
        <f t="shared" si="211"/>
        <v>34.299999999999272</v>
      </c>
      <c r="O278" s="4">
        <f t="shared" si="212"/>
        <v>39.799999999999272</v>
      </c>
      <c r="P278" s="4">
        <f t="shared" si="241"/>
        <v>1.8999999999996362</v>
      </c>
      <c r="Q278" s="4">
        <f t="shared" si="240"/>
        <v>37.899999999999636</v>
      </c>
      <c r="R278" s="4">
        <f t="shared" si="203"/>
        <v>12605.866666666667</v>
      </c>
      <c r="S278" s="4">
        <f t="shared" si="213"/>
        <v>12617.816666666668</v>
      </c>
      <c r="T278" s="4">
        <f t="shared" si="214"/>
        <v>12621.522222222224</v>
      </c>
      <c r="U278" s="4">
        <f t="shared" si="217"/>
        <v>-79.399999999999636</v>
      </c>
      <c r="V278" s="4">
        <f t="shared" si="218"/>
        <v>-14</v>
      </c>
      <c r="W278" s="86">
        <f t="shared" si="219"/>
        <v>12629.5</v>
      </c>
      <c r="X278" s="109">
        <f t="shared" si="220"/>
        <v>12564.1</v>
      </c>
      <c r="Y278" s="10">
        <f t="shared" si="221"/>
        <v>12667</v>
      </c>
      <c r="Z278" s="10">
        <f t="shared" si="222"/>
        <v>51.5</v>
      </c>
      <c r="AA278" s="10">
        <f t="shared" si="223"/>
        <v>51.5</v>
      </c>
      <c r="AB278" s="10">
        <f t="shared" si="224"/>
        <v>12695</v>
      </c>
      <c r="AC278" s="79">
        <f t="shared" si="225"/>
        <v>12695</v>
      </c>
      <c r="AD278" s="48">
        <f t="shared" si="226"/>
        <v>1.3792072774528463</v>
      </c>
      <c r="AE278" s="45">
        <f t="shared" si="227"/>
        <v>-79.399999999999636</v>
      </c>
      <c r="AF278" s="56">
        <f t="shared" si="228"/>
        <v>12550.1</v>
      </c>
      <c r="AG278" s="70">
        <f t="shared" si="229"/>
        <v>-0.52041833000002879</v>
      </c>
      <c r="AH278" s="70">
        <f t="shared" si="230"/>
        <v>-1.9215310882688252</v>
      </c>
      <c r="AI278" s="74">
        <f t="shared" si="231"/>
        <v>3.5457884797730696E-3</v>
      </c>
      <c r="AJ278" s="62">
        <f t="shared" si="232"/>
        <v>51.5</v>
      </c>
      <c r="AK278" s="117">
        <f t="shared" si="233"/>
        <v>3.6922817231835761</v>
      </c>
      <c r="AL278" s="99">
        <f t="shared" si="234"/>
        <v>-6.8133427963094108E-3</v>
      </c>
      <c r="AM278" s="62">
        <f t="shared" si="235"/>
        <v>12681</v>
      </c>
      <c r="AN278" s="10">
        <f t="shared" si="236"/>
        <v>12571.832250000001</v>
      </c>
      <c r="AO278" s="10">
        <f t="shared" si="237"/>
        <v>12631.389300000003</v>
      </c>
      <c r="AP278" s="10">
        <f t="shared" si="238"/>
        <v>12687.791783333334</v>
      </c>
      <c r="AQ278" s="10">
        <f t="shared" si="239"/>
        <v>12627.848566666669</v>
      </c>
      <c r="AR278" s="113"/>
      <c r="AU278" s="19"/>
      <c r="AV278" s="25"/>
      <c r="BE278" s="12" t="s">
        <v>436</v>
      </c>
      <c r="BF278" s="110">
        <v>12631.4</v>
      </c>
      <c r="BG278" s="111">
        <v>12591.6</v>
      </c>
      <c r="BH278" s="111">
        <v>12594.6</v>
      </c>
    </row>
    <row r="279" spans="1:60" x14ac:dyDescent="0.25">
      <c r="A279" s="12" t="str">
        <f t="shared" si="199"/>
        <v>17mag    20s</v>
      </c>
      <c r="B279" s="110">
        <f t="shared" si="215"/>
        <v>-18.5</v>
      </c>
      <c r="C279" s="3">
        <f t="shared" si="216"/>
        <v>-67.399999999999636</v>
      </c>
      <c r="D279" s="3">
        <f t="shared" si="204"/>
        <v>12628.266666666665</v>
      </c>
      <c r="E279" s="3">
        <f t="shared" si="205"/>
        <v>12620.25</v>
      </c>
      <c r="F279" s="3">
        <f t="shared" si="206"/>
        <v>12587</v>
      </c>
      <c r="G279" s="3">
        <f t="shared" si="207"/>
        <v>12572.75</v>
      </c>
      <c r="H279" s="3">
        <f t="shared" si="200"/>
        <v>12609.1</v>
      </c>
      <c r="I279" s="3">
        <f t="shared" si="201"/>
        <v>12553.9</v>
      </c>
      <c r="J279" s="3">
        <f t="shared" si="202"/>
        <v>12576.1</v>
      </c>
      <c r="K279" s="8">
        <f t="shared" si="208"/>
        <v>-53.399999999999636</v>
      </c>
      <c r="L279" s="4">
        <f t="shared" si="209"/>
        <v>55.200000000000728</v>
      </c>
      <c r="M279" s="4">
        <f t="shared" si="210"/>
        <v>41.266666666666424</v>
      </c>
      <c r="N279" s="4">
        <f t="shared" si="211"/>
        <v>47.5</v>
      </c>
      <c r="O279" s="4">
        <f t="shared" si="212"/>
        <v>55.200000000000728</v>
      </c>
      <c r="P279" s="4">
        <f t="shared" si="241"/>
        <v>14.5</v>
      </c>
      <c r="Q279" s="4">
        <f t="shared" si="240"/>
        <v>40.700000000000728</v>
      </c>
      <c r="R279" s="4">
        <f t="shared" si="203"/>
        <v>12579.699999999999</v>
      </c>
      <c r="S279" s="4">
        <f t="shared" si="213"/>
        <v>12592.783333333333</v>
      </c>
      <c r="T279" s="4">
        <f t="shared" si="214"/>
        <v>12605.111111111111</v>
      </c>
      <c r="U279" s="4">
        <f t="shared" si="217"/>
        <v>-34.899999999999636</v>
      </c>
      <c r="V279" s="4">
        <f t="shared" si="218"/>
        <v>-34.899999999999636</v>
      </c>
      <c r="W279" s="86">
        <f t="shared" si="219"/>
        <v>12594.6</v>
      </c>
      <c r="X279" s="45">
        <f t="shared" si="220"/>
        <v>12594.6</v>
      </c>
      <c r="Y279" s="62">
        <f t="shared" si="221"/>
        <v>12545.7</v>
      </c>
      <c r="Z279" s="10">
        <f t="shared" si="222"/>
        <v>51.5</v>
      </c>
      <c r="AA279" s="4">
        <f t="shared" si="223"/>
        <v>-14</v>
      </c>
      <c r="AB279" s="79">
        <f t="shared" si="224"/>
        <v>12615.5</v>
      </c>
      <c r="AC279" s="108">
        <f t="shared" si="225"/>
        <v>12681</v>
      </c>
      <c r="AD279" s="48">
        <f t="shared" si="226"/>
        <v>2.2998050682261617</v>
      </c>
      <c r="AE279" s="45">
        <f t="shared" si="227"/>
        <v>-34.899999999999636</v>
      </c>
      <c r="AF279" s="56">
        <f t="shared" si="228"/>
        <v>12559.7</v>
      </c>
      <c r="AG279" s="70">
        <f t="shared" si="229"/>
        <v>-0.23589739973315491</v>
      </c>
      <c r="AH279" s="70">
        <f t="shared" si="230"/>
        <v>-4.2391310846630414</v>
      </c>
      <c r="AI279" s="74">
        <f t="shared" si="231"/>
        <v>1.3057636726991595E-3</v>
      </c>
      <c r="AJ279" s="62">
        <f t="shared" si="232"/>
        <v>51.5</v>
      </c>
      <c r="AK279" s="117">
        <f t="shared" si="233"/>
        <v>17.970232352956454</v>
      </c>
      <c r="AL279" s="99">
        <f t="shared" si="234"/>
        <v>-5.5353033741627851E-3</v>
      </c>
      <c r="AM279" s="62">
        <f t="shared" si="235"/>
        <v>12646.1</v>
      </c>
      <c r="AN279" s="10">
        <f t="shared" si="236"/>
        <v>12558.9951</v>
      </c>
      <c r="AO279" s="10">
        <f t="shared" si="237"/>
        <v>12607.513199999999</v>
      </c>
      <c r="AP279" s="10">
        <f t="shared" si="238"/>
        <v>12652.806833333332</v>
      </c>
      <c r="AQ279" s="10">
        <f t="shared" si="239"/>
        <v>12592.913666666665</v>
      </c>
      <c r="AR279" s="113"/>
      <c r="AU279" s="19"/>
      <c r="AV279" s="25"/>
      <c r="BE279" s="12" t="s">
        <v>437</v>
      </c>
      <c r="BF279" s="110">
        <v>12609.1</v>
      </c>
      <c r="BG279" s="111">
        <v>12553.9</v>
      </c>
      <c r="BH279" s="111">
        <v>12576.1</v>
      </c>
    </row>
    <row r="280" spans="1:60" x14ac:dyDescent="0.25">
      <c r="A280" s="12" t="str">
        <f t="shared" si="199"/>
        <v>17mag     21b</v>
      </c>
      <c r="B280" s="110">
        <f t="shared" si="215"/>
        <v>-29.700000000000728</v>
      </c>
      <c r="C280" s="3">
        <f t="shared" si="216"/>
        <v>-83.100000000000364</v>
      </c>
      <c r="D280" s="3">
        <f t="shared" si="204"/>
        <v>12609.366666666667</v>
      </c>
      <c r="E280" s="3">
        <f t="shared" si="205"/>
        <v>12598.35</v>
      </c>
      <c r="F280" s="3">
        <f t="shared" si="206"/>
        <v>12563.533333333333</v>
      </c>
      <c r="G280" s="3">
        <f t="shared" si="207"/>
        <v>12549.5</v>
      </c>
      <c r="H280" s="3">
        <f t="shared" si="200"/>
        <v>12587.6</v>
      </c>
      <c r="I280" s="3">
        <f t="shared" si="201"/>
        <v>12545.1</v>
      </c>
      <c r="J280" s="110">
        <f t="shared" si="202"/>
        <v>12546.4</v>
      </c>
      <c r="K280" s="8">
        <f t="shared" si="208"/>
        <v>-48.200000000000728</v>
      </c>
      <c r="L280" s="4">
        <f t="shared" si="209"/>
        <v>42.5</v>
      </c>
      <c r="M280" s="4">
        <f t="shared" si="210"/>
        <v>45.833333333333336</v>
      </c>
      <c r="N280" s="4">
        <f t="shared" si="211"/>
        <v>48.850000000000364</v>
      </c>
      <c r="O280" s="4">
        <f t="shared" si="212"/>
        <v>42.5</v>
      </c>
      <c r="P280" s="4">
        <f t="shared" si="241"/>
        <v>11.5</v>
      </c>
      <c r="Q280" s="4">
        <f>-J279+I280</f>
        <v>-31</v>
      </c>
      <c r="R280" s="4">
        <f t="shared" si="203"/>
        <v>12559.699999999999</v>
      </c>
      <c r="S280" s="4">
        <f t="shared" si="213"/>
        <v>12569.699999999999</v>
      </c>
      <c r="T280" s="4">
        <f t="shared" si="214"/>
        <v>12581.755555555554</v>
      </c>
      <c r="U280" s="4">
        <f t="shared" si="217"/>
        <v>-34.899999999999636</v>
      </c>
      <c r="V280" s="4">
        <f t="shared" si="218"/>
        <v>-34.899999999999636</v>
      </c>
      <c r="W280" s="86">
        <f t="shared" si="219"/>
        <v>12559.7</v>
      </c>
      <c r="X280" s="45">
        <f t="shared" si="220"/>
        <v>12559.7</v>
      </c>
      <c r="Y280" s="10">
        <f t="shared" si="221"/>
        <v>12522.7</v>
      </c>
      <c r="Z280" s="10">
        <f t="shared" si="222"/>
        <v>-14</v>
      </c>
      <c r="AA280" s="10">
        <f t="shared" si="223"/>
        <v>-18.5</v>
      </c>
      <c r="AB280" s="10">
        <f t="shared" si="224"/>
        <v>12576.1</v>
      </c>
      <c r="AC280" s="108">
        <f t="shared" si="225"/>
        <v>12580.6</v>
      </c>
      <c r="AD280" s="48">
        <f t="shared" si="226"/>
        <v>1.5406107862248195</v>
      </c>
      <c r="AE280" s="45">
        <f t="shared" si="227"/>
        <v>-34.899999999999636</v>
      </c>
      <c r="AF280" s="56">
        <f t="shared" si="228"/>
        <v>12541.2</v>
      </c>
      <c r="AG280" s="70">
        <f t="shared" si="229"/>
        <v>-0.33176215524831815</v>
      </c>
      <c r="AH280" s="70">
        <f t="shared" si="230"/>
        <v>-3.0142075706360103</v>
      </c>
      <c r="AI280" s="74">
        <f t="shared" si="231"/>
        <v>4.1463336841760824E-4</v>
      </c>
      <c r="AJ280" s="62">
        <f t="shared" si="232"/>
        <v>-14</v>
      </c>
      <c r="AK280" s="117">
        <f t="shared" si="233"/>
        <v>9.0854472788794389</v>
      </c>
      <c r="AL280" s="99">
        <f t="shared" si="234"/>
        <v>-1.2497910381226648E-3</v>
      </c>
      <c r="AM280" s="62">
        <f t="shared" si="235"/>
        <v>12562.1</v>
      </c>
      <c r="AN280" s="10">
        <f t="shared" si="236"/>
        <v>12519.667799999999</v>
      </c>
      <c r="AO280" s="10">
        <f t="shared" si="237"/>
        <v>12592.894499999999</v>
      </c>
      <c r="AP280" s="10">
        <f t="shared" si="238"/>
        <v>12639.827199999998</v>
      </c>
      <c r="AQ280" s="10">
        <f t="shared" si="239"/>
        <v>12562.850299999996</v>
      </c>
      <c r="AR280" s="113"/>
      <c r="AU280" s="19"/>
      <c r="AV280" s="25"/>
      <c r="BE280" s="12" t="s">
        <v>438</v>
      </c>
      <c r="BF280" s="110">
        <v>12587.6</v>
      </c>
      <c r="BG280" s="111">
        <v>12545.1</v>
      </c>
      <c r="BH280" s="111">
        <v>12546.4</v>
      </c>
    </row>
    <row r="281" spans="1:60" x14ac:dyDescent="0.25">
      <c r="A281" s="12" t="str">
        <f t="shared" si="199"/>
        <v>17mag   22b</v>
      </c>
      <c r="B281" s="110">
        <f t="shared" si="215"/>
        <v>-4</v>
      </c>
      <c r="C281" s="3">
        <f t="shared" si="216"/>
        <v>-52.200000000000728</v>
      </c>
      <c r="D281" s="3">
        <f t="shared" si="204"/>
        <v>12588.800000000001</v>
      </c>
      <c r="E281" s="3">
        <f t="shared" si="205"/>
        <v>12578.650000000001</v>
      </c>
      <c r="F281" s="3">
        <f t="shared" si="206"/>
        <v>12544.199999999999</v>
      </c>
      <c r="G281" s="3">
        <f t="shared" si="207"/>
        <v>12539.35</v>
      </c>
      <c r="H281" s="3">
        <f t="shared" si="200"/>
        <v>12569.7</v>
      </c>
      <c r="I281" s="3">
        <f t="shared" si="201"/>
        <v>12533.6</v>
      </c>
      <c r="J281" s="110">
        <f t="shared" si="202"/>
        <v>12542.4</v>
      </c>
      <c r="K281" s="8">
        <f t="shared" si="208"/>
        <v>-33.700000000000728</v>
      </c>
      <c r="L281" s="4">
        <f t="shared" si="209"/>
        <v>36.100000000000364</v>
      </c>
      <c r="M281" s="4">
        <f t="shared" si="210"/>
        <v>44.600000000000364</v>
      </c>
      <c r="N281" s="4">
        <f t="shared" si="211"/>
        <v>39.300000000000182</v>
      </c>
      <c r="O281" s="4">
        <f t="shared" si="212"/>
        <v>36.100000000000364</v>
      </c>
      <c r="P281" s="4">
        <f t="shared" si="241"/>
        <v>23.300000000001091</v>
      </c>
      <c r="Q281" s="4">
        <f>J280-I281</f>
        <v>12.799999999999272</v>
      </c>
      <c r="R281" s="4">
        <f t="shared" si="203"/>
        <v>12548.566666666668</v>
      </c>
      <c r="S281" s="4">
        <f t="shared" si="213"/>
        <v>12554.133333333333</v>
      </c>
      <c r="T281" s="4">
        <f t="shared" si="214"/>
        <v>12562.655555555555</v>
      </c>
      <c r="U281" s="4">
        <f t="shared" si="217"/>
        <v>-34.899999999999636</v>
      </c>
      <c r="V281" s="4">
        <f t="shared" si="218"/>
        <v>-29.700000000000728</v>
      </c>
      <c r="W281" s="85">
        <f t="shared" si="219"/>
        <v>12546.4</v>
      </c>
      <c r="X281" s="109">
        <f t="shared" si="220"/>
        <v>12541.2</v>
      </c>
      <c r="Y281" s="62">
        <f t="shared" si="221"/>
        <v>12498.199999999999</v>
      </c>
      <c r="Z281" s="10">
        <f t="shared" si="222"/>
        <v>-18.5</v>
      </c>
      <c r="AA281" s="4">
        <f t="shared" si="223"/>
        <v>-18.5</v>
      </c>
      <c r="AB281" s="108">
        <f t="shared" si="224"/>
        <v>12557.6</v>
      </c>
      <c r="AC281" s="79">
        <f t="shared" si="225"/>
        <v>12557.6</v>
      </c>
      <c r="AD281" s="48">
        <f t="shared" si="226"/>
        <v>1.158024691358045</v>
      </c>
      <c r="AE281" s="45">
        <f t="shared" si="227"/>
        <v>-34.899999999999636</v>
      </c>
      <c r="AF281" s="56">
        <f t="shared" si="228"/>
        <v>12511.5</v>
      </c>
      <c r="AG281" s="70">
        <f t="shared" si="229"/>
        <v>2.1338278301204019</v>
      </c>
      <c r="AH281" s="70">
        <f t="shared" si="230"/>
        <v>0.46864137110048598</v>
      </c>
      <c r="AI281" s="74">
        <f t="shared" si="231"/>
        <v>2.4697278503776235E-3</v>
      </c>
      <c r="AJ281" s="62">
        <f t="shared" si="232"/>
        <v>-18.5</v>
      </c>
      <c r="AK281" s="117">
        <f t="shared" si="233"/>
        <v>0.21962473470694341</v>
      </c>
      <c r="AL281" s="99">
        <f t="shared" si="234"/>
        <v>1.1574166460460254E-3</v>
      </c>
      <c r="AM281" s="62">
        <f t="shared" si="235"/>
        <v>12527.9</v>
      </c>
      <c r="AN281" s="10">
        <f t="shared" si="236"/>
        <v>12498.339149999998</v>
      </c>
      <c r="AO281" s="10">
        <f t="shared" si="237"/>
        <v>12561.725699999997</v>
      </c>
      <c r="AP281" s="10">
        <f t="shared" si="238"/>
        <v>12621.158549999998</v>
      </c>
      <c r="AQ281" s="10">
        <f t="shared" si="239"/>
        <v>12544.331799999996</v>
      </c>
      <c r="AR281" s="113"/>
      <c r="AU281" s="19"/>
      <c r="AV281" s="25"/>
      <c r="BE281" s="12" t="s">
        <v>439</v>
      </c>
      <c r="BF281" s="15">
        <v>12569.7</v>
      </c>
      <c r="BG281" s="15">
        <v>12533.6</v>
      </c>
      <c r="BH281" s="15">
        <v>12542.4</v>
      </c>
    </row>
    <row r="282" spans="1:60" x14ac:dyDescent="0.25">
      <c r="A282" s="12" t="str">
        <f t="shared" si="199"/>
        <v>18mag   0s</v>
      </c>
      <c r="B282" s="110">
        <f t="shared" si="215"/>
        <v>30.5</v>
      </c>
      <c r="C282" s="3">
        <f t="shared" si="216"/>
        <v>-3.2000000000007276</v>
      </c>
      <c r="D282" s="3">
        <f t="shared" si="204"/>
        <v>12577.166666666666</v>
      </c>
      <c r="E282" s="3">
        <f t="shared" si="205"/>
        <v>12571.95</v>
      </c>
      <c r="F282" s="3">
        <f t="shared" si="206"/>
        <v>12537.433333333334</v>
      </c>
      <c r="G282" s="3">
        <f t="shared" si="207"/>
        <v>12533.6</v>
      </c>
      <c r="H282" s="3">
        <f t="shared" si="200"/>
        <v>12574.2</v>
      </c>
      <c r="I282" s="3">
        <f t="shared" si="201"/>
        <v>12533.6</v>
      </c>
      <c r="J282" s="110">
        <f t="shared" si="202"/>
        <v>12572.9</v>
      </c>
      <c r="K282" s="8">
        <f t="shared" si="208"/>
        <v>26.5</v>
      </c>
      <c r="L282" s="4">
        <f t="shared" si="209"/>
        <v>40.600000000000364</v>
      </c>
      <c r="M282" s="4">
        <f t="shared" si="210"/>
        <v>39.733333333333576</v>
      </c>
      <c r="N282" s="4">
        <f t="shared" si="211"/>
        <v>38.350000000000364</v>
      </c>
      <c r="O282" s="4">
        <f t="shared" si="212"/>
        <v>40.600000000000364</v>
      </c>
      <c r="P282" s="4">
        <f t="shared" si="241"/>
        <v>31.800000000001091</v>
      </c>
      <c r="Q282" s="4">
        <f>J281-I282</f>
        <v>8.7999999999992724</v>
      </c>
      <c r="R282" s="4">
        <f t="shared" si="203"/>
        <v>12560.233333333335</v>
      </c>
      <c r="S282" s="4">
        <f t="shared" si="213"/>
        <v>12554.400000000001</v>
      </c>
      <c r="T282" s="4">
        <f t="shared" si="214"/>
        <v>12556.166666666666</v>
      </c>
      <c r="U282" s="4">
        <f t="shared" si="217"/>
        <v>-29.700000000000728</v>
      </c>
      <c r="V282" s="4">
        <f t="shared" si="218"/>
        <v>-29.700000000000728</v>
      </c>
      <c r="W282" s="85">
        <f t="shared" si="219"/>
        <v>12516.699999999999</v>
      </c>
      <c r="X282" s="109">
        <f t="shared" si="220"/>
        <v>12516.699999999999</v>
      </c>
      <c r="Y282" s="10">
        <f t="shared" si="221"/>
        <v>12508.699999999999</v>
      </c>
      <c r="Z282" s="10">
        <f t="shared" si="222"/>
        <v>-4</v>
      </c>
      <c r="AA282" s="10">
        <f t="shared" si="223"/>
        <v>-4</v>
      </c>
      <c r="AB282" s="10">
        <f t="shared" si="224"/>
        <v>12542.4</v>
      </c>
      <c r="AC282" s="79">
        <f t="shared" si="225"/>
        <v>12542.4</v>
      </c>
      <c r="AD282" s="48">
        <f t="shared" si="226"/>
        <v>1.427030539311261</v>
      </c>
      <c r="AE282" s="45">
        <f t="shared" si="227"/>
        <v>-29.700000000000728</v>
      </c>
      <c r="AF282" s="56">
        <f t="shared" si="228"/>
        <v>12512.699999999999</v>
      </c>
      <c r="AG282" s="70">
        <f t="shared" si="229"/>
        <v>1.7485114659737804</v>
      </c>
      <c r="AH282" s="70">
        <f t="shared" si="230"/>
        <v>0.57191503713879299</v>
      </c>
      <c r="AI282" s="74">
        <f t="shared" si="231"/>
        <v>4.8111119102991944E-3</v>
      </c>
      <c r="AJ282" s="62">
        <f t="shared" si="232"/>
        <v>-4</v>
      </c>
      <c r="AK282" s="117">
        <f t="shared" si="233"/>
        <v>0.327086809705467</v>
      </c>
      <c r="AL282" s="99">
        <f t="shared" si="234"/>
        <v>2.7515472468576533E-3</v>
      </c>
      <c r="AM282" s="62">
        <f t="shared" si="235"/>
        <v>12538.4</v>
      </c>
      <c r="AN282" s="10">
        <f t="shared" si="236"/>
        <v>12496.7574</v>
      </c>
      <c r="AO282" s="10">
        <f t="shared" si="237"/>
        <v>12550.969800000001</v>
      </c>
      <c r="AP282" s="10">
        <f t="shared" si="238"/>
        <v>12600.454533333334</v>
      </c>
      <c r="AQ282" s="10">
        <f t="shared" si="239"/>
        <v>12539.960766666667</v>
      </c>
      <c r="AR282" s="113"/>
      <c r="AU282" s="19"/>
      <c r="AV282" s="25"/>
      <c r="BE282" s="12" t="s">
        <v>440</v>
      </c>
      <c r="BF282" s="110">
        <v>12574.2</v>
      </c>
      <c r="BG282" s="111">
        <v>12533.6</v>
      </c>
      <c r="BH282" s="111">
        <v>12572.9</v>
      </c>
    </row>
    <row r="283" spans="1:60" x14ac:dyDescent="0.25">
      <c r="A283" s="12" t="str">
        <f t="shared" si="199"/>
        <v>18mag   1s</v>
      </c>
      <c r="B283" s="110">
        <f t="shared" si="215"/>
        <v>3.3000000000010914</v>
      </c>
      <c r="C283" s="3">
        <f t="shared" si="216"/>
        <v>29.800000000001091</v>
      </c>
      <c r="D283" s="3">
        <f t="shared" si="204"/>
        <v>12574.700000000003</v>
      </c>
      <c r="E283" s="3">
        <f t="shared" si="205"/>
        <v>12577.2</v>
      </c>
      <c r="F283" s="3">
        <f t="shared" si="206"/>
        <v>12544.933333333334</v>
      </c>
      <c r="G283" s="3">
        <f t="shared" si="207"/>
        <v>12550.6</v>
      </c>
      <c r="H283" s="13">
        <f t="shared" si="200"/>
        <v>12580.2</v>
      </c>
      <c r="I283" s="13">
        <f t="shared" si="201"/>
        <v>12567.6</v>
      </c>
      <c r="J283" s="13">
        <f t="shared" si="202"/>
        <v>12576.2</v>
      </c>
      <c r="K283" s="8">
        <f t="shared" si="208"/>
        <v>33.800000000001091</v>
      </c>
      <c r="L283" s="4">
        <f t="shared" si="209"/>
        <v>12.600000000000364</v>
      </c>
      <c r="M283" s="4">
        <f t="shared" si="210"/>
        <v>29.766666666667032</v>
      </c>
      <c r="N283" s="4">
        <f t="shared" si="211"/>
        <v>26.600000000000364</v>
      </c>
      <c r="O283" s="4">
        <f t="shared" si="212"/>
        <v>12.600000000000364</v>
      </c>
      <c r="P283" s="4">
        <f t="shared" si="241"/>
        <v>7.3000000000010914</v>
      </c>
      <c r="Q283" s="4">
        <f t="shared" ref="Q283:Q288" si="242">J282-I283</f>
        <v>5.2999999999992724</v>
      </c>
      <c r="R283" s="4">
        <f t="shared" si="203"/>
        <v>12574.666666666666</v>
      </c>
      <c r="S283" s="4">
        <f t="shared" si="213"/>
        <v>12567.45</v>
      </c>
      <c r="T283" s="4">
        <f t="shared" si="214"/>
        <v>12561.155555555555</v>
      </c>
      <c r="U283" s="4">
        <f t="shared" si="217"/>
        <v>-29.700000000000728</v>
      </c>
      <c r="V283" s="4">
        <f t="shared" si="218"/>
        <v>-4</v>
      </c>
      <c r="W283" s="109">
        <f t="shared" si="219"/>
        <v>12538.4</v>
      </c>
      <c r="X283" s="45">
        <f t="shared" si="220"/>
        <v>12512.699999999999</v>
      </c>
      <c r="Y283" s="62">
        <f t="shared" si="221"/>
        <v>12599.4</v>
      </c>
      <c r="Z283" s="10">
        <f t="shared" si="222"/>
        <v>30.5</v>
      </c>
      <c r="AA283" s="4">
        <f t="shared" si="223"/>
        <v>30.5</v>
      </c>
      <c r="AB283" s="79">
        <f t="shared" si="224"/>
        <v>12572.9</v>
      </c>
      <c r="AC283" s="79">
        <f t="shared" si="225"/>
        <v>12572.9</v>
      </c>
      <c r="AD283" s="48">
        <f t="shared" si="226"/>
        <v>-0.24678362573097293</v>
      </c>
      <c r="AE283" s="45">
        <f t="shared" si="227"/>
        <v>-29.700000000000728</v>
      </c>
      <c r="AF283" s="56">
        <f t="shared" si="228"/>
        <v>12543.199999999999</v>
      </c>
      <c r="AG283" s="70">
        <f t="shared" si="229"/>
        <v>-1.2190581116368877</v>
      </c>
      <c r="AH283" s="70">
        <f t="shared" si="230"/>
        <v>-0.82030543946527057</v>
      </c>
      <c r="AI283" s="74">
        <f t="shared" si="231"/>
        <v>2.6309075833919433E-3</v>
      </c>
      <c r="AJ283" s="62">
        <f t="shared" si="232"/>
        <v>30.5</v>
      </c>
      <c r="AK283" s="117">
        <f t="shared" si="233"/>
        <v>0.67290101401631064</v>
      </c>
      <c r="AL283" s="99">
        <f t="shared" si="234"/>
        <v>-2.158147801386841E-3</v>
      </c>
      <c r="AM283" s="62">
        <f t="shared" si="235"/>
        <v>12603.4</v>
      </c>
      <c r="AN283" s="10">
        <f t="shared" si="236"/>
        <v>12509.361450000002</v>
      </c>
      <c r="AO283" s="10">
        <f t="shared" si="237"/>
        <v>12574.279800000004</v>
      </c>
      <c r="AP283" s="10">
        <f t="shared" si="238"/>
        <v>12611.181916666668</v>
      </c>
      <c r="AQ283" s="10">
        <f t="shared" si="239"/>
        <v>12558.812933333335</v>
      </c>
      <c r="AR283" s="113"/>
      <c r="AU283" s="19"/>
      <c r="AV283" s="25"/>
      <c r="BE283" s="12" t="s">
        <v>441</v>
      </c>
      <c r="BF283" s="110">
        <v>12580.2</v>
      </c>
      <c r="BG283" s="111">
        <v>12567.6</v>
      </c>
      <c r="BH283" s="111">
        <v>12576.2</v>
      </c>
    </row>
    <row r="284" spans="1:60" x14ac:dyDescent="0.25">
      <c r="A284" s="12" t="str">
        <f t="shared" si="199"/>
        <v>18mag    2b</v>
      </c>
      <c r="B284" s="110">
        <f t="shared" si="215"/>
        <v>-5.8000000000010914</v>
      </c>
      <c r="C284" s="3">
        <f t="shared" si="216"/>
        <v>28</v>
      </c>
      <c r="D284" s="3">
        <f t="shared" si="204"/>
        <v>12581.933333333334</v>
      </c>
      <c r="E284" s="3">
        <f t="shared" si="205"/>
        <v>12585.8</v>
      </c>
      <c r="F284" s="3">
        <f t="shared" si="206"/>
        <v>12555.866666666667</v>
      </c>
      <c r="G284" s="3">
        <f t="shared" si="207"/>
        <v>12567</v>
      </c>
      <c r="H284" s="13">
        <f t="shared" si="200"/>
        <v>12591.4</v>
      </c>
      <c r="I284" s="13">
        <f t="shared" si="201"/>
        <v>12566.4</v>
      </c>
      <c r="J284" s="110">
        <f t="shared" si="202"/>
        <v>12570.4</v>
      </c>
      <c r="K284" s="8">
        <f t="shared" si="208"/>
        <v>-2.5</v>
      </c>
      <c r="L284" s="4">
        <f t="shared" si="209"/>
        <v>25</v>
      </c>
      <c r="M284" s="4">
        <f t="shared" si="210"/>
        <v>26.066666666666908</v>
      </c>
      <c r="N284" s="4">
        <f t="shared" si="211"/>
        <v>18.800000000000182</v>
      </c>
      <c r="O284" s="4">
        <f t="shared" si="212"/>
        <v>25</v>
      </c>
      <c r="P284" s="4">
        <f t="shared" si="241"/>
        <v>15.199999999998909</v>
      </c>
      <c r="Q284" s="4">
        <f t="shared" si="242"/>
        <v>9.8000000000010914</v>
      </c>
      <c r="R284" s="4">
        <f t="shared" si="203"/>
        <v>12576.066666666666</v>
      </c>
      <c r="S284" s="4">
        <f t="shared" si="213"/>
        <v>12575.366666666665</v>
      </c>
      <c r="T284" s="4">
        <f t="shared" si="214"/>
        <v>12570.322222222223</v>
      </c>
      <c r="U284" s="4">
        <f t="shared" si="217"/>
        <v>-4</v>
      </c>
      <c r="V284" s="4">
        <f t="shared" si="218"/>
        <v>3.3000000000010914</v>
      </c>
      <c r="W284" s="109">
        <f t="shared" si="219"/>
        <v>12576.2</v>
      </c>
      <c r="X284" s="45">
        <f t="shared" si="220"/>
        <v>12568.9</v>
      </c>
      <c r="Y284" s="62">
        <f t="shared" si="221"/>
        <v>12610.000000000002</v>
      </c>
      <c r="Z284" s="10">
        <f t="shared" si="222"/>
        <v>30.5</v>
      </c>
      <c r="AA284" s="4">
        <f t="shared" si="223"/>
        <v>30.5</v>
      </c>
      <c r="AB284" s="79">
        <f t="shared" si="224"/>
        <v>12603.4</v>
      </c>
      <c r="AC284" s="108">
        <f t="shared" si="225"/>
        <v>12603.4</v>
      </c>
      <c r="AD284" s="48">
        <f t="shared" si="226"/>
        <v>0.49447693307342322</v>
      </c>
      <c r="AE284" s="45">
        <f t="shared" si="227"/>
        <v>-4</v>
      </c>
      <c r="AF284" s="56">
        <f t="shared" si="228"/>
        <v>12572.2</v>
      </c>
      <c r="AG284" s="70">
        <f t="shared" si="229"/>
        <v>4.9722850402878653E-2</v>
      </c>
      <c r="AH284" s="70">
        <f t="shared" si="230"/>
        <v>20.111477759169375</v>
      </c>
      <c r="AI284" s="74">
        <f t="shared" si="231"/>
        <v>-1.4317303256399766E-4</v>
      </c>
      <c r="AJ284" s="62">
        <f t="shared" si="232"/>
        <v>30.5</v>
      </c>
      <c r="AK284" s="117">
        <f t="shared" si="233"/>
        <v>404.4715376575644</v>
      </c>
      <c r="AL284" s="99">
        <f t="shared" si="234"/>
        <v>-2.8794212601236714E-3</v>
      </c>
      <c r="AM284" s="62">
        <f t="shared" si="235"/>
        <v>12606.7</v>
      </c>
      <c r="AN284" s="10">
        <f t="shared" si="236"/>
        <v>12535.518599999999</v>
      </c>
      <c r="AO284" s="10">
        <f t="shared" si="237"/>
        <v>12569.151599999999</v>
      </c>
      <c r="AP284" s="10">
        <f t="shared" si="238"/>
        <v>12613.867933333331</v>
      </c>
      <c r="AQ284" s="10">
        <f t="shared" si="239"/>
        <v>12581.702466666664</v>
      </c>
      <c r="AR284" s="113"/>
      <c r="AU284" s="19"/>
      <c r="AV284" s="25"/>
      <c r="BE284" s="12" t="s">
        <v>442</v>
      </c>
      <c r="BF284" s="110">
        <v>12591.4</v>
      </c>
      <c r="BG284" s="111">
        <v>12566.4</v>
      </c>
      <c r="BH284" s="111">
        <v>12570.4</v>
      </c>
    </row>
    <row r="285" spans="1:60" x14ac:dyDescent="0.25">
      <c r="A285" s="12" t="str">
        <f t="shared" si="199"/>
        <v>18mag     3o</v>
      </c>
      <c r="B285" s="110">
        <f t="shared" si="215"/>
        <v>16.200000000000728</v>
      </c>
      <c r="C285" s="3">
        <f t="shared" si="216"/>
        <v>13.700000000000728</v>
      </c>
      <c r="D285" s="3">
        <f t="shared" si="204"/>
        <v>12586.066666666666</v>
      </c>
      <c r="E285" s="3">
        <f t="shared" si="205"/>
        <v>12589</v>
      </c>
      <c r="F285" s="3">
        <f t="shared" si="206"/>
        <v>12565.199999999999</v>
      </c>
      <c r="G285" s="3">
        <f t="shared" si="207"/>
        <v>12564</v>
      </c>
      <c r="H285" s="13">
        <f t="shared" si="200"/>
        <v>12586.6</v>
      </c>
      <c r="I285" s="13">
        <f t="shared" si="201"/>
        <v>12561.6</v>
      </c>
      <c r="J285" s="110">
        <f t="shared" si="202"/>
        <v>12586.6</v>
      </c>
      <c r="K285" s="8">
        <f t="shared" si="208"/>
        <v>10.399999999999636</v>
      </c>
      <c r="L285" s="4">
        <f t="shared" si="209"/>
        <v>25</v>
      </c>
      <c r="M285" s="4">
        <f t="shared" si="210"/>
        <v>20.866666666666788</v>
      </c>
      <c r="N285" s="4">
        <f t="shared" si="211"/>
        <v>25</v>
      </c>
      <c r="O285" s="4">
        <f t="shared" si="212"/>
        <v>25</v>
      </c>
      <c r="P285" s="4">
        <f t="shared" si="241"/>
        <v>16.200000000000728</v>
      </c>
      <c r="Q285" s="4">
        <f t="shared" si="242"/>
        <v>8.7999999999992724</v>
      </c>
      <c r="R285" s="4">
        <f t="shared" si="203"/>
        <v>12578.266666666668</v>
      </c>
      <c r="S285" s="4">
        <f t="shared" si="213"/>
        <v>12577.166666666668</v>
      </c>
      <c r="T285" s="4">
        <f t="shared" si="214"/>
        <v>12576.333333333334</v>
      </c>
      <c r="U285" s="4">
        <f t="shared" si="217"/>
        <v>-5.8000000000010914</v>
      </c>
      <c r="V285" s="4">
        <f t="shared" si="218"/>
        <v>-5.8000000000010914</v>
      </c>
      <c r="W285" s="45">
        <f t="shared" si="219"/>
        <v>12570.4</v>
      </c>
      <c r="X285" s="109">
        <f t="shared" si="220"/>
        <v>12570.4</v>
      </c>
      <c r="Y285" s="10">
        <f t="shared" si="221"/>
        <v>12567.9</v>
      </c>
      <c r="Z285" s="10">
        <f t="shared" si="222"/>
        <v>30.5</v>
      </c>
      <c r="AA285" s="10">
        <f t="shared" si="223"/>
        <v>3.3000000000010914</v>
      </c>
      <c r="AB285" s="10">
        <f t="shared" si="224"/>
        <v>12579.500000000002</v>
      </c>
      <c r="AC285" s="79">
        <f t="shared" si="225"/>
        <v>12606.7</v>
      </c>
      <c r="AD285" s="48">
        <f t="shared" si="226"/>
        <v>0.49447693307342322</v>
      </c>
      <c r="AE285" s="45">
        <f t="shared" si="227"/>
        <v>-5.8000000000010914</v>
      </c>
      <c r="AF285" s="56">
        <f t="shared" si="228"/>
        <v>12564.599999999999</v>
      </c>
      <c r="AG285" s="70">
        <f t="shared" si="229"/>
        <v>-1.5429062604462211</v>
      </c>
      <c r="AH285" s="70">
        <f t="shared" si="230"/>
        <v>-0.6481275147012443</v>
      </c>
      <c r="AI285" s="74">
        <f t="shared" si="231"/>
        <v>1.7509510847939307E-3</v>
      </c>
      <c r="AJ285" s="62">
        <f t="shared" si="232"/>
        <v>30.5</v>
      </c>
      <c r="AK285" s="117">
        <f t="shared" si="233"/>
        <v>0.42006927531281163</v>
      </c>
      <c r="AL285" s="99">
        <f t="shared" si="234"/>
        <v>-1.1348395749509379E-3</v>
      </c>
      <c r="AM285" s="62">
        <f t="shared" si="235"/>
        <v>12600.9</v>
      </c>
      <c r="AN285" s="10">
        <f t="shared" si="236"/>
        <v>12544.7094</v>
      </c>
      <c r="AO285" s="10">
        <f t="shared" si="237"/>
        <v>12573.147599999998</v>
      </c>
      <c r="AP285" s="10">
        <f t="shared" si="238"/>
        <v>12607.461533333329</v>
      </c>
      <c r="AQ285" s="10">
        <f t="shared" si="239"/>
        <v>12573.294066666664</v>
      </c>
      <c r="AR285" s="113"/>
      <c r="AU285" s="19"/>
      <c r="AV285" s="25"/>
      <c r="BE285" s="12" t="s">
        <v>443</v>
      </c>
      <c r="BF285" s="110">
        <v>12586.6</v>
      </c>
      <c r="BG285" s="111">
        <v>12561.6</v>
      </c>
      <c r="BH285" s="111">
        <v>12586.6</v>
      </c>
    </row>
    <row r="286" spans="1:60" x14ac:dyDescent="0.25">
      <c r="A286" s="12" t="str">
        <f t="shared" si="199"/>
        <v>18mag    4s</v>
      </c>
      <c r="B286" s="110">
        <f t="shared" si="215"/>
        <v>-0.2000000000007276</v>
      </c>
      <c r="C286" s="3">
        <f t="shared" si="216"/>
        <v>10.199999999998909</v>
      </c>
      <c r="D286" s="3">
        <f t="shared" si="204"/>
        <v>12591.633333333333</v>
      </c>
      <c r="E286" s="3">
        <f t="shared" si="205"/>
        <v>12591.75</v>
      </c>
      <c r="F286" s="3">
        <f t="shared" si="206"/>
        <v>12571.033333333333</v>
      </c>
      <c r="G286" s="3">
        <f t="shared" si="207"/>
        <v>12573.35</v>
      </c>
      <c r="H286" s="13">
        <f t="shared" si="200"/>
        <v>12596.9</v>
      </c>
      <c r="I286" s="13">
        <f t="shared" si="201"/>
        <v>12585.1</v>
      </c>
      <c r="J286" s="110">
        <f t="shared" si="202"/>
        <v>12586.4</v>
      </c>
      <c r="K286" s="8">
        <f t="shared" si="208"/>
        <v>16</v>
      </c>
      <c r="L286" s="4">
        <f t="shared" si="209"/>
        <v>11.799999999999272</v>
      </c>
      <c r="M286" s="4">
        <f t="shared" si="210"/>
        <v>20.599999999999756</v>
      </c>
      <c r="N286" s="4">
        <f t="shared" si="211"/>
        <v>18.399999999999636</v>
      </c>
      <c r="O286" s="4">
        <f t="shared" si="212"/>
        <v>11.799999999999272</v>
      </c>
      <c r="P286" s="4">
        <f t="shared" si="241"/>
        <v>10.299999999999272</v>
      </c>
      <c r="Q286" s="4">
        <f t="shared" si="242"/>
        <v>1.5</v>
      </c>
      <c r="R286" s="4">
        <f t="shared" si="203"/>
        <v>12589.466666666667</v>
      </c>
      <c r="S286" s="4">
        <f t="shared" si="213"/>
        <v>12583.866666666669</v>
      </c>
      <c r="T286" s="4">
        <f t="shared" si="214"/>
        <v>12581.266666666668</v>
      </c>
      <c r="U286" s="4">
        <f t="shared" si="217"/>
        <v>-5.8000000000010914</v>
      </c>
      <c r="V286" s="4">
        <f t="shared" si="218"/>
        <v>-5.8000000000010914</v>
      </c>
      <c r="W286" s="45">
        <f t="shared" si="219"/>
        <v>12564.599999999999</v>
      </c>
      <c r="X286" s="45">
        <f t="shared" si="220"/>
        <v>12564.599999999999</v>
      </c>
      <c r="Y286" s="62">
        <f t="shared" si="221"/>
        <v>12597</v>
      </c>
      <c r="Z286" s="10">
        <f t="shared" si="222"/>
        <v>16.200000000000728</v>
      </c>
      <c r="AA286" s="4">
        <f t="shared" si="223"/>
        <v>16.200000000000728</v>
      </c>
      <c r="AB286" s="108">
        <f t="shared" si="224"/>
        <v>12586.6</v>
      </c>
      <c r="AC286" s="108">
        <f t="shared" si="225"/>
        <v>12586.6</v>
      </c>
      <c r="AD286" s="48">
        <f t="shared" si="226"/>
        <v>-0.29460688758938774</v>
      </c>
      <c r="AE286" s="45">
        <f t="shared" si="227"/>
        <v>-5.8000000000010914</v>
      </c>
      <c r="AF286" s="56">
        <f t="shared" si="228"/>
        <v>12580.8</v>
      </c>
      <c r="AG286" s="70">
        <f t="shared" si="229"/>
        <v>-0.34206053048702129</v>
      </c>
      <c r="AH286" s="70">
        <f t="shared" si="230"/>
        <v>-2.9234591859406085</v>
      </c>
      <c r="AI286" s="74">
        <f t="shared" si="231"/>
        <v>4.4512272669467476E-4</v>
      </c>
      <c r="AJ286" s="62">
        <f t="shared" si="232"/>
        <v>16.200000000000728</v>
      </c>
      <c r="AK286" s="117">
        <f t="shared" si="233"/>
        <v>8.5466136118605256</v>
      </c>
      <c r="AL286" s="99">
        <f t="shared" si="234"/>
        <v>-1.3012981242264778E-3</v>
      </c>
      <c r="AM286" s="62">
        <f t="shared" si="235"/>
        <v>12602.800000000001</v>
      </c>
      <c r="AN286" s="10">
        <f t="shared" si="236"/>
        <v>12540.713400000002</v>
      </c>
      <c r="AO286" s="10">
        <f t="shared" si="237"/>
        <v>12582.338400000002</v>
      </c>
      <c r="AP286" s="10">
        <f t="shared" si="238"/>
        <v>12615.869933333333</v>
      </c>
      <c r="AQ286" s="10">
        <f t="shared" si="239"/>
        <v>12582.503266666668</v>
      </c>
      <c r="AR286" s="113"/>
      <c r="AU286" s="19"/>
      <c r="AV286" s="25"/>
      <c r="BE286" s="12" t="s">
        <v>444</v>
      </c>
      <c r="BF286" s="110">
        <v>12596.9</v>
      </c>
      <c r="BG286" s="111">
        <v>12585.1</v>
      </c>
      <c r="BH286" s="111">
        <v>12586.4</v>
      </c>
    </row>
    <row r="287" spans="1:60" x14ac:dyDescent="0.25">
      <c r="A287" s="12" t="str">
        <f t="shared" si="199"/>
        <v>18mag     5b</v>
      </c>
      <c r="B287" s="110">
        <f t="shared" si="215"/>
        <v>-3.1999999999989086</v>
      </c>
      <c r="C287" s="3">
        <f t="shared" si="216"/>
        <v>12.800000000001091</v>
      </c>
      <c r="D287" s="3">
        <f t="shared" si="204"/>
        <v>12589.966666666667</v>
      </c>
      <c r="E287" s="3">
        <f t="shared" si="205"/>
        <v>12591.65</v>
      </c>
      <c r="F287" s="3">
        <f t="shared" si="206"/>
        <v>12574.333333333334</v>
      </c>
      <c r="G287" s="3">
        <f t="shared" si="207"/>
        <v>12580.7</v>
      </c>
      <c r="H287" s="3">
        <f t="shared" si="200"/>
        <v>12586.4</v>
      </c>
      <c r="I287" s="110">
        <f t="shared" si="201"/>
        <v>12576.3</v>
      </c>
      <c r="J287" s="110">
        <f t="shared" si="202"/>
        <v>12583.2</v>
      </c>
      <c r="K287" s="8">
        <f t="shared" si="208"/>
        <v>-3.3999999999996362</v>
      </c>
      <c r="L287" s="4">
        <f t="shared" si="209"/>
        <v>10.100000000000364</v>
      </c>
      <c r="M287" s="4">
        <f t="shared" si="210"/>
        <v>15.633333333333212</v>
      </c>
      <c r="N287" s="4">
        <f t="shared" si="211"/>
        <v>10.949999999999818</v>
      </c>
      <c r="O287" s="4">
        <f t="shared" si="212"/>
        <v>10.100000000000364</v>
      </c>
      <c r="P287" s="4">
        <f t="shared" si="241"/>
        <v>0</v>
      </c>
      <c r="Q287" s="4">
        <f t="shared" si="242"/>
        <v>10.100000000000364</v>
      </c>
      <c r="R287" s="4">
        <f t="shared" si="203"/>
        <v>12581.966666666665</v>
      </c>
      <c r="S287" s="4">
        <f t="shared" si="213"/>
        <v>12585.716666666667</v>
      </c>
      <c r="T287" s="4">
        <f t="shared" si="214"/>
        <v>12583.233333333335</v>
      </c>
      <c r="U287" s="4">
        <f t="shared" si="217"/>
        <v>-5.8000000000010914</v>
      </c>
      <c r="V287" s="4">
        <f t="shared" si="218"/>
        <v>-0.2000000000007276</v>
      </c>
      <c r="W287" s="45">
        <f t="shared" si="219"/>
        <v>12586.4</v>
      </c>
      <c r="X287" s="109">
        <f t="shared" si="220"/>
        <v>12580.8</v>
      </c>
      <c r="Y287" s="10">
        <f t="shared" si="221"/>
        <v>12602.4</v>
      </c>
      <c r="Z287" s="10">
        <f t="shared" si="222"/>
        <v>16.200000000000728</v>
      </c>
      <c r="AA287" s="10">
        <f t="shared" si="223"/>
        <v>16.200000000000728</v>
      </c>
      <c r="AB287" s="10">
        <f t="shared" si="224"/>
        <v>12602.800000000001</v>
      </c>
      <c r="AC287" s="79">
        <f t="shared" si="225"/>
        <v>12602.800000000001</v>
      </c>
      <c r="AD287" s="48">
        <f t="shared" si="226"/>
        <v>-0.39623131903831527</v>
      </c>
      <c r="AE287" s="45">
        <f t="shared" si="227"/>
        <v>-5.8000000000010914</v>
      </c>
      <c r="AF287" s="56">
        <f t="shared" si="228"/>
        <v>12580.599999999999</v>
      </c>
      <c r="AG287" s="70">
        <f t="shared" si="229"/>
        <v>-0.13425498365929528</v>
      </c>
      <c r="AH287" s="70">
        <f t="shared" si="230"/>
        <v>-7.4485130662839572</v>
      </c>
      <c r="AI287" s="74">
        <f t="shared" si="231"/>
        <v>2.0666740854984525E-4</v>
      </c>
      <c r="AJ287" s="62">
        <f t="shared" si="232"/>
        <v>16.200000000000728</v>
      </c>
      <c r="AK287" s="117">
        <f t="shared" si="233"/>
        <v>55.480346898602832</v>
      </c>
      <c r="AL287" s="99">
        <f t="shared" si="234"/>
        <v>-1.539364892958567E-3</v>
      </c>
      <c r="AM287" s="62">
        <f t="shared" si="235"/>
        <v>12602.6</v>
      </c>
      <c r="AN287" s="10">
        <f t="shared" si="236"/>
        <v>12558.4956</v>
      </c>
      <c r="AO287" s="10">
        <f t="shared" si="237"/>
        <v>12581.239500000001</v>
      </c>
      <c r="AP287" s="10">
        <f t="shared" si="238"/>
        <v>12620.474533333332</v>
      </c>
      <c r="AQ287" s="10">
        <f t="shared" si="239"/>
        <v>12594.615366666667</v>
      </c>
      <c r="AR287" s="113"/>
      <c r="AU287" s="19"/>
      <c r="AV287" s="25"/>
      <c r="AW287" s="21">
        <f>SUM(AU287:AU300)-AW288</f>
        <v>0</v>
      </c>
      <c r="BE287" s="12" t="s">
        <v>445</v>
      </c>
      <c r="BF287" s="110">
        <v>12586.4</v>
      </c>
      <c r="BG287" s="111">
        <v>12576.3</v>
      </c>
      <c r="BH287" s="111">
        <v>12583.2</v>
      </c>
    </row>
    <row r="288" spans="1:60" x14ac:dyDescent="0.25">
      <c r="A288" s="12" t="str">
        <f t="shared" si="199"/>
        <v>18mag     6o</v>
      </c>
      <c r="B288" s="110">
        <f t="shared" si="215"/>
        <v>2.5999999999985448</v>
      </c>
      <c r="C288" s="3">
        <f t="shared" si="216"/>
        <v>-0.80000000000109139</v>
      </c>
      <c r="D288" s="3">
        <f t="shared" si="204"/>
        <v>12589.733333333332</v>
      </c>
      <c r="E288" s="3">
        <f t="shared" si="205"/>
        <v>12586.15</v>
      </c>
      <c r="F288" s="3">
        <f t="shared" si="206"/>
        <v>12580.666666666666</v>
      </c>
      <c r="G288" s="3">
        <f t="shared" si="207"/>
        <v>12578.45</v>
      </c>
      <c r="H288" s="3">
        <f t="shared" si="200"/>
        <v>12585.9</v>
      </c>
      <c r="I288" s="110">
        <f t="shared" si="201"/>
        <v>12580.6</v>
      </c>
      <c r="J288" s="110">
        <f t="shared" si="202"/>
        <v>12585.8</v>
      </c>
      <c r="K288" s="8">
        <f t="shared" si="208"/>
        <v>-0.6000000000003638</v>
      </c>
      <c r="L288" s="4">
        <f t="shared" si="209"/>
        <v>5.2999999999992724</v>
      </c>
      <c r="M288" s="4">
        <f t="shared" si="210"/>
        <v>9.0666666666663023</v>
      </c>
      <c r="N288" s="4">
        <f t="shared" si="211"/>
        <v>7.6999999999998181</v>
      </c>
      <c r="O288" s="4">
        <f t="shared" si="212"/>
        <v>5.2999999999992724</v>
      </c>
      <c r="P288" s="4">
        <f t="shared" si="241"/>
        <v>2.6999999999989086</v>
      </c>
      <c r="Q288" s="4">
        <f t="shared" si="242"/>
        <v>2.6000000000003638</v>
      </c>
      <c r="R288" s="4">
        <f t="shared" si="203"/>
        <v>12584.1</v>
      </c>
      <c r="S288" s="4">
        <f t="shared" si="213"/>
        <v>12583.033333333333</v>
      </c>
      <c r="T288" s="4">
        <f t="shared" si="214"/>
        <v>12585.177777777777</v>
      </c>
      <c r="U288" s="4">
        <f t="shared" si="217"/>
        <v>-3.1999999999989086</v>
      </c>
      <c r="V288" s="4">
        <f t="shared" si="218"/>
        <v>-3.1999999999989086</v>
      </c>
      <c r="W288" s="45">
        <f t="shared" si="219"/>
        <v>12583.2</v>
      </c>
      <c r="X288" s="45">
        <f t="shared" si="220"/>
        <v>12583.2</v>
      </c>
      <c r="Y288" s="62">
        <f t="shared" si="221"/>
        <v>12579.800000000001</v>
      </c>
      <c r="Z288" s="10">
        <f t="shared" si="222"/>
        <v>16.200000000000728</v>
      </c>
      <c r="AA288" s="4">
        <f t="shared" si="223"/>
        <v>-0.2000000000007276</v>
      </c>
      <c r="AB288" s="108">
        <f t="shared" si="224"/>
        <v>12586.199999999999</v>
      </c>
      <c r="AC288" s="108">
        <f t="shared" si="225"/>
        <v>12602.6</v>
      </c>
      <c r="AD288" s="48">
        <f t="shared" si="226"/>
        <v>-0.68317089018847776</v>
      </c>
      <c r="AE288" s="45">
        <f t="shared" si="227"/>
        <v>-3.1999999999989086</v>
      </c>
      <c r="AF288" s="56">
        <f t="shared" si="228"/>
        <v>12580.000000000002</v>
      </c>
      <c r="AG288" s="70">
        <f t="shared" si="229"/>
        <v>-0.42712826147921651</v>
      </c>
      <c r="AH288" s="70">
        <f t="shared" si="230"/>
        <v>-2.3412171241884883</v>
      </c>
      <c r="AI288" s="74">
        <f t="shared" si="231"/>
        <v>4.6104928457849385E-4</v>
      </c>
      <c r="AJ288" s="62">
        <f t="shared" si="232"/>
        <v>16.200000000000728</v>
      </c>
      <c r="AK288" s="117">
        <f t="shared" si="233"/>
        <v>5.4812976225934156</v>
      </c>
      <c r="AL288" s="99">
        <f t="shared" si="234"/>
        <v>-1.0794164801500214E-3</v>
      </c>
      <c r="AM288" s="62">
        <f t="shared" si="235"/>
        <v>12599.400000000001</v>
      </c>
      <c r="AN288" s="10">
        <f t="shared" si="236"/>
        <v>12558.44565</v>
      </c>
      <c r="AO288" s="10">
        <f t="shared" si="237"/>
        <v>12575.045699999999</v>
      </c>
      <c r="AP288" s="10">
        <f t="shared" si="238"/>
        <v>12605.509583333329</v>
      </c>
      <c r="AQ288" s="10">
        <f t="shared" si="239"/>
        <v>12590.110866666662</v>
      </c>
      <c r="AR288" s="113"/>
      <c r="AU288" s="19"/>
      <c r="AV288" s="25"/>
      <c r="AW288" s="80">
        <f>COUNT(AU288:AU300)</f>
        <v>0</v>
      </c>
      <c r="BE288" s="12" t="s">
        <v>446</v>
      </c>
      <c r="BF288" s="110">
        <v>12585.9</v>
      </c>
      <c r="BG288" s="111">
        <v>12580.6</v>
      </c>
      <c r="BH288" s="111">
        <v>12585.8</v>
      </c>
    </row>
    <row r="289" spans="1:60" x14ac:dyDescent="0.25">
      <c r="A289" s="12" t="str">
        <f t="shared" si="199"/>
        <v>18mag    7s</v>
      </c>
      <c r="B289" s="110">
        <f t="shared" si="215"/>
        <v>-16.199999999998909</v>
      </c>
      <c r="C289" s="3">
        <f t="shared" si="216"/>
        <v>-16.799999999999272</v>
      </c>
      <c r="D289" s="3">
        <f t="shared" si="204"/>
        <v>12586.966666666667</v>
      </c>
      <c r="E289" s="3">
        <f t="shared" si="205"/>
        <v>12587.25</v>
      </c>
      <c r="F289" s="3">
        <f t="shared" si="206"/>
        <v>12573.4</v>
      </c>
      <c r="G289" s="3">
        <f t="shared" si="207"/>
        <v>12571.95</v>
      </c>
      <c r="H289" s="3">
        <f t="shared" si="200"/>
        <v>12588.6</v>
      </c>
      <c r="I289" s="110">
        <f t="shared" si="201"/>
        <v>12563.3</v>
      </c>
      <c r="J289" s="110">
        <f t="shared" si="202"/>
        <v>12569.6</v>
      </c>
      <c r="K289" s="8">
        <f t="shared" si="208"/>
        <v>-13.600000000000364</v>
      </c>
      <c r="L289" s="4">
        <f t="shared" si="209"/>
        <v>25.300000000001091</v>
      </c>
      <c r="M289" s="4">
        <f t="shared" si="210"/>
        <v>13.56666666666691</v>
      </c>
      <c r="N289" s="4">
        <f t="shared" si="211"/>
        <v>15.300000000000182</v>
      </c>
      <c r="O289" s="4">
        <f t="shared" si="212"/>
        <v>25.300000000001091</v>
      </c>
      <c r="P289" s="4">
        <f t="shared" si="241"/>
        <v>2.8000000000010914</v>
      </c>
      <c r="Q289" s="4">
        <f>-J288+I289</f>
        <v>-22.5</v>
      </c>
      <c r="R289" s="4">
        <f t="shared" si="203"/>
        <v>12573.833333333334</v>
      </c>
      <c r="S289" s="4">
        <f t="shared" si="213"/>
        <v>12578.966666666667</v>
      </c>
      <c r="T289" s="4">
        <f t="shared" si="214"/>
        <v>12579.966666666667</v>
      </c>
      <c r="U289" s="4">
        <f t="shared" si="217"/>
        <v>-3.1999999999989086</v>
      </c>
      <c r="V289" s="4">
        <f t="shared" si="218"/>
        <v>-3.1999999999989086</v>
      </c>
      <c r="W289" s="45">
        <f t="shared" si="219"/>
        <v>12580.000000000002</v>
      </c>
      <c r="X289" s="45">
        <f t="shared" si="220"/>
        <v>12580.000000000002</v>
      </c>
      <c r="Y289" s="10">
        <f t="shared" si="221"/>
        <v>12585.199999999999</v>
      </c>
      <c r="Z289" s="10">
        <f t="shared" si="222"/>
        <v>2.5999999999985448</v>
      </c>
      <c r="AA289" s="10">
        <f t="shared" si="223"/>
        <v>2.5999999999985448</v>
      </c>
      <c r="AB289" s="10">
        <f t="shared" si="224"/>
        <v>12585.8</v>
      </c>
      <c r="AC289" s="108">
        <f t="shared" si="225"/>
        <v>12585.8</v>
      </c>
      <c r="AD289" s="48">
        <f t="shared" si="226"/>
        <v>0.51241065627036952</v>
      </c>
      <c r="AE289" s="45">
        <f t="shared" si="227"/>
        <v>-3.1999999999989086</v>
      </c>
      <c r="AF289" s="56">
        <f t="shared" si="228"/>
        <v>12582.6</v>
      </c>
      <c r="AG289" s="70">
        <f t="shared" si="229"/>
        <v>0.69180810650042446</v>
      </c>
      <c r="AH289" s="70">
        <f t="shared" si="230"/>
        <v>1.4454875428658864</v>
      </c>
      <c r="AI289" s="74">
        <f t="shared" si="231"/>
        <v>-1.0331727941760844E-3</v>
      </c>
      <c r="AJ289" s="62">
        <f t="shared" si="232"/>
        <v>2.5999999999985448</v>
      </c>
      <c r="AK289" s="117">
        <f t="shared" si="233"/>
        <v>2.0894342365804577</v>
      </c>
      <c r="AL289" s="99">
        <f t="shared" si="234"/>
        <v>-1.4934384036094704E-3</v>
      </c>
      <c r="AM289" s="62">
        <f t="shared" si="235"/>
        <v>12588.399999999998</v>
      </c>
      <c r="AN289" s="10">
        <f t="shared" si="236"/>
        <v>12563.823600000002</v>
      </c>
      <c r="AO289" s="10">
        <f t="shared" si="237"/>
        <v>12575.0124</v>
      </c>
      <c r="AP289" s="10">
        <f t="shared" si="238"/>
        <v>12604.391799999998</v>
      </c>
      <c r="AQ289" s="10">
        <f t="shared" si="239"/>
        <v>12594.882299999999</v>
      </c>
      <c r="AR289" s="113"/>
      <c r="AU289" s="19"/>
      <c r="AV289" s="25"/>
      <c r="BE289" s="12" t="s">
        <v>447</v>
      </c>
      <c r="BF289" s="110">
        <v>12588.6</v>
      </c>
      <c r="BG289" s="111">
        <v>12563.3</v>
      </c>
      <c r="BH289" s="111">
        <v>12569.6</v>
      </c>
    </row>
    <row r="290" spans="1:60" x14ac:dyDescent="0.25">
      <c r="A290" s="12" t="str">
        <f t="shared" si="199"/>
        <v>18mag   8s</v>
      </c>
      <c r="B290" s="110">
        <f t="shared" si="215"/>
        <v>59</v>
      </c>
      <c r="C290" s="3">
        <f t="shared" si="216"/>
        <v>45.399999999999636</v>
      </c>
      <c r="D290" s="3">
        <f t="shared" si="204"/>
        <v>12603.133333333333</v>
      </c>
      <c r="E290" s="3">
        <f t="shared" si="205"/>
        <v>12611.75</v>
      </c>
      <c r="F290" s="3">
        <f t="shared" si="206"/>
        <v>12571.866666666669</v>
      </c>
      <c r="G290" s="3">
        <f t="shared" si="207"/>
        <v>12567.5</v>
      </c>
      <c r="H290" s="3">
        <f t="shared" si="200"/>
        <v>12634.9</v>
      </c>
      <c r="I290" s="110">
        <f t="shared" si="201"/>
        <v>12571.7</v>
      </c>
      <c r="J290" s="110">
        <f t="shared" si="202"/>
        <v>12628.6</v>
      </c>
      <c r="K290" s="8">
        <f t="shared" si="208"/>
        <v>42.800000000001091</v>
      </c>
      <c r="L290" s="4">
        <f t="shared" si="209"/>
        <v>65.299999999999272</v>
      </c>
      <c r="M290" s="4">
        <f t="shared" si="210"/>
        <v>31.966666666666544</v>
      </c>
      <c r="N290" s="4">
        <f t="shared" si="211"/>
        <v>45.300000000000182</v>
      </c>
      <c r="O290" s="4">
        <f t="shared" si="212"/>
        <v>63.199999999998909</v>
      </c>
      <c r="P290" s="4">
        <f t="shared" si="241"/>
        <v>65.299999999999272</v>
      </c>
      <c r="Q290" s="4">
        <f>J289-I290</f>
        <v>-2.1000000000003638</v>
      </c>
      <c r="R290" s="4">
        <f t="shared" si="203"/>
        <v>12611.733333333332</v>
      </c>
      <c r="S290" s="4">
        <f t="shared" si="213"/>
        <v>12592.783333333333</v>
      </c>
      <c r="T290" s="4">
        <f t="shared" si="214"/>
        <v>12589.888888888889</v>
      </c>
      <c r="U290" s="4">
        <f t="shared" si="217"/>
        <v>-16.199999999998909</v>
      </c>
      <c r="V290" s="4">
        <f t="shared" si="218"/>
        <v>-16.199999999998909</v>
      </c>
      <c r="W290" s="45">
        <f t="shared" si="219"/>
        <v>12569.6</v>
      </c>
      <c r="X290" s="109">
        <f t="shared" si="220"/>
        <v>12569.6</v>
      </c>
      <c r="Y290" s="62">
        <f t="shared" si="221"/>
        <v>12556</v>
      </c>
      <c r="Z290" s="10">
        <f t="shared" si="222"/>
        <v>2.5999999999985448</v>
      </c>
      <c r="AA290" s="4">
        <f t="shared" si="223"/>
        <v>2.5999999999985448</v>
      </c>
      <c r="AB290" s="108">
        <f t="shared" si="224"/>
        <v>12588.399999999998</v>
      </c>
      <c r="AC290" s="79">
        <f t="shared" si="225"/>
        <v>12588.399999999998</v>
      </c>
      <c r="AD290" s="48">
        <f t="shared" si="226"/>
        <v>2.7780376868095487</v>
      </c>
      <c r="AE290" s="45">
        <f t="shared" si="227"/>
        <v>-16.199999999998909</v>
      </c>
      <c r="AF290" s="56">
        <f t="shared" si="228"/>
        <v>12553.400000000001</v>
      </c>
      <c r="AG290" s="70">
        <f t="shared" si="229"/>
        <v>1.3353301363242351</v>
      </c>
      <c r="AH290" s="70">
        <f t="shared" si="230"/>
        <v>0.74887847791161311</v>
      </c>
      <c r="AI290" s="74">
        <f t="shared" si="231"/>
        <v>5.990408972867821E-3</v>
      </c>
      <c r="AJ290" s="62">
        <f t="shared" si="232"/>
        <v>2.5999999999985448</v>
      </c>
      <c r="AK290" s="117">
        <f t="shared" si="233"/>
        <v>0.56081897467921438</v>
      </c>
      <c r="AL290" s="99">
        <f t="shared" si="234"/>
        <v>4.486088353669323E-3</v>
      </c>
      <c r="AM290" s="62">
        <f t="shared" si="235"/>
        <v>12572.199999999999</v>
      </c>
      <c r="AN290" s="10">
        <f t="shared" si="236"/>
        <v>12545.9748</v>
      </c>
      <c r="AO290" s="10">
        <f t="shared" si="237"/>
        <v>12571.782300000003</v>
      </c>
      <c r="AP290" s="10">
        <f t="shared" si="238"/>
        <v>12601.722466666666</v>
      </c>
      <c r="AQ290" s="10">
        <f t="shared" si="239"/>
        <v>12571.625733333332</v>
      </c>
      <c r="AR290" s="113"/>
      <c r="AU290" s="19"/>
      <c r="AV290" s="25"/>
      <c r="BE290" s="12" t="s">
        <v>163</v>
      </c>
      <c r="BF290" s="110">
        <v>12634.9</v>
      </c>
      <c r="BG290" s="111">
        <v>12571.7</v>
      </c>
      <c r="BH290" s="111">
        <v>12628.6</v>
      </c>
    </row>
    <row r="291" spans="1:60" x14ac:dyDescent="0.25">
      <c r="A291" s="12" t="str">
        <f t="shared" si="199"/>
        <v>18mag    9b</v>
      </c>
      <c r="B291" s="110">
        <f t="shared" si="215"/>
        <v>-40.300000000001091</v>
      </c>
      <c r="C291" s="3">
        <f t="shared" si="216"/>
        <v>2.5</v>
      </c>
      <c r="D291" s="3">
        <f t="shared" si="204"/>
        <v>12621.866666666667</v>
      </c>
      <c r="E291" s="3">
        <f t="shared" si="205"/>
        <v>12638.5</v>
      </c>
      <c r="F291" s="3">
        <f t="shared" si="206"/>
        <v>12566.633333333333</v>
      </c>
      <c r="G291" s="3">
        <f t="shared" si="207"/>
        <v>12568.3</v>
      </c>
      <c r="H291" s="3">
        <f t="shared" si="200"/>
        <v>12642.1</v>
      </c>
      <c r="I291" s="110">
        <f t="shared" si="201"/>
        <v>12564.9</v>
      </c>
      <c r="J291" s="110">
        <f t="shared" si="202"/>
        <v>12588.3</v>
      </c>
      <c r="K291" s="8">
        <f t="shared" si="208"/>
        <v>18.699999999998909</v>
      </c>
      <c r="L291" s="4">
        <f t="shared" si="209"/>
        <v>77.200000000000728</v>
      </c>
      <c r="M291" s="4">
        <f t="shared" si="210"/>
        <v>55.933333333333699</v>
      </c>
      <c r="N291" s="4">
        <f t="shared" si="211"/>
        <v>71.25</v>
      </c>
      <c r="O291" s="4">
        <f t="shared" si="212"/>
        <v>77.200000000000728</v>
      </c>
      <c r="P291" s="4">
        <f t="shared" si="241"/>
        <v>13.5</v>
      </c>
      <c r="Q291" s="4">
        <f>J290-I291</f>
        <v>63.700000000000728</v>
      </c>
      <c r="R291" s="4">
        <f t="shared" si="203"/>
        <v>12598.433333333334</v>
      </c>
      <c r="S291" s="4">
        <f t="shared" si="213"/>
        <v>12605.083333333332</v>
      </c>
      <c r="T291" s="4">
        <f t="shared" si="214"/>
        <v>12594.666666666666</v>
      </c>
      <c r="U291" s="4">
        <f t="shared" si="217"/>
        <v>-16.199999999998909</v>
      </c>
      <c r="V291" s="4">
        <f t="shared" si="218"/>
        <v>-16.199999999998909</v>
      </c>
      <c r="W291" s="109">
        <f t="shared" si="219"/>
        <v>12553.400000000001</v>
      </c>
      <c r="X291" s="45">
        <f t="shared" si="220"/>
        <v>12553.400000000001</v>
      </c>
      <c r="Y291" s="62">
        <f t="shared" si="221"/>
        <v>12671.400000000001</v>
      </c>
      <c r="Z291" s="10">
        <f t="shared" si="222"/>
        <v>59</v>
      </c>
      <c r="AA291" s="4">
        <f t="shared" si="223"/>
        <v>59</v>
      </c>
      <c r="AB291" s="79">
        <f t="shared" si="224"/>
        <v>12628.6</v>
      </c>
      <c r="AC291" s="108">
        <f t="shared" si="225"/>
        <v>12628.6</v>
      </c>
      <c r="AD291" s="48">
        <f t="shared" si="226"/>
        <v>3.6149447693307741</v>
      </c>
      <c r="AE291" s="45">
        <f t="shared" si="227"/>
        <v>-16.199999999998909</v>
      </c>
      <c r="AF291" s="56">
        <f t="shared" si="228"/>
        <v>12612.400000000001</v>
      </c>
      <c r="AG291" s="70">
        <f t="shared" si="229"/>
        <v>0.24414595677722259</v>
      </c>
      <c r="AH291" s="70">
        <f t="shared" si="230"/>
        <v>4.0959105495753771</v>
      </c>
      <c r="AI291" s="74">
        <f t="shared" si="231"/>
        <v>-1.9108179252166264E-3</v>
      </c>
      <c r="AJ291" s="62">
        <f t="shared" si="232"/>
        <v>59</v>
      </c>
      <c r="AK291" s="117">
        <f t="shared" si="233"/>
        <v>16.776483230122867</v>
      </c>
      <c r="AL291" s="99">
        <f t="shared" si="234"/>
        <v>-7.8265392982125141E-3</v>
      </c>
      <c r="AM291" s="62">
        <f t="shared" si="235"/>
        <v>12687.6</v>
      </c>
      <c r="AN291" s="10">
        <f t="shared" si="236"/>
        <v>12553.866899999997</v>
      </c>
      <c r="AO291" s="10">
        <f t="shared" si="237"/>
        <v>12639.114899999997</v>
      </c>
      <c r="AP291" s="10">
        <f t="shared" si="238"/>
        <v>12669.690366666664</v>
      </c>
      <c r="AQ291" s="10">
        <f t="shared" si="239"/>
        <v>12601.155233333329</v>
      </c>
      <c r="AR291" s="113"/>
      <c r="AU291" s="19"/>
      <c r="AV291" s="25"/>
      <c r="BE291" s="12" t="s">
        <v>448</v>
      </c>
      <c r="BF291" s="110">
        <v>12642.1</v>
      </c>
      <c r="BG291" s="111">
        <v>12564.9</v>
      </c>
      <c r="BH291" s="111">
        <v>12588.3</v>
      </c>
    </row>
    <row r="292" spans="1:60" x14ac:dyDescent="0.25">
      <c r="A292" s="12" t="str">
        <f t="shared" si="199"/>
        <v>18mag     10o</v>
      </c>
      <c r="B292" s="110">
        <f t="shared" si="215"/>
        <v>-0.2999999999992724</v>
      </c>
      <c r="C292" s="3">
        <f t="shared" si="216"/>
        <v>18.399999999999636</v>
      </c>
      <c r="D292" s="3">
        <f t="shared" si="204"/>
        <v>12625.699999999999</v>
      </c>
      <c r="E292" s="3">
        <f t="shared" si="205"/>
        <v>12621.1</v>
      </c>
      <c r="F292" s="3">
        <f t="shared" si="206"/>
        <v>12564.433333333334</v>
      </c>
      <c r="G292" s="3">
        <f t="shared" si="207"/>
        <v>12560.8</v>
      </c>
      <c r="H292" s="3">
        <f t="shared" si="200"/>
        <v>12600.1</v>
      </c>
      <c r="I292" s="3">
        <f t="shared" si="201"/>
        <v>12556.7</v>
      </c>
      <c r="J292" s="110">
        <f t="shared" si="202"/>
        <v>12588</v>
      </c>
      <c r="K292" s="8">
        <f t="shared" si="208"/>
        <v>-40.600000000000364</v>
      </c>
      <c r="L292" s="4">
        <f t="shared" si="209"/>
        <v>43.399999999999636</v>
      </c>
      <c r="M292" s="4">
        <f t="shared" si="210"/>
        <v>61.966666666666548</v>
      </c>
      <c r="N292" s="4">
        <f t="shared" si="211"/>
        <v>60.300000000000182</v>
      </c>
      <c r="O292" s="4">
        <f t="shared" si="212"/>
        <v>43.399999999999636</v>
      </c>
      <c r="P292" s="4">
        <f t="shared" si="241"/>
        <v>11.800000000001091</v>
      </c>
      <c r="Q292" s="4">
        <f>J291-I292</f>
        <v>31.599999999998545</v>
      </c>
      <c r="R292" s="4">
        <f t="shared" si="203"/>
        <v>12581.6</v>
      </c>
      <c r="S292" s="4">
        <f t="shared" si="213"/>
        <v>12590.016666666666</v>
      </c>
      <c r="T292" s="4">
        <f t="shared" si="214"/>
        <v>12597.255555555554</v>
      </c>
      <c r="U292" s="4">
        <f t="shared" si="217"/>
        <v>-40.300000000001091</v>
      </c>
      <c r="V292" s="4">
        <f t="shared" si="218"/>
        <v>-40.300000000001091</v>
      </c>
      <c r="W292" s="109">
        <f t="shared" si="219"/>
        <v>12588.3</v>
      </c>
      <c r="X292" s="45">
        <f t="shared" si="220"/>
        <v>12588.3</v>
      </c>
      <c r="Y292" s="10">
        <f t="shared" si="221"/>
        <v>12606.999999999998</v>
      </c>
      <c r="Z292" s="10">
        <f t="shared" si="222"/>
        <v>59</v>
      </c>
      <c r="AA292" s="10">
        <f t="shared" si="223"/>
        <v>59</v>
      </c>
      <c r="AB292" s="10">
        <f t="shared" si="224"/>
        <v>12687.6</v>
      </c>
      <c r="AC292" s="108">
        <f t="shared" si="225"/>
        <v>12687.6</v>
      </c>
      <c r="AD292" s="48">
        <f t="shared" si="226"/>
        <v>1.594411955815441</v>
      </c>
      <c r="AE292" s="45">
        <f t="shared" si="227"/>
        <v>-40.300000000001091</v>
      </c>
      <c r="AF292" s="56">
        <f t="shared" si="228"/>
        <v>12547.999999999998</v>
      </c>
      <c r="AG292" s="70">
        <f t="shared" si="229"/>
        <v>-0.67987427435481373</v>
      </c>
      <c r="AH292" s="70">
        <f t="shared" si="230"/>
        <v>-1.4708601835964139</v>
      </c>
      <c r="AI292" s="74">
        <f t="shared" si="231"/>
        <v>3.1877590054193356E-3</v>
      </c>
      <c r="AJ292" s="62">
        <f t="shared" si="232"/>
        <v>59</v>
      </c>
      <c r="AK292" s="117">
        <f t="shared" si="233"/>
        <v>2.1634296796892762</v>
      </c>
      <c r="AL292" s="99">
        <f t="shared" si="234"/>
        <v>-4.6887477959722057E-3</v>
      </c>
      <c r="AM292" s="62">
        <f t="shared" si="235"/>
        <v>12647.3</v>
      </c>
      <c r="AN292" s="10">
        <f t="shared" si="236"/>
        <v>12514.656150000001</v>
      </c>
      <c r="AO292" s="10">
        <f t="shared" si="237"/>
        <v>12619.334700000003</v>
      </c>
      <c r="AP292" s="10">
        <f t="shared" si="238"/>
        <v>12682.353016666666</v>
      </c>
      <c r="AQ292" s="10">
        <f t="shared" si="239"/>
        <v>12567.321433333334</v>
      </c>
      <c r="AR292" s="113"/>
      <c r="AU292" s="19"/>
      <c r="AV292" s="25"/>
      <c r="BE292" s="12" t="s">
        <v>449</v>
      </c>
      <c r="BF292" s="110">
        <v>12600.1</v>
      </c>
      <c r="BG292" s="111">
        <v>12556.7</v>
      </c>
      <c r="BH292" s="111">
        <v>12588</v>
      </c>
    </row>
    <row r="293" spans="1:60" x14ac:dyDescent="0.25">
      <c r="A293" s="12" t="str">
        <f t="shared" si="199"/>
        <v>18mag   11s</v>
      </c>
      <c r="B293" s="110">
        <f t="shared" si="215"/>
        <v>-90.600000000000364</v>
      </c>
      <c r="C293" s="3">
        <f t="shared" si="216"/>
        <v>-131.20000000000073</v>
      </c>
      <c r="D293" s="3">
        <f t="shared" si="204"/>
        <v>12610.133333333333</v>
      </c>
      <c r="E293" s="3">
        <f t="shared" si="205"/>
        <v>12594.150000000001</v>
      </c>
      <c r="F293" s="3">
        <f t="shared" si="206"/>
        <v>12537.233333333332</v>
      </c>
      <c r="G293" s="3">
        <f t="shared" si="207"/>
        <v>12523.400000000001</v>
      </c>
      <c r="H293" s="3">
        <f t="shared" si="200"/>
        <v>12588.2</v>
      </c>
      <c r="I293" s="3">
        <f t="shared" si="201"/>
        <v>12490.1</v>
      </c>
      <c r="J293" s="3">
        <f t="shared" si="202"/>
        <v>12497.4</v>
      </c>
      <c r="K293" s="8">
        <f t="shared" si="208"/>
        <v>-90.899999999999636</v>
      </c>
      <c r="L293" s="4">
        <f t="shared" si="209"/>
        <v>98.100000000000364</v>
      </c>
      <c r="M293" s="4">
        <f t="shared" si="210"/>
        <v>72.900000000000247</v>
      </c>
      <c r="N293" s="4">
        <f t="shared" si="211"/>
        <v>70.75</v>
      </c>
      <c r="O293" s="4">
        <f t="shared" si="212"/>
        <v>98.100000000000364</v>
      </c>
      <c r="P293" s="4">
        <f t="shared" si="241"/>
        <v>0.2000000000007276</v>
      </c>
      <c r="Q293" s="4">
        <f>J292-I293</f>
        <v>97.899999999999636</v>
      </c>
      <c r="R293" s="4">
        <f t="shared" si="203"/>
        <v>12525.233333333335</v>
      </c>
      <c r="S293" s="4">
        <f t="shared" si="213"/>
        <v>12553.416666666668</v>
      </c>
      <c r="T293" s="4">
        <f t="shared" si="214"/>
        <v>12568.422222222223</v>
      </c>
      <c r="U293" s="4">
        <f t="shared" si="217"/>
        <v>-40.300000000001091</v>
      </c>
      <c r="V293" s="4">
        <f t="shared" si="218"/>
        <v>-40.300000000001091</v>
      </c>
      <c r="W293" s="45">
        <f t="shared" si="219"/>
        <v>12547.999999999998</v>
      </c>
      <c r="X293" s="45">
        <f t="shared" si="220"/>
        <v>12547.999999999998</v>
      </c>
      <c r="Y293" s="62">
        <f t="shared" si="221"/>
        <v>12547.4</v>
      </c>
      <c r="Z293" s="10">
        <f t="shared" si="222"/>
        <v>59</v>
      </c>
      <c r="AA293" s="4">
        <f t="shared" si="223"/>
        <v>-0.2999999999992724</v>
      </c>
      <c r="AB293" s="108">
        <f t="shared" si="224"/>
        <v>12588</v>
      </c>
      <c r="AC293" s="108">
        <f t="shared" si="225"/>
        <v>12647.3</v>
      </c>
      <c r="AD293" s="48">
        <f t="shared" si="226"/>
        <v>4.8643274853801346</v>
      </c>
      <c r="AE293" s="45">
        <f t="shared" si="227"/>
        <v>-40.300000000001091</v>
      </c>
      <c r="AF293" s="56">
        <f t="shared" si="228"/>
        <v>12547.699999999999</v>
      </c>
      <c r="AG293" s="70">
        <f t="shared" si="229"/>
        <v>0.33889080338944733</v>
      </c>
      <c r="AH293" s="70">
        <f t="shared" si="230"/>
        <v>2.9508030020242764</v>
      </c>
      <c r="AI293" s="74">
        <f t="shared" si="231"/>
        <v>-4.0087027901527196E-3</v>
      </c>
      <c r="AJ293" s="62">
        <f t="shared" si="232"/>
        <v>59</v>
      </c>
      <c r="AK293" s="117">
        <f t="shared" si="233"/>
        <v>8.7072383567554823</v>
      </c>
      <c r="AL293" s="99">
        <f t="shared" si="234"/>
        <v>-1.1828892227405737E-2</v>
      </c>
      <c r="AM293" s="62">
        <f t="shared" si="235"/>
        <v>12647</v>
      </c>
      <c r="AN293" s="10">
        <f t="shared" si="236"/>
        <v>12508.778699999999</v>
      </c>
      <c r="AO293" s="10">
        <f t="shared" si="237"/>
        <v>12593.8935</v>
      </c>
      <c r="AP293" s="10">
        <f t="shared" si="238"/>
        <v>12654.5419</v>
      </c>
      <c r="AQ293" s="10">
        <f t="shared" si="239"/>
        <v>12575.6631</v>
      </c>
      <c r="AR293" s="113"/>
      <c r="AU293" s="19"/>
      <c r="AV293" s="25"/>
      <c r="BE293" s="12" t="s">
        <v>164</v>
      </c>
      <c r="BF293" s="110">
        <v>12588.2</v>
      </c>
      <c r="BG293" s="111">
        <v>12490.1</v>
      </c>
      <c r="BH293" s="111">
        <v>12497.4</v>
      </c>
    </row>
    <row r="294" spans="1:60" x14ac:dyDescent="0.25">
      <c r="A294" s="12" t="str">
        <f t="shared" si="199"/>
        <v>18mag     12b</v>
      </c>
      <c r="B294" s="110">
        <f t="shared" si="215"/>
        <v>16.800000000001091</v>
      </c>
      <c r="C294" s="3">
        <f t="shared" si="216"/>
        <v>-74.099999999998545</v>
      </c>
      <c r="D294" s="3">
        <f t="shared" si="204"/>
        <v>12572.933333333334</v>
      </c>
      <c r="E294" s="3">
        <f t="shared" si="205"/>
        <v>12559.35</v>
      </c>
      <c r="F294" s="3">
        <f t="shared" si="206"/>
        <v>12514.333333333334</v>
      </c>
      <c r="G294" s="3">
        <f t="shared" si="207"/>
        <v>12493.150000000001</v>
      </c>
      <c r="H294" s="3">
        <f t="shared" si="200"/>
        <v>12530.5</v>
      </c>
      <c r="I294" s="3">
        <f t="shared" si="201"/>
        <v>12496.2</v>
      </c>
      <c r="J294" s="110">
        <f t="shared" si="202"/>
        <v>12514.2</v>
      </c>
      <c r="K294" s="8">
        <f t="shared" si="208"/>
        <v>-73.799999999999272</v>
      </c>
      <c r="L294" s="4">
        <f t="shared" si="209"/>
        <v>34.299999999999272</v>
      </c>
      <c r="M294" s="4">
        <f t="shared" si="210"/>
        <v>58.59999999999976</v>
      </c>
      <c r="N294" s="4">
        <f t="shared" si="211"/>
        <v>66.199999999999818</v>
      </c>
      <c r="O294" s="4">
        <f t="shared" si="212"/>
        <v>34.299999999999272</v>
      </c>
      <c r="P294" s="4">
        <f t="shared" si="241"/>
        <v>33.100000000000364</v>
      </c>
      <c r="Q294" s="4">
        <f>-J293+I294</f>
        <v>-1.1999999999989086</v>
      </c>
      <c r="R294" s="4">
        <f t="shared" si="203"/>
        <v>12513.633333333333</v>
      </c>
      <c r="S294" s="4">
        <f t="shared" si="213"/>
        <v>12519.433333333334</v>
      </c>
      <c r="T294" s="4">
        <f t="shared" si="214"/>
        <v>12540.155555555555</v>
      </c>
      <c r="U294" s="4">
        <f t="shared" si="217"/>
        <v>-90.600000000000364</v>
      </c>
      <c r="V294" s="4">
        <f t="shared" si="218"/>
        <v>-90.600000000000364</v>
      </c>
      <c r="W294" s="45">
        <f t="shared" si="219"/>
        <v>12497.4</v>
      </c>
      <c r="X294" s="109">
        <f t="shared" si="220"/>
        <v>12497.4</v>
      </c>
      <c r="Y294" s="62">
        <f t="shared" si="221"/>
        <v>12406.5</v>
      </c>
      <c r="Z294" s="10">
        <f t="shared" si="222"/>
        <v>-0.2999999999992724</v>
      </c>
      <c r="AA294" s="4">
        <f t="shared" si="223"/>
        <v>-0.2999999999992724</v>
      </c>
      <c r="AB294" s="108">
        <f t="shared" si="224"/>
        <v>12587.7</v>
      </c>
      <c r="AC294" s="79">
        <f t="shared" si="225"/>
        <v>12587.7</v>
      </c>
      <c r="AD294" s="48">
        <f t="shared" si="226"/>
        <v>1.0504223521766931</v>
      </c>
      <c r="AE294" s="45">
        <f t="shared" si="227"/>
        <v>-90.600000000000364</v>
      </c>
      <c r="AF294" s="56">
        <f t="shared" si="228"/>
        <v>12406.8</v>
      </c>
      <c r="AG294" s="70">
        <f t="shared" si="229"/>
        <v>6.3264143771751167</v>
      </c>
      <c r="AH294" s="70">
        <f t="shared" si="230"/>
        <v>0.15806742024484999</v>
      </c>
      <c r="AI294" s="74">
        <f t="shared" si="231"/>
        <v>8.656543185994894E-3</v>
      </c>
      <c r="AJ294" s="62">
        <f t="shared" si="232"/>
        <v>-0.2999999999992724</v>
      </c>
      <c r="AK294" s="117">
        <f t="shared" si="233"/>
        <v>2.498530934286201E-2</v>
      </c>
      <c r="AL294" s="99">
        <f t="shared" si="234"/>
        <v>1.3683174496483474E-3</v>
      </c>
      <c r="AM294" s="62">
        <f t="shared" si="235"/>
        <v>12497.1</v>
      </c>
      <c r="AN294" s="10">
        <f t="shared" si="236"/>
        <v>12442.028850000002</v>
      </c>
      <c r="AO294" s="10">
        <f t="shared" si="237"/>
        <v>12547.806300000004</v>
      </c>
      <c r="AP294" s="10">
        <f t="shared" si="238"/>
        <v>12608.579316666668</v>
      </c>
      <c r="AQ294" s="10">
        <f t="shared" si="239"/>
        <v>12474.728933333336</v>
      </c>
      <c r="AR294" s="113"/>
      <c r="AU294" s="19"/>
      <c r="AV294" s="25"/>
      <c r="BE294" s="12" t="s">
        <v>450</v>
      </c>
      <c r="BF294" s="110">
        <v>12530.5</v>
      </c>
      <c r="BG294" s="111">
        <v>12496.2</v>
      </c>
      <c r="BH294" s="111">
        <v>12514.2</v>
      </c>
    </row>
    <row r="295" spans="1:60" x14ac:dyDescent="0.25">
      <c r="A295" s="12" t="str">
        <f t="shared" si="199"/>
        <v>18mag     13o</v>
      </c>
      <c r="B295" s="110">
        <f t="shared" si="215"/>
        <v>29.899999999999636</v>
      </c>
      <c r="C295" s="3">
        <f t="shared" si="216"/>
        <v>-43.899999999999636</v>
      </c>
      <c r="D295" s="3">
        <f t="shared" si="204"/>
        <v>12560.066666666666</v>
      </c>
      <c r="E295" s="3">
        <f t="shared" si="205"/>
        <v>12546</v>
      </c>
      <c r="F295" s="3">
        <f t="shared" si="206"/>
        <v>12498.233333333335</v>
      </c>
      <c r="G295" s="3">
        <f t="shared" si="207"/>
        <v>12502.3</v>
      </c>
      <c r="H295" s="3">
        <f t="shared" si="200"/>
        <v>12561.5</v>
      </c>
      <c r="I295" s="3">
        <f t="shared" si="201"/>
        <v>12508.4</v>
      </c>
      <c r="J295" s="3">
        <f t="shared" si="202"/>
        <v>12544.1</v>
      </c>
      <c r="K295" s="8">
        <f t="shared" si="208"/>
        <v>46.700000000000728</v>
      </c>
      <c r="L295" s="4">
        <f t="shared" si="209"/>
        <v>53.100000000000364</v>
      </c>
      <c r="M295" s="4">
        <f t="shared" si="210"/>
        <v>61.833333333333336</v>
      </c>
      <c r="N295" s="4">
        <f t="shared" si="211"/>
        <v>43.699999999999818</v>
      </c>
      <c r="O295" s="4">
        <f t="shared" si="212"/>
        <v>53.100000000000364</v>
      </c>
      <c r="P295" s="4">
        <f>-H295+J294</f>
        <v>-47.299999999999272</v>
      </c>
      <c r="Q295" s="4">
        <f t="shared" ref="Q295:Q302" si="243">J294-I295</f>
        <v>5.8000000000010914</v>
      </c>
      <c r="R295" s="4">
        <f t="shared" si="203"/>
        <v>12538</v>
      </c>
      <c r="S295" s="4">
        <f t="shared" si="213"/>
        <v>12525.816666666666</v>
      </c>
      <c r="T295" s="4">
        <f t="shared" si="214"/>
        <v>12525.622222222222</v>
      </c>
      <c r="U295" s="4">
        <f t="shared" si="217"/>
        <v>-90.600000000000364</v>
      </c>
      <c r="V295" s="4">
        <f t="shared" si="218"/>
        <v>-90.600000000000364</v>
      </c>
      <c r="W295" s="109">
        <f t="shared" si="219"/>
        <v>12406.8</v>
      </c>
      <c r="X295" s="109">
        <f t="shared" si="220"/>
        <v>12406.8</v>
      </c>
      <c r="Y295" s="62">
        <f t="shared" si="221"/>
        <v>12440.400000000001</v>
      </c>
      <c r="Z295" s="10">
        <f t="shared" si="222"/>
        <v>16.800000000001091</v>
      </c>
      <c r="AA295" s="4">
        <f t="shared" si="223"/>
        <v>16.800000000001091</v>
      </c>
      <c r="AB295" s="79">
        <f t="shared" si="224"/>
        <v>12514.2</v>
      </c>
      <c r="AC295" s="79">
        <f t="shared" si="225"/>
        <v>12514.2</v>
      </c>
      <c r="AD295" s="48">
        <f t="shared" si="226"/>
        <v>2.1742690058479726</v>
      </c>
      <c r="AE295" s="45">
        <f t="shared" si="227"/>
        <v>-90.600000000000364</v>
      </c>
      <c r="AF295" s="56">
        <f t="shared" si="228"/>
        <v>12423.6</v>
      </c>
      <c r="AG295" s="70">
        <f t="shared" si="229"/>
        <v>9.2779925868752109</v>
      </c>
      <c r="AH295" s="70">
        <f t="shared" si="230"/>
        <v>0.10778193565433704</v>
      </c>
      <c r="AI295" s="74">
        <f t="shared" si="231"/>
        <v>9.6992820116552358E-3</v>
      </c>
      <c r="AJ295" s="62">
        <f t="shared" si="232"/>
        <v>16.800000000001091</v>
      </c>
      <c r="AK295" s="117">
        <f t="shared" si="233"/>
        <v>1.161694565339565E-2</v>
      </c>
      <c r="AL295" s="99">
        <f t="shared" si="234"/>
        <v>1.0454073896734933E-3</v>
      </c>
      <c r="AM295" s="62">
        <f t="shared" si="235"/>
        <v>12531.000000000002</v>
      </c>
      <c r="AN295" s="10">
        <f t="shared" si="236"/>
        <v>12434.985900000001</v>
      </c>
      <c r="AO295" s="10">
        <f t="shared" si="237"/>
        <v>12518.535599999999</v>
      </c>
      <c r="AP295" s="10">
        <f t="shared" si="238"/>
        <v>12592.413166666664</v>
      </c>
      <c r="AQ295" s="10">
        <f t="shared" si="239"/>
        <v>12509.263433333332</v>
      </c>
      <c r="AR295" s="113"/>
      <c r="AU295" s="19"/>
      <c r="AV295" s="25"/>
      <c r="BE295" s="12" t="s">
        <v>451</v>
      </c>
      <c r="BF295" s="110">
        <v>12561.5</v>
      </c>
      <c r="BG295" s="111">
        <v>12508.4</v>
      </c>
      <c r="BH295" s="111">
        <v>12544.1</v>
      </c>
    </row>
    <row r="296" spans="1:60" x14ac:dyDescent="0.25">
      <c r="A296" s="12" t="str">
        <f t="shared" si="199"/>
        <v>18mag  14s</v>
      </c>
      <c r="B296" s="110">
        <f t="shared" si="215"/>
        <v>-9.3999999999996362</v>
      </c>
      <c r="C296" s="3">
        <f t="shared" si="216"/>
        <v>37.300000000001091</v>
      </c>
      <c r="D296" s="3">
        <f t="shared" si="204"/>
        <v>12547.733333333332</v>
      </c>
      <c r="E296" s="3">
        <f t="shared" si="205"/>
        <v>12556.35</v>
      </c>
      <c r="F296" s="3">
        <f t="shared" si="206"/>
        <v>12507.333333333334</v>
      </c>
      <c r="G296" s="3">
        <f t="shared" si="207"/>
        <v>12512.9</v>
      </c>
      <c r="H296" s="110">
        <f t="shared" si="200"/>
        <v>12551.2</v>
      </c>
      <c r="I296" s="110">
        <f t="shared" si="201"/>
        <v>12517.4</v>
      </c>
      <c r="J296" s="110">
        <f t="shared" si="202"/>
        <v>12534.7</v>
      </c>
      <c r="K296" s="8">
        <f t="shared" si="208"/>
        <v>20.5</v>
      </c>
      <c r="L296" s="4">
        <f t="shared" si="209"/>
        <v>33.800000000001091</v>
      </c>
      <c r="M296" s="4">
        <f t="shared" si="210"/>
        <v>40.40000000000024</v>
      </c>
      <c r="N296" s="4">
        <f t="shared" si="211"/>
        <v>43.450000000000728</v>
      </c>
      <c r="O296" s="4">
        <f t="shared" si="212"/>
        <v>33.800000000001091</v>
      </c>
      <c r="P296" s="4">
        <f t="shared" ref="P296:P317" si="244">H296-J295</f>
        <v>7.1000000000003638</v>
      </c>
      <c r="Q296" s="4">
        <f t="shared" si="243"/>
        <v>26.700000000000728</v>
      </c>
      <c r="R296" s="4">
        <f t="shared" si="203"/>
        <v>12534.433333333334</v>
      </c>
      <c r="S296" s="4">
        <f t="shared" si="213"/>
        <v>12536.216666666667</v>
      </c>
      <c r="T296" s="4">
        <f t="shared" si="214"/>
        <v>12528.688888888888</v>
      </c>
      <c r="U296" s="4">
        <f t="shared" si="217"/>
        <v>-90.600000000000364</v>
      </c>
      <c r="V296" s="4">
        <f t="shared" si="218"/>
        <v>16.800000000001091</v>
      </c>
      <c r="W296" s="85">
        <f t="shared" si="219"/>
        <v>12531.000000000002</v>
      </c>
      <c r="X296" s="45">
        <f t="shared" si="220"/>
        <v>12423.6</v>
      </c>
      <c r="Y296" s="62">
        <f t="shared" si="221"/>
        <v>12590.800000000001</v>
      </c>
      <c r="Z296" s="10">
        <f t="shared" si="222"/>
        <v>29.899999999999636</v>
      </c>
      <c r="AA296" s="4">
        <f t="shared" si="223"/>
        <v>29.899999999999636</v>
      </c>
      <c r="AB296" s="79">
        <f t="shared" si="224"/>
        <v>12544.1</v>
      </c>
      <c r="AC296" s="108">
        <f t="shared" si="225"/>
        <v>12544.1</v>
      </c>
      <c r="AD296" s="48">
        <f t="shared" si="226"/>
        <v>1.0205328135153335</v>
      </c>
      <c r="AE296" s="45">
        <f t="shared" si="227"/>
        <v>-90.600000000000364</v>
      </c>
      <c r="AF296" s="56">
        <f t="shared" si="228"/>
        <v>12453.5</v>
      </c>
      <c r="AG296" s="70">
        <f t="shared" si="229"/>
        <v>-2.0861498923578981</v>
      </c>
      <c r="AH296" s="70">
        <f t="shared" si="230"/>
        <v>-0.47935194094310118</v>
      </c>
      <c r="AI296" s="74">
        <f t="shared" si="231"/>
        <v>6.5202553499016927E-3</v>
      </c>
      <c r="AJ296" s="62">
        <f t="shared" si="232"/>
        <v>29.899999999999636</v>
      </c>
      <c r="AK296" s="117">
        <f t="shared" si="233"/>
        <v>0.22977828328591834</v>
      </c>
      <c r="AL296" s="99">
        <f t="shared" si="234"/>
        <v>-3.1254970574200154E-3</v>
      </c>
      <c r="AM296" s="62">
        <f t="shared" si="235"/>
        <v>12574</v>
      </c>
      <c r="AN296" s="10">
        <f t="shared" si="236"/>
        <v>12481.805699999999</v>
      </c>
      <c r="AO296" s="10">
        <f t="shared" si="237"/>
        <v>12555.0324</v>
      </c>
      <c r="AP296" s="10">
        <f t="shared" si="238"/>
        <v>12594.2817</v>
      </c>
      <c r="AQ296" s="10">
        <f t="shared" si="239"/>
        <v>12527.014499999999</v>
      </c>
      <c r="AR296" s="113"/>
      <c r="AU296" s="19"/>
      <c r="AV296" s="25"/>
      <c r="BE296" s="12" t="s">
        <v>452</v>
      </c>
      <c r="BF296" s="110">
        <v>12551.2</v>
      </c>
      <c r="BG296" s="111">
        <v>12517.4</v>
      </c>
      <c r="BH296" s="111">
        <v>12534.7</v>
      </c>
    </row>
    <row r="297" spans="1:60" x14ac:dyDescent="0.25">
      <c r="A297" s="12" t="str">
        <f t="shared" si="199"/>
        <v>18mag   15b</v>
      </c>
      <c r="B297" s="110">
        <f t="shared" si="215"/>
        <v>23.799999999999272</v>
      </c>
      <c r="C297" s="3">
        <f t="shared" si="216"/>
        <v>44.299999999999272</v>
      </c>
      <c r="D297" s="3">
        <f t="shared" si="204"/>
        <v>12565.699999999999</v>
      </c>
      <c r="E297" s="3">
        <f t="shared" si="205"/>
        <v>12567.8</v>
      </c>
      <c r="F297" s="3">
        <f t="shared" si="206"/>
        <v>12518.800000000001</v>
      </c>
      <c r="G297" s="3">
        <f t="shared" si="207"/>
        <v>12524</v>
      </c>
      <c r="H297" s="110">
        <f t="shared" si="200"/>
        <v>12584.4</v>
      </c>
      <c r="I297" s="110">
        <f t="shared" si="201"/>
        <v>12530.6</v>
      </c>
      <c r="J297" s="110">
        <f t="shared" si="202"/>
        <v>12558.5</v>
      </c>
      <c r="K297" s="8">
        <f t="shared" si="208"/>
        <v>14.399999999999636</v>
      </c>
      <c r="L297" s="4">
        <f t="shared" si="209"/>
        <v>53.799999999999272</v>
      </c>
      <c r="M297" s="4">
        <f t="shared" si="210"/>
        <v>46.90000000000024</v>
      </c>
      <c r="N297" s="4">
        <f t="shared" si="211"/>
        <v>43.800000000000182</v>
      </c>
      <c r="O297" s="4">
        <f t="shared" si="212"/>
        <v>53.799999999999272</v>
      </c>
      <c r="P297" s="4">
        <f t="shared" si="244"/>
        <v>49.699999999998909</v>
      </c>
      <c r="Q297" s="4">
        <f t="shared" si="243"/>
        <v>4.1000000000003638</v>
      </c>
      <c r="R297" s="4">
        <f t="shared" si="203"/>
        <v>12557.833333333334</v>
      </c>
      <c r="S297" s="4">
        <f t="shared" si="213"/>
        <v>12546.133333333335</v>
      </c>
      <c r="T297" s="4">
        <f t="shared" si="214"/>
        <v>12543.422222222223</v>
      </c>
      <c r="U297" s="4">
        <f t="shared" si="217"/>
        <v>-9.3999999999996362</v>
      </c>
      <c r="V297" s="4">
        <f t="shared" si="218"/>
        <v>-9.3999999999996362</v>
      </c>
      <c r="W297" s="86">
        <f t="shared" si="219"/>
        <v>12534.7</v>
      </c>
      <c r="X297" s="109">
        <f>J295+U297</f>
        <v>12534.7</v>
      </c>
      <c r="Y297" s="10">
        <f t="shared" si="221"/>
        <v>12555.2</v>
      </c>
      <c r="Z297" s="10">
        <f t="shared" si="222"/>
        <v>29.899999999999636</v>
      </c>
      <c r="AA297" s="10">
        <f t="shared" si="223"/>
        <v>29.899999999999636</v>
      </c>
      <c r="AB297" s="10">
        <f t="shared" si="224"/>
        <v>12574</v>
      </c>
      <c r="AC297" s="79">
        <f>J295+Z297</f>
        <v>12574</v>
      </c>
      <c r="AD297" s="48">
        <f t="shared" si="226"/>
        <v>2.2161143599739632</v>
      </c>
      <c r="AE297" s="45">
        <f t="shared" si="227"/>
        <v>-9.3999999999996362</v>
      </c>
      <c r="AF297" s="56">
        <f t="shared" si="228"/>
        <v>12525.300000000001</v>
      </c>
      <c r="AG297" s="70">
        <f t="shared" si="229"/>
        <v>-5.4596999934422747</v>
      </c>
      <c r="AH297" s="70">
        <f t="shared" si="230"/>
        <v>-0.18316024712000925</v>
      </c>
      <c r="AI297" s="74">
        <f t="shared" si="231"/>
        <v>2.6506351145281076E-3</v>
      </c>
      <c r="AJ297" s="62">
        <f t="shared" si="232"/>
        <v>29.899999999999636</v>
      </c>
      <c r="AK297" s="117">
        <f t="shared" si="233"/>
        <v>3.3547676125062861E-2</v>
      </c>
      <c r="AL297" s="99">
        <f t="shared" si="234"/>
        <v>-4.8549098260194224E-4</v>
      </c>
      <c r="AM297" s="62">
        <f t="shared" si="235"/>
        <v>12564.6</v>
      </c>
      <c r="AN297" s="10">
        <f t="shared" si="236"/>
        <v>12478.49235</v>
      </c>
      <c r="AO297" s="10">
        <f t="shared" si="237"/>
        <v>12538.915200000003</v>
      </c>
      <c r="AP297" s="10">
        <f t="shared" si="238"/>
        <v>12590.461216666667</v>
      </c>
      <c r="AQ297" s="10">
        <f t="shared" si="239"/>
        <v>12530.184333333333</v>
      </c>
      <c r="AR297" s="113"/>
      <c r="AU297" s="19"/>
      <c r="AV297" s="25"/>
      <c r="BE297" s="12" t="s">
        <v>453</v>
      </c>
      <c r="BF297" s="110">
        <v>12584.4</v>
      </c>
      <c r="BG297" s="111">
        <v>12530.6</v>
      </c>
      <c r="BH297" s="111">
        <v>12558.5</v>
      </c>
    </row>
    <row r="298" spans="1:60" x14ac:dyDescent="0.25">
      <c r="A298" s="12" t="str">
        <f t="shared" si="199"/>
        <v>18mag     16o</v>
      </c>
      <c r="B298" s="110">
        <f t="shared" si="215"/>
        <v>27.5</v>
      </c>
      <c r="C298" s="3">
        <f t="shared" si="216"/>
        <v>41.899999999999636</v>
      </c>
      <c r="D298" s="3">
        <f t="shared" si="204"/>
        <v>12584.033333333333</v>
      </c>
      <c r="E298" s="3">
        <f t="shared" si="205"/>
        <v>12600.45</v>
      </c>
      <c r="F298" s="3">
        <f t="shared" si="206"/>
        <v>12535.266666666668</v>
      </c>
      <c r="G298" s="3">
        <f t="shared" si="207"/>
        <v>12544.2</v>
      </c>
      <c r="H298" s="110">
        <f t="shared" si="200"/>
        <v>12616.5</v>
      </c>
      <c r="I298" s="110">
        <f t="shared" si="201"/>
        <v>12557.8</v>
      </c>
      <c r="J298" s="110">
        <f t="shared" si="202"/>
        <v>12586</v>
      </c>
      <c r="K298" s="8">
        <f t="shared" si="208"/>
        <v>51.299999999999272</v>
      </c>
      <c r="L298" s="4">
        <f t="shared" si="209"/>
        <v>58.700000000000728</v>
      </c>
      <c r="M298" s="4">
        <f t="shared" si="210"/>
        <v>48.766666666667028</v>
      </c>
      <c r="N298" s="4">
        <f t="shared" si="211"/>
        <v>56.25</v>
      </c>
      <c r="O298" s="4">
        <f t="shared" si="212"/>
        <v>58.700000000000728</v>
      </c>
      <c r="P298" s="4">
        <f t="shared" si="244"/>
        <v>58</v>
      </c>
      <c r="Q298" s="4">
        <f t="shared" si="243"/>
        <v>0.7000000000007276</v>
      </c>
      <c r="R298" s="4">
        <f t="shared" si="203"/>
        <v>12586.766666666668</v>
      </c>
      <c r="S298" s="4">
        <f t="shared" si="213"/>
        <v>12572.300000000001</v>
      </c>
      <c r="T298" s="4">
        <f t="shared" si="214"/>
        <v>12559.677777777781</v>
      </c>
      <c r="U298" s="4">
        <f t="shared" si="217"/>
        <v>-9.3999999999996362</v>
      </c>
      <c r="V298" s="4">
        <f t="shared" si="218"/>
        <v>-9.3999999999996362</v>
      </c>
      <c r="W298" s="85">
        <f t="shared" si="219"/>
        <v>12525.300000000001</v>
      </c>
      <c r="X298" s="109">
        <f>J296+U298</f>
        <v>12525.300000000001</v>
      </c>
      <c r="Y298" s="62">
        <f t="shared" si="221"/>
        <v>12572.9</v>
      </c>
      <c r="Z298" s="10">
        <f t="shared" si="222"/>
        <v>29.899999999999636</v>
      </c>
      <c r="AA298" s="4">
        <f t="shared" si="223"/>
        <v>23.799999999999272</v>
      </c>
      <c r="AB298" s="108">
        <f t="shared" si="224"/>
        <v>12558.5</v>
      </c>
      <c r="AC298" s="79">
        <f>J296+Z298</f>
        <v>12564.6</v>
      </c>
      <c r="AD298" s="48">
        <f t="shared" si="226"/>
        <v>2.509031838856441</v>
      </c>
      <c r="AE298" s="45">
        <f t="shared" si="227"/>
        <v>-9.3999999999996362</v>
      </c>
      <c r="AF298" s="56">
        <f t="shared" si="228"/>
        <v>12549.1</v>
      </c>
      <c r="AG298" s="70">
        <f t="shared" si="229"/>
        <v>-15.423149867323348</v>
      </c>
      <c r="AH298" s="70">
        <f t="shared" si="230"/>
        <v>-6.4837598584104775E-2</v>
      </c>
      <c r="AI298" s="74">
        <f t="shared" si="231"/>
        <v>2.9404499127427173E-3</v>
      </c>
      <c r="AJ298" s="62">
        <f t="shared" si="232"/>
        <v>29.899999999999636</v>
      </c>
      <c r="AK298" s="117">
        <f t="shared" si="233"/>
        <v>4.2039141901535054E-3</v>
      </c>
      <c r="AL298" s="99">
        <f t="shared" si="234"/>
        <v>-1.9065171109907821E-4</v>
      </c>
      <c r="AM298" s="62">
        <f t="shared" si="235"/>
        <v>12588.4</v>
      </c>
      <c r="AN298" s="10">
        <f t="shared" si="236"/>
        <v>12501.5193</v>
      </c>
      <c r="AO298" s="10">
        <f t="shared" si="237"/>
        <v>12572.481600000001</v>
      </c>
      <c r="AP298" s="10">
        <f t="shared" si="238"/>
        <v>12614.234966666667</v>
      </c>
      <c r="AQ298" s="10">
        <f t="shared" si="239"/>
        <v>12543.797933333333</v>
      </c>
      <c r="AR298" s="113"/>
      <c r="AU298" s="19"/>
      <c r="AV298" s="25"/>
      <c r="BE298" s="12" t="s">
        <v>454</v>
      </c>
      <c r="BF298" s="110">
        <v>12616.5</v>
      </c>
      <c r="BG298" s="111">
        <v>12557.8</v>
      </c>
      <c r="BH298" s="111">
        <v>12586</v>
      </c>
    </row>
    <row r="299" spans="1:60" x14ac:dyDescent="0.25">
      <c r="A299" s="12" t="str">
        <f t="shared" si="199"/>
        <v>18mag    17s</v>
      </c>
      <c r="B299" s="110">
        <f t="shared" si="215"/>
        <v>-14.899999999999636</v>
      </c>
      <c r="C299" s="3">
        <f t="shared" si="216"/>
        <v>36.399999999999636</v>
      </c>
      <c r="D299" s="3">
        <f t="shared" si="204"/>
        <v>12600.300000000001</v>
      </c>
      <c r="E299" s="3">
        <f t="shared" si="205"/>
        <v>12608.25</v>
      </c>
      <c r="F299" s="3">
        <f t="shared" si="206"/>
        <v>12551.9</v>
      </c>
      <c r="G299" s="3">
        <f t="shared" si="207"/>
        <v>12562.55</v>
      </c>
      <c r="H299" s="110">
        <f t="shared" si="200"/>
        <v>12600</v>
      </c>
      <c r="I299" s="110">
        <f t="shared" si="201"/>
        <v>12567.3</v>
      </c>
      <c r="J299" s="110">
        <f t="shared" si="202"/>
        <v>12571.1</v>
      </c>
      <c r="K299" s="8">
        <f t="shared" si="208"/>
        <v>12.600000000000364</v>
      </c>
      <c r="L299" s="4">
        <f t="shared" si="209"/>
        <v>32.700000000000728</v>
      </c>
      <c r="M299" s="4">
        <f t="shared" si="210"/>
        <v>48.40000000000024</v>
      </c>
      <c r="N299" s="4">
        <f t="shared" si="211"/>
        <v>45.700000000000728</v>
      </c>
      <c r="O299" s="4">
        <f t="shared" si="212"/>
        <v>32.700000000000728</v>
      </c>
      <c r="P299" s="4">
        <f t="shared" si="244"/>
        <v>14</v>
      </c>
      <c r="Q299" s="4">
        <f t="shared" si="243"/>
        <v>18.700000000000728</v>
      </c>
      <c r="R299" s="4">
        <f t="shared" si="203"/>
        <v>12579.466666666667</v>
      </c>
      <c r="S299" s="4">
        <f t="shared" si="213"/>
        <v>12583.116666666669</v>
      </c>
      <c r="T299" s="4">
        <f t="shared" si="214"/>
        <v>12574.688888888888</v>
      </c>
      <c r="U299" s="4">
        <f t="shared" si="217"/>
        <v>-9.3999999999996362</v>
      </c>
      <c r="V299" s="4">
        <f t="shared" si="218"/>
        <v>23.799999999999272</v>
      </c>
      <c r="W299" s="85">
        <f t="shared" si="219"/>
        <v>12582.3</v>
      </c>
      <c r="X299" s="45">
        <f>J297+U299</f>
        <v>12549.1</v>
      </c>
      <c r="Y299" s="62">
        <f t="shared" si="221"/>
        <v>12637.3</v>
      </c>
      <c r="Z299" s="10">
        <f t="shared" si="222"/>
        <v>27.5</v>
      </c>
      <c r="AA299" s="4">
        <f t="shared" si="223"/>
        <v>27.5</v>
      </c>
      <c r="AB299" s="108">
        <f t="shared" si="224"/>
        <v>12586</v>
      </c>
      <c r="AC299" s="108">
        <f>J297+Z299</f>
        <v>12586</v>
      </c>
      <c r="AD299" s="48">
        <f t="shared" si="226"/>
        <v>0.95477582846008113</v>
      </c>
      <c r="AE299" s="45">
        <f t="shared" si="227"/>
        <v>-9.3999999999996362</v>
      </c>
      <c r="AF299" s="56">
        <f t="shared" si="228"/>
        <v>12576.6</v>
      </c>
      <c r="AG299" s="70">
        <f t="shared" si="229"/>
        <v>0.13009757339101569</v>
      </c>
      <c r="AH299" s="70">
        <f t="shared" si="230"/>
        <v>7.6865384490642485</v>
      </c>
      <c r="AI299" s="74">
        <f t="shared" si="231"/>
        <v>-4.373201024124167E-4</v>
      </c>
      <c r="AJ299" s="62">
        <f t="shared" si="232"/>
        <v>27.5</v>
      </c>
      <c r="AK299" s="117">
        <f t="shared" si="233"/>
        <v>59.082873328943023</v>
      </c>
      <c r="AL299" s="99">
        <f t="shared" si="234"/>
        <v>-3.3614777817417558E-3</v>
      </c>
      <c r="AM299" s="62">
        <f t="shared" si="235"/>
        <v>12613.5</v>
      </c>
      <c r="AN299" s="10">
        <f t="shared" si="236"/>
        <v>12517.986150000002</v>
      </c>
      <c r="AO299" s="10">
        <f t="shared" si="237"/>
        <v>12603.117600000003</v>
      </c>
      <c r="AP299" s="10">
        <f t="shared" si="238"/>
        <v>12655.659683333333</v>
      </c>
      <c r="AQ299" s="10">
        <f t="shared" si="239"/>
        <v>12569.590366666669</v>
      </c>
      <c r="AR299" s="113"/>
      <c r="AU299" s="19"/>
      <c r="AV299" s="25"/>
      <c r="BE299" s="12" t="s">
        <v>455</v>
      </c>
      <c r="BF299" s="110">
        <v>12600</v>
      </c>
      <c r="BG299" s="111">
        <v>12567.3</v>
      </c>
      <c r="BH299" s="111">
        <v>12571.1</v>
      </c>
    </row>
    <row r="300" spans="1:60" x14ac:dyDescent="0.25">
      <c r="A300" s="12" t="str">
        <f t="shared" si="199"/>
        <v>18mag   18b</v>
      </c>
      <c r="B300" s="110">
        <f t="shared" si="215"/>
        <v>8.1999999999989086</v>
      </c>
      <c r="C300" s="3">
        <f t="shared" si="216"/>
        <v>20.799999999999272</v>
      </c>
      <c r="D300" s="3">
        <f t="shared" si="204"/>
        <v>12602.366666666667</v>
      </c>
      <c r="E300" s="3">
        <f t="shared" si="205"/>
        <v>12595.3</v>
      </c>
      <c r="F300" s="3">
        <f t="shared" si="206"/>
        <v>12560.799999999997</v>
      </c>
      <c r="G300" s="3">
        <f t="shared" si="207"/>
        <v>12562.3</v>
      </c>
      <c r="H300" s="3">
        <f t="shared" si="200"/>
        <v>12590.6</v>
      </c>
      <c r="I300" s="3">
        <f t="shared" si="201"/>
        <v>12557.3</v>
      </c>
      <c r="J300" s="3">
        <f t="shared" si="202"/>
        <v>12579.3</v>
      </c>
      <c r="K300" s="8">
        <f t="shared" si="208"/>
        <v>-6.7000000000007276</v>
      </c>
      <c r="L300" s="4">
        <f t="shared" si="209"/>
        <v>33.300000000001091</v>
      </c>
      <c r="M300" s="4">
        <f t="shared" si="210"/>
        <v>41.566666666667516</v>
      </c>
      <c r="N300" s="4">
        <f t="shared" si="211"/>
        <v>33.000000000000909</v>
      </c>
      <c r="O300" s="4">
        <f t="shared" si="212"/>
        <v>33.300000000001091</v>
      </c>
      <c r="P300" s="4">
        <f t="shared" si="244"/>
        <v>19.5</v>
      </c>
      <c r="Q300" s="4">
        <f t="shared" si="243"/>
        <v>13.800000000001091</v>
      </c>
      <c r="R300" s="4">
        <f t="shared" si="203"/>
        <v>12575.733333333332</v>
      </c>
      <c r="S300" s="4">
        <f t="shared" si="213"/>
        <v>12577.599999999999</v>
      </c>
      <c r="T300" s="4">
        <f t="shared" si="214"/>
        <v>12580.655555555555</v>
      </c>
      <c r="U300" s="4">
        <f t="shared" si="217"/>
        <v>-14.899999999999636</v>
      </c>
      <c r="V300" s="4">
        <f t="shared" si="218"/>
        <v>-14.899999999999636</v>
      </c>
      <c r="W300" s="86">
        <f t="shared" si="219"/>
        <v>12571.1</v>
      </c>
      <c r="X300" s="109">
        <f t="shared" ref="X300:X319" si="245">J298+U300</f>
        <v>12571.1</v>
      </c>
      <c r="Y300" s="62">
        <f t="shared" si="221"/>
        <v>12583.7</v>
      </c>
      <c r="Z300" s="10">
        <f t="shared" si="222"/>
        <v>27.5</v>
      </c>
      <c r="AA300" s="4">
        <f t="shared" si="223"/>
        <v>27.5</v>
      </c>
      <c r="AB300" s="79">
        <f t="shared" si="224"/>
        <v>12613.5</v>
      </c>
      <c r="AC300" s="79">
        <f t="shared" ref="AC300:AC319" si="246">J298+Z300</f>
        <v>12613.5</v>
      </c>
      <c r="AD300" s="48">
        <f t="shared" si="226"/>
        <v>0.99064327485386494</v>
      </c>
      <c r="AE300" s="45">
        <f t="shared" si="227"/>
        <v>-14.899999999999636</v>
      </c>
      <c r="AF300" s="56">
        <f t="shared" si="228"/>
        <v>12556.2</v>
      </c>
      <c r="AG300" s="70">
        <f t="shared" si="229"/>
        <v>-1.2009328752229054</v>
      </c>
      <c r="AH300" s="70">
        <f t="shared" si="230"/>
        <v>-0.83268600654669378</v>
      </c>
      <c r="AI300" s="74">
        <f t="shared" si="231"/>
        <v>1.8397285803028419E-3</v>
      </c>
      <c r="AJ300" s="62">
        <f t="shared" si="232"/>
        <v>27.5</v>
      </c>
      <c r="AK300" s="117">
        <f t="shared" si="233"/>
        <v>0.69336598549868056</v>
      </c>
      <c r="AL300" s="99">
        <f t="shared" si="234"/>
        <v>-1.5319162446621919E-3</v>
      </c>
      <c r="AM300" s="62">
        <f t="shared" si="235"/>
        <v>12598.6</v>
      </c>
      <c r="AN300" s="10">
        <f t="shared" si="236"/>
        <v>12521.232899999999</v>
      </c>
      <c r="AO300" s="10">
        <f t="shared" si="237"/>
        <v>12579.041700000002</v>
      </c>
      <c r="AP300" s="10">
        <f t="shared" si="238"/>
        <v>12637.791833333333</v>
      </c>
      <c r="AQ300" s="10">
        <f t="shared" si="239"/>
        <v>12571.492266666666</v>
      </c>
      <c r="AR300" s="113"/>
      <c r="AU300" s="19"/>
      <c r="AV300" s="25"/>
      <c r="BE300" s="12" t="s">
        <v>456</v>
      </c>
      <c r="BF300" s="110">
        <v>12590.6</v>
      </c>
      <c r="BG300" s="111">
        <v>12557.3</v>
      </c>
      <c r="BH300" s="111">
        <v>12579.3</v>
      </c>
    </row>
    <row r="301" spans="1:60" x14ac:dyDescent="0.25">
      <c r="A301" s="12" t="str">
        <f t="shared" si="199"/>
        <v>18mag    19o</v>
      </c>
      <c r="B301" s="110">
        <f t="shared" si="215"/>
        <v>11.300000000001091</v>
      </c>
      <c r="C301" s="3">
        <f t="shared" si="216"/>
        <v>4.6000000000003638</v>
      </c>
      <c r="D301" s="3">
        <f t="shared" si="204"/>
        <v>12597.066666666666</v>
      </c>
      <c r="E301" s="3">
        <f t="shared" si="205"/>
        <v>12595.6</v>
      </c>
      <c r="F301" s="3">
        <f t="shared" si="206"/>
        <v>12563.566666666666</v>
      </c>
      <c r="G301" s="3">
        <f t="shared" si="207"/>
        <v>12561.7</v>
      </c>
      <c r="H301" s="3">
        <f t="shared" si="200"/>
        <v>12600.6</v>
      </c>
      <c r="I301" s="3">
        <f t="shared" si="201"/>
        <v>12566.1</v>
      </c>
      <c r="J301" s="3">
        <f t="shared" si="202"/>
        <v>12590.6</v>
      </c>
      <c r="K301" s="8">
        <f t="shared" si="208"/>
        <v>19.5</v>
      </c>
      <c r="L301" s="4">
        <f t="shared" si="209"/>
        <v>34.5</v>
      </c>
      <c r="M301" s="4">
        <f t="shared" si="210"/>
        <v>33.500000000000604</v>
      </c>
      <c r="N301" s="4">
        <f t="shared" si="211"/>
        <v>33.900000000000546</v>
      </c>
      <c r="O301" s="4">
        <f t="shared" si="212"/>
        <v>34.5</v>
      </c>
      <c r="P301" s="4">
        <f t="shared" si="244"/>
        <v>21.300000000001091</v>
      </c>
      <c r="Q301" s="4">
        <f t="shared" si="243"/>
        <v>13.199999999998909</v>
      </c>
      <c r="R301" s="4">
        <f t="shared" si="203"/>
        <v>12585.766666666668</v>
      </c>
      <c r="S301" s="4">
        <f t="shared" si="213"/>
        <v>12580.75</v>
      </c>
      <c r="T301" s="4">
        <f t="shared" si="214"/>
        <v>12580.322222222223</v>
      </c>
      <c r="U301" s="4">
        <f t="shared" si="217"/>
        <v>-14.899999999999636</v>
      </c>
      <c r="V301" s="4">
        <f t="shared" si="218"/>
        <v>-14.899999999999636</v>
      </c>
      <c r="W301" s="86">
        <f t="shared" si="219"/>
        <v>12556.2</v>
      </c>
      <c r="X301" s="45">
        <f t="shared" si="245"/>
        <v>12556.2</v>
      </c>
      <c r="Y301" s="10">
        <f t="shared" si="221"/>
        <v>12572.599999999999</v>
      </c>
      <c r="Z301" s="10">
        <f t="shared" si="222"/>
        <v>27.5</v>
      </c>
      <c r="AA301" s="10">
        <f t="shared" si="223"/>
        <v>8.1999999999989086</v>
      </c>
      <c r="AB301" s="10">
        <f t="shared" si="224"/>
        <v>12579.3</v>
      </c>
      <c r="AC301" s="108">
        <f t="shared" si="246"/>
        <v>12598.6</v>
      </c>
      <c r="AD301" s="48">
        <f t="shared" si="226"/>
        <v>1.062378167641324</v>
      </c>
      <c r="AE301" s="45">
        <f t="shared" si="227"/>
        <v>-14.899999999999636</v>
      </c>
      <c r="AF301" s="56">
        <f t="shared" si="228"/>
        <v>12564.4</v>
      </c>
      <c r="AG301" s="70">
        <f t="shared" si="229"/>
        <v>-1.6227416596609401</v>
      </c>
      <c r="AH301" s="70">
        <f t="shared" si="230"/>
        <v>-0.61624103506958872</v>
      </c>
      <c r="AI301" s="74">
        <f t="shared" si="231"/>
        <v>2.0852567571870307E-3</v>
      </c>
      <c r="AJ301" s="62">
        <f t="shared" si="232"/>
        <v>27.5</v>
      </c>
      <c r="AK301" s="117">
        <f t="shared" si="233"/>
        <v>0.37975301330363809</v>
      </c>
      <c r="AL301" s="99">
        <f t="shared" si="234"/>
        <v>-1.2850207824347899E-3</v>
      </c>
      <c r="AM301" s="62">
        <f t="shared" si="235"/>
        <v>12606.8</v>
      </c>
      <c r="AN301" s="10">
        <f t="shared" si="236"/>
        <v>12530.190599999996</v>
      </c>
      <c r="AO301" s="10">
        <f t="shared" si="237"/>
        <v>12581.572499999998</v>
      </c>
      <c r="AP301" s="10">
        <f t="shared" si="238"/>
        <v>12621.342066666666</v>
      </c>
      <c r="AQ301" s="10">
        <f t="shared" si="239"/>
        <v>12573.427533333328</v>
      </c>
      <c r="AR301" s="113"/>
      <c r="AU301" s="19"/>
      <c r="AV301" s="25"/>
      <c r="AW301" s="21">
        <f>SUM(AU302:AU315,BC302:BC315)</f>
        <v>2.6246000000010099</v>
      </c>
      <c r="BE301" s="12" t="s">
        <v>457</v>
      </c>
      <c r="BF301" s="110">
        <v>12600.6</v>
      </c>
      <c r="BG301" s="111">
        <v>12566.1</v>
      </c>
      <c r="BH301" s="111">
        <v>12590.6</v>
      </c>
    </row>
    <row r="302" spans="1:60" x14ac:dyDescent="0.25">
      <c r="A302" s="12" t="str">
        <f t="shared" si="199"/>
        <v>18mag    20s</v>
      </c>
      <c r="B302" s="110">
        <f t="shared" si="215"/>
        <v>24.5</v>
      </c>
      <c r="C302" s="3">
        <f t="shared" si="216"/>
        <v>44</v>
      </c>
      <c r="D302" s="3">
        <f t="shared" si="204"/>
        <v>12607.933333333334</v>
      </c>
      <c r="E302" s="3">
        <f t="shared" si="205"/>
        <v>12616.6</v>
      </c>
      <c r="F302" s="3">
        <f t="shared" si="206"/>
        <v>12571.5</v>
      </c>
      <c r="G302" s="3">
        <f t="shared" si="207"/>
        <v>12578.6</v>
      </c>
      <c r="H302" s="3">
        <f t="shared" si="200"/>
        <v>12632.6</v>
      </c>
      <c r="I302" s="3">
        <f t="shared" si="201"/>
        <v>12591.1</v>
      </c>
      <c r="J302" s="3">
        <f t="shared" si="202"/>
        <v>12615.1</v>
      </c>
      <c r="K302" s="8">
        <f t="shared" si="208"/>
        <v>35.800000000001091</v>
      </c>
      <c r="L302" s="4">
        <f t="shared" si="209"/>
        <v>42</v>
      </c>
      <c r="M302" s="4">
        <f t="shared" si="210"/>
        <v>36.600000000000364</v>
      </c>
      <c r="N302" s="4">
        <f t="shared" si="211"/>
        <v>38.25</v>
      </c>
      <c r="O302" s="4">
        <f t="shared" si="212"/>
        <v>41.5</v>
      </c>
      <c r="P302" s="4">
        <f t="shared" si="244"/>
        <v>42</v>
      </c>
      <c r="Q302" s="4">
        <f t="shared" si="243"/>
        <v>-0.5</v>
      </c>
      <c r="R302" s="4">
        <f t="shared" si="203"/>
        <v>12612.933333333334</v>
      </c>
      <c r="S302" s="4">
        <f t="shared" si="213"/>
        <v>12599.350000000002</v>
      </c>
      <c r="T302" s="4">
        <f t="shared" si="214"/>
        <v>12591.477777777778</v>
      </c>
      <c r="U302" s="4">
        <f t="shared" si="217"/>
        <v>-14.899999999999636</v>
      </c>
      <c r="V302" s="4">
        <f t="shared" si="218"/>
        <v>8.1999999999989086</v>
      </c>
      <c r="W302" s="86">
        <f t="shared" si="219"/>
        <v>12587.499999999998</v>
      </c>
      <c r="X302" s="109">
        <f t="shared" si="245"/>
        <v>12564.4</v>
      </c>
      <c r="Y302" s="62">
        <f t="shared" si="221"/>
        <v>12610.1</v>
      </c>
      <c r="Z302" s="10">
        <f t="shared" si="222"/>
        <v>11.300000000001091</v>
      </c>
      <c r="AA302" s="4">
        <f t="shared" si="223"/>
        <v>11.300000000001091</v>
      </c>
      <c r="AB302" s="79">
        <f t="shared" si="224"/>
        <v>12590.6</v>
      </c>
      <c r="AC302" s="79">
        <f t="shared" si="246"/>
        <v>12590.6</v>
      </c>
      <c r="AD302" s="48">
        <f t="shared" si="226"/>
        <v>1.4808317089018825</v>
      </c>
      <c r="AE302" s="45">
        <f t="shared" si="227"/>
        <v>-14.899999999999636</v>
      </c>
      <c r="AF302" s="56">
        <f t="shared" si="228"/>
        <v>12575.7</v>
      </c>
      <c r="AG302" s="70">
        <f t="shared" si="229"/>
        <v>2.9910670675361919</v>
      </c>
      <c r="AH302" s="70">
        <f t="shared" si="230"/>
        <v>0.3343288456663468</v>
      </c>
      <c r="AI302" s="74">
        <f t="shared" si="231"/>
        <v>3.1330263921689953E-3</v>
      </c>
      <c r="AJ302" s="62">
        <f t="shared" si="232"/>
        <v>11.300000000001091</v>
      </c>
      <c r="AK302" s="117">
        <f t="shared" si="233"/>
        <v>0.11177577704459193</v>
      </c>
      <c r="AL302" s="99">
        <f t="shared" si="234"/>
        <v>1.0474610971360594E-3</v>
      </c>
      <c r="AM302" s="62">
        <f t="shared" si="235"/>
        <v>12601.900000000001</v>
      </c>
      <c r="AN302" s="10">
        <f t="shared" si="236"/>
        <v>12539.314800000002</v>
      </c>
      <c r="AO302" s="10">
        <f t="shared" si="237"/>
        <v>12592.827900000002</v>
      </c>
      <c r="AP302" s="10">
        <f t="shared" si="238"/>
        <v>12632.286333333333</v>
      </c>
      <c r="AQ302" s="10">
        <f t="shared" si="239"/>
        <v>12583.504266666669</v>
      </c>
      <c r="AR302" s="113"/>
      <c r="AU302" s="19"/>
      <c r="AV302" s="25"/>
      <c r="BE302" s="12" t="s">
        <v>458</v>
      </c>
      <c r="BF302" s="110">
        <v>12632.6</v>
      </c>
      <c r="BG302" s="111">
        <v>12591.1</v>
      </c>
      <c r="BH302" s="111">
        <v>12615.1</v>
      </c>
    </row>
    <row r="303" spans="1:60" x14ac:dyDescent="0.25">
      <c r="A303" s="12" t="str">
        <f t="shared" si="199"/>
        <v>18mag     21b</v>
      </c>
      <c r="B303" s="110">
        <f t="shared" si="215"/>
        <v>-3.8000000000010914</v>
      </c>
      <c r="C303" s="3">
        <f t="shared" si="216"/>
        <v>32</v>
      </c>
      <c r="D303" s="3">
        <f t="shared" si="204"/>
        <v>12619.766666666668</v>
      </c>
      <c r="E303" s="3">
        <f t="shared" si="205"/>
        <v>12629.35</v>
      </c>
      <c r="F303" s="3">
        <f t="shared" si="206"/>
        <v>12586.933333333334</v>
      </c>
      <c r="G303" s="3">
        <f t="shared" si="207"/>
        <v>12597.35</v>
      </c>
      <c r="H303" s="3">
        <f t="shared" si="200"/>
        <v>12626.1</v>
      </c>
      <c r="I303" s="3">
        <f t="shared" si="201"/>
        <v>12603.6</v>
      </c>
      <c r="J303" s="110">
        <f t="shared" si="202"/>
        <v>12611.3</v>
      </c>
      <c r="K303" s="8">
        <f t="shared" si="208"/>
        <v>20.699999999998909</v>
      </c>
      <c r="L303" s="4">
        <f t="shared" si="209"/>
        <v>22.5</v>
      </c>
      <c r="M303" s="4">
        <f t="shared" si="210"/>
        <v>33</v>
      </c>
      <c r="N303" s="4">
        <f t="shared" si="211"/>
        <v>32.25</v>
      </c>
      <c r="O303" s="4">
        <f t="shared" si="212"/>
        <v>22.5</v>
      </c>
      <c r="P303" s="4">
        <f t="shared" si="244"/>
        <v>11</v>
      </c>
      <c r="Q303" s="4">
        <f>-J302+I303</f>
        <v>-11.5</v>
      </c>
      <c r="R303" s="4">
        <f t="shared" si="203"/>
        <v>12613.666666666666</v>
      </c>
      <c r="S303" s="4">
        <f t="shared" si="213"/>
        <v>12613.3</v>
      </c>
      <c r="T303" s="4">
        <f t="shared" si="214"/>
        <v>12604.122222222222</v>
      </c>
      <c r="U303" s="4">
        <f t="shared" si="217"/>
        <v>8.1999999999989086</v>
      </c>
      <c r="V303" s="4">
        <f t="shared" si="218"/>
        <v>11.300000000001091</v>
      </c>
      <c r="W303" s="86">
        <f t="shared" si="219"/>
        <v>12601.900000000001</v>
      </c>
      <c r="X303" s="45">
        <f t="shared" si="245"/>
        <v>12598.8</v>
      </c>
      <c r="Y303" s="10">
        <f t="shared" si="221"/>
        <v>12650.900000000001</v>
      </c>
      <c r="Z303" s="10">
        <f t="shared" si="222"/>
        <v>24.5</v>
      </c>
      <c r="AA303" s="10">
        <f t="shared" si="223"/>
        <v>24.5</v>
      </c>
      <c r="AB303" s="10">
        <f t="shared" si="224"/>
        <v>12615.1</v>
      </c>
      <c r="AC303" s="108">
        <f t="shared" si="246"/>
        <v>12615.1</v>
      </c>
      <c r="AD303" s="48">
        <f t="shared" si="226"/>
        <v>0.34502923976608091</v>
      </c>
      <c r="AE303" s="45">
        <f t="shared" si="227"/>
        <v>8.1999999999989086</v>
      </c>
      <c r="AF303" s="56">
        <f t="shared" si="228"/>
        <v>12623.3</v>
      </c>
      <c r="AG303" s="70">
        <f t="shared" si="229"/>
        <v>0.42457580055769933</v>
      </c>
      <c r="AH303" s="70">
        <f t="shared" si="230"/>
        <v>2.3552920319209321</v>
      </c>
      <c r="AI303" s="74">
        <f t="shared" si="231"/>
        <v>-9.5062305419343603E-4</v>
      </c>
      <c r="AJ303" s="62">
        <f t="shared" si="232"/>
        <v>24.5</v>
      </c>
      <c r="AK303" s="117">
        <f t="shared" si="233"/>
        <v>5.5474005556302322</v>
      </c>
      <c r="AL303" s="99">
        <f t="shared" si="234"/>
        <v>-2.23899490490214E-3</v>
      </c>
      <c r="AM303" s="62">
        <f t="shared" si="235"/>
        <v>12639.6</v>
      </c>
      <c r="AN303" s="10">
        <f t="shared" si="236"/>
        <v>12562.10865</v>
      </c>
      <c r="AO303" s="10">
        <f t="shared" si="237"/>
        <v>12622.131900000002</v>
      </c>
      <c r="AP303" s="10">
        <f t="shared" si="238"/>
        <v>12663.834516666666</v>
      </c>
      <c r="AQ303" s="10">
        <f t="shared" si="239"/>
        <v>12605.859933333333</v>
      </c>
      <c r="AR303" s="113"/>
      <c r="AU303" s="19"/>
      <c r="AV303" s="25"/>
      <c r="BE303" s="12" t="s">
        <v>459</v>
      </c>
      <c r="BF303" s="110">
        <v>12626.1</v>
      </c>
      <c r="BG303" s="111">
        <v>12603.6</v>
      </c>
      <c r="BH303" s="111">
        <v>12611.3</v>
      </c>
    </row>
    <row r="304" spans="1:60" x14ac:dyDescent="0.25">
      <c r="A304" s="12" t="str">
        <f t="shared" si="199"/>
        <v>18mag   22b</v>
      </c>
      <c r="B304" s="110">
        <f t="shared" si="215"/>
        <v>-8</v>
      </c>
      <c r="C304" s="3">
        <f t="shared" si="216"/>
        <v>12.699999999998909</v>
      </c>
      <c r="D304" s="3">
        <f t="shared" si="204"/>
        <v>12624.833333333334</v>
      </c>
      <c r="E304" s="3">
        <f t="shared" si="205"/>
        <v>12620.95</v>
      </c>
      <c r="F304" s="3">
        <f t="shared" si="206"/>
        <v>12597</v>
      </c>
      <c r="G304" s="3">
        <f t="shared" si="207"/>
        <v>12599.95</v>
      </c>
      <c r="H304" s="3">
        <f t="shared" si="200"/>
        <v>12615.8</v>
      </c>
      <c r="I304" s="3">
        <f t="shared" si="201"/>
        <v>12596.3</v>
      </c>
      <c r="J304" s="110">
        <f t="shared" si="202"/>
        <v>12603.3</v>
      </c>
      <c r="K304" s="8">
        <f t="shared" si="208"/>
        <v>-11.800000000001091</v>
      </c>
      <c r="L304" s="4">
        <f t="shared" si="209"/>
        <v>19.5</v>
      </c>
      <c r="M304" s="4">
        <f t="shared" si="210"/>
        <v>28</v>
      </c>
      <c r="N304" s="4">
        <f t="shared" si="211"/>
        <v>21</v>
      </c>
      <c r="O304" s="4">
        <f t="shared" si="212"/>
        <v>19.5</v>
      </c>
      <c r="P304" s="4">
        <f t="shared" si="244"/>
        <v>4.5</v>
      </c>
      <c r="Q304" s="4">
        <f>J303-I304</f>
        <v>15</v>
      </c>
      <c r="R304" s="4">
        <f t="shared" si="203"/>
        <v>12605.133333333331</v>
      </c>
      <c r="S304" s="4">
        <f t="shared" si="213"/>
        <v>12609.399999999998</v>
      </c>
      <c r="T304" s="4">
        <f t="shared" si="214"/>
        <v>12610.577777777777</v>
      </c>
      <c r="U304" s="4">
        <f t="shared" si="217"/>
        <v>-3.8000000000010914</v>
      </c>
      <c r="V304" s="4">
        <f t="shared" si="218"/>
        <v>-3.8000000000010914</v>
      </c>
      <c r="W304" s="85">
        <f t="shared" si="219"/>
        <v>12611.3</v>
      </c>
      <c r="X304" s="45">
        <f t="shared" si="245"/>
        <v>12611.3</v>
      </c>
      <c r="Y304" s="62">
        <f t="shared" si="221"/>
        <v>12631.999999999998</v>
      </c>
      <c r="Z304" s="10">
        <f t="shared" si="222"/>
        <v>24.5</v>
      </c>
      <c r="AA304" s="4">
        <f t="shared" si="223"/>
        <v>24.5</v>
      </c>
      <c r="AB304" s="108">
        <f t="shared" si="224"/>
        <v>12639.6</v>
      </c>
      <c r="AC304" s="79">
        <f t="shared" si="246"/>
        <v>12639.6</v>
      </c>
      <c r="AD304" s="48">
        <f t="shared" si="226"/>
        <v>0.16569200779727011</v>
      </c>
      <c r="AE304" s="45">
        <f t="shared" si="227"/>
        <v>-3.8000000000010914</v>
      </c>
      <c r="AF304" s="56">
        <f t="shared" si="228"/>
        <v>12607.499999999998</v>
      </c>
      <c r="AG304" s="70">
        <f t="shared" si="229"/>
        <v>0.12952085297209834</v>
      </c>
      <c r="AH304" s="70">
        <f t="shared" si="230"/>
        <v>7.7207644719219237</v>
      </c>
      <c r="AI304" s="74">
        <f t="shared" si="231"/>
        <v>-3.3313503866737331E-4</v>
      </c>
      <c r="AJ304" s="62">
        <f t="shared" si="232"/>
        <v>24.5</v>
      </c>
      <c r="AK304" s="117">
        <f t="shared" si="233"/>
        <v>59.610204030891822</v>
      </c>
      <c r="AL304" s="99">
        <f t="shared" si="234"/>
        <v>-2.5720571708953924E-3</v>
      </c>
      <c r="AM304" s="62">
        <f t="shared" si="235"/>
        <v>12635.8</v>
      </c>
      <c r="AN304" s="10">
        <f t="shared" si="236"/>
        <v>12568.83525</v>
      </c>
      <c r="AO304" s="10">
        <f t="shared" si="237"/>
        <v>12611.109599999998</v>
      </c>
      <c r="AP304" s="10">
        <f t="shared" si="238"/>
        <v>12658.562583333331</v>
      </c>
      <c r="AQ304" s="10">
        <f t="shared" si="239"/>
        <v>12613.834566666663</v>
      </c>
      <c r="AR304" s="113"/>
      <c r="AU304" s="19"/>
      <c r="AV304" s="25"/>
      <c r="BE304" s="12" t="s">
        <v>460</v>
      </c>
      <c r="BF304" s="15">
        <v>12615.8</v>
      </c>
      <c r="BG304" s="15">
        <v>12596.3</v>
      </c>
      <c r="BH304" s="15">
        <v>12603.3</v>
      </c>
    </row>
    <row r="305" spans="1:60" x14ac:dyDescent="0.25">
      <c r="A305" s="12" t="str">
        <f t="shared" si="199"/>
        <v>19mag   0s</v>
      </c>
      <c r="B305" s="110">
        <f t="shared" si="215"/>
        <v>8.4000000000014552</v>
      </c>
      <c r="C305" s="3">
        <f t="shared" si="216"/>
        <v>-3.3999999999996362</v>
      </c>
      <c r="D305" s="3">
        <f t="shared" si="204"/>
        <v>12618.300000000001</v>
      </c>
      <c r="E305" s="3">
        <f t="shared" si="205"/>
        <v>12614.4</v>
      </c>
      <c r="F305" s="3">
        <f t="shared" si="206"/>
        <v>12601.033333333335</v>
      </c>
      <c r="G305" s="3">
        <f t="shared" si="207"/>
        <v>12599.75</v>
      </c>
      <c r="H305" s="3">
        <f t="shared" si="200"/>
        <v>12613</v>
      </c>
      <c r="I305" s="3">
        <f t="shared" si="201"/>
        <v>12603.2</v>
      </c>
      <c r="J305" s="110">
        <f t="shared" si="202"/>
        <v>12611.7</v>
      </c>
      <c r="K305" s="8">
        <f t="shared" si="208"/>
        <v>0.40000000000145519</v>
      </c>
      <c r="L305" s="4">
        <f t="shared" si="209"/>
        <v>9.7999999999992724</v>
      </c>
      <c r="M305" s="4">
        <f t="shared" si="210"/>
        <v>17.266666666666424</v>
      </c>
      <c r="N305" s="4">
        <f t="shared" si="211"/>
        <v>14.649999999999636</v>
      </c>
      <c r="O305" s="4">
        <f t="shared" si="212"/>
        <v>9.7999999999992724</v>
      </c>
      <c r="P305" s="4">
        <f t="shared" si="244"/>
        <v>9.7000000000007276</v>
      </c>
      <c r="Q305" s="4">
        <f>J304-I305</f>
        <v>9.9999999998544808E-2</v>
      </c>
      <c r="R305" s="4">
        <f t="shared" si="203"/>
        <v>12609.300000000001</v>
      </c>
      <c r="S305" s="4">
        <f t="shared" si="213"/>
        <v>12607.216666666667</v>
      </c>
      <c r="T305" s="4">
        <f t="shared" si="214"/>
        <v>12609.366666666667</v>
      </c>
      <c r="U305" s="4">
        <f t="shared" si="217"/>
        <v>-8</v>
      </c>
      <c r="V305" s="4">
        <f t="shared" si="218"/>
        <v>-8</v>
      </c>
      <c r="W305" s="85">
        <f t="shared" si="219"/>
        <v>12603.3</v>
      </c>
      <c r="X305" s="109">
        <f t="shared" si="245"/>
        <v>12603.3</v>
      </c>
      <c r="Y305" s="10">
        <f t="shared" si="221"/>
        <v>12591.499999999998</v>
      </c>
      <c r="Z305" s="10">
        <f t="shared" si="222"/>
        <v>24.5</v>
      </c>
      <c r="AA305" s="10">
        <f t="shared" si="223"/>
        <v>-3.8000000000010914</v>
      </c>
      <c r="AB305" s="10">
        <f t="shared" si="224"/>
        <v>12607.499999999998</v>
      </c>
      <c r="AC305" s="79">
        <f t="shared" si="246"/>
        <v>12635.8</v>
      </c>
      <c r="AD305" s="48">
        <f t="shared" si="226"/>
        <v>-0.41416504223526157</v>
      </c>
      <c r="AE305" s="45">
        <f t="shared" si="227"/>
        <v>-8</v>
      </c>
      <c r="AF305" s="56">
        <f t="shared" si="228"/>
        <v>12595.3</v>
      </c>
      <c r="AG305" s="70">
        <f t="shared" si="229"/>
        <v>-1.0212619485935481</v>
      </c>
      <c r="AH305" s="70">
        <f t="shared" si="230"/>
        <v>-0.97918071007851659</v>
      </c>
      <c r="AI305" s="74">
        <f t="shared" si="231"/>
        <v>1.3020729954825575E-3</v>
      </c>
      <c r="AJ305" s="62">
        <f t="shared" si="232"/>
        <v>24.5</v>
      </c>
      <c r="AK305" s="117">
        <f t="shared" si="233"/>
        <v>0.95879486298986805</v>
      </c>
      <c r="AL305" s="99">
        <f t="shared" si="234"/>
        <v>-1.2749647602906717E-3</v>
      </c>
      <c r="AM305" s="62">
        <f t="shared" si="235"/>
        <v>12627.8</v>
      </c>
      <c r="AN305" s="10">
        <f t="shared" si="236"/>
        <v>12571.549199999998</v>
      </c>
      <c r="AO305" s="10">
        <f t="shared" si="237"/>
        <v>12601.352699999998</v>
      </c>
      <c r="AP305" s="10">
        <f t="shared" si="238"/>
        <v>12638.759466666663</v>
      </c>
      <c r="AQ305" s="10">
        <f t="shared" si="239"/>
        <v>12607.061133333329</v>
      </c>
      <c r="AR305" s="113"/>
      <c r="AU305" s="19"/>
      <c r="AV305" s="25"/>
      <c r="BE305" s="12" t="s">
        <v>461</v>
      </c>
      <c r="BF305" s="110">
        <v>12613</v>
      </c>
      <c r="BG305" s="111">
        <v>12603.2</v>
      </c>
      <c r="BH305" s="111">
        <v>12611.7</v>
      </c>
    </row>
    <row r="306" spans="1:60" x14ac:dyDescent="0.25">
      <c r="A306" s="12" t="str">
        <f t="shared" si="199"/>
        <v>19mag   1s</v>
      </c>
      <c r="B306" s="110">
        <f t="shared" si="215"/>
        <v>-2.7000000000007276</v>
      </c>
      <c r="C306" s="3">
        <f t="shared" si="216"/>
        <v>-2.2999999999992724</v>
      </c>
      <c r="D306" s="3">
        <f t="shared" si="204"/>
        <v>12613.933333333334</v>
      </c>
      <c r="E306" s="3">
        <f t="shared" si="205"/>
        <v>12613</v>
      </c>
      <c r="F306" s="3">
        <f t="shared" si="206"/>
        <v>12601.933333333334</v>
      </c>
      <c r="G306" s="3">
        <f t="shared" si="207"/>
        <v>12604.75</v>
      </c>
      <c r="H306" s="13">
        <f t="shared" si="200"/>
        <v>12613</v>
      </c>
      <c r="I306" s="13">
        <f t="shared" si="201"/>
        <v>12606.3</v>
      </c>
      <c r="J306" s="13">
        <f t="shared" si="202"/>
        <v>12609</v>
      </c>
      <c r="K306" s="8">
        <f t="shared" si="208"/>
        <v>5.7000000000007276</v>
      </c>
      <c r="L306" s="4">
        <f t="shared" si="209"/>
        <v>6.7000000000007276</v>
      </c>
      <c r="M306" s="4">
        <f t="shared" si="210"/>
        <v>12</v>
      </c>
      <c r="N306" s="4">
        <f t="shared" si="211"/>
        <v>8.25</v>
      </c>
      <c r="O306" s="4">
        <f t="shared" si="212"/>
        <v>6.7000000000007276</v>
      </c>
      <c r="P306" s="4">
        <f t="shared" si="244"/>
        <v>1.2999999999992724</v>
      </c>
      <c r="Q306" s="4">
        <f t="shared" ref="Q306:Q311" si="247">J305-I306</f>
        <v>5.4000000000014552</v>
      </c>
      <c r="R306" s="4">
        <f t="shared" si="203"/>
        <v>12609.433333333334</v>
      </c>
      <c r="S306" s="4">
        <f t="shared" si="213"/>
        <v>12609.366666666669</v>
      </c>
      <c r="T306" s="4">
        <f t="shared" si="214"/>
        <v>12607.955555555556</v>
      </c>
      <c r="U306" s="4">
        <f t="shared" si="217"/>
        <v>-8</v>
      </c>
      <c r="V306" s="4">
        <f t="shared" si="218"/>
        <v>-8</v>
      </c>
      <c r="W306" s="109">
        <f t="shared" si="219"/>
        <v>12595.3</v>
      </c>
      <c r="X306" s="45">
        <f t="shared" si="245"/>
        <v>12595.3</v>
      </c>
      <c r="Y306" s="62">
        <f t="shared" si="221"/>
        <v>12612.100000000002</v>
      </c>
      <c r="Z306" s="10">
        <f t="shared" si="222"/>
        <v>8.4000000000014552</v>
      </c>
      <c r="AA306" s="4">
        <f t="shared" si="223"/>
        <v>8.4000000000014552</v>
      </c>
      <c r="AB306" s="79">
        <f t="shared" si="224"/>
        <v>12611.7</v>
      </c>
      <c r="AC306" s="108">
        <f t="shared" si="246"/>
        <v>12611.7</v>
      </c>
      <c r="AD306" s="48">
        <f t="shared" si="226"/>
        <v>-0.59948018193627906</v>
      </c>
      <c r="AE306" s="45">
        <f t="shared" si="227"/>
        <v>-8</v>
      </c>
      <c r="AF306" s="56">
        <f t="shared" si="228"/>
        <v>12603.7</v>
      </c>
      <c r="AG306" s="70">
        <f t="shared" si="229"/>
        <v>-0.47809877365468095</v>
      </c>
      <c r="AH306" s="70">
        <f t="shared" si="230"/>
        <v>-2.091617998422802</v>
      </c>
      <c r="AI306" s="74">
        <f t="shared" si="231"/>
        <v>4.2051143711761406E-4</v>
      </c>
      <c r="AJ306" s="62">
        <f t="shared" si="232"/>
        <v>8.4000000000014552</v>
      </c>
      <c r="AK306" s="117">
        <f t="shared" si="233"/>
        <v>4.3748658513262084</v>
      </c>
      <c r="AL306" s="99">
        <f t="shared" si="234"/>
        <v>-8.7954929041783982E-4</v>
      </c>
      <c r="AM306" s="62">
        <f t="shared" si="235"/>
        <v>12620.100000000002</v>
      </c>
      <c r="AN306" s="10">
        <f t="shared" si="236"/>
        <v>12582.055350000001</v>
      </c>
      <c r="AO306" s="10">
        <f t="shared" si="237"/>
        <v>12602.784600000001</v>
      </c>
      <c r="AP306" s="10">
        <f t="shared" si="238"/>
        <v>12636.57395</v>
      </c>
      <c r="AQ306" s="10">
        <f t="shared" si="239"/>
        <v>12618.205600000001</v>
      </c>
      <c r="AR306" s="113"/>
      <c r="AU306" s="19"/>
      <c r="AV306" s="25"/>
      <c r="BE306" s="12" t="s">
        <v>462</v>
      </c>
      <c r="BF306" s="110">
        <v>12613</v>
      </c>
      <c r="BG306" s="111">
        <v>12606.3</v>
      </c>
      <c r="BH306" s="111">
        <v>12609</v>
      </c>
    </row>
    <row r="307" spans="1:60" x14ac:dyDescent="0.25">
      <c r="A307" s="12" t="str">
        <f t="shared" si="199"/>
        <v>19mag    2b</v>
      </c>
      <c r="B307" s="110">
        <f t="shared" si="215"/>
        <v>-6</v>
      </c>
      <c r="C307" s="3">
        <f t="shared" si="216"/>
        <v>-0.2999999999992724</v>
      </c>
      <c r="D307" s="3">
        <f t="shared" si="204"/>
        <v>12612.566666666666</v>
      </c>
      <c r="E307" s="3">
        <f t="shared" si="205"/>
        <v>12612.35</v>
      </c>
      <c r="F307" s="3">
        <f t="shared" si="206"/>
        <v>12603.733333333332</v>
      </c>
      <c r="G307" s="3">
        <f t="shared" si="207"/>
        <v>12604</v>
      </c>
      <c r="H307" s="13">
        <f t="shared" si="200"/>
        <v>12611.7</v>
      </c>
      <c r="I307" s="13">
        <f t="shared" si="201"/>
        <v>12601.7</v>
      </c>
      <c r="J307" s="110">
        <f t="shared" si="202"/>
        <v>12603</v>
      </c>
      <c r="K307" s="8">
        <f t="shared" si="208"/>
        <v>-8.7000000000007276</v>
      </c>
      <c r="L307" s="4">
        <f t="shared" si="209"/>
        <v>10</v>
      </c>
      <c r="M307" s="4">
        <f t="shared" si="210"/>
        <v>8.8333333333333339</v>
      </c>
      <c r="N307" s="4">
        <f t="shared" si="211"/>
        <v>8.3500000000003638</v>
      </c>
      <c r="O307" s="4">
        <f t="shared" si="212"/>
        <v>10</v>
      </c>
      <c r="P307" s="4">
        <f t="shared" si="244"/>
        <v>2.7000000000007276</v>
      </c>
      <c r="Q307" s="4">
        <f t="shared" si="247"/>
        <v>7.2999999999992724</v>
      </c>
      <c r="R307" s="4">
        <f t="shared" si="203"/>
        <v>12605.466666666667</v>
      </c>
      <c r="S307" s="4">
        <f t="shared" si="213"/>
        <v>12607.45</v>
      </c>
      <c r="T307" s="4">
        <f t="shared" si="214"/>
        <v>12608.066666666668</v>
      </c>
      <c r="U307" s="4">
        <f t="shared" si="217"/>
        <v>-8</v>
      </c>
      <c r="V307" s="4">
        <f t="shared" si="218"/>
        <v>-2.7000000000007276</v>
      </c>
      <c r="W307" s="109">
        <f t="shared" si="219"/>
        <v>12609</v>
      </c>
      <c r="X307" s="45">
        <f t="shared" si="245"/>
        <v>12603.7</v>
      </c>
      <c r="Y307" s="62">
        <f t="shared" si="221"/>
        <v>12614.7</v>
      </c>
      <c r="Z307" s="10">
        <f t="shared" si="222"/>
        <v>8.4000000000014552</v>
      </c>
      <c r="AA307" s="4">
        <f t="shared" si="223"/>
        <v>8.4000000000014552</v>
      </c>
      <c r="AB307" s="79">
        <f t="shared" si="224"/>
        <v>12620.100000000002</v>
      </c>
      <c r="AC307" s="108">
        <f t="shared" si="246"/>
        <v>12620.100000000002</v>
      </c>
      <c r="AD307" s="48">
        <f t="shared" si="226"/>
        <v>-0.4022092267706307</v>
      </c>
      <c r="AE307" s="45">
        <f t="shared" si="227"/>
        <v>-8</v>
      </c>
      <c r="AF307" s="56">
        <f t="shared" si="228"/>
        <v>12601</v>
      </c>
      <c r="AG307" s="70">
        <f t="shared" si="229"/>
        <v>-0.13906965055682008</v>
      </c>
      <c r="AH307" s="70">
        <f t="shared" si="230"/>
        <v>-7.1906414950789506</v>
      </c>
      <c r="AI307" s="74">
        <f t="shared" si="231"/>
        <v>1.5871756209824618E-4</v>
      </c>
      <c r="AJ307" s="62">
        <f t="shared" si="232"/>
        <v>8.4000000000014552</v>
      </c>
      <c r="AK307" s="117">
        <f t="shared" si="233"/>
        <v>51.705325110751247</v>
      </c>
      <c r="AL307" s="99">
        <f t="shared" si="234"/>
        <v>-1.1412810880214192E-3</v>
      </c>
      <c r="AM307" s="62">
        <f t="shared" si="235"/>
        <v>12617.400000000001</v>
      </c>
      <c r="AN307" s="10">
        <f t="shared" si="236"/>
        <v>12588.58215</v>
      </c>
      <c r="AO307" s="10">
        <f t="shared" si="237"/>
        <v>12599.954100000003</v>
      </c>
      <c r="AP307" s="10">
        <f t="shared" si="238"/>
        <v>12630.301016666666</v>
      </c>
      <c r="AQ307" s="10">
        <f t="shared" si="239"/>
        <v>12618.472533333334</v>
      </c>
      <c r="AR307" s="113"/>
      <c r="AU307" s="19"/>
      <c r="AV307" s="25"/>
      <c r="BE307" s="12" t="s">
        <v>463</v>
      </c>
      <c r="BF307" s="110">
        <v>12611.7</v>
      </c>
      <c r="BG307" s="111">
        <v>12601.7</v>
      </c>
      <c r="BH307" s="111">
        <v>12603</v>
      </c>
    </row>
    <row r="308" spans="1:60" x14ac:dyDescent="0.25">
      <c r="A308" s="12" t="str">
        <f t="shared" si="199"/>
        <v>19mag     3o</v>
      </c>
      <c r="B308" s="110">
        <f t="shared" si="215"/>
        <v>-10.799999999999272</v>
      </c>
      <c r="C308" s="3">
        <f t="shared" si="216"/>
        <v>-19.5</v>
      </c>
      <c r="D308" s="3">
        <f t="shared" si="204"/>
        <v>12609.266666666668</v>
      </c>
      <c r="E308" s="3">
        <f t="shared" si="205"/>
        <v>12607.400000000001</v>
      </c>
      <c r="F308" s="3">
        <f t="shared" si="206"/>
        <v>12599.199999999999</v>
      </c>
      <c r="G308" s="3">
        <f t="shared" si="207"/>
        <v>12595.650000000001</v>
      </c>
      <c r="H308" s="13">
        <f t="shared" si="200"/>
        <v>12603.1</v>
      </c>
      <c r="I308" s="13">
        <f t="shared" si="201"/>
        <v>12589.6</v>
      </c>
      <c r="J308" s="110">
        <f t="shared" si="202"/>
        <v>12592.2</v>
      </c>
      <c r="K308" s="8">
        <f t="shared" si="208"/>
        <v>-16.799999999999272</v>
      </c>
      <c r="L308" s="4">
        <f t="shared" si="209"/>
        <v>13.5</v>
      </c>
      <c r="M308" s="4">
        <f t="shared" si="210"/>
        <v>10.06666666666691</v>
      </c>
      <c r="N308" s="4">
        <f t="shared" si="211"/>
        <v>11.75</v>
      </c>
      <c r="O308" s="4">
        <f t="shared" si="212"/>
        <v>13.5</v>
      </c>
      <c r="P308" s="4">
        <f t="shared" si="244"/>
        <v>0.1000000000003638</v>
      </c>
      <c r="Q308" s="4">
        <f t="shared" si="247"/>
        <v>13.399999999999636</v>
      </c>
      <c r="R308" s="4">
        <f t="shared" si="203"/>
        <v>12594.966666666667</v>
      </c>
      <c r="S308" s="4">
        <f t="shared" si="213"/>
        <v>12600.216666666667</v>
      </c>
      <c r="T308" s="4">
        <f t="shared" si="214"/>
        <v>12603.28888888889</v>
      </c>
      <c r="U308" s="4">
        <f t="shared" si="217"/>
        <v>-6</v>
      </c>
      <c r="V308" s="4">
        <f t="shared" si="218"/>
        <v>-6</v>
      </c>
      <c r="W308" s="45">
        <f t="shared" si="219"/>
        <v>12603</v>
      </c>
      <c r="X308" s="45">
        <f t="shared" si="245"/>
        <v>12603</v>
      </c>
      <c r="Y308" s="10">
        <f t="shared" si="221"/>
        <v>12594.3</v>
      </c>
      <c r="Z308" s="10">
        <f t="shared" si="222"/>
        <v>8.4000000000014552</v>
      </c>
      <c r="AA308" s="10">
        <f t="shared" si="223"/>
        <v>-2.7000000000007276</v>
      </c>
      <c r="AB308" s="10">
        <f t="shared" si="224"/>
        <v>12606.3</v>
      </c>
      <c r="AC308" s="108">
        <f t="shared" si="246"/>
        <v>12617.400000000001</v>
      </c>
      <c r="AD308" s="48">
        <f t="shared" si="226"/>
        <v>-0.19298245614035145</v>
      </c>
      <c r="AE308" s="45">
        <f t="shared" si="227"/>
        <v>-6</v>
      </c>
      <c r="AF308" s="56">
        <f t="shared" si="228"/>
        <v>12597</v>
      </c>
      <c r="AG308" s="70">
        <f t="shared" si="229"/>
        <v>0.25028578232907855</v>
      </c>
      <c r="AH308" s="70">
        <f t="shared" si="230"/>
        <v>3.9954327037449886</v>
      </c>
      <c r="AI308" s="74">
        <f t="shared" si="231"/>
        <v>-3.8104310550125207E-4</v>
      </c>
      <c r="AJ308" s="62">
        <f t="shared" si="232"/>
        <v>8.4000000000014552</v>
      </c>
      <c r="AK308" s="117">
        <f t="shared" si="233"/>
        <v>15.963482490154989</v>
      </c>
      <c r="AL308" s="99">
        <f t="shared" si="234"/>
        <v>-1.5224320852562543E-3</v>
      </c>
      <c r="AM308" s="62">
        <f t="shared" si="235"/>
        <v>12611.400000000001</v>
      </c>
      <c r="AN308" s="10">
        <f t="shared" si="236"/>
        <v>12584.519550000001</v>
      </c>
      <c r="AO308" s="10">
        <f t="shared" si="237"/>
        <v>12596.624100000001</v>
      </c>
      <c r="AP308" s="10">
        <f t="shared" si="238"/>
        <v>12626.430483333334</v>
      </c>
      <c r="AQ308" s="10">
        <f t="shared" si="239"/>
        <v>12611.832566666666</v>
      </c>
      <c r="AR308" s="113"/>
      <c r="AU308" s="19"/>
      <c r="AV308" s="25"/>
      <c r="BE308" s="12" t="s">
        <v>464</v>
      </c>
      <c r="BF308" s="110">
        <v>12603.1</v>
      </c>
      <c r="BG308" s="111">
        <v>12589.6</v>
      </c>
      <c r="BH308" s="111">
        <v>12592.2</v>
      </c>
    </row>
    <row r="309" spans="1:60" x14ac:dyDescent="0.25">
      <c r="A309" s="12" t="str">
        <f t="shared" si="199"/>
        <v>19mag    4s</v>
      </c>
      <c r="B309" s="110">
        <f t="shared" si="215"/>
        <v>5.3999999999996362</v>
      </c>
      <c r="C309" s="3">
        <f t="shared" si="216"/>
        <v>-11.399999999999636</v>
      </c>
      <c r="D309" s="3">
        <f t="shared" si="204"/>
        <v>12604.566666666668</v>
      </c>
      <c r="E309" s="3">
        <f t="shared" si="205"/>
        <v>12601</v>
      </c>
      <c r="F309" s="3">
        <f t="shared" si="206"/>
        <v>12594.066666666668</v>
      </c>
      <c r="G309" s="3">
        <f t="shared" si="207"/>
        <v>12590.25</v>
      </c>
      <c r="H309" s="13">
        <f t="shared" ref="H309:H322" si="248">BF309</f>
        <v>12598.9</v>
      </c>
      <c r="I309" s="13">
        <f t="shared" ref="I309:I322" si="249">BG309</f>
        <v>12590.9</v>
      </c>
      <c r="J309" s="110">
        <f t="shared" ref="J309:J372" si="250">BH309</f>
        <v>12597.6</v>
      </c>
      <c r="K309" s="8">
        <f t="shared" ref="K309:K372" si="251">J309-J307</f>
        <v>-5.3999999999996362</v>
      </c>
      <c r="L309" s="4">
        <f t="shared" ref="L309:L372" si="252">MAX(O309:Q309)</f>
        <v>8</v>
      </c>
      <c r="M309" s="4">
        <f t="shared" ref="M309:M372" si="253">AVERAGE(L307:L309)</f>
        <v>10.5</v>
      </c>
      <c r="N309" s="4">
        <f t="shared" ref="N309:N372" si="254">AVERAGE(L308:L309)</f>
        <v>10.75</v>
      </c>
      <c r="O309" s="4">
        <f t="shared" ref="O309:O372" si="255">H309-I309</f>
        <v>8</v>
      </c>
      <c r="P309" s="4">
        <f t="shared" si="244"/>
        <v>6.6999999999989086</v>
      </c>
      <c r="Q309" s="4">
        <f t="shared" si="247"/>
        <v>1.3000000000010914</v>
      </c>
      <c r="R309" s="4">
        <f t="shared" ref="R309:R372" si="256">AVERAGE(H309:J309)</f>
        <v>12595.800000000001</v>
      </c>
      <c r="S309" s="4">
        <f t="shared" ref="S309:S372" si="257">AVERAGE(R308:R309)</f>
        <v>12595.383333333335</v>
      </c>
      <c r="T309" s="4">
        <f t="shared" ref="T309:T372" si="258">AVERAGE(R307:R309)</f>
        <v>12598.744444444446</v>
      </c>
      <c r="U309" s="4">
        <f t="shared" ref="U309:U372" si="259">MIN(B306:B308)</f>
        <v>-10.799999999999272</v>
      </c>
      <c r="V309" s="4">
        <f t="shared" ref="V309:V372" si="260">MIN(B307:B308)</f>
        <v>-10.799999999999272</v>
      </c>
      <c r="W309" s="45">
        <f t="shared" ref="W309:W372" si="261">J307+V309</f>
        <v>12592.2</v>
      </c>
      <c r="X309" s="109">
        <f t="shared" si="245"/>
        <v>12592.2</v>
      </c>
      <c r="Y309" s="62">
        <f t="shared" si="221"/>
        <v>12575.400000000001</v>
      </c>
      <c r="Z309" s="10">
        <f t="shared" si="222"/>
        <v>-2.7000000000007276</v>
      </c>
      <c r="AA309" s="4">
        <f t="shared" si="223"/>
        <v>-6</v>
      </c>
      <c r="AB309" s="108">
        <f t="shared" si="224"/>
        <v>12597</v>
      </c>
      <c r="AC309" s="79">
        <f t="shared" si="246"/>
        <v>12600.3</v>
      </c>
      <c r="AD309" s="48">
        <f t="shared" si="226"/>
        <v>-0.52176738141650458</v>
      </c>
      <c r="AE309" s="45">
        <f t="shared" si="227"/>
        <v>-10.799999999999272</v>
      </c>
      <c r="AF309" s="56">
        <f t="shared" si="228"/>
        <v>12581.400000000001</v>
      </c>
      <c r="AG309" s="70">
        <f t="shared" si="229"/>
        <v>2.0012876150505643</v>
      </c>
      <c r="AH309" s="70">
        <f t="shared" si="230"/>
        <v>0.49967830334808427</v>
      </c>
      <c r="AI309" s="74">
        <f t="shared" si="231"/>
        <v>1.2876150507891734E-3</v>
      </c>
      <c r="AJ309" s="62">
        <f t="shared" si="232"/>
        <v>-2.7000000000007276</v>
      </c>
      <c r="AK309" s="117">
        <f t="shared" si="233"/>
        <v>0.24967840683682013</v>
      </c>
      <c r="AL309" s="99">
        <f t="shared" si="234"/>
        <v>6.433933039437916E-4</v>
      </c>
      <c r="AM309" s="62">
        <f t="shared" si="235"/>
        <v>12589.5</v>
      </c>
      <c r="AN309" s="10">
        <f t="shared" si="236"/>
        <v>12570.633450000001</v>
      </c>
      <c r="AO309" s="10">
        <f t="shared" si="237"/>
        <v>12587.733</v>
      </c>
      <c r="AP309" s="10">
        <f t="shared" si="238"/>
        <v>12619.323383333332</v>
      </c>
      <c r="AQ309" s="10">
        <f t="shared" si="239"/>
        <v>12599.420166666667</v>
      </c>
      <c r="AR309" s="113"/>
      <c r="AU309" s="19"/>
      <c r="AV309" s="25"/>
      <c r="BE309" s="12" t="s">
        <v>465</v>
      </c>
      <c r="BF309" s="110">
        <v>12598.9</v>
      </c>
      <c r="BG309" s="111">
        <v>12590.9</v>
      </c>
      <c r="BH309" s="111">
        <v>12597.6</v>
      </c>
    </row>
    <row r="310" spans="1:60" x14ac:dyDescent="0.25">
      <c r="A310" s="12" t="str">
        <f t="shared" si="199"/>
        <v>19mag     5b</v>
      </c>
      <c r="B310" s="110">
        <f t="shared" si="215"/>
        <v>8</v>
      </c>
      <c r="C310" s="3">
        <f t="shared" si="216"/>
        <v>2.6000000000003638</v>
      </c>
      <c r="D310" s="3">
        <f t="shared" si="204"/>
        <v>12602.966666666667</v>
      </c>
      <c r="E310" s="3">
        <f t="shared" si="205"/>
        <v>12602.9</v>
      </c>
      <c r="F310" s="3">
        <f t="shared" si="206"/>
        <v>12590.9</v>
      </c>
      <c r="G310" s="3">
        <f t="shared" si="207"/>
        <v>12591.55</v>
      </c>
      <c r="H310" s="3">
        <f t="shared" si="248"/>
        <v>12606.9</v>
      </c>
      <c r="I310" s="110">
        <f t="shared" si="249"/>
        <v>12592.2</v>
      </c>
      <c r="J310" s="110">
        <f t="shared" si="250"/>
        <v>12605.6</v>
      </c>
      <c r="K310" s="8">
        <f t="shared" si="251"/>
        <v>13.399999999999636</v>
      </c>
      <c r="L310" s="4">
        <f t="shared" si="252"/>
        <v>14.699999999998909</v>
      </c>
      <c r="M310" s="4">
        <f t="shared" si="253"/>
        <v>12.066666666666302</v>
      </c>
      <c r="N310" s="4">
        <f t="shared" si="254"/>
        <v>11.349999999999454</v>
      </c>
      <c r="O310" s="4">
        <f t="shared" si="255"/>
        <v>14.699999999998909</v>
      </c>
      <c r="P310" s="4">
        <f t="shared" si="244"/>
        <v>9.2999999999992724</v>
      </c>
      <c r="Q310" s="4">
        <f t="shared" si="247"/>
        <v>5.3999999999996362</v>
      </c>
      <c r="R310" s="4">
        <f t="shared" si="256"/>
        <v>12601.566666666666</v>
      </c>
      <c r="S310" s="4">
        <f t="shared" si="257"/>
        <v>12598.683333333334</v>
      </c>
      <c r="T310" s="4">
        <f t="shared" si="258"/>
        <v>12597.444444444445</v>
      </c>
      <c r="U310" s="4">
        <f t="shared" si="259"/>
        <v>-10.799999999999272</v>
      </c>
      <c r="V310" s="4">
        <f t="shared" si="260"/>
        <v>-10.799999999999272</v>
      </c>
      <c r="W310" s="45">
        <f t="shared" si="261"/>
        <v>12581.400000000001</v>
      </c>
      <c r="X310" s="109">
        <f t="shared" si="245"/>
        <v>12581.400000000001</v>
      </c>
      <c r="Y310" s="10">
        <f t="shared" si="221"/>
        <v>12592.2</v>
      </c>
      <c r="Z310" s="10">
        <f t="shared" si="222"/>
        <v>5.3999999999996362</v>
      </c>
      <c r="AA310" s="10">
        <f t="shared" si="223"/>
        <v>5.3999999999996362</v>
      </c>
      <c r="AB310" s="10">
        <f t="shared" si="224"/>
        <v>12597.6</v>
      </c>
      <c r="AC310" s="79">
        <f t="shared" si="246"/>
        <v>12597.6</v>
      </c>
      <c r="AD310" s="48">
        <f t="shared" si="226"/>
        <v>-0.12124756335289238</v>
      </c>
      <c r="AE310" s="45">
        <f t="shared" si="227"/>
        <v>-10.799999999999272</v>
      </c>
      <c r="AF310" s="56">
        <f t="shared" si="228"/>
        <v>12586.800000000001</v>
      </c>
      <c r="AG310" s="70">
        <f t="shared" si="229"/>
        <v>7.2400756836819795</v>
      </c>
      <c r="AH310" s="70">
        <f t="shared" si="230"/>
        <v>0.13812010311630396</v>
      </c>
      <c r="AI310" s="74">
        <f t="shared" si="231"/>
        <v>1.4936282454634435E-3</v>
      </c>
      <c r="AJ310" s="62">
        <f t="shared" si="232"/>
        <v>5.3999999999996362</v>
      </c>
      <c r="AK310" s="117">
        <f t="shared" si="233"/>
        <v>1.9077162884858442E-2</v>
      </c>
      <c r="AL310" s="99">
        <f t="shared" si="234"/>
        <v>2.0630008728083501E-4</v>
      </c>
      <c r="AM310" s="62">
        <f t="shared" si="235"/>
        <v>12603</v>
      </c>
      <c r="AN310" s="10">
        <f t="shared" si="236"/>
        <v>12572.464950000001</v>
      </c>
      <c r="AO310" s="10">
        <f t="shared" si="237"/>
        <v>12588.099300000002</v>
      </c>
      <c r="AP310" s="10">
        <f t="shared" si="238"/>
        <v>12619.15655</v>
      </c>
      <c r="AQ310" s="10">
        <f t="shared" si="239"/>
        <v>12605.292700000002</v>
      </c>
      <c r="AR310" s="113"/>
      <c r="AU310" s="19"/>
      <c r="AV310" s="25"/>
      <c r="BE310" s="12" t="s">
        <v>466</v>
      </c>
      <c r="BF310" s="110">
        <v>12606.9</v>
      </c>
      <c r="BG310" s="111">
        <v>12592.2</v>
      </c>
      <c r="BH310" s="111">
        <v>12605.6</v>
      </c>
    </row>
    <row r="311" spans="1:60" x14ac:dyDescent="0.25">
      <c r="A311" s="12" t="str">
        <f t="shared" si="199"/>
        <v>19mag     6o</v>
      </c>
      <c r="B311" s="110">
        <f t="shared" si="215"/>
        <v>-1.7000000000007276</v>
      </c>
      <c r="C311" s="3">
        <f t="shared" si="216"/>
        <v>11.699999999998909</v>
      </c>
      <c r="D311" s="3">
        <f t="shared" si="204"/>
        <v>12604.566666666666</v>
      </c>
      <c r="E311" s="3">
        <f t="shared" si="205"/>
        <v>12607.4</v>
      </c>
      <c r="F311" s="3">
        <f t="shared" si="206"/>
        <v>12594.333333333334</v>
      </c>
      <c r="G311" s="3">
        <f t="shared" si="207"/>
        <v>12596.05</v>
      </c>
      <c r="H311" s="3">
        <f t="shared" si="248"/>
        <v>12607.9</v>
      </c>
      <c r="I311" s="110">
        <f t="shared" si="249"/>
        <v>12599.9</v>
      </c>
      <c r="J311" s="110">
        <f t="shared" si="250"/>
        <v>12603.9</v>
      </c>
      <c r="K311" s="8">
        <f t="shared" si="251"/>
        <v>6.2999999999992724</v>
      </c>
      <c r="L311" s="4">
        <f t="shared" si="252"/>
        <v>8</v>
      </c>
      <c r="M311" s="4">
        <f t="shared" si="253"/>
        <v>10.23333333333297</v>
      </c>
      <c r="N311" s="4">
        <f t="shared" si="254"/>
        <v>11.349999999999454</v>
      </c>
      <c r="O311" s="4">
        <f t="shared" si="255"/>
        <v>8</v>
      </c>
      <c r="P311" s="4">
        <f t="shared" si="244"/>
        <v>2.2999999999992724</v>
      </c>
      <c r="Q311" s="4">
        <f t="shared" si="247"/>
        <v>5.7000000000007276</v>
      </c>
      <c r="R311" s="4">
        <f t="shared" si="256"/>
        <v>12603.9</v>
      </c>
      <c r="S311" s="4">
        <f t="shared" si="257"/>
        <v>12602.733333333334</v>
      </c>
      <c r="T311" s="4">
        <f t="shared" si="258"/>
        <v>12600.422222222223</v>
      </c>
      <c r="U311" s="4">
        <f t="shared" si="259"/>
        <v>-10.799999999999272</v>
      </c>
      <c r="V311" s="4">
        <f t="shared" si="260"/>
        <v>5.3999999999996362</v>
      </c>
      <c r="W311" s="45">
        <f t="shared" si="261"/>
        <v>12603</v>
      </c>
      <c r="X311" s="45">
        <f t="shared" si="245"/>
        <v>12586.800000000001</v>
      </c>
      <c r="Y311" s="62">
        <f t="shared" si="221"/>
        <v>12619</v>
      </c>
      <c r="Z311" s="10">
        <f t="shared" si="222"/>
        <v>8</v>
      </c>
      <c r="AA311" s="4">
        <f t="shared" si="223"/>
        <v>8</v>
      </c>
      <c r="AB311" s="108">
        <f t="shared" si="224"/>
        <v>12605.6</v>
      </c>
      <c r="AC311" s="108">
        <f t="shared" si="246"/>
        <v>12605.6</v>
      </c>
      <c r="AD311" s="48">
        <f t="shared" si="226"/>
        <v>-0.52176738141650458</v>
      </c>
      <c r="AE311" s="45">
        <f t="shared" si="227"/>
        <v>-10.799999999999272</v>
      </c>
      <c r="AF311" s="56">
        <f t="shared" si="228"/>
        <v>12594.800000000001</v>
      </c>
      <c r="AG311" s="70">
        <f t="shared" si="229"/>
        <v>-0.9395446787233499</v>
      </c>
      <c r="AH311" s="70">
        <f t="shared" si="230"/>
        <v>-1.0643453394454818</v>
      </c>
      <c r="AI311" s="74">
        <f t="shared" si="231"/>
        <v>7.2252040524649406E-4</v>
      </c>
      <c r="AJ311" s="62">
        <f t="shared" si="232"/>
        <v>8</v>
      </c>
      <c r="AK311" s="117">
        <f t="shared" si="233"/>
        <v>1.1328310015993179</v>
      </c>
      <c r="AL311" s="99">
        <f t="shared" si="234"/>
        <v>-7.6901122597836677E-4</v>
      </c>
      <c r="AM311" s="62">
        <f t="shared" si="235"/>
        <v>12613.6</v>
      </c>
      <c r="AN311" s="10">
        <f t="shared" si="236"/>
        <v>12577.62645</v>
      </c>
      <c r="AO311" s="10">
        <f t="shared" si="237"/>
        <v>12598.322399999997</v>
      </c>
      <c r="AP311" s="10">
        <f t="shared" si="238"/>
        <v>12625.529583333329</v>
      </c>
      <c r="AQ311" s="10">
        <f t="shared" si="239"/>
        <v>12608.829566666664</v>
      </c>
      <c r="AR311" s="113"/>
      <c r="AU311" s="19"/>
      <c r="AV311" s="25"/>
      <c r="BE311" s="12" t="s">
        <v>467</v>
      </c>
      <c r="BF311" s="110">
        <v>12607.9</v>
      </c>
      <c r="BG311" s="111">
        <v>12599.9</v>
      </c>
      <c r="BH311" s="111">
        <v>12603.9</v>
      </c>
    </row>
    <row r="312" spans="1:60" x14ac:dyDescent="0.25">
      <c r="A312" s="12" t="str">
        <f t="shared" si="199"/>
        <v>19mag    7s</v>
      </c>
      <c r="B312" s="110">
        <f t="shared" si="215"/>
        <v>21.200000000000728</v>
      </c>
      <c r="C312" s="3">
        <f t="shared" si="216"/>
        <v>27.5</v>
      </c>
      <c r="D312" s="3">
        <f t="shared" si="204"/>
        <v>12613.633333333333</v>
      </c>
      <c r="E312" s="3">
        <f t="shared" si="205"/>
        <v>12617</v>
      </c>
      <c r="F312" s="3">
        <f t="shared" si="206"/>
        <v>12599.066666666666</v>
      </c>
      <c r="G312" s="3">
        <f t="shared" si="207"/>
        <v>12602.5</v>
      </c>
      <c r="H312" s="3">
        <f t="shared" si="248"/>
        <v>12626.1</v>
      </c>
      <c r="I312" s="110">
        <f t="shared" si="249"/>
        <v>12605.1</v>
      </c>
      <c r="J312" s="110">
        <f t="shared" si="250"/>
        <v>12625.1</v>
      </c>
      <c r="K312" s="8">
        <f t="shared" si="251"/>
        <v>19.5</v>
      </c>
      <c r="L312" s="4">
        <f t="shared" si="252"/>
        <v>22.200000000000728</v>
      </c>
      <c r="M312" s="4">
        <f t="shared" si="253"/>
        <v>14.966666666666546</v>
      </c>
      <c r="N312" s="4">
        <f t="shared" si="254"/>
        <v>15.100000000000364</v>
      </c>
      <c r="O312" s="4">
        <f t="shared" si="255"/>
        <v>21</v>
      </c>
      <c r="P312" s="4">
        <f t="shared" si="244"/>
        <v>22.200000000000728</v>
      </c>
      <c r="Q312" s="4">
        <f>-J311+I312</f>
        <v>1.2000000000007276</v>
      </c>
      <c r="R312" s="4">
        <f t="shared" si="256"/>
        <v>12618.766666666668</v>
      </c>
      <c r="S312" s="4">
        <f t="shared" si="257"/>
        <v>12611.333333333334</v>
      </c>
      <c r="T312" s="4">
        <f t="shared" si="258"/>
        <v>12608.077777777778</v>
      </c>
      <c r="U312" s="4">
        <f t="shared" si="259"/>
        <v>-1.7000000000007276</v>
      </c>
      <c r="V312" s="4">
        <f t="shared" si="260"/>
        <v>-1.7000000000007276</v>
      </c>
      <c r="W312" s="45">
        <f t="shared" si="261"/>
        <v>12603.9</v>
      </c>
      <c r="X312" s="109">
        <f t="shared" si="245"/>
        <v>12603.9</v>
      </c>
      <c r="Y312" s="10">
        <f t="shared" si="221"/>
        <v>12610.199999999999</v>
      </c>
      <c r="Z312" s="10">
        <f t="shared" si="222"/>
        <v>8</v>
      </c>
      <c r="AA312" s="10">
        <f t="shared" si="223"/>
        <v>8</v>
      </c>
      <c r="AB312" s="10">
        <f t="shared" si="224"/>
        <v>12613.6</v>
      </c>
      <c r="AC312" s="79">
        <f t="shared" si="246"/>
        <v>12613.6</v>
      </c>
      <c r="AD312" s="48">
        <f t="shared" si="226"/>
        <v>0.25536062378167551</v>
      </c>
      <c r="AE312" s="45">
        <f t="shared" si="227"/>
        <v>-1.7000000000007276</v>
      </c>
      <c r="AF312" s="56">
        <f t="shared" si="228"/>
        <v>12602.199999999999</v>
      </c>
      <c r="AG312" s="70">
        <f t="shared" si="229"/>
        <v>1.7361838096571067</v>
      </c>
      <c r="AH312" s="70">
        <f t="shared" si="230"/>
        <v>0.57597588137715572</v>
      </c>
      <c r="AI312" s="74">
        <f t="shared" si="231"/>
        <v>1.8171430385171999E-3</v>
      </c>
      <c r="AJ312" s="62">
        <f t="shared" si="232"/>
        <v>8</v>
      </c>
      <c r="AK312" s="117">
        <f t="shared" si="233"/>
        <v>0.33174821592819137</v>
      </c>
      <c r="AL312" s="99">
        <f t="shared" si="234"/>
        <v>1.046630563198307E-3</v>
      </c>
      <c r="AM312" s="62">
        <f t="shared" si="235"/>
        <v>12611.9</v>
      </c>
      <c r="AN312" s="10">
        <f t="shared" si="236"/>
        <v>12579.95745</v>
      </c>
      <c r="AO312" s="10">
        <f t="shared" si="237"/>
        <v>12595.292099999999</v>
      </c>
      <c r="AP312" s="10">
        <f t="shared" si="238"/>
        <v>12627.865249999999</v>
      </c>
      <c r="AQ312" s="10">
        <f t="shared" si="239"/>
        <v>12612.499899999999</v>
      </c>
      <c r="AR312" s="113"/>
      <c r="AU312" s="19"/>
      <c r="AV312" s="25"/>
      <c r="BE312" s="12" t="s">
        <v>468</v>
      </c>
      <c r="BF312" s="110">
        <v>12626.1</v>
      </c>
      <c r="BG312" s="111">
        <v>12605.1</v>
      </c>
      <c r="BH312" s="111">
        <v>12625.1</v>
      </c>
    </row>
    <row r="313" spans="1:60" x14ac:dyDescent="0.25">
      <c r="A313" s="12" t="str">
        <f t="shared" si="199"/>
        <v>19mag   8s</v>
      </c>
      <c r="B313" s="110">
        <f t="shared" si="215"/>
        <v>-10.5</v>
      </c>
      <c r="C313" s="3">
        <f t="shared" si="216"/>
        <v>9</v>
      </c>
      <c r="D313" s="3">
        <f t="shared" si="204"/>
        <v>12618.966666666667</v>
      </c>
      <c r="E313" s="3">
        <f t="shared" si="205"/>
        <v>12624.5</v>
      </c>
      <c r="F313" s="3">
        <f t="shared" si="206"/>
        <v>12602.066666666666</v>
      </c>
      <c r="G313" s="3">
        <f t="shared" si="207"/>
        <v>12603.150000000001</v>
      </c>
      <c r="H313" s="3">
        <f t="shared" si="248"/>
        <v>12622.9</v>
      </c>
      <c r="I313" s="110">
        <f t="shared" si="249"/>
        <v>12601.2</v>
      </c>
      <c r="J313" s="110">
        <f t="shared" si="250"/>
        <v>12614.6</v>
      </c>
      <c r="K313" s="8">
        <f t="shared" si="251"/>
        <v>10.700000000000728</v>
      </c>
      <c r="L313" s="4">
        <f t="shared" si="252"/>
        <v>23.899999999999636</v>
      </c>
      <c r="M313" s="4">
        <f t="shared" si="253"/>
        <v>18.033333333333456</v>
      </c>
      <c r="N313" s="4">
        <f t="shared" si="254"/>
        <v>23.050000000000182</v>
      </c>
      <c r="O313" s="4">
        <f t="shared" si="255"/>
        <v>21.699999999998909</v>
      </c>
      <c r="P313" s="4">
        <f t="shared" si="244"/>
        <v>-2.2000000000007276</v>
      </c>
      <c r="Q313" s="4">
        <f>J312-I313</f>
        <v>23.899999999999636</v>
      </c>
      <c r="R313" s="4">
        <f t="shared" si="256"/>
        <v>12612.9</v>
      </c>
      <c r="S313" s="4">
        <f t="shared" si="257"/>
        <v>12615.833333333334</v>
      </c>
      <c r="T313" s="4">
        <f t="shared" si="258"/>
        <v>12611.855555555556</v>
      </c>
      <c r="U313" s="4">
        <f t="shared" si="259"/>
        <v>-1.7000000000007276</v>
      </c>
      <c r="V313" s="4">
        <f t="shared" si="260"/>
        <v>-1.7000000000007276</v>
      </c>
      <c r="W313" s="45">
        <f t="shared" si="261"/>
        <v>12602.199999999999</v>
      </c>
      <c r="X313" s="45">
        <f t="shared" si="245"/>
        <v>12602.199999999999</v>
      </c>
      <c r="Y313" s="62">
        <f t="shared" si="221"/>
        <v>12644.6</v>
      </c>
      <c r="Z313" s="10">
        <f t="shared" si="222"/>
        <v>21.200000000000728</v>
      </c>
      <c r="AA313" s="4">
        <f t="shared" si="223"/>
        <v>21.200000000000728</v>
      </c>
      <c r="AB313" s="108">
        <f t="shared" si="224"/>
        <v>12625.1</v>
      </c>
      <c r="AC313" s="108">
        <f t="shared" si="246"/>
        <v>12625.1</v>
      </c>
      <c r="AD313" s="48">
        <f t="shared" si="226"/>
        <v>0.29720597790766612</v>
      </c>
      <c r="AE313" s="45">
        <f t="shared" si="227"/>
        <v>-1.7000000000007276</v>
      </c>
      <c r="AF313" s="56">
        <f t="shared" si="228"/>
        <v>12623.4</v>
      </c>
      <c r="AG313" s="70">
        <f t="shared" si="229"/>
        <v>0.27810611997974488</v>
      </c>
      <c r="AH313" s="70">
        <f t="shared" si="230"/>
        <v>3.595749709042118</v>
      </c>
      <c r="AI313" s="74">
        <f t="shared" si="231"/>
        <v>-6.9711805060437544E-4</v>
      </c>
      <c r="AJ313" s="62">
        <f t="shared" si="232"/>
        <v>21.200000000000728</v>
      </c>
      <c r="AK313" s="117">
        <f t="shared" si="233"/>
        <v>12.929415970076477</v>
      </c>
      <c r="AL313" s="99">
        <f t="shared" si="234"/>
        <v>-2.5066620276286916E-3</v>
      </c>
      <c r="AM313" s="62">
        <f t="shared" si="235"/>
        <v>12646.300000000001</v>
      </c>
      <c r="AN313" s="10">
        <f t="shared" si="236"/>
        <v>12591.063000000002</v>
      </c>
      <c r="AO313" s="10">
        <f t="shared" si="237"/>
        <v>12619.800900000002</v>
      </c>
      <c r="AP313" s="10">
        <f t="shared" si="238"/>
        <v>12646.500533333334</v>
      </c>
      <c r="AQ313" s="10">
        <f t="shared" si="239"/>
        <v>12624.044766666668</v>
      </c>
      <c r="AR313" s="113"/>
      <c r="AU313" s="19"/>
      <c r="AV313" s="25"/>
      <c r="AZ313" s="116">
        <f>BA313*(1+$AR$5)</f>
        <v>12614.6</v>
      </c>
      <c r="BA313" s="112">
        <f>J313</f>
        <v>12614.6</v>
      </c>
      <c r="BE313" s="12" t="s">
        <v>165</v>
      </c>
      <c r="BF313" s="110">
        <v>12622.9</v>
      </c>
      <c r="BG313" s="111">
        <v>12601.2</v>
      </c>
      <c r="BH313" s="111">
        <v>12614.6</v>
      </c>
    </row>
    <row r="314" spans="1:60" x14ac:dyDescent="0.25">
      <c r="A314" s="12" t="str">
        <f t="shared" si="199"/>
        <v>19mag    9b</v>
      </c>
      <c r="B314" s="110">
        <f t="shared" si="215"/>
        <v>11.799999999999272</v>
      </c>
      <c r="C314" s="3">
        <f t="shared" si="216"/>
        <v>22.5</v>
      </c>
      <c r="D314" s="3">
        <f t="shared" si="204"/>
        <v>12628.633333333333</v>
      </c>
      <c r="E314" s="3">
        <f t="shared" si="205"/>
        <v>12629.9</v>
      </c>
      <c r="F314" s="3">
        <f t="shared" si="206"/>
        <v>12599.800000000001</v>
      </c>
      <c r="G314" s="3">
        <f t="shared" si="207"/>
        <v>12597.150000000001</v>
      </c>
      <c r="H314" s="3">
        <f t="shared" si="248"/>
        <v>12636.9</v>
      </c>
      <c r="I314" s="110">
        <f t="shared" si="249"/>
        <v>12593.1</v>
      </c>
      <c r="J314" s="110">
        <f t="shared" si="250"/>
        <v>12626.4</v>
      </c>
      <c r="K314" s="8">
        <f t="shared" si="251"/>
        <v>1.2999999999992724</v>
      </c>
      <c r="L314" s="4">
        <f t="shared" si="252"/>
        <v>43.799999999999272</v>
      </c>
      <c r="M314" s="4">
        <f t="shared" si="253"/>
        <v>29.966666666666544</v>
      </c>
      <c r="N314" s="4">
        <f t="shared" si="254"/>
        <v>33.849999999999454</v>
      </c>
      <c r="O314" s="4">
        <f t="shared" si="255"/>
        <v>43.799999999999272</v>
      </c>
      <c r="P314" s="4">
        <f t="shared" si="244"/>
        <v>22.299999999999272</v>
      </c>
      <c r="Q314" s="4">
        <f>J313-I314</f>
        <v>21.5</v>
      </c>
      <c r="R314" s="4">
        <f t="shared" si="256"/>
        <v>12618.800000000001</v>
      </c>
      <c r="S314" s="4">
        <f t="shared" si="257"/>
        <v>12615.85</v>
      </c>
      <c r="T314" s="4">
        <f t="shared" si="258"/>
        <v>12616.822222222223</v>
      </c>
      <c r="U314" s="4">
        <f t="shared" si="259"/>
        <v>-10.5</v>
      </c>
      <c r="V314" s="4">
        <f t="shared" si="260"/>
        <v>-10.5</v>
      </c>
      <c r="W314" s="109">
        <f t="shared" si="261"/>
        <v>12614.6</v>
      </c>
      <c r="X314" s="109">
        <f t="shared" si="245"/>
        <v>12614.6</v>
      </c>
      <c r="Y314" s="62">
        <f t="shared" si="221"/>
        <v>12625.300000000001</v>
      </c>
      <c r="Z314" s="10">
        <f t="shared" si="222"/>
        <v>21.200000000000728</v>
      </c>
      <c r="AA314" s="4">
        <f t="shared" si="223"/>
        <v>21.200000000000728</v>
      </c>
      <c r="AB314" s="79">
        <f t="shared" si="224"/>
        <v>12646.300000000001</v>
      </c>
      <c r="AC314" s="79">
        <f t="shared" si="246"/>
        <v>12646.300000000001</v>
      </c>
      <c r="AD314" s="48">
        <f t="shared" si="226"/>
        <v>1.618323586744594</v>
      </c>
      <c r="AE314" s="45">
        <f t="shared" si="227"/>
        <v>-10.5</v>
      </c>
      <c r="AF314" s="56">
        <f t="shared" si="228"/>
        <v>12604.1</v>
      </c>
      <c r="AG314" s="70">
        <f t="shared" si="229"/>
        <v>-2.3783069912909731</v>
      </c>
      <c r="AH314" s="70">
        <f t="shared" si="230"/>
        <v>-0.42046716578720067</v>
      </c>
      <c r="AI314" s="74">
        <f t="shared" si="231"/>
        <v>1.7692655564458606E-3</v>
      </c>
      <c r="AJ314" s="62">
        <f t="shared" si="232"/>
        <v>21.200000000000728</v>
      </c>
      <c r="AK314" s="117">
        <f t="shared" si="233"/>
        <v>0.17679263750512128</v>
      </c>
      <c r="AL314" s="99">
        <f t="shared" si="234"/>
        <v>-7.4391807404370551E-4</v>
      </c>
      <c r="AM314" s="62">
        <f t="shared" si="235"/>
        <v>12635.800000000001</v>
      </c>
      <c r="AN314" s="10">
        <f t="shared" si="236"/>
        <v>12577.260149999998</v>
      </c>
      <c r="AO314" s="10">
        <f t="shared" si="237"/>
        <v>12611.975399999999</v>
      </c>
      <c r="AP314" s="10">
        <f t="shared" si="238"/>
        <v>12648.585949999999</v>
      </c>
      <c r="AQ314" s="10">
        <f t="shared" si="239"/>
        <v>12615.502899999998</v>
      </c>
      <c r="AR314" s="113"/>
      <c r="AU314" s="19"/>
      <c r="AV314" s="25"/>
      <c r="BB314" s="115">
        <f>AO314</f>
        <v>12611.975399999999</v>
      </c>
      <c r="BC314" s="114">
        <f>-BB314+BA313</f>
        <v>2.6246000000010099</v>
      </c>
      <c r="BD314" s="107" t="s">
        <v>37</v>
      </c>
      <c r="BE314" s="12" t="s">
        <v>469</v>
      </c>
      <c r="BF314" s="110">
        <v>12636.9</v>
      </c>
      <c r="BG314" s="111">
        <v>12593.1</v>
      </c>
      <c r="BH314" s="111">
        <v>12626.4</v>
      </c>
    </row>
    <row r="315" spans="1:60" x14ac:dyDescent="0.25">
      <c r="A315" s="12" t="str">
        <f t="shared" si="199"/>
        <v>19mag     10o</v>
      </c>
      <c r="B315" s="110">
        <f t="shared" si="215"/>
        <v>1.6000000000003638</v>
      </c>
      <c r="C315" s="3">
        <f t="shared" si="216"/>
        <v>2.8999999999996362</v>
      </c>
      <c r="D315" s="3">
        <f t="shared" si="204"/>
        <v>12636.233333333332</v>
      </c>
      <c r="E315" s="3">
        <f t="shared" si="205"/>
        <v>12642.9</v>
      </c>
      <c r="F315" s="3">
        <f t="shared" si="206"/>
        <v>12603.700000000003</v>
      </c>
      <c r="G315" s="3">
        <f t="shared" si="207"/>
        <v>12604.95</v>
      </c>
      <c r="H315" s="3">
        <f t="shared" si="248"/>
        <v>12648.9</v>
      </c>
      <c r="I315" s="3">
        <f t="shared" si="249"/>
        <v>12616.8</v>
      </c>
      <c r="J315" s="110">
        <f t="shared" si="250"/>
        <v>12628</v>
      </c>
      <c r="K315" s="8">
        <f t="shared" si="251"/>
        <v>13.399999999999636</v>
      </c>
      <c r="L315" s="4">
        <f t="shared" si="252"/>
        <v>32.100000000000364</v>
      </c>
      <c r="M315" s="4">
        <f t="shared" si="253"/>
        <v>33.266666666666424</v>
      </c>
      <c r="N315" s="4">
        <f t="shared" si="254"/>
        <v>37.949999999999818</v>
      </c>
      <c r="O315" s="4">
        <f t="shared" si="255"/>
        <v>32.100000000000364</v>
      </c>
      <c r="P315" s="4">
        <f t="shared" si="244"/>
        <v>22.5</v>
      </c>
      <c r="Q315" s="4">
        <f>J314-I315</f>
        <v>9.6000000000003638</v>
      </c>
      <c r="R315" s="4">
        <f t="shared" si="256"/>
        <v>12631.233333333332</v>
      </c>
      <c r="S315" s="4">
        <f t="shared" si="257"/>
        <v>12625.016666666666</v>
      </c>
      <c r="T315" s="4">
        <f t="shared" si="258"/>
        <v>12620.977777777778</v>
      </c>
      <c r="U315" s="4">
        <f t="shared" si="259"/>
        <v>-10.5</v>
      </c>
      <c r="V315" s="4">
        <f t="shared" si="260"/>
        <v>-10.5</v>
      </c>
      <c r="W315" s="109">
        <f t="shared" si="261"/>
        <v>12604.1</v>
      </c>
      <c r="X315" s="45">
        <f t="shared" si="245"/>
        <v>12604.1</v>
      </c>
      <c r="Y315" s="10">
        <f t="shared" si="221"/>
        <v>12627.699999999999</v>
      </c>
      <c r="Z315" s="10">
        <f t="shared" si="222"/>
        <v>21.200000000000728</v>
      </c>
      <c r="AA315" s="10">
        <f t="shared" si="223"/>
        <v>11.799999999999272</v>
      </c>
      <c r="AB315" s="10">
        <f t="shared" si="224"/>
        <v>12626.4</v>
      </c>
      <c r="AC315" s="108">
        <f t="shared" si="246"/>
        <v>12635.800000000001</v>
      </c>
      <c r="AD315" s="48">
        <f t="shared" si="226"/>
        <v>0.91890838206629721</v>
      </c>
      <c r="AE315" s="45">
        <f t="shared" si="227"/>
        <v>-10.5</v>
      </c>
      <c r="AF315" s="56">
        <f t="shared" si="228"/>
        <v>12615.9</v>
      </c>
      <c r="AG315" s="70">
        <f t="shared" si="229"/>
        <v>-0.61889814780215702</v>
      </c>
      <c r="AH315" s="70">
        <f t="shared" si="230"/>
        <v>-1.615774749934572</v>
      </c>
      <c r="AI315" s="74">
        <f t="shared" si="231"/>
        <v>9.5910715842709312E-4</v>
      </c>
      <c r="AJ315" s="62">
        <f t="shared" si="232"/>
        <v>21.200000000000728</v>
      </c>
      <c r="AK315" s="117">
        <f t="shared" si="233"/>
        <v>2.6107280425261288</v>
      </c>
      <c r="AL315" s="99">
        <f t="shared" si="234"/>
        <v>-1.5497011290679943E-3</v>
      </c>
      <c r="AM315" s="62">
        <f t="shared" si="235"/>
        <v>12647.6</v>
      </c>
      <c r="AN315" s="10">
        <f t="shared" si="236"/>
        <v>12572.36505</v>
      </c>
      <c r="AO315" s="10">
        <f t="shared" si="237"/>
        <v>12631.855500000001</v>
      </c>
      <c r="AP315" s="10">
        <f t="shared" si="238"/>
        <v>12665.30265</v>
      </c>
      <c r="AQ315" s="10">
        <f t="shared" si="239"/>
        <v>12613.300700000002</v>
      </c>
      <c r="AR315" s="113"/>
      <c r="AU315" s="19"/>
      <c r="AV315" s="25"/>
      <c r="AW315" s="21">
        <f>SUM(AU316:AU329,BC316:BC329)</f>
        <v>9.3782666666611476</v>
      </c>
      <c r="BE315" s="12" t="s">
        <v>470</v>
      </c>
      <c r="BF315" s="110">
        <v>12648.9</v>
      </c>
      <c r="BG315" s="111">
        <v>12616.8</v>
      </c>
      <c r="BH315" s="111">
        <v>12628</v>
      </c>
    </row>
    <row r="316" spans="1:60" x14ac:dyDescent="0.25">
      <c r="A316" s="12" t="str">
        <f t="shared" si="199"/>
        <v>19mag   11s</v>
      </c>
      <c r="B316" s="110">
        <f t="shared" si="215"/>
        <v>6.5</v>
      </c>
      <c r="C316" s="3">
        <f t="shared" si="216"/>
        <v>19.899999999999636</v>
      </c>
      <c r="D316" s="3">
        <f t="shared" si="204"/>
        <v>12645.666666666666</v>
      </c>
      <c r="E316" s="3">
        <f t="shared" si="205"/>
        <v>12650.05</v>
      </c>
      <c r="F316" s="3">
        <f t="shared" si="206"/>
        <v>12611.533333333335</v>
      </c>
      <c r="G316" s="3">
        <f t="shared" si="207"/>
        <v>12620.75</v>
      </c>
      <c r="H316" s="3">
        <f t="shared" si="248"/>
        <v>12651.2</v>
      </c>
      <c r="I316" s="3">
        <f t="shared" si="249"/>
        <v>12624.7</v>
      </c>
      <c r="J316" s="3">
        <f t="shared" si="250"/>
        <v>12634.5</v>
      </c>
      <c r="K316" s="8">
        <f t="shared" si="251"/>
        <v>8.1000000000003638</v>
      </c>
      <c r="L316" s="4">
        <f t="shared" si="252"/>
        <v>26.5</v>
      </c>
      <c r="M316" s="4">
        <f t="shared" si="253"/>
        <v>34.133333333333212</v>
      </c>
      <c r="N316" s="4">
        <f t="shared" si="254"/>
        <v>29.300000000000182</v>
      </c>
      <c r="O316" s="4">
        <f t="shared" si="255"/>
        <v>26.5</v>
      </c>
      <c r="P316" s="4">
        <f t="shared" si="244"/>
        <v>23.200000000000728</v>
      </c>
      <c r="Q316" s="4">
        <f>J315-I316</f>
        <v>3.2999999999992724</v>
      </c>
      <c r="R316" s="4">
        <f t="shared" si="256"/>
        <v>12636.800000000001</v>
      </c>
      <c r="S316" s="4">
        <f t="shared" si="257"/>
        <v>12634.016666666666</v>
      </c>
      <c r="T316" s="4">
        <f t="shared" si="258"/>
        <v>12628.944444444445</v>
      </c>
      <c r="U316" s="4">
        <f t="shared" si="259"/>
        <v>-10.5</v>
      </c>
      <c r="V316" s="4">
        <f t="shared" si="260"/>
        <v>1.6000000000003638</v>
      </c>
      <c r="W316" s="45">
        <f t="shared" si="261"/>
        <v>12628</v>
      </c>
      <c r="X316" s="109">
        <f t="shared" si="245"/>
        <v>12615.9</v>
      </c>
      <c r="Y316" s="62">
        <f t="shared" si="221"/>
        <v>12641.4</v>
      </c>
      <c r="Z316" s="10">
        <f t="shared" si="222"/>
        <v>11.799999999999272</v>
      </c>
      <c r="AA316" s="4">
        <f t="shared" si="223"/>
        <v>11.799999999999272</v>
      </c>
      <c r="AB316" s="108">
        <f t="shared" si="224"/>
        <v>12638.199999999999</v>
      </c>
      <c r="AC316" s="79">
        <f t="shared" si="246"/>
        <v>12638.199999999999</v>
      </c>
      <c r="AD316" s="48">
        <f t="shared" si="226"/>
        <v>0.58414554905782867</v>
      </c>
      <c r="AE316" s="45">
        <f t="shared" si="227"/>
        <v>-10.5</v>
      </c>
      <c r="AF316" s="56">
        <f t="shared" si="228"/>
        <v>12617.5</v>
      </c>
      <c r="AG316" s="70">
        <f t="shared" si="229"/>
        <v>-3.213216145590386</v>
      </c>
      <c r="AH316" s="70">
        <f t="shared" si="230"/>
        <v>-0.31121466925663765</v>
      </c>
      <c r="AI316" s="74">
        <f t="shared" si="231"/>
        <v>1.3473350505250645E-3</v>
      </c>
      <c r="AJ316" s="62">
        <f t="shared" si="232"/>
        <v>11.799999999999272</v>
      </c>
      <c r="AK316" s="117">
        <f t="shared" si="233"/>
        <v>9.6854570360518366E-2</v>
      </c>
      <c r="AL316" s="99">
        <f t="shared" si="234"/>
        <v>-4.193104321270331E-4</v>
      </c>
      <c r="AM316" s="62">
        <f t="shared" si="235"/>
        <v>12639.8</v>
      </c>
      <c r="AN316" s="10">
        <f t="shared" si="236"/>
        <v>12580.690049999999</v>
      </c>
      <c r="AO316" s="10">
        <f t="shared" si="237"/>
        <v>12633.020999999997</v>
      </c>
      <c r="AP316" s="10">
        <f t="shared" si="238"/>
        <v>12681.852516666662</v>
      </c>
      <c r="AQ316" s="10">
        <f t="shared" si="239"/>
        <v>12626.180233333329</v>
      </c>
      <c r="AR316" s="113"/>
      <c r="AU316" s="19"/>
      <c r="AV316" s="25"/>
      <c r="AW316" s="19"/>
      <c r="BE316" s="12" t="s">
        <v>166</v>
      </c>
      <c r="BF316" s="110">
        <v>12651.2</v>
      </c>
      <c r="BG316" s="111">
        <v>12624.7</v>
      </c>
      <c r="BH316" s="111">
        <v>12634.5</v>
      </c>
    </row>
    <row r="317" spans="1:60" x14ac:dyDescent="0.25">
      <c r="A317" s="12" t="str">
        <f t="shared" si="199"/>
        <v>19mag     12b</v>
      </c>
      <c r="B317" s="110">
        <f t="shared" si="215"/>
        <v>-28.200000000000728</v>
      </c>
      <c r="C317" s="3">
        <f t="shared" si="216"/>
        <v>-20.100000000000364</v>
      </c>
      <c r="D317" s="3">
        <f t="shared" si="204"/>
        <v>12645.033333333333</v>
      </c>
      <c r="E317" s="3">
        <f t="shared" si="205"/>
        <v>12643.1</v>
      </c>
      <c r="F317" s="3">
        <f t="shared" si="206"/>
        <v>12613.199999999999</v>
      </c>
      <c r="G317" s="3">
        <f t="shared" si="207"/>
        <v>12611.400000000001</v>
      </c>
      <c r="H317" s="3">
        <f t="shared" si="248"/>
        <v>12635</v>
      </c>
      <c r="I317" s="3">
        <f t="shared" si="249"/>
        <v>12598.1</v>
      </c>
      <c r="J317" s="110">
        <f t="shared" si="250"/>
        <v>12606.3</v>
      </c>
      <c r="K317" s="8">
        <f t="shared" si="251"/>
        <v>-21.700000000000728</v>
      </c>
      <c r="L317" s="4">
        <f t="shared" si="252"/>
        <v>36.899999999999636</v>
      </c>
      <c r="M317" s="4">
        <f t="shared" si="253"/>
        <v>31.833333333333332</v>
      </c>
      <c r="N317" s="4">
        <f t="shared" si="254"/>
        <v>31.699999999999818</v>
      </c>
      <c r="O317" s="4">
        <f t="shared" si="255"/>
        <v>36.899999999999636</v>
      </c>
      <c r="P317" s="4">
        <f t="shared" si="244"/>
        <v>0.5</v>
      </c>
      <c r="Q317" s="4">
        <f>-J316+I317</f>
        <v>-36.399999999999636</v>
      </c>
      <c r="R317" s="4">
        <f t="shared" si="256"/>
        <v>12613.133333333331</v>
      </c>
      <c r="S317" s="4">
        <f t="shared" si="257"/>
        <v>12624.966666666667</v>
      </c>
      <c r="T317" s="4">
        <f t="shared" si="258"/>
        <v>12627.055555555555</v>
      </c>
      <c r="U317" s="4">
        <f t="shared" si="259"/>
        <v>1.6000000000003638</v>
      </c>
      <c r="V317" s="4">
        <f t="shared" si="260"/>
        <v>1.6000000000003638</v>
      </c>
      <c r="W317" s="45">
        <f t="shared" si="261"/>
        <v>12629.6</v>
      </c>
      <c r="X317" s="45">
        <f t="shared" si="245"/>
        <v>12629.6</v>
      </c>
      <c r="Y317" s="62">
        <f t="shared" si="221"/>
        <v>12642.6</v>
      </c>
      <c r="Z317" s="10">
        <f t="shared" si="222"/>
        <v>11.799999999999272</v>
      </c>
      <c r="AA317" s="4">
        <f t="shared" si="223"/>
        <v>6.5</v>
      </c>
      <c r="AB317" s="108">
        <f t="shared" si="224"/>
        <v>12634.5</v>
      </c>
      <c r="AC317" s="108">
        <f t="shared" si="246"/>
        <v>12639.8</v>
      </c>
      <c r="AD317" s="48">
        <f t="shared" si="226"/>
        <v>1.2058479532163509</v>
      </c>
      <c r="AE317" s="45">
        <f t="shared" si="227"/>
        <v>1.6000000000003638</v>
      </c>
      <c r="AF317" s="56">
        <f t="shared" si="228"/>
        <v>12636.1</v>
      </c>
      <c r="AG317" s="70">
        <f t="shared" si="229"/>
        <v>0.74560137225887291</v>
      </c>
      <c r="AH317" s="70">
        <f t="shared" si="230"/>
        <v>1.3411992482932285</v>
      </c>
      <c r="AI317" s="74">
        <f t="shared" si="231"/>
        <v>-2.3583225837086673E-3</v>
      </c>
      <c r="AJ317" s="62">
        <f t="shared" si="232"/>
        <v>11.799999999999272</v>
      </c>
      <c r="AK317" s="117">
        <f t="shared" si="233"/>
        <v>1.7988154236223213</v>
      </c>
      <c r="AL317" s="99">
        <f t="shared" si="234"/>
        <v>-3.1629804765030091E-3</v>
      </c>
      <c r="AM317" s="62">
        <f t="shared" si="235"/>
        <v>12646.3</v>
      </c>
      <c r="AN317" s="10">
        <f t="shared" si="236"/>
        <v>12594.8925</v>
      </c>
      <c r="AO317" s="10">
        <f t="shared" si="237"/>
        <v>12636.251100000001</v>
      </c>
      <c r="AP317" s="10">
        <f t="shared" si="238"/>
        <v>12678.766100000001</v>
      </c>
      <c r="AQ317" s="10">
        <f t="shared" si="239"/>
        <v>12635.0224</v>
      </c>
      <c r="AR317" s="113"/>
      <c r="AU317" s="19"/>
      <c r="AV317" s="25"/>
      <c r="AW317" s="19"/>
      <c r="BE317" s="12" t="s">
        <v>471</v>
      </c>
      <c r="BF317" s="110">
        <v>12635</v>
      </c>
      <c r="BG317" s="111">
        <v>12598.1</v>
      </c>
      <c r="BH317" s="111">
        <v>12606.3</v>
      </c>
    </row>
    <row r="318" spans="1:60" x14ac:dyDescent="0.25">
      <c r="A318" s="12" t="str">
        <f t="shared" si="199"/>
        <v>19mag     13o</v>
      </c>
      <c r="B318" s="110">
        <f t="shared" si="215"/>
        <v>7.5</v>
      </c>
      <c r="C318" s="3">
        <f t="shared" si="216"/>
        <v>-14.200000000000728</v>
      </c>
      <c r="D318" s="3">
        <f t="shared" si="204"/>
        <v>12635.133333333333</v>
      </c>
      <c r="E318" s="3">
        <f t="shared" si="205"/>
        <v>12627.1</v>
      </c>
      <c r="F318" s="3">
        <f t="shared" si="206"/>
        <v>12608.233333333335</v>
      </c>
      <c r="G318" s="3">
        <f t="shared" si="207"/>
        <v>12600</v>
      </c>
      <c r="H318" s="3">
        <f t="shared" si="248"/>
        <v>12619.2</v>
      </c>
      <c r="I318" s="3">
        <f t="shared" si="249"/>
        <v>12601.9</v>
      </c>
      <c r="J318" s="3">
        <f t="shared" si="250"/>
        <v>12613.8</v>
      </c>
      <c r="K318" s="8">
        <f t="shared" si="251"/>
        <v>-20.700000000000728</v>
      </c>
      <c r="L318" s="4">
        <f t="shared" si="252"/>
        <v>17.300000000001091</v>
      </c>
      <c r="M318" s="4">
        <f t="shared" si="253"/>
        <v>26.900000000000244</v>
      </c>
      <c r="N318" s="4">
        <f t="shared" si="254"/>
        <v>27.100000000000364</v>
      </c>
      <c r="O318" s="4">
        <f t="shared" si="255"/>
        <v>17.300000000001091</v>
      </c>
      <c r="P318" s="4">
        <f>-H318+J317</f>
        <v>-12.900000000001455</v>
      </c>
      <c r="Q318" s="4">
        <f t="shared" ref="Q318:Q325" si="262">J317-I318</f>
        <v>4.3999999999996362</v>
      </c>
      <c r="R318" s="4">
        <f t="shared" si="256"/>
        <v>12611.633333333331</v>
      </c>
      <c r="S318" s="4">
        <f t="shared" si="257"/>
        <v>12612.383333333331</v>
      </c>
      <c r="T318" s="4">
        <f t="shared" si="258"/>
        <v>12620.522222222222</v>
      </c>
      <c r="U318" s="4">
        <f t="shared" si="259"/>
        <v>-28.200000000000728</v>
      </c>
      <c r="V318" s="4">
        <f t="shared" si="260"/>
        <v>-28.200000000000728</v>
      </c>
      <c r="W318" s="109">
        <f t="shared" si="261"/>
        <v>12606.3</v>
      </c>
      <c r="X318" s="109">
        <f t="shared" si="245"/>
        <v>12606.3</v>
      </c>
      <c r="Y318" s="62">
        <f t="shared" si="221"/>
        <v>12584.599999999999</v>
      </c>
      <c r="Z318" s="10">
        <f t="shared" si="222"/>
        <v>6.5</v>
      </c>
      <c r="AA318" s="4">
        <f t="shared" si="223"/>
        <v>6.5</v>
      </c>
      <c r="AB318" s="79">
        <f t="shared" si="224"/>
        <v>12641</v>
      </c>
      <c r="AC318" s="79">
        <f t="shared" si="246"/>
        <v>12641</v>
      </c>
      <c r="AD318" s="48">
        <f t="shared" si="226"/>
        <v>3.4178037686874121E-2</v>
      </c>
      <c r="AE318" s="45">
        <f t="shared" si="227"/>
        <v>-28.200000000000728</v>
      </c>
      <c r="AF318" s="56">
        <f t="shared" si="228"/>
        <v>12578.099999999999</v>
      </c>
      <c r="AG318" s="70">
        <f t="shared" si="229"/>
        <v>35.798487847926893</v>
      </c>
      <c r="AH318" s="70">
        <f t="shared" si="230"/>
        <v>2.7934140800807888E-2</v>
      </c>
      <c r="AI318" s="74">
        <f t="shared" si="231"/>
        <v>2.8382665108403283E-3</v>
      </c>
      <c r="AJ318" s="62">
        <f t="shared" si="232"/>
        <v>6.5</v>
      </c>
      <c r="AK318" s="117">
        <f t="shared" si="233"/>
        <v>7.8031622227935993E-4</v>
      </c>
      <c r="AL318" s="99">
        <f t="shared" si="234"/>
        <v>7.9284536344031466E-5</v>
      </c>
      <c r="AM318" s="62">
        <f t="shared" si="235"/>
        <v>12612.8</v>
      </c>
      <c r="AN318" s="10">
        <f t="shared" si="236"/>
        <v>12568.851899999998</v>
      </c>
      <c r="AO318" s="10">
        <f t="shared" si="237"/>
        <v>12615.538499999995</v>
      </c>
      <c r="AP318" s="10">
        <f t="shared" si="238"/>
        <v>12657.478166666664</v>
      </c>
      <c r="AQ318" s="10">
        <f t="shared" si="239"/>
        <v>12603.857933333327</v>
      </c>
      <c r="AR318" s="113"/>
      <c r="AU318" s="19"/>
      <c r="AV318" s="25"/>
      <c r="AW318" s="19"/>
      <c r="AZ318" s="116">
        <f>BA318*(1-$AR$5)</f>
        <v>12613.8</v>
      </c>
      <c r="BA318" s="16">
        <f>J318</f>
        <v>12613.8</v>
      </c>
      <c r="BE318" s="12" t="s">
        <v>472</v>
      </c>
      <c r="BF318" s="110">
        <v>12619.2</v>
      </c>
      <c r="BG318" s="111">
        <v>12601.9</v>
      </c>
      <c r="BH318" s="111">
        <v>12613.8</v>
      </c>
    </row>
    <row r="319" spans="1:60" x14ac:dyDescent="0.25">
      <c r="A319" s="12" t="str">
        <f t="shared" si="199"/>
        <v>19mag  14s</v>
      </c>
      <c r="B319" s="110">
        <f t="shared" si="215"/>
        <v>5</v>
      </c>
      <c r="C319" s="3">
        <f t="shared" si="216"/>
        <v>-15.700000000000728</v>
      </c>
      <c r="D319" s="3">
        <f t="shared" si="204"/>
        <v>12626.433333333334</v>
      </c>
      <c r="E319" s="3">
        <f t="shared" si="205"/>
        <v>12622.150000000001</v>
      </c>
      <c r="F319" s="3">
        <f t="shared" si="206"/>
        <v>12601.966666666667</v>
      </c>
      <c r="G319" s="3">
        <f t="shared" si="207"/>
        <v>12603.9</v>
      </c>
      <c r="H319" s="110">
        <f t="shared" si="248"/>
        <v>12625.1</v>
      </c>
      <c r="I319" s="110">
        <f t="shared" si="249"/>
        <v>12605.9</v>
      </c>
      <c r="J319" s="110">
        <f t="shared" si="250"/>
        <v>12618.8</v>
      </c>
      <c r="K319" s="8">
        <f t="shared" si="251"/>
        <v>12.5</v>
      </c>
      <c r="L319" s="4">
        <f t="shared" si="252"/>
        <v>19.200000000000728</v>
      </c>
      <c r="M319" s="4">
        <f t="shared" si="253"/>
        <v>24.466666666667152</v>
      </c>
      <c r="N319" s="4">
        <f t="shared" si="254"/>
        <v>18.250000000000909</v>
      </c>
      <c r="O319" s="4">
        <f t="shared" si="255"/>
        <v>19.200000000000728</v>
      </c>
      <c r="P319" s="4">
        <f t="shared" ref="P319:P340" si="263">H319-J318</f>
        <v>11.300000000001091</v>
      </c>
      <c r="Q319" s="4">
        <f t="shared" si="262"/>
        <v>7.8999999999996362</v>
      </c>
      <c r="R319" s="4">
        <f t="shared" si="256"/>
        <v>12616.6</v>
      </c>
      <c r="S319" s="4">
        <f t="shared" si="257"/>
        <v>12614.116666666665</v>
      </c>
      <c r="T319" s="4">
        <f t="shared" si="258"/>
        <v>12613.788888888887</v>
      </c>
      <c r="U319" s="4">
        <f t="shared" si="259"/>
        <v>-28.200000000000728</v>
      </c>
      <c r="V319" s="4">
        <f t="shared" si="260"/>
        <v>-28.200000000000728</v>
      </c>
      <c r="W319" s="85">
        <f t="shared" si="261"/>
        <v>12578.099999999999</v>
      </c>
      <c r="X319" s="109">
        <f t="shared" si="245"/>
        <v>12578.099999999999</v>
      </c>
      <c r="Y319" s="62">
        <f t="shared" si="221"/>
        <v>12593.099999999999</v>
      </c>
      <c r="Z319" s="10">
        <f t="shared" si="222"/>
        <v>7.5</v>
      </c>
      <c r="AA319" s="4">
        <f t="shared" si="223"/>
        <v>7.5</v>
      </c>
      <c r="AB319" s="79">
        <f t="shared" si="224"/>
        <v>12613.8</v>
      </c>
      <c r="AC319" s="79">
        <f t="shared" si="246"/>
        <v>12613.8</v>
      </c>
      <c r="AD319" s="48">
        <f t="shared" si="226"/>
        <v>0.14775828460043255</v>
      </c>
      <c r="AE319" s="45">
        <f t="shared" si="227"/>
        <v>-28.200000000000728</v>
      </c>
      <c r="AF319" s="56">
        <f t="shared" si="228"/>
        <v>12585.599999999999</v>
      </c>
      <c r="AG319" s="70">
        <f t="shared" si="229"/>
        <v>-13.317669717772985</v>
      </c>
      <c r="AH319" s="70">
        <f t="shared" si="230"/>
        <v>-7.5088211465813598E-2</v>
      </c>
      <c r="AI319" s="74">
        <f t="shared" si="231"/>
        <v>2.6379354182558424E-3</v>
      </c>
      <c r="AJ319" s="62">
        <f t="shared" si="232"/>
        <v>7.5</v>
      </c>
      <c r="AK319" s="117">
        <f t="shared" si="233"/>
        <v>5.6382395011347411E-3</v>
      </c>
      <c r="AL319" s="99">
        <f t="shared" si="234"/>
        <v>-1.9807785251915413E-4</v>
      </c>
      <c r="AM319" s="62">
        <f t="shared" si="235"/>
        <v>12621.3</v>
      </c>
      <c r="AN319" s="10">
        <f t="shared" si="236"/>
        <v>12571.948799999998</v>
      </c>
      <c r="AO319" s="10">
        <f t="shared" si="237"/>
        <v>12608.745299999997</v>
      </c>
      <c r="AP319" s="10">
        <f t="shared" si="238"/>
        <v>12651.372066666663</v>
      </c>
      <c r="AQ319" s="10">
        <f t="shared" si="239"/>
        <v>12616.670733333327</v>
      </c>
      <c r="AR319" s="113"/>
      <c r="AU319" s="19"/>
      <c r="AV319" s="25"/>
      <c r="AW319" s="19"/>
      <c r="AX319" s="19"/>
      <c r="AY319" s="19"/>
      <c r="AZ319" s="116">
        <f>BA319*(1-$AR$5)</f>
        <v>12618.8</v>
      </c>
      <c r="BA319" s="16">
        <f>J319</f>
        <v>12618.8</v>
      </c>
      <c r="BB319" s="115">
        <f>AQ319</f>
        <v>12616.670733333327</v>
      </c>
      <c r="BC319" s="24">
        <f>BB319-BA318</f>
        <v>2.8707333333277347</v>
      </c>
      <c r="BD319" s="107" t="s">
        <v>37</v>
      </c>
      <c r="BE319" s="12" t="s">
        <v>473</v>
      </c>
      <c r="BF319" s="110">
        <v>12625.1</v>
      </c>
      <c r="BG319" s="111">
        <v>12605.9</v>
      </c>
      <c r="BH319" s="111">
        <v>12618.8</v>
      </c>
    </row>
    <row r="320" spans="1:60" x14ac:dyDescent="0.25">
      <c r="A320" s="12" t="str">
        <f t="shared" si="199"/>
        <v>19mag   15b</v>
      </c>
      <c r="B320" s="110">
        <f t="shared" si="215"/>
        <v>10.100000000000364</v>
      </c>
      <c r="C320" s="3">
        <f t="shared" si="216"/>
        <v>22.600000000000364</v>
      </c>
      <c r="D320" s="3">
        <f t="shared" si="204"/>
        <v>12624.900000000001</v>
      </c>
      <c r="E320" s="3">
        <f t="shared" si="205"/>
        <v>12627.75</v>
      </c>
      <c r="F320" s="3">
        <f t="shared" si="206"/>
        <v>12604.199999999999</v>
      </c>
      <c r="G320" s="3">
        <f t="shared" si="207"/>
        <v>12605.349999999999</v>
      </c>
      <c r="H320" s="110">
        <f t="shared" si="248"/>
        <v>12630.4</v>
      </c>
      <c r="I320" s="110">
        <f t="shared" si="249"/>
        <v>12604.8</v>
      </c>
      <c r="J320" s="110">
        <f t="shared" si="250"/>
        <v>12628.9</v>
      </c>
      <c r="K320" s="8">
        <f t="shared" si="251"/>
        <v>15.100000000000364</v>
      </c>
      <c r="L320" s="4">
        <f t="shared" si="252"/>
        <v>25.600000000000364</v>
      </c>
      <c r="M320" s="4">
        <f t="shared" si="253"/>
        <v>20.700000000000728</v>
      </c>
      <c r="N320" s="4">
        <f t="shared" si="254"/>
        <v>22.400000000000546</v>
      </c>
      <c r="O320" s="4">
        <f t="shared" si="255"/>
        <v>25.600000000000364</v>
      </c>
      <c r="P320" s="4">
        <f t="shared" si="263"/>
        <v>11.600000000000364</v>
      </c>
      <c r="Q320" s="4">
        <f t="shared" si="262"/>
        <v>14</v>
      </c>
      <c r="R320" s="4">
        <f t="shared" si="256"/>
        <v>12621.366666666667</v>
      </c>
      <c r="S320" s="4">
        <f t="shared" si="257"/>
        <v>12618.983333333334</v>
      </c>
      <c r="T320" s="4">
        <f t="shared" si="258"/>
        <v>12616.533333333333</v>
      </c>
      <c r="U320" s="4">
        <f t="shared" si="259"/>
        <v>-28.200000000000728</v>
      </c>
      <c r="V320" s="4">
        <f t="shared" si="260"/>
        <v>5</v>
      </c>
      <c r="W320" s="86">
        <f t="shared" si="261"/>
        <v>12618.8</v>
      </c>
      <c r="X320" s="109">
        <f>J318+U320</f>
        <v>12585.599999999999</v>
      </c>
      <c r="Y320" s="10">
        <f t="shared" si="221"/>
        <v>12631.3</v>
      </c>
      <c r="Z320" s="10">
        <f t="shared" si="222"/>
        <v>7.5</v>
      </c>
      <c r="AA320" s="10">
        <f t="shared" si="223"/>
        <v>7.5</v>
      </c>
      <c r="AB320" s="10">
        <f t="shared" si="224"/>
        <v>12621.3</v>
      </c>
      <c r="AC320" s="79">
        <f>J318+Z320</f>
        <v>12621.3</v>
      </c>
      <c r="AD320" s="48">
        <f t="shared" si="226"/>
        <v>0.53034437946720714</v>
      </c>
      <c r="AE320" s="45">
        <f t="shared" si="227"/>
        <v>-28.200000000000728</v>
      </c>
      <c r="AF320" s="56">
        <f t="shared" si="228"/>
        <v>12590.599999999999</v>
      </c>
      <c r="AG320" s="70">
        <f t="shared" si="229"/>
        <v>14.772537570762381</v>
      </c>
      <c r="AH320" s="70">
        <f t="shared" si="230"/>
        <v>6.7693176965018337E-2</v>
      </c>
      <c r="AI320" s="74">
        <f t="shared" si="231"/>
        <v>3.0419519323940953E-3</v>
      </c>
      <c r="AJ320" s="62">
        <f t="shared" si="232"/>
        <v>7.5</v>
      </c>
      <c r="AK320" s="117">
        <f t="shared" si="233"/>
        <v>4.5823662076172897E-3</v>
      </c>
      <c r="AL320" s="99">
        <f t="shared" si="234"/>
        <v>2.0591939047863301E-4</v>
      </c>
      <c r="AM320" s="62">
        <f t="shared" si="235"/>
        <v>12626.3</v>
      </c>
      <c r="AN320" s="10">
        <f t="shared" si="236"/>
        <v>12585.751649999998</v>
      </c>
      <c r="AO320" s="10">
        <f t="shared" si="237"/>
        <v>12614.672700000001</v>
      </c>
      <c r="AP320" s="10">
        <f t="shared" si="238"/>
        <v>12647.484850000001</v>
      </c>
      <c r="AQ320" s="10">
        <f t="shared" si="239"/>
        <v>12620.7081</v>
      </c>
      <c r="AR320" s="113"/>
      <c r="AU320" s="19"/>
      <c r="AV320" s="25"/>
      <c r="AW320" s="19"/>
      <c r="AX320" s="19"/>
      <c r="AY320" s="19"/>
      <c r="BB320" s="115">
        <f>AQ320</f>
        <v>12620.7081</v>
      </c>
      <c r="BC320" s="24">
        <f>BB320-BA319</f>
        <v>1.9081000000005588</v>
      </c>
      <c r="BD320" s="107" t="s">
        <v>37</v>
      </c>
      <c r="BE320" s="12" t="s">
        <v>474</v>
      </c>
      <c r="BF320" s="110">
        <v>12630.4</v>
      </c>
      <c r="BG320" s="111">
        <v>12604.8</v>
      </c>
      <c r="BH320" s="111">
        <v>12628.9</v>
      </c>
    </row>
    <row r="321" spans="1:60" x14ac:dyDescent="0.25">
      <c r="A321" s="12" t="str">
        <f t="shared" si="199"/>
        <v>19mag     16o</v>
      </c>
      <c r="B321" s="110">
        <f t="shared" si="215"/>
        <v>12.600000000000364</v>
      </c>
      <c r="C321" s="3">
        <f t="shared" si="216"/>
        <v>27.700000000000728</v>
      </c>
      <c r="D321" s="3">
        <f t="shared" si="204"/>
        <v>12634.266666666668</v>
      </c>
      <c r="E321" s="3">
        <f t="shared" si="205"/>
        <v>12638.849999999999</v>
      </c>
      <c r="F321" s="3">
        <f t="shared" si="206"/>
        <v>12611.666666666666</v>
      </c>
      <c r="G321" s="3">
        <f t="shared" si="207"/>
        <v>12614.55</v>
      </c>
      <c r="H321" s="110">
        <f t="shared" si="248"/>
        <v>12647.3</v>
      </c>
      <c r="I321" s="110">
        <f t="shared" si="249"/>
        <v>12624.3</v>
      </c>
      <c r="J321" s="110">
        <f t="shared" si="250"/>
        <v>12641.5</v>
      </c>
      <c r="K321" s="8">
        <f t="shared" si="251"/>
        <v>22.700000000000728</v>
      </c>
      <c r="L321" s="4">
        <f t="shared" si="252"/>
        <v>23</v>
      </c>
      <c r="M321" s="4">
        <f t="shared" si="253"/>
        <v>22.600000000000364</v>
      </c>
      <c r="N321" s="4">
        <f t="shared" si="254"/>
        <v>24.300000000000182</v>
      </c>
      <c r="O321" s="4">
        <f t="shared" si="255"/>
        <v>23</v>
      </c>
      <c r="P321" s="4">
        <f t="shared" si="263"/>
        <v>18.399999999999636</v>
      </c>
      <c r="Q321" s="4">
        <f t="shared" si="262"/>
        <v>4.6000000000003638</v>
      </c>
      <c r="R321" s="4">
        <f t="shared" si="256"/>
        <v>12637.699999999999</v>
      </c>
      <c r="S321" s="4">
        <f t="shared" si="257"/>
        <v>12629.533333333333</v>
      </c>
      <c r="T321" s="4">
        <f t="shared" si="258"/>
        <v>12625.222222222221</v>
      </c>
      <c r="U321" s="4">
        <f t="shared" si="259"/>
        <v>5</v>
      </c>
      <c r="V321" s="4">
        <f t="shared" si="260"/>
        <v>5</v>
      </c>
      <c r="W321" s="85">
        <f t="shared" si="261"/>
        <v>12623.8</v>
      </c>
      <c r="X321" s="109">
        <f>J319+U321</f>
        <v>12623.8</v>
      </c>
      <c r="Y321" s="62">
        <f t="shared" si="221"/>
        <v>12644</v>
      </c>
      <c r="Z321" s="10">
        <f t="shared" si="222"/>
        <v>10.100000000000364</v>
      </c>
      <c r="AA321" s="4">
        <f t="shared" si="223"/>
        <v>10.100000000000364</v>
      </c>
      <c r="AB321" s="108">
        <f t="shared" si="224"/>
        <v>12628.9</v>
      </c>
      <c r="AC321" s="79">
        <f>J319+Z321</f>
        <v>12628.9</v>
      </c>
      <c r="AD321" s="48">
        <f t="shared" si="226"/>
        <v>0.37491877842754939</v>
      </c>
      <c r="AE321" s="45">
        <f t="shared" si="227"/>
        <v>5</v>
      </c>
      <c r="AF321" s="56">
        <f t="shared" si="228"/>
        <v>12633.9</v>
      </c>
      <c r="AG321" s="70">
        <f t="shared" si="229"/>
        <v>3.04122717450683</v>
      </c>
      <c r="AH321" s="70">
        <f t="shared" si="230"/>
        <v>0.32881463390256649</v>
      </c>
      <c r="AI321" s="74">
        <f t="shared" si="231"/>
        <v>6.0155613072767429E-4</v>
      </c>
      <c r="AJ321" s="62">
        <f t="shared" si="232"/>
        <v>10.100000000000364</v>
      </c>
      <c r="AK321" s="117">
        <f t="shared" si="233"/>
        <v>0.10811906346847883</v>
      </c>
      <c r="AL321" s="99">
        <f t="shared" si="234"/>
        <v>1.9780045889706465E-4</v>
      </c>
      <c r="AM321" s="62">
        <f t="shared" si="235"/>
        <v>12639</v>
      </c>
      <c r="AN321" s="10">
        <f t="shared" si="236"/>
        <v>12586.367700000001</v>
      </c>
      <c r="AO321" s="10">
        <f t="shared" si="237"/>
        <v>12625.295400000001</v>
      </c>
      <c r="AP321" s="10">
        <f t="shared" si="238"/>
        <v>12656.410433333333</v>
      </c>
      <c r="AQ321" s="10">
        <f t="shared" si="239"/>
        <v>12624.945666666667</v>
      </c>
      <c r="AR321" s="113"/>
      <c r="AU321" s="19"/>
      <c r="AV321" s="25"/>
      <c r="AW321" s="19"/>
      <c r="AX321" s="19"/>
      <c r="AY321" s="19"/>
      <c r="BE321" s="12" t="s">
        <v>475</v>
      </c>
      <c r="BF321" s="110">
        <v>12647.3</v>
      </c>
      <c r="BG321" s="111">
        <v>12624.3</v>
      </c>
      <c r="BH321" s="111">
        <v>12641.5</v>
      </c>
    </row>
    <row r="322" spans="1:60" x14ac:dyDescent="0.25">
      <c r="A322" s="12" t="str">
        <f t="shared" si="199"/>
        <v>19mag    17s</v>
      </c>
      <c r="B322" s="110">
        <f t="shared" si="215"/>
        <v>-5.7000000000007276</v>
      </c>
      <c r="C322" s="3">
        <f t="shared" si="216"/>
        <v>17</v>
      </c>
      <c r="D322" s="3">
        <f t="shared" si="204"/>
        <v>12645.833333333334</v>
      </c>
      <c r="E322" s="3">
        <f t="shared" si="205"/>
        <v>12653.55</v>
      </c>
      <c r="F322" s="3">
        <f t="shared" si="206"/>
        <v>12617.5</v>
      </c>
      <c r="G322" s="3">
        <f t="shared" si="207"/>
        <v>12623.849999999999</v>
      </c>
      <c r="H322" s="110">
        <f t="shared" si="248"/>
        <v>12659.8</v>
      </c>
      <c r="I322" s="110">
        <f t="shared" si="249"/>
        <v>12623.4</v>
      </c>
      <c r="J322" s="110">
        <f t="shared" si="250"/>
        <v>12635.8</v>
      </c>
      <c r="K322" s="8">
        <f t="shared" si="251"/>
        <v>6.8999999999996362</v>
      </c>
      <c r="L322" s="4">
        <f t="shared" si="252"/>
        <v>36.399999999999636</v>
      </c>
      <c r="M322" s="4">
        <f t="shared" si="253"/>
        <v>28.333333333333332</v>
      </c>
      <c r="N322" s="4">
        <f t="shared" si="254"/>
        <v>29.699999999999818</v>
      </c>
      <c r="O322" s="4">
        <f t="shared" si="255"/>
        <v>36.399999999999636</v>
      </c>
      <c r="P322" s="4">
        <f t="shared" si="263"/>
        <v>18.299999999999272</v>
      </c>
      <c r="Q322" s="4">
        <f t="shared" si="262"/>
        <v>18.100000000000364</v>
      </c>
      <c r="R322" s="4">
        <f t="shared" si="256"/>
        <v>12639.666666666666</v>
      </c>
      <c r="S322" s="4">
        <f t="shared" si="257"/>
        <v>12638.683333333332</v>
      </c>
      <c r="T322" s="4">
        <f t="shared" si="258"/>
        <v>12632.911111111111</v>
      </c>
      <c r="U322" s="4">
        <f t="shared" si="259"/>
        <v>5</v>
      </c>
      <c r="V322" s="4">
        <f t="shared" si="260"/>
        <v>10.100000000000364</v>
      </c>
      <c r="W322" s="85">
        <f t="shared" si="261"/>
        <v>12639</v>
      </c>
      <c r="X322" s="45">
        <f>J320+U322</f>
        <v>12633.9</v>
      </c>
      <c r="Y322" s="62">
        <f t="shared" si="221"/>
        <v>12664.2</v>
      </c>
      <c r="Z322" s="10">
        <f t="shared" si="222"/>
        <v>12.600000000000364</v>
      </c>
      <c r="AA322" s="4">
        <f t="shared" si="223"/>
        <v>12.600000000000364</v>
      </c>
      <c r="AB322" s="108">
        <f t="shared" si="224"/>
        <v>12641.5</v>
      </c>
      <c r="AC322" s="108">
        <f>J320+Z322</f>
        <v>12641.5</v>
      </c>
      <c r="AD322" s="48">
        <f t="shared" si="226"/>
        <v>1.1759584145548825</v>
      </c>
      <c r="AE322" s="45">
        <f t="shared" si="227"/>
        <v>5</v>
      </c>
      <c r="AF322" s="56">
        <f t="shared" si="228"/>
        <v>12646.5</v>
      </c>
      <c r="AG322" s="70">
        <f t="shared" si="229"/>
        <v>0.58505083265657054</v>
      </c>
      <c r="AH322" s="70">
        <f t="shared" si="230"/>
        <v>1.7092531865295335</v>
      </c>
      <c r="AI322" s="74">
        <f t="shared" si="231"/>
        <v>-8.4608389673037818E-4</v>
      </c>
      <c r="AJ322" s="62">
        <f t="shared" si="232"/>
        <v>12.600000000000364</v>
      </c>
      <c r="AK322" s="117">
        <f t="shared" si="233"/>
        <v>2.921546455661364</v>
      </c>
      <c r="AL322" s="99">
        <f t="shared" si="234"/>
        <v>-1.4461715965577236E-3</v>
      </c>
      <c r="AM322" s="62">
        <f t="shared" si="235"/>
        <v>12654.1</v>
      </c>
      <c r="AN322" s="10">
        <f t="shared" si="236"/>
        <v>12600.786599999998</v>
      </c>
      <c r="AO322" s="10">
        <f t="shared" si="237"/>
        <v>12638.448899999999</v>
      </c>
      <c r="AP322" s="10">
        <f t="shared" si="238"/>
        <v>12674.661999999998</v>
      </c>
      <c r="AQ322" s="10">
        <f t="shared" si="239"/>
        <v>12640.728099999997</v>
      </c>
      <c r="AR322" s="113"/>
      <c r="AU322" s="19"/>
      <c r="AV322" s="25"/>
      <c r="AW322" s="19"/>
      <c r="AX322" s="19"/>
      <c r="AY322" s="19"/>
      <c r="BE322" s="12" t="s">
        <v>476</v>
      </c>
      <c r="BF322" s="110">
        <v>12659.8</v>
      </c>
      <c r="BG322" s="111">
        <v>12623.4</v>
      </c>
      <c r="BH322" s="111">
        <v>12635.8</v>
      </c>
    </row>
    <row r="323" spans="1:60" x14ac:dyDescent="0.25">
      <c r="A323" s="12" t="str">
        <f t="shared" ref="A323:A386" si="264" xml:space="preserve"> BE323</f>
        <v>19mag   18b</v>
      </c>
      <c r="B323" s="110">
        <f t="shared" si="215"/>
        <v>5</v>
      </c>
      <c r="C323" s="3">
        <f t="shared" si="216"/>
        <v>11.899999999999636</v>
      </c>
      <c r="D323" s="3">
        <f t="shared" si="204"/>
        <v>12650.466666666665</v>
      </c>
      <c r="E323" s="3">
        <f t="shared" si="205"/>
        <v>12652.05</v>
      </c>
      <c r="F323" s="3">
        <f t="shared" si="206"/>
        <v>12626.066666666666</v>
      </c>
      <c r="G323" s="3">
        <f t="shared" si="207"/>
        <v>12626.95</v>
      </c>
      <c r="H323" s="3">
        <f t="shared" ref="H323:I386" si="265">BF323</f>
        <v>12644.3</v>
      </c>
      <c r="I323" s="3">
        <f t="shared" si="265"/>
        <v>12630.5</v>
      </c>
      <c r="J323" s="3">
        <f t="shared" si="250"/>
        <v>12640.8</v>
      </c>
      <c r="K323" s="8">
        <f t="shared" si="251"/>
        <v>-0.7000000000007276</v>
      </c>
      <c r="L323" s="4">
        <f t="shared" si="252"/>
        <v>13.799999999999272</v>
      </c>
      <c r="M323" s="4">
        <f t="shared" si="253"/>
        <v>24.399999999999636</v>
      </c>
      <c r="N323" s="4">
        <f t="shared" si="254"/>
        <v>25.099999999999454</v>
      </c>
      <c r="O323" s="4">
        <f t="shared" si="255"/>
        <v>13.799999999999272</v>
      </c>
      <c r="P323" s="4">
        <f t="shared" si="263"/>
        <v>8.5</v>
      </c>
      <c r="Q323" s="4">
        <f t="shared" si="262"/>
        <v>5.2999999999992724</v>
      </c>
      <c r="R323" s="4">
        <f t="shared" si="256"/>
        <v>12638.533333333333</v>
      </c>
      <c r="S323" s="4">
        <f t="shared" si="257"/>
        <v>12639.099999999999</v>
      </c>
      <c r="T323" s="4">
        <f t="shared" si="258"/>
        <v>12638.633333333331</v>
      </c>
      <c r="U323" s="4">
        <f t="shared" si="259"/>
        <v>-5.7000000000007276</v>
      </c>
      <c r="V323" s="4">
        <f t="shared" si="260"/>
        <v>-5.7000000000007276</v>
      </c>
      <c r="W323" s="86">
        <f t="shared" si="261"/>
        <v>12635.8</v>
      </c>
      <c r="X323" s="109">
        <f t="shared" ref="X323:X342" si="266">J321+U323</f>
        <v>12635.8</v>
      </c>
      <c r="Y323" s="62">
        <f t="shared" si="221"/>
        <v>12642.699999999999</v>
      </c>
      <c r="Z323" s="10">
        <f t="shared" si="222"/>
        <v>12.600000000000364</v>
      </c>
      <c r="AA323" s="4">
        <f t="shared" si="223"/>
        <v>12.600000000000364</v>
      </c>
      <c r="AB323" s="79">
        <f t="shared" si="224"/>
        <v>12654.1</v>
      </c>
      <c r="AC323" s="79">
        <f t="shared" ref="AC323:AC342" si="267">J321+Z323</f>
        <v>12654.1</v>
      </c>
      <c r="AD323" s="48">
        <f t="shared" si="226"/>
        <v>-0.17504873294351386</v>
      </c>
      <c r="AE323" s="45">
        <f t="shared" si="227"/>
        <v>-5.7000000000007276</v>
      </c>
      <c r="AF323" s="56">
        <f t="shared" si="228"/>
        <v>12630.099999999999</v>
      </c>
      <c r="AG323" s="70">
        <f t="shared" si="229"/>
        <v>-1.4099346631835097</v>
      </c>
      <c r="AH323" s="70">
        <f t="shared" si="230"/>
        <v>-0.70925272362769431</v>
      </c>
      <c r="AI323" s="74">
        <f t="shared" si="231"/>
        <v>8.4718252428727628E-4</v>
      </c>
      <c r="AJ323" s="62">
        <f t="shared" si="232"/>
        <v>12.600000000000364</v>
      </c>
      <c r="AK323" s="117">
        <f t="shared" si="233"/>
        <v>0.50303942597330253</v>
      </c>
      <c r="AL323" s="99">
        <f t="shared" si="234"/>
        <v>-6.0086651276053599E-4</v>
      </c>
      <c r="AM323" s="62">
        <f t="shared" si="235"/>
        <v>12648.4</v>
      </c>
      <c r="AN323" s="10">
        <f t="shared" si="236"/>
        <v>12597.3567</v>
      </c>
      <c r="AO323" s="10">
        <f t="shared" si="237"/>
        <v>12643.277399999999</v>
      </c>
      <c r="AP323" s="10">
        <f t="shared" si="238"/>
        <v>12682.03603333333</v>
      </c>
      <c r="AQ323" s="10">
        <f t="shared" si="239"/>
        <v>12632.152866666665</v>
      </c>
      <c r="AR323" s="113"/>
      <c r="AU323" s="19"/>
      <c r="AV323" s="25"/>
      <c r="AW323" s="19"/>
      <c r="AX323" s="19"/>
      <c r="AY323" s="19"/>
      <c r="AZ323" s="116">
        <f>BA323*(1-$AR$5)</f>
        <v>12640.8</v>
      </c>
      <c r="BA323" s="16">
        <f>J323</f>
        <v>12640.8</v>
      </c>
      <c r="BE323" s="12" t="s">
        <v>477</v>
      </c>
      <c r="BF323" s="110">
        <v>12644.3</v>
      </c>
      <c r="BG323" s="111">
        <v>12630.5</v>
      </c>
      <c r="BH323" s="111">
        <v>12640.8</v>
      </c>
    </row>
    <row r="324" spans="1:60" x14ac:dyDescent="0.25">
      <c r="A324" s="12" t="str">
        <f t="shared" si="264"/>
        <v>19mag    19o</v>
      </c>
      <c r="B324" s="110">
        <f t="shared" si="215"/>
        <v>-10</v>
      </c>
      <c r="C324" s="3">
        <f t="shared" si="216"/>
        <v>-10.700000000000728</v>
      </c>
      <c r="D324" s="3">
        <f t="shared" si="204"/>
        <v>12649.299999999997</v>
      </c>
      <c r="E324" s="3">
        <f t="shared" si="205"/>
        <v>12644.05</v>
      </c>
      <c r="F324" s="3">
        <f t="shared" si="206"/>
        <v>12628.233333333332</v>
      </c>
      <c r="G324" s="3">
        <f t="shared" si="207"/>
        <v>12630.65</v>
      </c>
      <c r="H324" s="3">
        <f t="shared" si="265"/>
        <v>12643.8</v>
      </c>
      <c r="I324" s="3">
        <f t="shared" si="265"/>
        <v>12630.8</v>
      </c>
      <c r="J324" s="3">
        <f t="shared" si="250"/>
        <v>12630.8</v>
      </c>
      <c r="K324" s="8">
        <f t="shared" si="251"/>
        <v>-5</v>
      </c>
      <c r="L324" s="4">
        <f t="shared" si="252"/>
        <v>13</v>
      </c>
      <c r="M324" s="4">
        <f t="shared" si="253"/>
        <v>21.066666666666304</v>
      </c>
      <c r="N324" s="4">
        <f t="shared" si="254"/>
        <v>13.399999999999636</v>
      </c>
      <c r="O324" s="4">
        <f t="shared" si="255"/>
        <v>13</v>
      </c>
      <c r="P324" s="4">
        <f t="shared" si="263"/>
        <v>3</v>
      </c>
      <c r="Q324" s="4">
        <f t="shared" si="262"/>
        <v>10</v>
      </c>
      <c r="R324" s="4">
        <f t="shared" si="256"/>
        <v>12635.133333333331</v>
      </c>
      <c r="S324" s="4">
        <f t="shared" si="257"/>
        <v>12636.833333333332</v>
      </c>
      <c r="T324" s="4">
        <f t="shared" si="258"/>
        <v>12637.777777777776</v>
      </c>
      <c r="U324" s="4">
        <f t="shared" si="259"/>
        <v>-5.7000000000007276</v>
      </c>
      <c r="V324" s="4">
        <f t="shared" si="260"/>
        <v>-5.7000000000007276</v>
      </c>
      <c r="W324" s="86">
        <f t="shared" si="261"/>
        <v>12630.099999999999</v>
      </c>
      <c r="X324" s="45">
        <f t="shared" si="266"/>
        <v>12630.099999999999</v>
      </c>
      <c r="Y324" s="10">
        <f t="shared" si="221"/>
        <v>12640.099999999999</v>
      </c>
      <c r="Z324" s="10">
        <f t="shared" si="222"/>
        <v>12.600000000000364</v>
      </c>
      <c r="AA324" s="10">
        <f t="shared" si="223"/>
        <v>5</v>
      </c>
      <c r="AB324" s="10">
        <f t="shared" si="224"/>
        <v>12640.8</v>
      </c>
      <c r="AC324" s="108">
        <f t="shared" si="267"/>
        <v>12648.4</v>
      </c>
      <c r="AD324" s="48">
        <f t="shared" si="226"/>
        <v>-0.22287199480181991</v>
      </c>
      <c r="AE324" s="45">
        <f t="shared" si="227"/>
        <v>-5.7000000000007276</v>
      </c>
      <c r="AF324" s="56">
        <f t="shared" si="228"/>
        <v>12635.099999999999</v>
      </c>
      <c r="AG324" s="70">
        <f t="shared" si="229"/>
        <v>0.19054105703429869</v>
      </c>
      <c r="AH324" s="70">
        <f t="shared" si="230"/>
        <v>5.2482127241479155</v>
      </c>
      <c r="AI324" s="74">
        <f t="shared" si="231"/>
        <v>-3.4032180196431156E-4</v>
      </c>
      <c r="AJ324" s="62">
        <f t="shared" si="232"/>
        <v>12.600000000000364</v>
      </c>
      <c r="AK324" s="117">
        <f t="shared" si="233"/>
        <v>27.543736797908082</v>
      </c>
      <c r="AL324" s="99">
        <f t="shared" si="234"/>
        <v>-1.7860812113740469E-3</v>
      </c>
      <c r="AM324" s="62">
        <f t="shared" si="235"/>
        <v>12653.4</v>
      </c>
      <c r="AN324" s="10">
        <f t="shared" si="236"/>
        <v>12600.8199</v>
      </c>
      <c r="AO324" s="10">
        <f t="shared" si="237"/>
        <v>12633.920099999999</v>
      </c>
      <c r="AP324" s="10">
        <f t="shared" si="238"/>
        <v>12676.296966666663</v>
      </c>
      <c r="AQ324" s="10">
        <f t="shared" si="239"/>
        <v>12645.399433333332</v>
      </c>
      <c r="AR324" s="113"/>
      <c r="AU324" s="19"/>
      <c r="AV324" s="25"/>
      <c r="AW324" s="19"/>
      <c r="AX324" s="19"/>
      <c r="AY324" s="19"/>
      <c r="BB324" s="115">
        <f>AQ324</f>
        <v>12645.399433333332</v>
      </c>
      <c r="BC324" s="24">
        <f>BB324-BA323</f>
        <v>4.5994333333328541</v>
      </c>
      <c r="BD324" s="107" t="s">
        <v>37</v>
      </c>
      <c r="BE324" s="12" t="s">
        <v>478</v>
      </c>
      <c r="BF324" s="110">
        <v>12643.8</v>
      </c>
      <c r="BG324" s="111">
        <v>12630.8</v>
      </c>
      <c r="BH324" s="111">
        <v>12630.8</v>
      </c>
    </row>
    <row r="325" spans="1:60" x14ac:dyDescent="0.25">
      <c r="A325" s="12" t="str">
        <f t="shared" si="264"/>
        <v>19mag    20s</v>
      </c>
      <c r="B325" s="110">
        <f t="shared" si="215"/>
        <v>5</v>
      </c>
      <c r="C325" s="3">
        <f t="shared" si="216"/>
        <v>0</v>
      </c>
      <c r="D325" s="3">
        <f t="shared" ref="D325:D388" si="268">AVERAGE(H323:H325)</f>
        <v>12643.199999999999</v>
      </c>
      <c r="E325" s="3">
        <f t="shared" ref="E325:E388" si="269">AVERAGE(H324:H325)</f>
        <v>12642.65</v>
      </c>
      <c r="F325" s="3">
        <f t="shared" ref="F325:F388" si="270">AVERAGE(I323:I325)</f>
        <v>12629.933333333334</v>
      </c>
      <c r="G325" s="3">
        <f t="shared" ref="G325:G388" si="271">AVERAGE(I324:I325)</f>
        <v>12629.65</v>
      </c>
      <c r="H325" s="3">
        <f t="shared" si="265"/>
        <v>12641.5</v>
      </c>
      <c r="I325" s="3">
        <f t="shared" si="265"/>
        <v>12628.5</v>
      </c>
      <c r="J325" s="3">
        <f t="shared" si="250"/>
        <v>12635.8</v>
      </c>
      <c r="K325" s="8">
        <f t="shared" si="251"/>
        <v>-5</v>
      </c>
      <c r="L325" s="4">
        <f t="shared" si="252"/>
        <v>13</v>
      </c>
      <c r="M325" s="4">
        <f t="shared" si="253"/>
        <v>13.266666666666424</v>
      </c>
      <c r="N325" s="4">
        <f t="shared" si="254"/>
        <v>13</v>
      </c>
      <c r="O325" s="4">
        <f t="shared" si="255"/>
        <v>13</v>
      </c>
      <c r="P325" s="4">
        <f t="shared" si="263"/>
        <v>10.700000000000728</v>
      </c>
      <c r="Q325" s="4">
        <f t="shared" si="262"/>
        <v>2.2999999999992724</v>
      </c>
      <c r="R325" s="4">
        <f t="shared" si="256"/>
        <v>12635.266666666668</v>
      </c>
      <c r="S325" s="4">
        <f t="shared" si="257"/>
        <v>12635.2</v>
      </c>
      <c r="T325" s="4">
        <f t="shared" si="258"/>
        <v>12636.311111111112</v>
      </c>
      <c r="U325" s="4">
        <f t="shared" si="259"/>
        <v>-10</v>
      </c>
      <c r="V325" s="4">
        <f t="shared" si="260"/>
        <v>-10</v>
      </c>
      <c r="W325" s="86">
        <f t="shared" si="261"/>
        <v>12630.8</v>
      </c>
      <c r="X325" s="109">
        <f t="shared" si="266"/>
        <v>12630.8</v>
      </c>
      <c r="Y325" s="62">
        <f t="shared" si="221"/>
        <v>12625.8</v>
      </c>
      <c r="Z325" s="10">
        <f t="shared" si="222"/>
        <v>5</v>
      </c>
      <c r="AA325" s="4">
        <f t="shared" si="223"/>
        <v>5</v>
      </c>
      <c r="AB325" s="79">
        <f t="shared" si="224"/>
        <v>12645.8</v>
      </c>
      <c r="AC325" s="79">
        <f t="shared" si="267"/>
        <v>12645.8</v>
      </c>
      <c r="AD325" s="48">
        <f t="shared" si="226"/>
        <v>-0.22287199480181991</v>
      </c>
      <c r="AE325" s="45">
        <f t="shared" si="227"/>
        <v>-10</v>
      </c>
      <c r="AF325" s="56">
        <f t="shared" si="228"/>
        <v>12620.8</v>
      </c>
      <c r="AG325" s="70" t="e">
        <f t="shared" si="229"/>
        <v>#DIV/0!</v>
      </c>
      <c r="AH325" s="70" t="e">
        <f t="shared" si="230"/>
        <v>#DIV/0!</v>
      </c>
      <c r="AI325" s="74">
        <f t="shared" si="231"/>
        <v>1.1885141987829616E-3</v>
      </c>
      <c r="AJ325" s="62">
        <f t="shared" si="232"/>
        <v>5</v>
      </c>
      <c r="AK325" s="117" t="e">
        <f t="shared" si="233"/>
        <v>#DIV/0!</v>
      </c>
      <c r="AL325" s="99">
        <f t="shared" si="234"/>
        <v>0</v>
      </c>
      <c r="AM325" s="62">
        <f t="shared" si="235"/>
        <v>12635.8</v>
      </c>
      <c r="AN325" s="10">
        <f t="shared" si="236"/>
        <v>12609.111599999998</v>
      </c>
      <c r="AO325" s="10">
        <f t="shared" si="237"/>
        <v>12626.827199999996</v>
      </c>
      <c r="AP325" s="10">
        <f t="shared" si="238"/>
        <v>12661.181866666662</v>
      </c>
      <c r="AQ325" s="10">
        <f t="shared" si="239"/>
        <v>12639.093133333328</v>
      </c>
      <c r="AR325" s="113"/>
      <c r="AU325" s="19"/>
      <c r="AV325" s="25"/>
      <c r="AW325" s="19"/>
      <c r="AX325" s="19"/>
      <c r="AY325" s="19"/>
      <c r="BE325" s="12" t="s">
        <v>479</v>
      </c>
      <c r="BF325" s="110">
        <v>12641.5</v>
      </c>
      <c r="BG325" s="111">
        <v>12628.5</v>
      </c>
      <c r="BH325" s="111">
        <v>12635.8</v>
      </c>
    </row>
    <row r="326" spans="1:60" x14ac:dyDescent="0.25">
      <c r="A326" s="12" t="str">
        <f t="shared" si="264"/>
        <v>19mag     21b</v>
      </c>
      <c r="B326" s="110">
        <f t="shared" ref="B326:B389" si="272">J326-J325</f>
        <v>-4.7999999999992724</v>
      </c>
      <c r="C326" s="3">
        <f t="shared" ref="C326:C389" si="273">J326-J323</f>
        <v>-9.7999999999992724</v>
      </c>
      <c r="D326" s="3">
        <f t="shared" si="268"/>
        <v>12640.766666666668</v>
      </c>
      <c r="E326" s="3">
        <f t="shared" si="269"/>
        <v>12639.25</v>
      </c>
      <c r="F326" s="3">
        <f t="shared" si="270"/>
        <v>12624.266666666668</v>
      </c>
      <c r="G326" s="3">
        <f t="shared" si="271"/>
        <v>12621</v>
      </c>
      <c r="H326" s="3">
        <f t="shared" si="265"/>
        <v>12637</v>
      </c>
      <c r="I326" s="3">
        <f t="shared" si="265"/>
        <v>12613.5</v>
      </c>
      <c r="J326" s="110">
        <f t="shared" si="250"/>
        <v>12631</v>
      </c>
      <c r="K326" s="8">
        <f t="shared" si="251"/>
        <v>0.2000000000007276</v>
      </c>
      <c r="L326" s="4">
        <f t="shared" si="252"/>
        <v>23.5</v>
      </c>
      <c r="M326" s="4">
        <f t="shared" si="253"/>
        <v>16.5</v>
      </c>
      <c r="N326" s="4">
        <f t="shared" si="254"/>
        <v>18.25</v>
      </c>
      <c r="O326" s="4">
        <f t="shared" si="255"/>
        <v>23.5</v>
      </c>
      <c r="P326" s="4">
        <f t="shared" si="263"/>
        <v>1.2000000000007276</v>
      </c>
      <c r="Q326" s="4">
        <f>-J325+I326</f>
        <v>-22.299999999999272</v>
      </c>
      <c r="R326" s="4">
        <f t="shared" si="256"/>
        <v>12627.166666666666</v>
      </c>
      <c r="S326" s="4">
        <f t="shared" si="257"/>
        <v>12631.216666666667</v>
      </c>
      <c r="T326" s="4">
        <f t="shared" si="258"/>
        <v>12632.522222222222</v>
      </c>
      <c r="U326" s="4">
        <f t="shared" si="259"/>
        <v>-10</v>
      </c>
      <c r="V326" s="4">
        <f t="shared" si="260"/>
        <v>-10</v>
      </c>
      <c r="W326" s="86">
        <f t="shared" si="261"/>
        <v>12620.8</v>
      </c>
      <c r="X326" s="45">
        <f t="shared" si="266"/>
        <v>12620.8</v>
      </c>
      <c r="Y326" s="10">
        <f t="shared" ref="Y326:Y389" si="274">J325+K325</f>
        <v>12630.8</v>
      </c>
      <c r="Z326" s="10">
        <f t="shared" ref="Z326:Z389" si="275">MAX(B323:B325)</f>
        <v>5</v>
      </c>
      <c r="AA326" s="10">
        <f t="shared" ref="AA326:AA389" si="276">MAX(B324:B325)</f>
        <v>5</v>
      </c>
      <c r="AB326" s="10">
        <f t="shared" ref="AB326:AB389" si="277">J324+AA326</f>
        <v>12635.8</v>
      </c>
      <c r="AC326" s="79">
        <f t="shared" si="267"/>
        <v>12635.8</v>
      </c>
      <c r="AD326" s="48">
        <f t="shared" si="226"/>
        <v>0.40480831708901782</v>
      </c>
      <c r="AE326" s="45">
        <f t="shared" si="227"/>
        <v>-10</v>
      </c>
      <c r="AF326" s="56">
        <f t="shared" si="228"/>
        <v>12625.8</v>
      </c>
      <c r="AG326" s="70">
        <f t="shared" si="229"/>
        <v>-0.53124263534251759</v>
      </c>
      <c r="AH326" s="70">
        <f t="shared" si="230"/>
        <v>-1.8823790363799624</v>
      </c>
      <c r="AI326" s="74">
        <f t="shared" si="231"/>
        <v>4.1185509037056881E-4</v>
      </c>
      <c r="AJ326" s="62">
        <f t="shared" si="232"/>
        <v>5</v>
      </c>
      <c r="AK326" s="117">
        <f t="shared" si="233"/>
        <v>3.5433508366027557</v>
      </c>
      <c r="AL326" s="99">
        <f t="shared" si="234"/>
        <v>-7.7526738813993366E-4</v>
      </c>
      <c r="AM326" s="62">
        <f t="shared" si="235"/>
        <v>12640.8</v>
      </c>
      <c r="AN326" s="10">
        <f t="shared" si="236"/>
        <v>12609.644400000001</v>
      </c>
      <c r="AO326" s="10">
        <f t="shared" si="237"/>
        <v>12629.391300000003</v>
      </c>
      <c r="AP326" s="10">
        <f t="shared" si="238"/>
        <v>12660.914933333333</v>
      </c>
      <c r="AQ326" s="10">
        <f t="shared" si="239"/>
        <v>12641.662366666669</v>
      </c>
      <c r="AR326" s="113"/>
      <c r="AU326" s="19"/>
      <c r="AV326" s="25"/>
      <c r="AW326" s="19"/>
      <c r="AX326" s="19"/>
      <c r="AY326" s="19"/>
      <c r="BE326" s="12" t="s">
        <v>480</v>
      </c>
      <c r="BF326" s="13">
        <v>12637</v>
      </c>
      <c r="BG326" s="14">
        <v>12613.5</v>
      </c>
      <c r="BH326" s="14">
        <v>12631</v>
      </c>
    </row>
    <row r="327" spans="1:60" x14ac:dyDescent="0.25">
      <c r="A327" s="12" t="str">
        <f t="shared" si="264"/>
        <v>22mag   0s</v>
      </c>
      <c r="B327" s="110">
        <f t="shared" si="272"/>
        <v>12.200000000000728</v>
      </c>
      <c r="C327" s="3">
        <f t="shared" si="273"/>
        <v>12.400000000001455</v>
      </c>
      <c r="D327" s="3">
        <f t="shared" si="268"/>
        <v>12641.9</v>
      </c>
      <c r="E327" s="3">
        <f t="shared" si="269"/>
        <v>12642.1</v>
      </c>
      <c r="F327" s="3">
        <f t="shared" si="270"/>
        <v>12626.033333333333</v>
      </c>
      <c r="G327" s="3">
        <f t="shared" si="271"/>
        <v>12624.8</v>
      </c>
      <c r="H327" s="3">
        <f t="shared" si="265"/>
        <v>12647.2</v>
      </c>
      <c r="I327" s="3">
        <f t="shared" si="265"/>
        <v>12636.1</v>
      </c>
      <c r="J327" s="110">
        <f t="shared" si="250"/>
        <v>12643.2</v>
      </c>
      <c r="K327" s="8">
        <f t="shared" si="251"/>
        <v>7.4000000000014552</v>
      </c>
      <c r="L327" s="4">
        <f t="shared" si="252"/>
        <v>16.200000000000728</v>
      </c>
      <c r="M327" s="4">
        <f t="shared" si="253"/>
        <v>17.566666666666908</v>
      </c>
      <c r="N327" s="4">
        <f t="shared" si="254"/>
        <v>19.850000000000364</v>
      </c>
      <c r="O327" s="4">
        <f t="shared" si="255"/>
        <v>11.100000000000364</v>
      </c>
      <c r="P327" s="4">
        <f t="shared" si="263"/>
        <v>16.200000000000728</v>
      </c>
      <c r="Q327" s="4">
        <f>J326-I327</f>
        <v>-5.1000000000003638</v>
      </c>
      <c r="R327" s="4">
        <f t="shared" si="256"/>
        <v>12642.166666666666</v>
      </c>
      <c r="S327" s="4">
        <f t="shared" si="257"/>
        <v>12634.666666666666</v>
      </c>
      <c r="T327" s="4">
        <f t="shared" si="258"/>
        <v>12634.866666666667</v>
      </c>
      <c r="U327" s="4">
        <f t="shared" si="259"/>
        <v>-10</v>
      </c>
      <c r="V327" s="4">
        <f t="shared" si="260"/>
        <v>-4.7999999999992724</v>
      </c>
      <c r="W327" s="85">
        <f t="shared" si="261"/>
        <v>12631</v>
      </c>
      <c r="X327" s="109">
        <f t="shared" si="266"/>
        <v>12625.8</v>
      </c>
      <c r="Y327" s="62">
        <f t="shared" si="274"/>
        <v>12631.2</v>
      </c>
      <c r="Z327" s="10">
        <f t="shared" si="275"/>
        <v>5</v>
      </c>
      <c r="AA327" s="4">
        <f t="shared" si="276"/>
        <v>5</v>
      </c>
      <c r="AB327" s="108">
        <f t="shared" si="277"/>
        <v>12640.8</v>
      </c>
      <c r="AC327" s="79">
        <f t="shared" si="267"/>
        <v>12640.8</v>
      </c>
      <c r="AD327" s="48">
        <f t="shared" ref="AD327:AD390" si="278">(O327-$O$1)/$O$1</f>
        <v>-0.33645224171537835</v>
      </c>
      <c r="AE327" s="45">
        <f t="shared" ref="AE327:AE390" si="279">MIN(B324:B326)</f>
        <v>-10</v>
      </c>
      <c r="AF327" s="56">
        <f t="shared" ref="AF327:AF390" si="280">J326+AE327</f>
        <v>12621</v>
      </c>
      <c r="AG327" s="70">
        <f t="shared" ref="AG327:AG390" si="281">AI327/AL327</f>
        <v>3.0869978607081325</v>
      </c>
      <c r="AH327" s="70">
        <f t="shared" ref="AH327:AH390" si="282">1/AG327</f>
        <v>0.32393932393934605</v>
      </c>
      <c r="AI327" s="74">
        <f t="shared" ref="AI327:AI390" si="283">(J327-AF327)/AF327</f>
        <v>1.7589731400048116E-3</v>
      </c>
      <c r="AJ327" s="62">
        <f t="shared" ref="AJ327:AJ390" si="284">MAX(B324:B326)</f>
        <v>5</v>
      </c>
      <c r="AK327" s="117">
        <f t="shared" ref="AK327:AK390" si="285" xml:space="preserve"> AH327/AG327</f>
        <v>0.10493668559428057</v>
      </c>
      <c r="AL327" s="99">
        <f t="shared" ref="AL327:AL390" si="286">(J327-AM327)/AM327</f>
        <v>5.6980056980062734E-4</v>
      </c>
      <c r="AM327" s="62">
        <f t="shared" ref="AM327:AM390" si="287">J326+AJ327</f>
        <v>12636</v>
      </c>
      <c r="AN327" s="10">
        <f t="shared" ref="AN327:AN390" si="288">(R326-N326)*0.999</f>
        <v>12596.30775</v>
      </c>
      <c r="AO327" s="10">
        <f t="shared" ref="AO327:AO390" si="289">(2*R326-I326)*0.999</f>
        <v>12628.192499999999</v>
      </c>
      <c r="AP327" s="10">
        <f t="shared" ref="AP327:AP390" si="290">(R326+N326)*1.001</f>
        <v>12658.062083333331</v>
      </c>
      <c r="AQ327" s="10">
        <f t="shared" ref="AQ327:AQ390" si="291">(2*R326-H326)*1.001</f>
        <v>12629.950666666664</v>
      </c>
      <c r="AR327" s="113"/>
      <c r="AU327" s="19"/>
      <c r="AV327" s="25"/>
      <c r="AW327" s="19"/>
      <c r="AX327" s="19"/>
      <c r="AY327" s="19"/>
      <c r="BE327" s="12" t="s">
        <v>481</v>
      </c>
      <c r="BF327" s="110">
        <v>12647.2</v>
      </c>
      <c r="BG327" s="111">
        <v>12636.1</v>
      </c>
      <c r="BH327" s="111">
        <v>12643.2</v>
      </c>
    </row>
    <row r="328" spans="1:60" x14ac:dyDescent="0.25">
      <c r="A328" s="12" t="str">
        <f t="shared" si="264"/>
        <v>22mag   1s</v>
      </c>
      <c r="B328" s="110">
        <f t="shared" si="272"/>
        <v>-2.7000000000007276</v>
      </c>
      <c r="C328" s="3">
        <f t="shared" si="273"/>
        <v>4.7000000000007276</v>
      </c>
      <c r="D328" s="3">
        <f t="shared" si="268"/>
        <v>12642.699999999999</v>
      </c>
      <c r="E328" s="3">
        <f t="shared" si="269"/>
        <v>12645.55</v>
      </c>
      <c r="F328" s="3">
        <f t="shared" si="270"/>
        <v>12627.833333333334</v>
      </c>
      <c r="G328" s="3">
        <f t="shared" si="271"/>
        <v>12635</v>
      </c>
      <c r="H328" s="110">
        <f t="shared" si="265"/>
        <v>12643.9</v>
      </c>
      <c r="I328" s="110">
        <f t="shared" si="265"/>
        <v>12633.9</v>
      </c>
      <c r="J328" s="110">
        <f t="shared" si="250"/>
        <v>12640.5</v>
      </c>
      <c r="K328" s="8">
        <f t="shared" si="251"/>
        <v>9.5</v>
      </c>
      <c r="L328" s="4">
        <f t="shared" si="252"/>
        <v>10</v>
      </c>
      <c r="M328" s="4">
        <f t="shared" si="253"/>
        <v>16.566666666666908</v>
      </c>
      <c r="N328" s="4">
        <f t="shared" si="254"/>
        <v>13.100000000000364</v>
      </c>
      <c r="O328" s="4">
        <f t="shared" si="255"/>
        <v>10</v>
      </c>
      <c r="P328" s="4">
        <f t="shared" si="263"/>
        <v>0.69999999999890861</v>
      </c>
      <c r="Q328" s="4">
        <f>J327-I328</f>
        <v>9.3000000000010914</v>
      </c>
      <c r="R328" s="4">
        <f t="shared" si="256"/>
        <v>12639.433333333334</v>
      </c>
      <c r="S328" s="4">
        <f t="shared" si="257"/>
        <v>12640.8</v>
      </c>
      <c r="T328" s="4">
        <f t="shared" si="258"/>
        <v>12636.255555555554</v>
      </c>
      <c r="U328" s="4">
        <f t="shared" si="259"/>
        <v>-4.7999999999992724</v>
      </c>
      <c r="V328" s="4">
        <f t="shared" si="260"/>
        <v>-4.7999999999992724</v>
      </c>
      <c r="W328" s="85">
        <f t="shared" si="261"/>
        <v>12626.2</v>
      </c>
      <c r="X328" s="45">
        <f t="shared" si="266"/>
        <v>12626.2</v>
      </c>
      <c r="Y328" s="10">
        <f t="shared" si="274"/>
        <v>12650.600000000002</v>
      </c>
      <c r="Z328" s="10">
        <f t="shared" si="275"/>
        <v>12.200000000000728</v>
      </c>
      <c r="AA328" s="10">
        <f t="shared" si="276"/>
        <v>12.200000000000728</v>
      </c>
      <c r="AB328" s="10">
        <f t="shared" si="277"/>
        <v>12643.2</v>
      </c>
      <c r="AC328" s="108">
        <f t="shared" si="267"/>
        <v>12643.2</v>
      </c>
      <c r="AD328" s="48">
        <f t="shared" si="278"/>
        <v>-0.4022092267706307</v>
      </c>
      <c r="AE328" s="45">
        <f t="shared" si="279"/>
        <v>-4.7999999999992724</v>
      </c>
      <c r="AF328" s="56">
        <f t="shared" si="280"/>
        <v>12638.400000000001</v>
      </c>
      <c r="AG328" s="70">
        <f t="shared" si="281"/>
        <v>-0.1411291761508072</v>
      </c>
      <c r="AH328" s="70">
        <f t="shared" si="282"/>
        <v>-7.0857070612487982</v>
      </c>
      <c r="AI328" s="74">
        <f t="shared" si="283"/>
        <v>1.6616027345222058E-4</v>
      </c>
      <c r="AJ328" s="62">
        <f t="shared" si="284"/>
        <v>12.200000000000728</v>
      </c>
      <c r="AK328" s="117">
        <f t="shared" si="285"/>
        <v>50.207244557831082</v>
      </c>
      <c r="AL328" s="99">
        <f t="shared" si="286"/>
        <v>-1.1773630228994305E-3</v>
      </c>
      <c r="AM328" s="62">
        <f t="shared" si="287"/>
        <v>12655.400000000001</v>
      </c>
      <c r="AN328" s="10">
        <f t="shared" si="288"/>
        <v>12609.69435</v>
      </c>
      <c r="AO328" s="10">
        <f t="shared" si="289"/>
        <v>12635.585099999998</v>
      </c>
      <c r="AP328" s="10">
        <f t="shared" si="290"/>
        <v>12674.678683333332</v>
      </c>
      <c r="AQ328" s="10">
        <f t="shared" si="291"/>
        <v>12649.770466666663</v>
      </c>
      <c r="AR328" s="113"/>
      <c r="AU328" s="19"/>
      <c r="AV328" s="25"/>
      <c r="AW328" s="19"/>
      <c r="AX328" s="19"/>
      <c r="AY328" s="19"/>
      <c r="BE328" s="12" t="s">
        <v>482</v>
      </c>
      <c r="BF328" s="110">
        <v>12643.9</v>
      </c>
      <c r="BG328" s="111">
        <v>12633.9</v>
      </c>
      <c r="BH328" s="111">
        <v>12640.5</v>
      </c>
    </row>
    <row r="329" spans="1:60" x14ac:dyDescent="0.25">
      <c r="A329" s="12" t="str">
        <f t="shared" si="264"/>
        <v>22mag    2b</v>
      </c>
      <c r="B329" s="110">
        <f t="shared" si="272"/>
        <v>-4.7999999999992724</v>
      </c>
      <c r="C329" s="3">
        <f t="shared" si="273"/>
        <v>4.7000000000007276</v>
      </c>
      <c r="D329" s="3">
        <f t="shared" si="268"/>
        <v>12646.266666666668</v>
      </c>
      <c r="E329" s="3">
        <f t="shared" si="269"/>
        <v>12645.8</v>
      </c>
      <c r="F329" s="3">
        <f t="shared" si="270"/>
        <v>12635.233333333332</v>
      </c>
      <c r="G329" s="3">
        <f t="shared" si="271"/>
        <v>12634.8</v>
      </c>
      <c r="H329" s="13">
        <f t="shared" si="265"/>
        <v>12647.7</v>
      </c>
      <c r="I329" s="13">
        <f t="shared" si="265"/>
        <v>12635.7</v>
      </c>
      <c r="J329" s="13">
        <f t="shared" si="250"/>
        <v>12635.7</v>
      </c>
      <c r="K329" s="8">
        <f t="shared" si="251"/>
        <v>-7.5</v>
      </c>
      <c r="L329" s="4">
        <f t="shared" si="252"/>
        <v>12</v>
      </c>
      <c r="M329" s="4">
        <f t="shared" si="253"/>
        <v>12.733333333333576</v>
      </c>
      <c r="N329" s="4">
        <f t="shared" si="254"/>
        <v>11</v>
      </c>
      <c r="O329" s="4">
        <f t="shared" si="255"/>
        <v>12</v>
      </c>
      <c r="P329" s="4">
        <f t="shared" si="263"/>
        <v>7.2000000000007276</v>
      </c>
      <c r="Q329" s="4">
        <f t="shared" ref="Q329:Q334" si="292">J328-I329</f>
        <v>4.7999999999992724</v>
      </c>
      <c r="R329" s="4">
        <f t="shared" si="256"/>
        <v>12639.700000000003</v>
      </c>
      <c r="S329" s="4">
        <f t="shared" si="257"/>
        <v>12639.566666666669</v>
      </c>
      <c r="T329" s="4">
        <f t="shared" si="258"/>
        <v>12640.433333333334</v>
      </c>
      <c r="U329" s="4">
        <f t="shared" si="259"/>
        <v>-4.7999999999992724</v>
      </c>
      <c r="V329" s="4">
        <f t="shared" si="260"/>
        <v>-2.7000000000007276</v>
      </c>
      <c r="W329" s="109">
        <f t="shared" si="261"/>
        <v>12640.5</v>
      </c>
      <c r="X329" s="45">
        <f t="shared" si="266"/>
        <v>12638.400000000001</v>
      </c>
      <c r="Y329" s="62">
        <f t="shared" si="274"/>
        <v>12650</v>
      </c>
      <c r="Z329" s="10">
        <f t="shared" si="275"/>
        <v>12.200000000000728</v>
      </c>
      <c r="AA329" s="4">
        <f t="shared" si="276"/>
        <v>12.200000000000728</v>
      </c>
      <c r="AB329" s="79">
        <f t="shared" si="277"/>
        <v>12655.400000000001</v>
      </c>
      <c r="AC329" s="108">
        <f t="shared" si="267"/>
        <v>12655.400000000001</v>
      </c>
      <c r="AD329" s="48">
        <f t="shared" si="278"/>
        <v>-0.28265107212475682</v>
      </c>
      <c r="AE329" s="45">
        <f t="shared" si="279"/>
        <v>-4.7999999999992724</v>
      </c>
      <c r="AF329" s="56">
        <f t="shared" si="280"/>
        <v>12635.7</v>
      </c>
      <c r="AG329" s="70">
        <f t="shared" si="281"/>
        <v>0</v>
      </c>
      <c r="AH329" s="70" t="e">
        <f t="shared" si="282"/>
        <v>#DIV/0!</v>
      </c>
      <c r="AI329" s="74">
        <f t="shared" si="283"/>
        <v>0</v>
      </c>
      <c r="AJ329" s="62">
        <f t="shared" si="284"/>
        <v>12.200000000000728</v>
      </c>
      <c r="AK329" s="117" t="e">
        <f t="shared" si="285"/>
        <v>#DIV/0!</v>
      </c>
      <c r="AL329" s="99">
        <f t="shared" si="286"/>
        <v>-1.3435867443312493E-3</v>
      </c>
      <c r="AM329" s="62">
        <f t="shared" si="287"/>
        <v>12652.7</v>
      </c>
      <c r="AN329" s="10">
        <f t="shared" si="288"/>
        <v>12613.707</v>
      </c>
      <c r="AO329" s="10">
        <f t="shared" si="289"/>
        <v>12632.321700000002</v>
      </c>
      <c r="AP329" s="10">
        <f t="shared" si="290"/>
        <v>12665.185866666667</v>
      </c>
      <c r="AQ329" s="10">
        <f t="shared" si="291"/>
        <v>12647.601633333334</v>
      </c>
      <c r="AR329" s="113"/>
      <c r="AU329" s="19"/>
      <c r="AV329" s="25"/>
      <c r="AW329" s="19"/>
      <c r="AX329" s="19"/>
      <c r="AY329" s="19"/>
      <c r="BE329" s="12" t="s">
        <v>483</v>
      </c>
      <c r="BF329" s="110">
        <v>12647.7</v>
      </c>
      <c r="BG329" s="111">
        <v>12635.7</v>
      </c>
      <c r="BH329" s="111">
        <v>12635.7</v>
      </c>
    </row>
    <row r="330" spans="1:60" x14ac:dyDescent="0.25">
      <c r="A330" s="12" t="str">
        <f t="shared" si="264"/>
        <v>22mag     3o</v>
      </c>
      <c r="B330" s="110">
        <f t="shared" si="272"/>
        <v>4.2999999999992724</v>
      </c>
      <c r="C330" s="3">
        <f t="shared" si="273"/>
        <v>-3.2000000000007276</v>
      </c>
      <c r="D330" s="3">
        <f t="shared" si="268"/>
        <v>12645.199999999999</v>
      </c>
      <c r="E330" s="3">
        <f t="shared" si="269"/>
        <v>12645.85</v>
      </c>
      <c r="F330" s="3">
        <f t="shared" si="270"/>
        <v>12635.066666666666</v>
      </c>
      <c r="G330" s="3">
        <f t="shared" si="271"/>
        <v>12635.650000000001</v>
      </c>
      <c r="H330" s="13">
        <f t="shared" si="265"/>
        <v>12644</v>
      </c>
      <c r="I330" s="13">
        <f t="shared" si="265"/>
        <v>12635.6</v>
      </c>
      <c r="J330" s="110">
        <f t="shared" si="250"/>
        <v>12640</v>
      </c>
      <c r="K330" s="8">
        <f t="shared" si="251"/>
        <v>-0.5</v>
      </c>
      <c r="L330" s="4">
        <f t="shared" si="252"/>
        <v>8.3999999999996362</v>
      </c>
      <c r="M330" s="4">
        <f t="shared" si="253"/>
        <v>10.133333333333212</v>
      </c>
      <c r="N330" s="4">
        <f t="shared" si="254"/>
        <v>10.199999999999818</v>
      </c>
      <c r="O330" s="4">
        <f t="shared" si="255"/>
        <v>8.3999999999996362</v>
      </c>
      <c r="P330" s="4">
        <f t="shared" si="263"/>
        <v>8.2999999999992724</v>
      </c>
      <c r="Q330" s="4">
        <f t="shared" si="292"/>
        <v>0.1000000000003638</v>
      </c>
      <c r="R330" s="4">
        <f t="shared" si="256"/>
        <v>12639.866666666667</v>
      </c>
      <c r="S330" s="4">
        <f t="shared" si="257"/>
        <v>12639.783333333335</v>
      </c>
      <c r="T330" s="4">
        <f t="shared" si="258"/>
        <v>12639.66666666667</v>
      </c>
      <c r="U330" s="4">
        <f t="shared" si="259"/>
        <v>-4.7999999999992724</v>
      </c>
      <c r="V330" s="4">
        <f t="shared" si="260"/>
        <v>-4.7999999999992724</v>
      </c>
      <c r="W330" s="109">
        <f t="shared" si="261"/>
        <v>12635.7</v>
      </c>
      <c r="X330" s="109">
        <f t="shared" si="266"/>
        <v>12635.7</v>
      </c>
      <c r="Y330" s="62">
        <f t="shared" si="274"/>
        <v>12628.2</v>
      </c>
      <c r="Z330" s="10">
        <f t="shared" si="275"/>
        <v>12.200000000000728</v>
      </c>
      <c r="AA330" s="4">
        <f t="shared" si="276"/>
        <v>-2.7000000000007276</v>
      </c>
      <c r="AB330" s="79">
        <f t="shared" si="277"/>
        <v>12637.8</v>
      </c>
      <c r="AC330" s="79">
        <f t="shared" si="267"/>
        <v>12652.7</v>
      </c>
      <c r="AD330" s="48">
        <f t="shared" si="278"/>
        <v>-0.49785575048735153</v>
      </c>
      <c r="AE330" s="45">
        <f t="shared" si="279"/>
        <v>-4.7999999999992724</v>
      </c>
      <c r="AF330" s="56">
        <f t="shared" si="280"/>
        <v>12630.900000000001</v>
      </c>
      <c r="AG330" s="70">
        <f t="shared" si="281"/>
        <v>-1.1534490812210521</v>
      </c>
      <c r="AH330" s="70">
        <f t="shared" si="282"/>
        <v>-0.86696501499779299</v>
      </c>
      <c r="AI330" s="74">
        <f t="shared" si="283"/>
        <v>7.2045539114382539E-4</v>
      </c>
      <c r="AJ330" s="62">
        <f t="shared" si="284"/>
        <v>12.200000000000728</v>
      </c>
      <c r="AK330" s="117">
        <f t="shared" si="285"/>
        <v>0.75162833723012346</v>
      </c>
      <c r="AL330" s="99">
        <f t="shared" si="286"/>
        <v>-6.2460961898824741E-4</v>
      </c>
      <c r="AM330" s="62">
        <f t="shared" si="287"/>
        <v>12647.900000000001</v>
      </c>
      <c r="AN330" s="10">
        <f t="shared" si="288"/>
        <v>12616.071300000003</v>
      </c>
      <c r="AO330" s="10">
        <f t="shared" si="289"/>
        <v>12631.056300000004</v>
      </c>
      <c r="AP330" s="10">
        <f t="shared" si="290"/>
        <v>12663.350700000001</v>
      </c>
      <c r="AQ330" s="10">
        <f t="shared" si="291"/>
        <v>12644.331700000002</v>
      </c>
      <c r="AR330" s="113"/>
      <c r="AU330" s="19"/>
      <c r="AV330" s="25"/>
      <c r="AW330" s="19"/>
      <c r="AX330" s="19"/>
      <c r="AY330" s="19"/>
      <c r="BE330" s="12" t="s">
        <v>484</v>
      </c>
      <c r="BF330" s="110">
        <v>12644</v>
      </c>
      <c r="BG330" s="111">
        <v>12635.6</v>
      </c>
      <c r="BH330" s="111">
        <v>12640</v>
      </c>
    </row>
    <row r="331" spans="1:60" x14ac:dyDescent="0.25">
      <c r="A331" s="12" t="str">
        <f t="shared" si="264"/>
        <v>22mag    4s</v>
      </c>
      <c r="B331" s="110">
        <f t="shared" si="272"/>
        <v>2.7000000000007276</v>
      </c>
      <c r="C331" s="3">
        <f t="shared" si="273"/>
        <v>2.2000000000007276</v>
      </c>
      <c r="D331" s="3">
        <f t="shared" si="268"/>
        <v>12646.566666666666</v>
      </c>
      <c r="E331" s="3">
        <f t="shared" si="269"/>
        <v>12646</v>
      </c>
      <c r="F331" s="3">
        <f t="shared" si="270"/>
        <v>12637.1</v>
      </c>
      <c r="G331" s="3">
        <f t="shared" si="271"/>
        <v>12637.8</v>
      </c>
      <c r="H331" s="13">
        <f t="shared" si="265"/>
        <v>12648</v>
      </c>
      <c r="I331" s="13">
        <f t="shared" si="265"/>
        <v>12640</v>
      </c>
      <c r="J331" s="110">
        <f t="shared" si="250"/>
        <v>12642.7</v>
      </c>
      <c r="K331" s="8">
        <f t="shared" si="251"/>
        <v>7</v>
      </c>
      <c r="L331" s="4">
        <f t="shared" si="252"/>
        <v>8</v>
      </c>
      <c r="M331" s="4">
        <f t="shared" si="253"/>
        <v>9.466666666666546</v>
      </c>
      <c r="N331" s="4">
        <f t="shared" si="254"/>
        <v>8.1999999999998181</v>
      </c>
      <c r="O331" s="4">
        <f t="shared" si="255"/>
        <v>8</v>
      </c>
      <c r="P331" s="4">
        <f t="shared" si="263"/>
        <v>8</v>
      </c>
      <c r="Q331" s="4">
        <f t="shared" si="292"/>
        <v>0</v>
      </c>
      <c r="R331" s="4">
        <f t="shared" si="256"/>
        <v>12643.566666666666</v>
      </c>
      <c r="S331" s="4">
        <f t="shared" si="257"/>
        <v>12641.716666666667</v>
      </c>
      <c r="T331" s="4">
        <f t="shared" si="258"/>
        <v>12641.044444444444</v>
      </c>
      <c r="U331" s="4">
        <f t="shared" si="259"/>
        <v>-4.7999999999992724</v>
      </c>
      <c r="V331" s="4">
        <f t="shared" si="260"/>
        <v>-4.7999999999992724</v>
      </c>
      <c r="W331" s="45">
        <f t="shared" si="261"/>
        <v>12630.900000000001</v>
      </c>
      <c r="X331" s="109">
        <f t="shared" si="266"/>
        <v>12630.900000000001</v>
      </c>
      <c r="Y331" s="10">
        <f t="shared" si="274"/>
        <v>12639.5</v>
      </c>
      <c r="Z331" s="10">
        <f t="shared" si="275"/>
        <v>4.2999999999992724</v>
      </c>
      <c r="AA331" s="10">
        <f t="shared" si="276"/>
        <v>4.2999999999992724</v>
      </c>
      <c r="AB331" s="10">
        <f t="shared" si="277"/>
        <v>12640</v>
      </c>
      <c r="AC331" s="79">
        <f t="shared" si="267"/>
        <v>12640</v>
      </c>
      <c r="AD331" s="48">
        <f t="shared" si="278"/>
        <v>-0.52176738141650458</v>
      </c>
      <c r="AE331" s="45">
        <f t="shared" si="279"/>
        <v>-4.7999999999992724</v>
      </c>
      <c r="AF331" s="56">
        <f t="shared" si="280"/>
        <v>12635.2</v>
      </c>
      <c r="AG331" s="70">
        <f t="shared" si="281"/>
        <v>-4.6908759853468007</v>
      </c>
      <c r="AH331" s="70">
        <f t="shared" si="282"/>
        <v>-0.21317979906605208</v>
      </c>
      <c r="AI331" s="74">
        <f t="shared" si="283"/>
        <v>5.9357984044573883E-4</v>
      </c>
      <c r="AJ331" s="62">
        <f t="shared" si="284"/>
        <v>4.2999999999992724</v>
      </c>
      <c r="AK331" s="117">
        <f t="shared" si="285"/>
        <v>4.5445626729842335E-2</v>
      </c>
      <c r="AL331" s="99">
        <f t="shared" si="286"/>
        <v>-1.2653923111588186E-4</v>
      </c>
      <c r="AM331" s="62">
        <f t="shared" si="287"/>
        <v>12644.3</v>
      </c>
      <c r="AN331" s="10">
        <f t="shared" si="288"/>
        <v>12617.037000000002</v>
      </c>
      <c r="AO331" s="10">
        <f t="shared" si="289"/>
        <v>12631.4892</v>
      </c>
      <c r="AP331" s="10">
        <f t="shared" si="290"/>
        <v>12662.716733333331</v>
      </c>
      <c r="AQ331" s="10">
        <f t="shared" si="291"/>
        <v>12648.369066666666</v>
      </c>
      <c r="AR331" s="113"/>
      <c r="AU331" s="19"/>
      <c r="AV331" s="25"/>
      <c r="AW331" s="19"/>
      <c r="AX331" s="19"/>
      <c r="AY331" s="19"/>
      <c r="BE331" s="12" t="s">
        <v>485</v>
      </c>
      <c r="BF331" s="110">
        <v>12648</v>
      </c>
      <c r="BG331" s="111">
        <v>12640</v>
      </c>
      <c r="BH331" s="111">
        <v>12642.7</v>
      </c>
    </row>
    <row r="332" spans="1:60" x14ac:dyDescent="0.25">
      <c r="A332" s="12" t="str">
        <f t="shared" si="264"/>
        <v>22mag     5b</v>
      </c>
      <c r="B332" s="110">
        <f t="shared" si="272"/>
        <v>7.8999999999996362</v>
      </c>
      <c r="C332" s="3">
        <f t="shared" si="273"/>
        <v>14.899999999999636</v>
      </c>
      <c r="D332" s="3">
        <f t="shared" si="268"/>
        <v>12647.533333333333</v>
      </c>
      <c r="E332" s="3">
        <f t="shared" si="269"/>
        <v>12649.3</v>
      </c>
      <c r="F332" s="3">
        <f t="shared" si="270"/>
        <v>12639.433333333334</v>
      </c>
      <c r="G332" s="3">
        <f t="shared" si="271"/>
        <v>12641.35</v>
      </c>
      <c r="H332" s="3">
        <f t="shared" si="265"/>
        <v>12650.6</v>
      </c>
      <c r="I332" s="110">
        <f t="shared" si="265"/>
        <v>12642.7</v>
      </c>
      <c r="J332" s="110">
        <f t="shared" si="250"/>
        <v>12650.6</v>
      </c>
      <c r="K332" s="8">
        <f t="shared" si="251"/>
        <v>10.600000000000364</v>
      </c>
      <c r="L332" s="4">
        <f t="shared" si="252"/>
        <v>7.8999999999996362</v>
      </c>
      <c r="M332" s="4">
        <f t="shared" si="253"/>
        <v>8.0999999999997581</v>
      </c>
      <c r="N332" s="4">
        <f t="shared" si="254"/>
        <v>7.9499999999998181</v>
      </c>
      <c r="O332" s="4">
        <f t="shared" si="255"/>
        <v>7.8999999999996362</v>
      </c>
      <c r="P332" s="4">
        <f t="shared" si="263"/>
        <v>7.8999999999996362</v>
      </c>
      <c r="Q332" s="4">
        <f t="shared" si="292"/>
        <v>0</v>
      </c>
      <c r="R332" s="4">
        <f t="shared" si="256"/>
        <v>12647.966666666667</v>
      </c>
      <c r="S332" s="4">
        <f t="shared" si="257"/>
        <v>12645.766666666666</v>
      </c>
      <c r="T332" s="4">
        <f t="shared" si="258"/>
        <v>12643.800000000001</v>
      </c>
      <c r="U332" s="4">
        <f t="shared" si="259"/>
        <v>-4.7999999999992724</v>
      </c>
      <c r="V332" s="4">
        <f t="shared" si="260"/>
        <v>2.7000000000007276</v>
      </c>
      <c r="W332" s="45">
        <f t="shared" si="261"/>
        <v>12642.7</v>
      </c>
      <c r="X332" s="109">
        <f t="shared" si="266"/>
        <v>12635.2</v>
      </c>
      <c r="Y332" s="62">
        <f t="shared" si="274"/>
        <v>12649.7</v>
      </c>
      <c r="Z332" s="10">
        <f t="shared" si="275"/>
        <v>4.2999999999992724</v>
      </c>
      <c r="AA332" s="4">
        <f t="shared" si="276"/>
        <v>4.2999999999992724</v>
      </c>
      <c r="AB332" s="108">
        <f t="shared" si="277"/>
        <v>12644.3</v>
      </c>
      <c r="AC332" s="79">
        <f t="shared" si="267"/>
        <v>12644.3</v>
      </c>
      <c r="AD332" s="48">
        <f t="shared" si="278"/>
        <v>-0.52774528914882002</v>
      </c>
      <c r="AE332" s="45">
        <f t="shared" si="279"/>
        <v>-4.7999999999992724</v>
      </c>
      <c r="AF332" s="56">
        <f t="shared" si="280"/>
        <v>12637.900000000001</v>
      </c>
      <c r="AG332" s="70">
        <f t="shared" si="281"/>
        <v>3.5303179765267334</v>
      </c>
      <c r="AH332" s="70">
        <f t="shared" si="282"/>
        <v>0.28326060333631464</v>
      </c>
      <c r="AI332" s="74">
        <f t="shared" si="283"/>
        <v>1.004913791056972E-3</v>
      </c>
      <c r="AJ332" s="62">
        <f t="shared" si="284"/>
        <v>4.2999999999992724</v>
      </c>
      <c r="AK332" s="117">
        <f t="shared" si="285"/>
        <v>8.0236569402452981E-2</v>
      </c>
      <c r="AL332" s="99">
        <f t="shared" si="286"/>
        <v>2.8465248675578112E-4</v>
      </c>
      <c r="AM332" s="62">
        <f t="shared" si="287"/>
        <v>12647</v>
      </c>
      <c r="AN332" s="10">
        <f t="shared" si="288"/>
        <v>12622.731299999998</v>
      </c>
      <c r="AO332" s="10">
        <f t="shared" si="289"/>
        <v>12634.486199999998</v>
      </c>
      <c r="AP332" s="10">
        <f t="shared" si="290"/>
        <v>12664.418433333332</v>
      </c>
      <c r="AQ332" s="10">
        <f t="shared" si="291"/>
        <v>12651.772466666664</v>
      </c>
      <c r="AR332" s="113"/>
      <c r="AU332" s="19"/>
      <c r="AV332" s="25"/>
      <c r="AW332" s="19"/>
      <c r="AX332" s="19"/>
      <c r="AY332" s="19"/>
      <c r="BE332" s="12" t="s">
        <v>486</v>
      </c>
      <c r="BF332" s="110">
        <v>12650.6</v>
      </c>
      <c r="BG332" s="111">
        <v>12642.7</v>
      </c>
      <c r="BH332" s="111">
        <v>12650.6</v>
      </c>
    </row>
    <row r="333" spans="1:60" x14ac:dyDescent="0.25">
      <c r="A333" s="12" t="str">
        <f t="shared" si="264"/>
        <v>22mag     6o</v>
      </c>
      <c r="B333" s="110">
        <f t="shared" si="272"/>
        <v>-4.3000000000010914</v>
      </c>
      <c r="C333" s="3">
        <f t="shared" si="273"/>
        <v>6.2999999999992724</v>
      </c>
      <c r="D333" s="3">
        <f t="shared" si="268"/>
        <v>12650.533333333333</v>
      </c>
      <c r="E333" s="3">
        <f t="shared" si="269"/>
        <v>12651.8</v>
      </c>
      <c r="F333" s="3">
        <f t="shared" si="270"/>
        <v>12643</v>
      </c>
      <c r="G333" s="3">
        <f t="shared" si="271"/>
        <v>12644.5</v>
      </c>
      <c r="H333" s="3">
        <f t="shared" si="265"/>
        <v>12653</v>
      </c>
      <c r="I333" s="110">
        <f t="shared" si="265"/>
        <v>12646.3</v>
      </c>
      <c r="J333" s="110">
        <f t="shared" si="250"/>
        <v>12646.3</v>
      </c>
      <c r="K333" s="8">
        <f t="shared" si="251"/>
        <v>3.5999999999985448</v>
      </c>
      <c r="L333" s="4">
        <f t="shared" si="252"/>
        <v>6.7000000000007276</v>
      </c>
      <c r="M333" s="4">
        <f t="shared" si="253"/>
        <v>7.5333333333334549</v>
      </c>
      <c r="N333" s="4">
        <f t="shared" si="254"/>
        <v>7.3000000000001819</v>
      </c>
      <c r="O333" s="4">
        <f t="shared" si="255"/>
        <v>6.7000000000007276</v>
      </c>
      <c r="P333" s="4">
        <f t="shared" si="263"/>
        <v>2.3999999999996362</v>
      </c>
      <c r="Q333" s="4">
        <f t="shared" si="292"/>
        <v>4.3000000000010914</v>
      </c>
      <c r="R333" s="4">
        <f t="shared" si="256"/>
        <v>12648.533333333333</v>
      </c>
      <c r="S333" s="4">
        <f t="shared" si="257"/>
        <v>12648.25</v>
      </c>
      <c r="T333" s="4">
        <f t="shared" si="258"/>
        <v>12646.688888888888</v>
      </c>
      <c r="U333" s="4">
        <f t="shared" si="259"/>
        <v>2.7000000000007276</v>
      </c>
      <c r="V333" s="4">
        <f t="shared" si="260"/>
        <v>2.7000000000007276</v>
      </c>
      <c r="W333" s="45">
        <f t="shared" si="261"/>
        <v>12645.400000000001</v>
      </c>
      <c r="X333" s="45">
        <f t="shared" si="266"/>
        <v>12645.400000000001</v>
      </c>
      <c r="Y333" s="10">
        <f t="shared" si="274"/>
        <v>12661.2</v>
      </c>
      <c r="Z333" s="10">
        <f t="shared" si="275"/>
        <v>7.8999999999996362</v>
      </c>
      <c r="AA333" s="10">
        <f t="shared" si="276"/>
        <v>7.8999999999996362</v>
      </c>
      <c r="AB333" s="10">
        <f t="shared" si="277"/>
        <v>12650.6</v>
      </c>
      <c r="AC333" s="108">
        <f t="shared" si="267"/>
        <v>12650.6</v>
      </c>
      <c r="AD333" s="48">
        <f t="shared" si="278"/>
        <v>-0.59948018193627906</v>
      </c>
      <c r="AE333" s="45">
        <f t="shared" si="279"/>
        <v>2.7000000000007276</v>
      </c>
      <c r="AF333" s="56">
        <f t="shared" si="280"/>
        <v>12653.300000000001</v>
      </c>
      <c r="AG333" s="70">
        <f t="shared" si="281"/>
        <v>0.57400628851708702</v>
      </c>
      <c r="AH333" s="70">
        <f t="shared" si="282"/>
        <v>1.7421411925354404</v>
      </c>
      <c r="AI333" s="74">
        <f t="shared" si="283"/>
        <v>-5.5321536674241651E-4</v>
      </c>
      <c r="AJ333" s="62">
        <f t="shared" si="284"/>
        <v>7.8999999999996362</v>
      </c>
      <c r="AK333" s="117">
        <f t="shared" si="285"/>
        <v>3.0350559347288062</v>
      </c>
      <c r="AL333" s="99">
        <f t="shared" si="286"/>
        <v>-9.637792787455645E-4</v>
      </c>
      <c r="AM333" s="62">
        <f t="shared" si="287"/>
        <v>12658.5</v>
      </c>
      <c r="AN333" s="10">
        <f t="shared" si="288"/>
        <v>12627.37665</v>
      </c>
      <c r="AO333" s="10">
        <f t="shared" si="289"/>
        <v>12640.580100000001</v>
      </c>
      <c r="AP333" s="10">
        <f t="shared" si="290"/>
        <v>12668.572583333333</v>
      </c>
      <c r="AQ333" s="10">
        <f t="shared" si="291"/>
        <v>12657.978666666666</v>
      </c>
      <c r="AR333" s="113"/>
      <c r="AU333" s="19"/>
      <c r="AV333" s="25"/>
      <c r="AW333" s="19"/>
      <c r="AX333" s="19"/>
      <c r="AY333" s="19"/>
      <c r="BE333" s="12" t="s">
        <v>487</v>
      </c>
      <c r="BF333" s="110">
        <v>12653</v>
      </c>
      <c r="BG333" s="111">
        <v>12646.3</v>
      </c>
      <c r="BH333" s="111">
        <v>12646.3</v>
      </c>
    </row>
    <row r="334" spans="1:60" x14ac:dyDescent="0.25">
      <c r="A334" s="12" t="str">
        <f t="shared" si="264"/>
        <v>22mag    7s</v>
      </c>
      <c r="B334" s="110">
        <f t="shared" si="272"/>
        <v>16.800000000001091</v>
      </c>
      <c r="C334" s="3">
        <f t="shared" si="273"/>
        <v>20.399999999999636</v>
      </c>
      <c r="D334" s="3">
        <f t="shared" si="268"/>
        <v>12657.066666666666</v>
      </c>
      <c r="E334" s="3">
        <f t="shared" si="269"/>
        <v>12660.3</v>
      </c>
      <c r="F334" s="3">
        <f t="shared" si="270"/>
        <v>12644.533333333333</v>
      </c>
      <c r="G334" s="3">
        <f t="shared" si="271"/>
        <v>12645.45</v>
      </c>
      <c r="H334" s="3">
        <f t="shared" si="265"/>
        <v>12667.6</v>
      </c>
      <c r="I334" s="110">
        <f t="shared" si="265"/>
        <v>12644.6</v>
      </c>
      <c r="J334" s="110">
        <f t="shared" si="250"/>
        <v>12663.1</v>
      </c>
      <c r="K334" s="8">
        <f t="shared" si="251"/>
        <v>12.5</v>
      </c>
      <c r="L334" s="4">
        <f t="shared" si="252"/>
        <v>23</v>
      </c>
      <c r="M334" s="4">
        <f t="shared" si="253"/>
        <v>12.533333333333454</v>
      </c>
      <c r="N334" s="4">
        <f t="shared" si="254"/>
        <v>14.850000000000364</v>
      </c>
      <c r="O334" s="4">
        <f t="shared" si="255"/>
        <v>23</v>
      </c>
      <c r="P334" s="4">
        <f t="shared" si="263"/>
        <v>21.300000000001091</v>
      </c>
      <c r="Q334" s="4">
        <f t="shared" si="292"/>
        <v>1.6999999999989086</v>
      </c>
      <c r="R334" s="4">
        <f t="shared" si="256"/>
        <v>12658.433333333334</v>
      </c>
      <c r="S334" s="4">
        <f t="shared" si="257"/>
        <v>12653.483333333334</v>
      </c>
      <c r="T334" s="4">
        <f t="shared" si="258"/>
        <v>12651.644444444444</v>
      </c>
      <c r="U334" s="4">
        <f t="shared" si="259"/>
        <v>-4.3000000000010914</v>
      </c>
      <c r="V334" s="4">
        <f t="shared" si="260"/>
        <v>-4.3000000000010914</v>
      </c>
      <c r="W334" s="45">
        <f t="shared" si="261"/>
        <v>12646.3</v>
      </c>
      <c r="X334" s="109">
        <f t="shared" si="266"/>
        <v>12646.3</v>
      </c>
      <c r="Y334" s="62">
        <f t="shared" si="274"/>
        <v>12649.899999999998</v>
      </c>
      <c r="Z334" s="10">
        <f t="shared" si="275"/>
        <v>7.8999999999996362</v>
      </c>
      <c r="AA334" s="4">
        <f t="shared" si="276"/>
        <v>7.8999999999996362</v>
      </c>
      <c r="AB334" s="108">
        <f t="shared" si="277"/>
        <v>12658.5</v>
      </c>
      <c r="AC334" s="79">
        <f t="shared" si="267"/>
        <v>12658.5</v>
      </c>
      <c r="AD334" s="48">
        <f t="shared" si="278"/>
        <v>0.37491877842754939</v>
      </c>
      <c r="AE334" s="45">
        <f t="shared" si="279"/>
        <v>-4.3000000000010914</v>
      </c>
      <c r="AF334" s="56">
        <f t="shared" si="280"/>
        <v>12641.999999999998</v>
      </c>
      <c r="AG334" s="70">
        <f t="shared" si="281"/>
        <v>2.3730744139828532</v>
      </c>
      <c r="AH334" s="70">
        <f t="shared" si="282"/>
        <v>0.42139428671419049</v>
      </c>
      <c r="AI334" s="74">
        <f t="shared" si="283"/>
        <v>1.6690397089069915E-3</v>
      </c>
      <c r="AJ334" s="62">
        <f t="shared" si="284"/>
        <v>7.8999999999996362</v>
      </c>
      <c r="AK334" s="117">
        <f t="shared" si="285"/>
        <v>0.17757314487536138</v>
      </c>
      <c r="AL334" s="99">
        <f t="shared" si="286"/>
        <v>7.0332379763252172E-4</v>
      </c>
      <c r="AM334" s="62">
        <f t="shared" si="287"/>
        <v>12654.199999999999</v>
      </c>
      <c r="AN334" s="10">
        <f t="shared" si="288"/>
        <v>12628.5921</v>
      </c>
      <c r="AO334" s="10">
        <f t="shared" si="289"/>
        <v>12638.115899999999</v>
      </c>
      <c r="AP334" s="10">
        <f t="shared" si="290"/>
        <v>12668.489166666664</v>
      </c>
      <c r="AQ334" s="10">
        <f t="shared" si="291"/>
        <v>12656.710733333332</v>
      </c>
      <c r="AR334" s="113"/>
      <c r="AU334" s="19"/>
      <c r="AV334" s="25"/>
      <c r="AW334" s="19"/>
      <c r="AX334" s="19"/>
      <c r="AY334" s="19"/>
      <c r="BE334" s="12" t="s">
        <v>488</v>
      </c>
      <c r="BF334" s="110">
        <v>12667.6</v>
      </c>
      <c r="BG334" s="111">
        <v>12644.6</v>
      </c>
      <c r="BH334" s="111">
        <v>12663.1</v>
      </c>
    </row>
    <row r="335" spans="1:60" x14ac:dyDescent="0.25">
      <c r="A335" s="12" t="str">
        <f t="shared" si="264"/>
        <v>22mag   8s</v>
      </c>
      <c r="B335" s="110">
        <f t="shared" si="272"/>
        <v>-4.1000000000003638</v>
      </c>
      <c r="C335" s="3">
        <f t="shared" si="273"/>
        <v>8.3999999999996362</v>
      </c>
      <c r="D335" s="3">
        <f t="shared" si="268"/>
        <v>12670.133333333331</v>
      </c>
      <c r="E335" s="3">
        <f t="shared" si="269"/>
        <v>12678.7</v>
      </c>
      <c r="F335" s="3">
        <f t="shared" si="270"/>
        <v>12647.9</v>
      </c>
      <c r="G335" s="3">
        <f t="shared" si="271"/>
        <v>12648.7</v>
      </c>
      <c r="H335" s="3">
        <f t="shared" si="265"/>
        <v>12689.8</v>
      </c>
      <c r="I335" s="110">
        <f t="shared" si="265"/>
        <v>12652.8</v>
      </c>
      <c r="J335" s="110">
        <f t="shared" si="250"/>
        <v>12659</v>
      </c>
      <c r="K335" s="8">
        <f t="shared" si="251"/>
        <v>12.700000000000728</v>
      </c>
      <c r="L335" s="4">
        <f t="shared" si="252"/>
        <v>37</v>
      </c>
      <c r="M335" s="4">
        <f t="shared" si="253"/>
        <v>22.233333333333576</v>
      </c>
      <c r="N335" s="4">
        <f t="shared" si="254"/>
        <v>30</v>
      </c>
      <c r="O335" s="4">
        <f t="shared" si="255"/>
        <v>37</v>
      </c>
      <c r="P335" s="4">
        <f t="shared" si="263"/>
        <v>26.699999999998909</v>
      </c>
      <c r="Q335" s="4">
        <f>-J334+I335</f>
        <v>-10.300000000001091</v>
      </c>
      <c r="R335" s="4">
        <f t="shared" si="256"/>
        <v>12667.199999999999</v>
      </c>
      <c r="S335" s="4">
        <f t="shared" si="257"/>
        <v>12662.816666666666</v>
      </c>
      <c r="T335" s="4">
        <f t="shared" si="258"/>
        <v>12658.055555555555</v>
      </c>
      <c r="U335" s="4">
        <f t="shared" si="259"/>
        <v>-4.3000000000010914</v>
      </c>
      <c r="V335" s="4">
        <f t="shared" si="260"/>
        <v>-4.3000000000010914</v>
      </c>
      <c r="W335" s="45">
        <f t="shared" si="261"/>
        <v>12641.999999999998</v>
      </c>
      <c r="X335" s="45">
        <f t="shared" si="266"/>
        <v>12641.999999999998</v>
      </c>
      <c r="Y335" s="10">
        <f t="shared" si="274"/>
        <v>12675.6</v>
      </c>
      <c r="Z335" s="10">
        <f t="shared" si="275"/>
        <v>16.800000000001091</v>
      </c>
      <c r="AA335" s="10">
        <f t="shared" si="276"/>
        <v>16.800000000001091</v>
      </c>
      <c r="AB335" s="10">
        <f t="shared" si="277"/>
        <v>12663.1</v>
      </c>
      <c r="AC335" s="108">
        <f t="shared" si="267"/>
        <v>12663.1</v>
      </c>
      <c r="AD335" s="48">
        <f t="shared" si="278"/>
        <v>1.2118258609486663</v>
      </c>
      <c r="AE335" s="45">
        <f t="shared" si="279"/>
        <v>-4.3000000000010914</v>
      </c>
      <c r="AF335" s="56">
        <f t="shared" si="280"/>
        <v>12658.8</v>
      </c>
      <c r="AG335" s="70">
        <f t="shared" si="281"/>
        <v>-9.5853284656755976E-3</v>
      </c>
      <c r="AH335" s="70">
        <f t="shared" si="282"/>
        <v>-104.32610667239325</v>
      </c>
      <c r="AI335" s="74">
        <f t="shared" si="283"/>
        <v>1.5799285872336053E-5</v>
      </c>
      <c r="AJ335" s="62">
        <f t="shared" si="284"/>
        <v>16.800000000001091</v>
      </c>
      <c r="AK335" s="117">
        <f t="shared" si="285"/>
        <v>10883.936533419577</v>
      </c>
      <c r="AL335" s="99">
        <f t="shared" si="286"/>
        <v>-1.6482779832649669E-3</v>
      </c>
      <c r="AM335" s="62">
        <f t="shared" si="287"/>
        <v>12679.900000000001</v>
      </c>
      <c r="AN335" s="10">
        <f t="shared" si="288"/>
        <v>12630.939750000001</v>
      </c>
      <c r="AO335" s="10">
        <f t="shared" si="289"/>
        <v>12659.594400000002</v>
      </c>
      <c r="AP335" s="10">
        <f t="shared" si="290"/>
        <v>12685.956616666666</v>
      </c>
      <c r="AQ335" s="10">
        <f t="shared" si="291"/>
        <v>12661.915933333334</v>
      </c>
      <c r="AR335" s="113"/>
      <c r="AU335" s="19"/>
      <c r="AV335" s="25"/>
      <c r="AW335" s="19"/>
      <c r="AX335" s="19"/>
      <c r="AY335" s="19"/>
      <c r="BE335" s="12" t="s">
        <v>489</v>
      </c>
      <c r="BF335" s="110">
        <v>12689.8</v>
      </c>
      <c r="BG335" s="111">
        <v>12652.8</v>
      </c>
      <c r="BH335" s="111">
        <v>12659</v>
      </c>
    </row>
    <row r="336" spans="1:60" x14ac:dyDescent="0.25">
      <c r="A336" s="12" t="str">
        <f t="shared" si="264"/>
        <v>22mag    9b</v>
      </c>
      <c r="B336" s="110">
        <f t="shared" si="272"/>
        <v>-28.200000000000728</v>
      </c>
      <c r="C336" s="3">
        <f t="shared" si="273"/>
        <v>-15.5</v>
      </c>
      <c r="D336" s="3">
        <f t="shared" si="268"/>
        <v>12675.733333333332</v>
      </c>
      <c r="E336" s="3">
        <f t="shared" si="269"/>
        <v>12679.8</v>
      </c>
      <c r="F336" s="3">
        <f t="shared" si="270"/>
        <v>12636.566666666666</v>
      </c>
      <c r="G336" s="3">
        <f t="shared" si="271"/>
        <v>12632.55</v>
      </c>
      <c r="H336" s="3">
        <f t="shared" si="265"/>
        <v>12669.8</v>
      </c>
      <c r="I336" s="110">
        <f t="shared" si="265"/>
        <v>12612.3</v>
      </c>
      <c r="J336" s="110">
        <f t="shared" si="250"/>
        <v>12630.8</v>
      </c>
      <c r="K336" s="8">
        <f t="shared" si="251"/>
        <v>-32.300000000001091</v>
      </c>
      <c r="L336" s="4">
        <f t="shared" si="252"/>
        <v>57.5</v>
      </c>
      <c r="M336" s="4">
        <f t="shared" si="253"/>
        <v>39.166666666666664</v>
      </c>
      <c r="N336" s="4">
        <f t="shared" si="254"/>
        <v>47.25</v>
      </c>
      <c r="O336" s="4">
        <f t="shared" si="255"/>
        <v>57.5</v>
      </c>
      <c r="P336" s="4">
        <f t="shared" si="263"/>
        <v>10.799999999999272</v>
      </c>
      <c r="Q336" s="4">
        <f>J335-I336</f>
        <v>46.700000000000728</v>
      </c>
      <c r="R336" s="4">
        <f t="shared" si="256"/>
        <v>12637.633333333331</v>
      </c>
      <c r="S336" s="4">
        <f t="shared" si="257"/>
        <v>12652.416666666664</v>
      </c>
      <c r="T336" s="4">
        <f t="shared" si="258"/>
        <v>12654.422222222222</v>
      </c>
      <c r="U336" s="4">
        <f t="shared" si="259"/>
        <v>-4.3000000000010914</v>
      </c>
      <c r="V336" s="4">
        <f t="shared" si="260"/>
        <v>-4.1000000000003638</v>
      </c>
      <c r="W336" s="45">
        <f t="shared" si="261"/>
        <v>12659</v>
      </c>
      <c r="X336" s="45">
        <f t="shared" si="266"/>
        <v>12658.8</v>
      </c>
      <c r="Y336" s="62">
        <f t="shared" si="274"/>
        <v>12671.7</v>
      </c>
      <c r="Z336" s="10">
        <f t="shared" si="275"/>
        <v>16.800000000001091</v>
      </c>
      <c r="AA336" s="4">
        <f t="shared" si="276"/>
        <v>16.800000000001091</v>
      </c>
      <c r="AB336" s="108">
        <f t="shared" si="277"/>
        <v>12679.900000000001</v>
      </c>
      <c r="AC336" s="108">
        <f t="shared" si="267"/>
        <v>12679.900000000001</v>
      </c>
      <c r="AD336" s="48">
        <f t="shared" si="278"/>
        <v>2.4372969460688734</v>
      </c>
      <c r="AE336" s="45">
        <f t="shared" si="279"/>
        <v>-4.3000000000010914</v>
      </c>
      <c r="AF336" s="56">
        <f t="shared" si="280"/>
        <v>12654.699999999999</v>
      </c>
      <c r="AG336" s="70">
        <f t="shared" si="281"/>
        <v>0.53199666702662629</v>
      </c>
      <c r="AH336" s="70">
        <f t="shared" si="282"/>
        <v>1.8797110244864565</v>
      </c>
      <c r="AI336" s="74">
        <f t="shared" si="283"/>
        <v>-1.8886263601665498E-3</v>
      </c>
      <c r="AJ336" s="62">
        <f t="shared" si="284"/>
        <v>16.800000000001091</v>
      </c>
      <c r="AK336" s="117">
        <f t="shared" si="285"/>
        <v>3.5333135355759242</v>
      </c>
      <c r="AL336" s="99">
        <f t="shared" si="286"/>
        <v>-3.5500717903407925E-3</v>
      </c>
      <c r="AM336" s="62">
        <f t="shared" si="287"/>
        <v>12675.800000000001</v>
      </c>
      <c r="AN336" s="10">
        <f t="shared" si="288"/>
        <v>12624.5628</v>
      </c>
      <c r="AO336" s="10">
        <f t="shared" si="289"/>
        <v>12668.918399999999</v>
      </c>
      <c r="AP336" s="10">
        <f t="shared" si="290"/>
        <v>12709.897199999998</v>
      </c>
      <c r="AQ336" s="10">
        <f t="shared" si="291"/>
        <v>12657.244599999996</v>
      </c>
      <c r="AR336" s="113"/>
      <c r="AU336" s="19"/>
      <c r="AV336" s="25"/>
      <c r="AW336" s="19"/>
      <c r="AX336" s="19"/>
      <c r="AY336" s="19"/>
      <c r="BE336" s="12" t="s">
        <v>490</v>
      </c>
      <c r="BF336" s="110">
        <v>12669.8</v>
      </c>
      <c r="BG336" s="111">
        <v>12612.3</v>
      </c>
      <c r="BH336" s="111">
        <v>12630.8</v>
      </c>
    </row>
    <row r="337" spans="1:60" x14ac:dyDescent="0.25">
      <c r="A337" s="12" t="str">
        <f t="shared" si="264"/>
        <v>22mag     10o</v>
      </c>
      <c r="B337" s="110">
        <f t="shared" si="272"/>
        <v>24.600000000000364</v>
      </c>
      <c r="C337" s="3">
        <f t="shared" si="273"/>
        <v>-7.7000000000007276</v>
      </c>
      <c r="D337" s="3">
        <f t="shared" si="268"/>
        <v>12675.233333333332</v>
      </c>
      <c r="E337" s="3">
        <f t="shared" si="269"/>
        <v>12667.95</v>
      </c>
      <c r="F337" s="3">
        <f t="shared" si="270"/>
        <v>12631.533333333333</v>
      </c>
      <c r="G337" s="3">
        <f t="shared" si="271"/>
        <v>12620.9</v>
      </c>
      <c r="H337" s="3">
        <f t="shared" si="265"/>
        <v>12666.1</v>
      </c>
      <c r="I337" s="3">
        <f t="shared" si="265"/>
        <v>12629.5</v>
      </c>
      <c r="J337" s="110">
        <f t="shared" si="250"/>
        <v>12655.4</v>
      </c>
      <c r="K337" s="8">
        <f t="shared" si="251"/>
        <v>-3.6000000000003638</v>
      </c>
      <c r="L337" s="4">
        <f t="shared" si="252"/>
        <v>36.600000000000364</v>
      </c>
      <c r="M337" s="4">
        <f t="shared" si="253"/>
        <v>43.700000000000124</v>
      </c>
      <c r="N337" s="4">
        <f t="shared" si="254"/>
        <v>47.050000000000182</v>
      </c>
      <c r="O337" s="4">
        <f t="shared" si="255"/>
        <v>36.600000000000364</v>
      </c>
      <c r="P337" s="4">
        <f t="shared" si="263"/>
        <v>35.300000000001091</v>
      </c>
      <c r="Q337" s="4">
        <f>J336-I337</f>
        <v>1.2999999999992724</v>
      </c>
      <c r="R337" s="4">
        <f t="shared" si="256"/>
        <v>12650.333333333334</v>
      </c>
      <c r="S337" s="4">
        <f t="shared" si="257"/>
        <v>12643.983333333334</v>
      </c>
      <c r="T337" s="4">
        <f t="shared" si="258"/>
        <v>12651.722222222221</v>
      </c>
      <c r="U337" s="4">
        <f t="shared" si="259"/>
        <v>-28.200000000000728</v>
      </c>
      <c r="V337" s="4">
        <f t="shared" si="260"/>
        <v>-28.200000000000728</v>
      </c>
      <c r="W337" s="109">
        <f t="shared" si="261"/>
        <v>12630.8</v>
      </c>
      <c r="X337" s="109">
        <f t="shared" si="266"/>
        <v>12630.8</v>
      </c>
      <c r="Y337" s="62">
        <f t="shared" si="274"/>
        <v>12598.499999999998</v>
      </c>
      <c r="Z337" s="10">
        <f t="shared" si="275"/>
        <v>16.800000000001091</v>
      </c>
      <c r="AA337" s="4">
        <f t="shared" si="276"/>
        <v>-4.1000000000003638</v>
      </c>
      <c r="AB337" s="79">
        <f t="shared" si="277"/>
        <v>12654.9</v>
      </c>
      <c r="AC337" s="79">
        <f t="shared" si="267"/>
        <v>12675.800000000001</v>
      </c>
      <c r="AD337" s="48">
        <f t="shared" si="278"/>
        <v>1.1879142300195134</v>
      </c>
      <c r="AE337" s="45">
        <f t="shared" si="279"/>
        <v>-28.200000000000728</v>
      </c>
      <c r="AF337" s="56">
        <f t="shared" si="280"/>
        <v>12602.599999999999</v>
      </c>
      <c r="AG337" s="70">
        <f t="shared" si="281"/>
        <v>6.7934016057744318</v>
      </c>
      <c r="AH337" s="70">
        <f t="shared" si="282"/>
        <v>0.1472016609690783</v>
      </c>
      <c r="AI337" s="74">
        <f t="shared" si="283"/>
        <v>4.1896116674337916E-3</v>
      </c>
      <c r="AJ337" s="62">
        <f t="shared" si="284"/>
        <v>16.800000000001091</v>
      </c>
      <c r="AK337" s="117">
        <f t="shared" si="285"/>
        <v>2.166832899205547E-2</v>
      </c>
      <c r="AL337" s="99">
        <f t="shared" si="286"/>
        <v>6.1671779626168378E-4</v>
      </c>
      <c r="AM337" s="62">
        <f t="shared" si="287"/>
        <v>12647.6</v>
      </c>
      <c r="AN337" s="10">
        <f t="shared" si="288"/>
        <v>12577.792949999997</v>
      </c>
      <c r="AO337" s="10">
        <f t="shared" si="289"/>
        <v>12650.303699999997</v>
      </c>
      <c r="AP337" s="10">
        <f t="shared" si="290"/>
        <v>12697.568216666663</v>
      </c>
      <c r="AQ337" s="10">
        <f t="shared" si="291"/>
        <v>12618.072133333329</v>
      </c>
      <c r="AR337" s="113"/>
      <c r="AU337" s="19"/>
      <c r="AV337" s="25"/>
      <c r="AW337" s="19"/>
      <c r="AX337" s="19"/>
      <c r="AY337" s="19"/>
      <c r="BE337" s="12" t="s">
        <v>491</v>
      </c>
      <c r="BF337" s="110">
        <v>12666.1</v>
      </c>
      <c r="BG337" s="111">
        <v>12629.5</v>
      </c>
      <c r="BH337" s="111">
        <v>12655.4</v>
      </c>
    </row>
    <row r="338" spans="1:60" x14ac:dyDescent="0.25">
      <c r="A338" s="12" t="str">
        <f t="shared" si="264"/>
        <v>22mag   11s</v>
      </c>
      <c r="B338" s="110">
        <f t="shared" si="272"/>
        <v>-57.100000000000364</v>
      </c>
      <c r="C338" s="3">
        <f t="shared" si="273"/>
        <v>-60.700000000000728</v>
      </c>
      <c r="D338" s="3">
        <f t="shared" si="268"/>
        <v>12665.300000000001</v>
      </c>
      <c r="E338" s="3">
        <f t="shared" si="269"/>
        <v>12663.05</v>
      </c>
      <c r="F338" s="3">
        <f t="shared" si="270"/>
        <v>12609.800000000001</v>
      </c>
      <c r="G338" s="3">
        <f t="shared" si="271"/>
        <v>12608.55</v>
      </c>
      <c r="H338" s="3">
        <f t="shared" si="265"/>
        <v>12660</v>
      </c>
      <c r="I338" s="3">
        <f t="shared" si="265"/>
        <v>12587.6</v>
      </c>
      <c r="J338" s="110">
        <f t="shared" si="250"/>
        <v>12598.3</v>
      </c>
      <c r="K338" s="8">
        <f t="shared" si="251"/>
        <v>-32.5</v>
      </c>
      <c r="L338" s="4">
        <f t="shared" si="252"/>
        <v>72.399999999999636</v>
      </c>
      <c r="M338" s="4">
        <f t="shared" si="253"/>
        <v>55.5</v>
      </c>
      <c r="N338" s="4">
        <f t="shared" si="254"/>
        <v>54.5</v>
      </c>
      <c r="O338" s="4">
        <f t="shared" si="255"/>
        <v>72.399999999999636</v>
      </c>
      <c r="P338" s="4">
        <f t="shared" si="263"/>
        <v>4.6000000000003638</v>
      </c>
      <c r="Q338" s="4">
        <f>J337-I338</f>
        <v>67.799999999999272</v>
      </c>
      <c r="R338" s="4">
        <f t="shared" si="256"/>
        <v>12615.299999999997</v>
      </c>
      <c r="S338" s="4">
        <f t="shared" si="257"/>
        <v>12632.816666666666</v>
      </c>
      <c r="T338" s="4">
        <f t="shared" si="258"/>
        <v>12634.422222222222</v>
      </c>
      <c r="U338" s="4">
        <f t="shared" si="259"/>
        <v>-28.200000000000728</v>
      </c>
      <c r="V338" s="4">
        <f t="shared" si="260"/>
        <v>-28.200000000000728</v>
      </c>
      <c r="W338" s="109">
        <f t="shared" si="261"/>
        <v>12602.599999999999</v>
      </c>
      <c r="X338" s="45">
        <f t="shared" si="266"/>
        <v>12602.599999999999</v>
      </c>
      <c r="Y338" s="10">
        <f t="shared" si="274"/>
        <v>12651.8</v>
      </c>
      <c r="Z338" s="10">
        <f t="shared" si="275"/>
        <v>24.600000000000364</v>
      </c>
      <c r="AA338" s="10">
        <f t="shared" si="276"/>
        <v>24.600000000000364</v>
      </c>
      <c r="AB338" s="10">
        <f t="shared" si="277"/>
        <v>12655.4</v>
      </c>
      <c r="AC338" s="108">
        <f t="shared" si="267"/>
        <v>12655.4</v>
      </c>
      <c r="AD338" s="48">
        <f t="shared" si="278"/>
        <v>3.3280051981806116</v>
      </c>
      <c r="AE338" s="45">
        <f t="shared" si="279"/>
        <v>-28.200000000000728</v>
      </c>
      <c r="AF338" s="56">
        <f t="shared" si="280"/>
        <v>12627.199999999999</v>
      </c>
      <c r="AG338" s="70">
        <f t="shared" si="281"/>
        <v>0.35521228754649686</v>
      </c>
      <c r="AH338" s="70">
        <f t="shared" si="282"/>
        <v>2.8152179275867568</v>
      </c>
      <c r="AI338" s="74">
        <f t="shared" si="283"/>
        <v>-2.2887100861631745E-3</v>
      </c>
      <c r="AJ338" s="62">
        <f t="shared" si="284"/>
        <v>24.600000000000364</v>
      </c>
      <c r="AK338" s="117">
        <f t="shared" si="285"/>
        <v>7.9254519798058736</v>
      </c>
      <c r="AL338" s="99">
        <f t="shared" si="286"/>
        <v>-6.4432176656151995E-3</v>
      </c>
      <c r="AM338" s="62">
        <f t="shared" si="287"/>
        <v>12680</v>
      </c>
      <c r="AN338" s="10">
        <f t="shared" si="288"/>
        <v>12590.680049999999</v>
      </c>
      <c r="AO338" s="10">
        <f t="shared" si="289"/>
        <v>12658.495500000001</v>
      </c>
      <c r="AP338" s="10">
        <f t="shared" si="290"/>
        <v>12710.080716666667</v>
      </c>
      <c r="AQ338" s="10">
        <f t="shared" si="291"/>
        <v>12647.201233333333</v>
      </c>
      <c r="AR338" s="113"/>
      <c r="AS338" s="113"/>
      <c r="AU338" s="19"/>
      <c r="AV338" s="25"/>
      <c r="AW338" s="19"/>
      <c r="AX338" s="19"/>
      <c r="AY338" s="19"/>
      <c r="BE338" s="12" t="s">
        <v>492</v>
      </c>
      <c r="BF338" s="110">
        <v>12660</v>
      </c>
      <c r="BG338" s="111">
        <v>12587.6</v>
      </c>
      <c r="BH338" s="111">
        <v>12598.3</v>
      </c>
    </row>
    <row r="339" spans="1:60" x14ac:dyDescent="0.25">
      <c r="A339" s="12" t="str">
        <f t="shared" si="264"/>
        <v>22mag     12b</v>
      </c>
      <c r="B339" s="110">
        <f t="shared" si="272"/>
        <v>-7.8999999999996362</v>
      </c>
      <c r="C339" s="3">
        <f t="shared" si="273"/>
        <v>-40.399999999999636</v>
      </c>
      <c r="D339" s="3">
        <f t="shared" si="268"/>
        <v>12643.433333333334</v>
      </c>
      <c r="E339" s="3">
        <f t="shared" si="269"/>
        <v>12632.1</v>
      </c>
      <c r="F339" s="3">
        <f t="shared" si="270"/>
        <v>12595.299999999997</v>
      </c>
      <c r="G339" s="3">
        <f t="shared" si="271"/>
        <v>12578.2</v>
      </c>
      <c r="H339" s="3">
        <f t="shared" si="265"/>
        <v>12604.2</v>
      </c>
      <c r="I339" s="3">
        <f t="shared" si="265"/>
        <v>12568.8</v>
      </c>
      <c r="J339" s="3">
        <f t="shared" si="250"/>
        <v>12590.4</v>
      </c>
      <c r="K339" s="8">
        <f t="shared" si="251"/>
        <v>-65</v>
      </c>
      <c r="L339" s="4">
        <f t="shared" si="252"/>
        <v>35.400000000001455</v>
      </c>
      <c r="M339" s="4">
        <f t="shared" si="253"/>
        <v>48.133333333333816</v>
      </c>
      <c r="N339" s="4">
        <f t="shared" si="254"/>
        <v>53.900000000000546</v>
      </c>
      <c r="O339" s="4">
        <f t="shared" si="255"/>
        <v>35.400000000001455</v>
      </c>
      <c r="P339" s="4">
        <f t="shared" si="263"/>
        <v>5.9000000000014552</v>
      </c>
      <c r="Q339" s="4">
        <f>J338-I339</f>
        <v>29.5</v>
      </c>
      <c r="R339" s="4">
        <f t="shared" si="256"/>
        <v>12587.800000000001</v>
      </c>
      <c r="S339" s="4">
        <f t="shared" si="257"/>
        <v>12601.55</v>
      </c>
      <c r="T339" s="4">
        <f t="shared" si="258"/>
        <v>12617.811111111112</v>
      </c>
      <c r="U339" s="4">
        <f t="shared" si="259"/>
        <v>-57.100000000000364</v>
      </c>
      <c r="V339" s="4">
        <f t="shared" si="260"/>
        <v>-57.100000000000364</v>
      </c>
      <c r="W339" s="45">
        <f t="shared" si="261"/>
        <v>12598.3</v>
      </c>
      <c r="X339" s="45">
        <f t="shared" si="266"/>
        <v>12598.3</v>
      </c>
      <c r="Y339" s="62">
        <f t="shared" si="274"/>
        <v>12565.8</v>
      </c>
      <c r="Z339" s="10">
        <f t="shared" si="275"/>
        <v>24.600000000000364</v>
      </c>
      <c r="AA339" s="4">
        <f t="shared" si="276"/>
        <v>24.600000000000364</v>
      </c>
      <c r="AB339" s="108">
        <f t="shared" si="277"/>
        <v>12680</v>
      </c>
      <c r="AC339" s="108">
        <f t="shared" si="267"/>
        <v>12680</v>
      </c>
      <c r="AD339" s="48">
        <f t="shared" si="278"/>
        <v>1.1161793372320543</v>
      </c>
      <c r="AE339" s="45">
        <f t="shared" si="279"/>
        <v>-57.100000000000364</v>
      </c>
      <c r="AF339" s="56">
        <f t="shared" si="280"/>
        <v>12541.199999999999</v>
      </c>
      <c r="AG339" s="70">
        <f t="shared" si="281"/>
        <v>-1.5237081471776941</v>
      </c>
      <c r="AH339" s="70">
        <f t="shared" si="282"/>
        <v>-0.65629366217688179</v>
      </c>
      <c r="AI339" s="74">
        <f t="shared" si="283"/>
        <v>3.9230695627213291E-3</v>
      </c>
      <c r="AJ339" s="62">
        <f t="shared" si="284"/>
        <v>24.600000000000364</v>
      </c>
      <c r="AK339" s="117">
        <f t="shared" si="285"/>
        <v>0.43072137101354302</v>
      </c>
      <c r="AL339" s="99">
        <f t="shared" si="286"/>
        <v>-2.574685690293039E-3</v>
      </c>
      <c r="AM339" s="62">
        <f t="shared" si="287"/>
        <v>12622.9</v>
      </c>
      <c r="AN339" s="10">
        <f t="shared" si="288"/>
        <v>12548.239199999998</v>
      </c>
      <c r="AO339" s="10">
        <f t="shared" si="289"/>
        <v>12630.356999999995</v>
      </c>
      <c r="AP339" s="10">
        <f t="shared" si="290"/>
        <v>12682.469799999995</v>
      </c>
      <c r="AQ339" s="10">
        <f t="shared" si="291"/>
        <v>12583.170599999994</v>
      </c>
      <c r="AR339" s="113"/>
      <c r="AS339" s="113"/>
      <c r="AU339" s="19"/>
      <c r="AV339" s="25"/>
      <c r="AW339" s="19"/>
      <c r="AX339" s="19"/>
      <c r="AY339" s="19"/>
      <c r="BE339" s="12" t="s">
        <v>493</v>
      </c>
      <c r="BF339" s="110">
        <v>12604.2</v>
      </c>
      <c r="BG339" s="111">
        <v>12568.8</v>
      </c>
      <c r="BH339" s="111">
        <v>12590.4</v>
      </c>
    </row>
    <row r="340" spans="1:60" x14ac:dyDescent="0.25">
      <c r="A340" s="12" t="str">
        <f t="shared" si="264"/>
        <v>22mag     13o</v>
      </c>
      <c r="B340" s="110">
        <f t="shared" si="272"/>
        <v>15.700000000000728</v>
      </c>
      <c r="C340" s="3">
        <f t="shared" si="273"/>
        <v>-49.299999999999272</v>
      </c>
      <c r="D340" s="3">
        <f t="shared" si="268"/>
        <v>12625.733333333332</v>
      </c>
      <c r="E340" s="3">
        <f t="shared" si="269"/>
        <v>12608.6</v>
      </c>
      <c r="F340" s="3">
        <f t="shared" si="270"/>
        <v>12581.566666666666</v>
      </c>
      <c r="G340" s="3">
        <f t="shared" si="271"/>
        <v>12578.55</v>
      </c>
      <c r="H340" s="3">
        <f t="shared" si="265"/>
        <v>12613</v>
      </c>
      <c r="I340" s="3">
        <f t="shared" si="265"/>
        <v>12588.3</v>
      </c>
      <c r="J340" s="110">
        <f t="shared" si="250"/>
        <v>12606.1</v>
      </c>
      <c r="K340" s="8">
        <f t="shared" si="251"/>
        <v>7.8000000000010914</v>
      </c>
      <c r="L340" s="4">
        <f t="shared" si="252"/>
        <v>24.700000000000728</v>
      </c>
      <c r="M340" s="4">
        <f t="shared" si="253"/>
        <v>44.166666666667275</v>
      </c>
      <c r="N340" s="4">
        <f t="shared" si="254"/>
        <v>30.050000000001091</v>
      </c>
      <c r="O340" s="4">
        <f t="shared" si="255"/>
        <v>24.700000000000728</v>
      </c>
      <c r="P340" s="4">
        <f t="shared" si="263"/>
        <v>22.600000000000364</v>
      </c>
      <c r="Q340" s="4">
        <f>-J339+I340</f>
        <v>-2.1000000000003638</v>
      </c>
      <c r="R340" s="4">
        <f t="shared" si="256"/>
        <v>12602.466666666667</v>
      </c>
      <c r="S340" s="4">
        <f t="shared" si="257"/>
        <v>12595.133333333335</v>
      </c>
      <c r="T340" s="4">
        <f t="shared" si="258"/>
        <v>12601.855555555556</v>
      </c>
      <c r="U340" s="4">
        <f t="shared" si="259"/>
        <v>-57.100000000000364</v>
      </c>
      <c r="V340" s="4">
        <f t="shared" si="260"/>
        <v>-57.100000000000364</v>
      </c>
      <c r="W340" s="45">
        <f t="shared" si="261"/>
        <v>12541.199999999999</v>
      </c>
      <c r="X340" s="109">
        <f t="shared" si="266"/>
        <v>12541.199999999999</v>
      </c>
      <c r="Y340" s="62">
        <f t="shared" si="274"/>
        <v>12525.4</v>
      </c>
      <c r="Z340" s="10">
        <f t="shared" si="275"/>
        <v>24.600000000000364</v>
      </c>
      <c r="AA340" s="4">
        <f t="shared" si="276"/>
        <v>-7.8999999999996362</v>
      </c>
      <c r="AB340" s="108">
        <f t="shared" si="277"/>
        <v>12590.4</v>
      </c>
      <c r="AC340" s="79">
        <f t="shared" si="267"/>
        <v>12622.9</v>
      </c>
      <c r="AD340" s="48">
        <f t="shared" si="278"/>
        <v>0.47654320987658566</v>
      </c>
      <c r="AE340" s="45">
        <f t="shared" si="279"/>
        <v>-57.100000000000364</v>
      </c>
      <c r="AF340" s="56">
        <f t="shared" si="280"/>
        <v>12533.3</v>
      </c>
      <c r="AG340" s="70">
        <f t="shared" si="281"/>
        <v>-8.2330962450866956</v>
      </c>
      <c r="AH340" s="70">
        <f t="shared" si="282"/>
        <v>-0.12146098748654552</v>
      </c>
      <c r="AI340" s="74">
        <f t="shared" si="283"/>
        <v>5.8085260865056365E-3</v>
      </c>
      <c r="AJ340" s="62">
        <f t="shared" si="284"/>
        <v>24.600000000000364</v>
      </c>
      <c r="AK340" s="117">
        <f t="shared" si="285"/>
        <v>1.4752771481206767E-2</v>
      </c>
      <c r="AL340" s="99">
        <f t="shared" si="286"/>
        <v>-7.0550931430833424E-4</v>
      </c>
      <c r="AM340" s="62">
        <f t="shared" si="287"/>
        <v>12615</v>
      </c>
      <c r="AN340" s="10">
        <f t="shared" si="288"/>
        <v>12521.366100000001</v>
      </c>
      <c r="AO340" s="10">
        <f t="shared" si="289"/>
        <v>12594.193200000003</v>
      </c>
      <c r="AP340" s="10">
        <f t="shared" si="290"/>
        <v>12654.341699999999</v>
      </c>
      <c r="AQ340" s="10">
        <f t="shared" si="291"/>
        <v>12583.9714</v>
      </c>
      <c r="AR340" s="113"/>
      <c r="AS340" s="113"/>
      <c r="AU340" s="19"/>
      <c r="AV340" s="25"/>
      <c r="AW340" s="19"/>
      <c r="AX340" s="19"/>
      <c r="AY340" s="19"/>
      <c r="BE340" s="12" t="s">
        <v>494</v>
      </c>
      <c r="BF340" s="110">
        <v>12613</v>
      </c>
      <c r="BG340" s="111">
        <v>12588.3</v>
      </c>
      <c r="BH340" s="111">
        <v>12606.1</v>
      </c>
    </row>
    <row r="341" spans="1:60" x14ac:dyDescent="0.25">
      <c r="A341" s="12" t="str">
        <f t="shared" si="264"/>
        <v>22mag  14s</v>
      </c>
      <c r="B341" s="110">
        <f t="shared" si="272"/>
        <v>-6.2000000000007276</v>
      </c>
      <c r="C341" s="3">
        <f t="shared" si="273"/>
        <v>1.6000000000003638</v>
      </c>
      <c r="D341" s="3">
        <f t="shared" si="268"/>
        <v>12608.866666666667</v>
      </c>
      <c r="E341" s="3">
        <f t="shared" si="269"/>
        <v>12611.2</v>
      </c>
      <c r="F341" s="3">
        <f t="shared" si="270"/>
        <v>12581.699999999999</v>
      </c>
      <c r="G341" s="3">
        <f t="shared" si="271"/>
        <v>12588.15</v>
      </c>
      <c r="H341" s="110">
        <f t="shared" si="265"/>
        <v>12609.4</v>
      </c>
      <c r="I341" s="110">
        <f t="shared" si="265"/>
        <v>12588</v>
      </c>
      <c r="J341" s="3">
        <f t="shared" si="250"/>
        <v>12599.9</v>
      </c>
      <c r="K341" s="8">
        <f t="shared" si="251"/>
        <v>9.5</v>
      </c>
      <c r="L341" s="4">
        <f t="shared" si="252"/>
        <v>21.399999999999636</v>
      </c>
      <c r="M341" s="4">
        <f t="shared" si="253"/>
        <v>27.166666666667272</v>
      </c>
      <c r="N341" s="4">
        <f t="shared" si="254"/>
        <v>23.050000000000182</v>
      </c>
      <c r="O341" s="4">
        <f t="shared" si="255"/>
        <v>21.399999999999636</v>
      </c>
      <c r="P341" s="4">
        <f>-H341+J340</f>
        <v>-3.2999999999992724</v>
      </c>
      <c r="Q341" s="4">
        <f t="shared" ref="Q341:Q348" si="293">J340-I341</f>
        <v>18.100000000000364</v>
      </c>
      <c r="R341" s="4">
        <f t="shared" si="256"/>
        <v>12599.1</v>
      </c>
      <c r="S341" s="4">
        <f t="shared" si="257"/>
        <v>12600.783333333333</v>
      </c>
      <c r="T341" s="4">
        <f t="shared" si="258"/>
        <v>12596.455555555556</v>
      </c>
      <c r="U341" s="4">
        <f t="shared" si="259"/>
        <v>-57.100000000000364</v>
      </c>
      <c r="V341" s="4">
        <f t="shared" si="260"/>
        <v>-7.8999999999996362</v>
      </c>
      <c r="W341" s="109">
        <f t="shared" si="261"/>
        <v>12582.5</v>
      </c>
      <c r="X341" s="45">
        <f t="shared" si="266"/>
        <v>12533.3</v>
      </c>
      <c r="Y341" s="62">
        <f t="shared" si="274"/>
        <v>12613.900000000001</v>
      </c>
      <c r="Z341" s="10">
        <f t="shared" si="275"/>
        <v>15.700000000000728</v>
      </c>
      <c r="AA341" s="4">
        <f t="shared" si="276"/>
        <v>15.700000000000728</v>
      </c>
      <c r="AB341" s="79">
        <f t="shared" si="277"/>
        <v>12606.1</v>
      </c>
      <c r="AC341" s="108">
        <f t="shared" si="267"/>
        <v>12606.1</v>
      </c>
      <c r="AD341" s="48">
        <f t="shared" si="278"/>
        <v>0.27927225471082856</v>
      </c>
      <c r="AE341" s="45">
        <f t="shared" si="279"/>
        <v>-57.100000000000364</v>
      </c>
      <c r="AF341" s="56">
        <f t="shared" si="280"/>
        <v>12549</v>
      </c>
      <c r="AG341" s="70">
        <f t="shared" si="281"/>
        <v>-2.3376842048574256</v>
      </c>
      <c r="AH341" s="70">
        <f t="shared" si="282"/>
        <v>-0.42777377625349083</v>
      </c>
      <c r="AI341" s="74">
        <f t="shared" si="283"/>
        <v>4.0561000876563578E-3</v>
      </c>
      <c r="AJ341" s="62">
        <f t="shared" si="284"/>
        <v>15.700000000000728</v>
      </c>
      <c r="AK341" s="117">
        <f t="shared" si="285"/>
        <v>0.18299040365017163</v>
      </c>
      <c r="AL341" s="99">
        <f t="shared" si="286"/>
        <v>-1.7350932513588754E-3</v>
      </c>
      <c r="AM341" s="62">
        <f t="shared" si="287"/>
        <v>12621.800000000001</v>
      </c>
      <c r="AN341" s="10">
        <f t="shared" si="288"/>
        <v>12559.84425</v>
      </c>
      <c r="AO341" s="10">
        <f t="shared" si="289"/>
        <v>12604.016700000002</v>
      </c>
      <c r="AP341" s="10">
        <f t="shared" si="290"/>
        <v>12645.149183333333</v>
      </c>
      <c r="AQ341" s="10">
        <f t="shared" si="291"/>
        <v>12604.525266666666</v>
      </c>
      <c r="AR341" s="113"/>
      <c r="AS341" s="113"/>
      <c r="AU341" s="19"/>
      <c r="AV341" s="25"/>
      <c r="AW341" s="19"/>
      <c r="AX341" s="19"/>
      <c r="AY341" s="19"/>
      <c r="BE341" s="12" t="s">
        <v>495</v>
      </c>
      <c r="BF341" s="110">
        <v>12609.4</v>
      </c>
      <c r="BG341" s="111">
        <v>12588</v>
      </c>
      <c r="BH341" s="111">
        <v>12599.9</v>
      </c>
    </row>
    <row r="342" spans="1:60" x14ac:dyDescent="0.25">
      <c r="A342" s="12" t="str">
        <f t="shared" si="264"/>
        <v>22mag   15b</v>
      </c>
      <c r="B342" s="110">
        <f t="shared" si="272"/>
        <v>26.5</v>
      </c>
      <c r="C342" s="3">
        <f t="shared" si="273"/>
        <v>36</v>
      </c>
      <c r="D342" s="3">
        <f t="shared" si="268"/>
        <v>12622.166666666666</v>
      </c>
      <c r="E342" s="3">
        <f t="shared" si="269"/>
        <v>12626.75</v>
      </c>
      <c r="F342" s="3">
        <f t="shared" si="270"/>
        <v>12591.933333333334</v>
      </c>
      <c r="G342" s="3">
        <f t="shared" si="271"/>
        <v>12593.75</v>
      </c>
      <c r="H342" s="110">
        <f t="shared" si="265"/>
        <v>12644.1</v>
      </c>
      <c r="I342" s="110">
        <f t="shared" si="265"/>
        <v>12599.5</v>
      </c>
      <c r="J342" s="110">
        <f t="shared" si="250"/>
        <v>12626.4</v>
      </c>
      <c r="K342" s="8">
        <f t="shared" si="251"/>
        <v>20.299999999999272</v>
      </c>
      <c r="L342" s="4">
        <f t="shared" si="252"/>
        <v>44.600000000000364</v>
      </c>
      <c r="M342" s="4">
        <f t="shared" si="253"/>
        <v>30.233333333333576</v>
      </c>
      <c r="N342" s="4">
        <f t="shared" si="254"/>
        <v>33</v>
      </c>
      <c r="O342" s="4">
        <f t="shared" si="255"/>
        <v>44.600000000000364</v>
      </c>
      <c r="P342" s="4">
        <f t="shared" ref="P342:P363" si="294">H342-J341</f>
        <v>44.200000000000728</v>
      </c>
      <c r="Q342" s="4">
        <f t="shared" si="293"/>
        <v>0.3999999999996362</v>
      </c>
      <c r="R342" s="4">
        <f t="shared" si="256"/>
        <v>12623.333333333334</v>
      </c>
      <c r="S342" s="4">
        <f t="shared" si="257"/>
        <v>12611.216666666667</v>
      </c>
      <c r="T342" s="4">
        <f t="shared" si="258"/>
        <v>12608.300000000001</v>
      </c>
      <c r="U342" s="4">
        <f t="shared" si="259"/>
        <v>-7.8999999999996362</v>
      </c>
      <c r="V342" s="4">
        <f t="shared" si="260"/>
        <v>-6.2000000000007276</v>
      </c>
      <c r="W342" s="85">
        <f t="shared" si="261"/>
        <v>12599.9</v>
      </c>
      <c r="X342" s="109">
        <f t="shared" si="266"/>
        <v>12598.2</v>
      </c>
      <c r="Y342" s="62">
        <f t="shared" si="274"/>
        <v>12609.4</v>
      </c>
      <c r="Z342" s="10">
        <f t="shared" si="275"/>
        <v>15.700000000000728</v>
      </c>
      <c r="AA342" s="4">
        <f t="shared" si="276"/>
        <v>15.700000000000728</v>
      </c>
      <c r="AB342" s="79">
        <f t="shared" si="277"/>
        <v>12621.800000000001</v>
      </c>
      <c r="AC342" s="79">
        <f t="shared" si="267"/>
        <v>12621.800000000001</v>
      </c>
      <c r="AD342" s="48">
        <f t="shared" si="278"/>
        <v>1.6661468486030089</v>
      </c>
      <c r="AE342" s="45">
        <f t="shared" si="279"/>
        <v>-7.8999999999996362</v>
      </c>
      <c r="AF342" s="56">
        <f t="shared" si="280"/>
        <v>12592</v>
      </c>
      <c r="AG342" s="70">
        <f t="shared" si="281"/>
        <v>3.1911548778767873</v>
      </c>
      <c r="AH342" s="70">
        <f t="shared" si="282"/>
        <v>0.31336617565404506</v>
      </c>
      <c r="AI342" s="74">
        <f t="shared" si="283"/>
        <v>2.7318932655654095E-3</v>
      </c>
      <c r="AJ342" s="62">
        <f t="shared" si="284"/>
        <v>15.700000000000728</v>
      </c>
      <c r="AK342" s="117">
        <f t="shared" si="285"/>
        <v>9.8198360044041824E-2</v>
      </c>
      <c r="AL342" s="99">
        <f t="shared" si="286"/>
        <v>8.5608294492527288E-4</v>
      </c>
      <c r="AM342" s="62">
        <f t="shared" si="287"/>
        <v>12615.6</v>
      </c>
      <c r="AN342" s="10">
        <f t="shared" si="288"/>
        <v>12563.47395</v>
      </c>
      <c r="AO342" s="10">
        <f t="shared" si="289"/>
        <v>12597.589800000002</v>
      </c>
      <c r="AP342" s="10">
        <f t="shared" si="290"/>
        <v>12634.772150000001</v>
      </c>
      <c r="AQ342" s="10">
        <f t="shared" si="291"/>
        <v>12601.388799999999</v>
      </c>
      <c r="AR342" s="113"/>
      <c r="AS342" s="113"/>
      <c r="AU342" s="19"/>
      <c r="AV342" s="25"/>
      <c r="AW342" s="19"/>
      <c r="AX342" s="19"/>
      <c r="AY342" s="19"/>
      <c r="BE342" s="12" t="s">
        <v>496</v>
      </c>
      <c r="BF342" s="110">
        <v>12644.1</v>
      </c>
      <c r="BG342" s="111">
        <v>12599.5</v>
      </c>
      <c r="BH342" s="111">
        <v>12626.4</v>
      </c>
    </row>
    <row r="343" spans="1:60" x14ac:dyDescent="0.25">
      <c r="A343" s="12" t="str">
        <f t="shared" si="264"/>
        <v>22mag     16o</v>
      </c>
      <c r="B343" s="110">
        <f t="shared" si="272"/>
        <v>-1.1000000000003638</v>
      </c>
      <c r="C343" s="3">
        <f t="shared" si="273"/>
        <v>19.199999999998909</v>
      </c>
      <c r="D343" s="3">
        <f t="shared" si="268"/>
        <v>12629.966666666667</v>
      </c>
      <c r="E343" s="3">
        <f t="shared" si="269"/>
        <v>12640.25</v>
      </c>
      <c r="F343" s="3">
        <f t="shared" si="270"/>
        <v>12600.433333333334</v>
      </c>
      <c r="G343" s="3">
        <f t="shared" si="271"/>
        <v>12606.65</v>
      </c>
      <c r="H343" s="110">
        <f t="shared" si="265"/>
        <v>12636.4</v>
      </c>
      <c r="I343" s="110">
        <f t="shared" si="265"/>
        <v>12613.8</v>
      </c>
      <c r="J343" s="110">
        <f t="shared" si="250"/>
        <v>12625.3</v>
      </c>
      <c r="K343" s="8">
        <f t="shared" si="251"/>
        <v>25.399999999999636</v>
      </c>
      <c r="L343" s="4">
        <f t="shared" si="252"/>
        <v>22.600000000000364</v>
      </c>
      <c r="M343" s="4">
        <f t="shared" si="253"/>
        <v>29.533333333333456</v>
      </c>
      <c r="N343" s="4">
        <f t="shared" si="254"/>
        <v>33.600000000000364</v>
      </c>
      <c r="O343" s="4">
        <f t="shared" si="255"/>
        <v>22.600000000000364</v>
      </c>
      <c r="P343" s="4">
        <f t="shared" si="294"/>
        <v>10</v>
      </c>
      <c r="Q343" s="4">
        <f t="shared" si="293"/>
        <v>12.600000000000364</v>
      </c>
      <c r="R343" s="4">
        <f t="shared" si="256"/>
        <v>12625.166666666666</v>
      </c>
      <c r="S343" s="4">
        <f t="shared" si="257"/>
        <v>12624.25</v>
      </c>
      <c r="T343" s="4">
        <f t="shared" si="258"/>
        <v>12615.866666666667</v>
      </c>
      <c r="U343" s="4">
        <f t="shared" si="259"/>
        <v>-6.2000000000007276</v>
      </c>
      <c r="V343" s="4">
        <f t="shared" si="260"/>
        <v>-6.2000000000007276</v>
      </c>
      <c r="W343" s="86">
        <f t="shared" si="261"/>
        <v>12593.699999999999</v>
      </c>
      <c r="X343" s="45">
        <f>J341+U343</f>
        <v>12593.699999999999</v>
      </c>
      <c r="Y343" s="10">
        <f t="shared" si="274"/>
        <v>12646.699999999999</v>
      </c>
      <c r="Z343" s="10">
        <f t="shared" si="275"/>
        <v>26.5</v>
      </c>
      <c r="AA343" s="10">
        <f t="shared" si="276"/>
        <v>26.5</v>
      </c>
      <c r="AB343" s="10">
        <f t="shared" si="277"/>
        <v>12626.4</v>
      </c>
      <c r="AC343" s="108">
        <f>J341+Z343</f>
        <v>12626.4</v>
      </c>
      <c r="AD343" s="48">
        <f t="shared" si="278"/>
        <v>0.35100714749839634</v>
      </c>
      <c r="AE343" s="45">
        <f t="shared" si="279"/>
        <v>-6.2000000000007276</v>
      </c>
      <c r="AF343" s="56">
        <f t="shared" si="280"/>
        <v>12620.199999999999</v>
      </c>
      <c r="AG343" s="70">
        <f t="shared" si="281"/>
        <v>-0.18526139598147046</v>
      </c>
      <c r="AH343" s="70">
        <f t="shared" si="282"/>
        <v>-5.3977786073684682</v>
      </c>
      <c r="AI343" s="74">
        <f t="shared" si="283"/>
        <v>4.0411403939718578E-4</v>
      </c>
      <c r="AJ343" s="62">
        <f t="shared" si="284"/>
        <v>26.5</v>
      </c>
      <c r="AK343" s="117">
        <f t="shared" si="285"/>
        <v>29.13601389416468</v>
      </c>
      <c r="AL343" s="99">
        <f t="shared" si="286"/>
        <v>-2.1813181167953878E-3</v>
      </c>
      <c r="AM343" s="62">
        <f t="shared" si="287"/>
        <v>12652.9</v>
      </c>
      <c r="AN343" s="10">
        <f t="shared" si="288"/>
        <v>12577.743</v>
      </c>
      <c r="AO343" s="10">
        <f t="shared" si="289"/>
        <v>12634.5195</v>
      </c>
      <c r="AP343" s="10">
        <f t="shared" si="290"/>
        <v>12668.989666666666</v>
      </c>
      <c r="AQ343" s="10">
        <f t="shared" si="291"/>
        <v>12615.169233333332</v>
      </c>
      <c r="AR343" s="113"/>
      <c r="AS343" s="113"/>
      <c r="AU343" s="19"/>
      <c r="AV343" s="25"/>
      <c r="AW343" s="19"/>
      <c r="AX343" s="19"/>
      <c r="AY343" s="19"/>
      <c r="BE343" s="12" t="s">
        <v>497</v>
      </c>
      <c r="BF343" s="110">
        <v>12636.4</v>
      </c>
      <c r="BG343" s="111">
        <v>12613.8</v>
      </c>
      <c r="BH343" s="111">
        <v>12625.3</v>
      </c>
    </row>
    <row r="344" spans="1:60" x14ac:dyDescent="0.25">
      <c r="A344" s="12" t="str">
        <f t="shared" si="264"/>
        <v>22mag    17s</v>
      </c>
      <c r="B344" s="110">
        <f t="shared" si="272"/>
        <v>-8.3999999999996362</v>
      </c>
      <c r="C344" s="3">
        <f t="shared" si="273"/>
        <v>17</v>
      </c>
      <c r="D344" s="3">
        <f t="shared" si="268"/>
        <v>12638.033333333333</v>
      </c>
      <c r="E344" s="3">
        <f t="shared" si="269"/>
        <v>12635</v>
      </c>
      <c r="F344" s="3">
        <f t="shared" si="270"/>
        <v>12607.833333333334</v>
      </c>
      <c r="G344" s="3">
        <f t="shared" si="271"/>
        <v>12612</v>
      </c>
      <c r="H344" s="110">
        <f t="shared" si="265"/>
        <v>12633.6</v>
      </c>
      <c r="I344" s="110">
        <f t="shared" si="265"/>
        <v>12610.2</v>
      </c>
      <c r="J344" s="110">
        <f t="shared" si="250"/>
        <v>12616.9</v>
      </c>
      <c r="K344" s="8">
        <f t="shared" si="251"/>
        <v>-9.5</v>
      </c>
      <c r="L344" s="4">
        <f t="shared" si="252"/>
        <v>23.399999999999636</v>
      </c>
      <c r="M344" s="4">
        <f t="shared" si="253"/>
        <v>30.20000000000012</v>
      </c>
      <c r="N344" s="4">
        <f t="shared" si="254"/>
        <v>23</v>
      </c>
      <c r="O344" s="4">
        <f t="shared" si="255"/>
        <v>23.399999999999636</v>
      </c>
      <c r="P344" s="4">
        <f t="shared" si="294"/>
        <v>8.3000000000010914</v>
      </c>
      <c r="Q344" s="4">
        <f t="shared" si="293"/>
        <v>15.099999999998545</v>
      </c>
      <c r="R344" s="4">
        <f t="shared" si="256"/>
        <v>12620.233333333335</v>
      </c>
      <c r="S344" s="4">
        <f t="shared" si="257"/>
        <v>12622.7</v>
      </c>
      <c r="T344" s="4">
        <f t="shared" si="258"/>
        <v>12622.911111111112</v>
      </c>
      <c r="U344" s="4">
        <f t="shared" si="259"/>
        <v>-6.2000000000007276</v>
      </c>
      <c r="V344" s="4">
        <f t="shared" si="260"/>
        <v>-1.1000000000003638</v>
      </c>
      <c r="W344" s="85">
        <f t="shared" si="261"/>
        <v>12625.3</v>
      </c>
      <c r="X344" s="45">
        <f>J342+U344</f>
        <v>12620.199999999999</v>
      </c>
      <c r="Y344" s="62">
        <f t="shared" si="274"/>
        <v>12650.699999999999</v>
      </c>
      <c r="Z344" s="10">
        <f t="shared" si="275"/>
        <v>26.5</v>
      </c>
      <c r="AA344" s="4">
        <f t="shared" si="276"/>
        <v>26.5</v>
      </c>
      <c r="AB344" s="108">
        <f t="shared" si="277"/>
        <v>12652.9</v>
      </c>
      <c r="AC344" s="108">
        <f>J342+Z344</f>
        <v>12652.9</v>
      </c>
      <c r="AD344" s="48">
        <f t="shared" si="278"/>
        <v>0.39883040935670239</v>
      </c>
      <c r="AE344" s="45">
        <f t="shared" si="279"/>
        <v>-6.2000000000007276</v>
      </c>
      <c r="AF344" s="56">
        <f t="shared" si="280"/>
        <v>12619.099999999999</v>
      </c>
      <c r="AG344" s="70">
        <f t="shared" si="281"/>
        <v>6.3200598337973285E-2</v>
      </c>
      <c r="AH344" s="70">
        <f t="shared" si="282"/>
        <v>15.822635011339166</v>
      </c>
      <c r="AI344" s="74">
        <f t="shared" si="283"/>
        <v>-1.7433889897052157E-4</v>
      </c>
      <c r="AJ344" s="62">
        <f t="shared" si="284"/>
        <v>26.5</v>
      </c>
      <c r="AK344" s="117">
        <f t="shared" si="285"/>
        <v>250.35577870205597</v>
      </c>
      <c r="AL344" s="99">
        <f t="shared" si="286"/>
        <v>-2.7585007666892964E-3</v>
      </c>
      <c r="AM344" s="62">
        <f t="shared" si="287"/>
        <v>12651.8</v>
      </c>
      <c r="AN344" s="10">
        <f t="shared" si="288"/>
        <v>12578.9751</v>
      </c>
      <c r="AO344" s="10">
        <f t="shared" si="289"/>
        <v>12623.896799999999</v>
      </c>
      <c r="AP344" s="10">
        <f t="shared" si="290"/>
        <v>12671.425433333332</v>
      </c>
      <c r="AQ344" s="10">
        <f t="shared" si="291"/>
        <v>12626.547266666665</v>
      </c>
      <c r="AR344" s="113"/>
      <c r="AS344" s="113"/>
      <c r="AU344" s="19"/>
      <c r="AV344" s="25"/>
      <c r="AW344" s="19"/>
      <c r="AX344" s="19"/>
      <c r="AY344" s="19"/>
      <c r="BE344" s="12" t="s">
        <v>498</v>
      </c>
      <c r="BF344" s="110">
        <v>12633.6</v>
      </c>
      <c r="BG344" s="111">
        <v>12610.2</v>
      </c>
      <c r="BH344" s="111">
        <v>12616.9</v>
      </c>
    </row>
    <row r="345" spans="1:60" x14ac:dyDescent="0.25">
      <c r="A345" s="12" t="str">
        <f t="shared" si="264"/>
        <v>22mag   18b</v>
      </c>
      <c r="B345" s="110">
        <f t="shared" si="272"/>
        <v>-0.1000000000003638</v>
      </c>
      <c r="C345" s="3">
        <f t="shared" si="273"/>
        <v>-9.6000000000003638</v>
      </c>
      <c r="D345" s="3">
        <f t="shared" si="268"/>
        <v>12631.800000000001</v>
      </c>
      <c r="E345" s="3">
        <f t="shared" si="269"/>
        <v>12629.5</v>
      </c>
      <c r="F345" s="3">
        <f t="shared" si="270"/>
        <v>12612.633333333333</v>
      </c>
      <c r="G345" s="3">
        <f t="shared" si="271"/>
        <v>12612.05</v>
      </c>
      <c r="H345" s="3">
        <f t="shared" si="265"/>
        <v>12625.4</v>
      </c>
      <c r="I345" s="3">
        <f t="shared" si="265"/>
        <v>12613.9</v>
      </c>
      <c r="J345" s="110">
        <f t="shared" si="250"/>
        <v>12616.8</v>
      </c>
      <c r="K345" s="8">
        <f t="shared" si="251"/>
        <v>-8.5</v>
      </c>
      <c r="L345" s="4">
        <f t="shared" si="252"/>
        <v>11.5</v>
      </c>
      <c r="M345" s="4">
        <f t="shared" si="253"/>
        <v>19.166666666666668</v>
      </c>
      <c r="N345" s="4">
        <f t="shared" si="254"/>
        <v>17.449999999999818</v>
      </c>
      <c r="O345" s="4">
        <f t="shared" si="255"/>
        <v>11.5</v>
      </c>
      <c r="P345" s="4">
        <f t="shared" si="294"/>
        <v>8.5</v>
      </c>
      <c r="Q345" s="4">
        <f t="shared" si="293"/>
        <v>3</v>
      </c>
      <c r="R345" s="4">
        <f t="shared" si="256"/>
        <v>12618.699999999999</v>
      </c>
      <c r="S345" s="4">
        <f t="shared" si="257"/>
        <v>12619.466666666667</v>
      </c>
      <c r="T345" s="4">
        <f t="shared" si="258"/>
        <v>12621.366666666667</v>
      </c>
      <c r="U345" s="4">
        <f t="shared" si="259"/>
        <v>-8.3999999999996362</v>
      </c>
      <c r="V345" s="4">
        <f t="shared" si="260"/>
        <v>-8.3999999999996362</v>
      </c>
      <c r="W345" s="85">
        <f t="shared" si="261"/>
        <v>12616.9</v>
      </c>
      <c r="X345" s="45">
        <f>J343+U345</f>
        <v>12616.9</v>
      </c>
      <c r="Y345" s="62">
        <f t="shared" si="274"/>
        <v>12607.4</v>
      </c>
      <c r="Z345" s="10">
        <f t="shared" si="275"/>
        <v>26.5</v>
      </c>
      <c r="AA345" s="4">
        <f t="shared" si="276"/>
        <v>-1.1000000000003638</v>
      </c>
      <c r="AB345" s="108">
        <f t="shared" si="277"/>
        <v>12624.199999999999</v>
      </c>
      <c r="AC345" s="108">
        <f>J343+Z345</f>
        <v>12651.8</v>
      </c>
      <c r="AD345" s="48">
        <f t="shared" si="278"/>
        <v>-0.3125406107862253</v>
      </c>
      <c r="AE345" s="45">
        <f t="shared" si="279"/>
        <v>-8.3999999999996362</v>
      </c>
      <c r="AF345" s="56">
        <f t="shared" si="280"/>
        <v>12608.5</v>
      </c>
      <c r="AG345" s="70">
        <f t="shared" si="281"/>
        <v>-0.31289376631884674</v>
      </c>
      <c r="AH345" s="70">
        <f t="shared" si="282"/>
        <v>-3.1959729072421803</v>
      </c>
      <c r="AI345" s="74">
        <f t="shared" si="283"/>
        <v>6.5828607685285893E-4</v>
      </c>
      <c r="AJ345" s="62">
        <f t="shared" si="284"/>
        <v>26.5</v>
      </c>
      <c r="AK345" s="117">
        <f t="shared" si="285"/>
        <v>10.214242823826034</v>
      </c>
      <c r="AL345" s="99">
        <f t="shared" si="286"/>
        <v>-2.1038644668364809E-3</v>
      </c>
      <c r="AM345" s="62">
        <f t="shared" si="287"/>
        <v>12643.4</v>
      </c>
      <c r="AN345" s="10">
        <f t="shared" si="288"/>
        <v>12584.636100000002</v>
      </c>
      <c r="AO345" s="10">
        <f t="shared" si="289"/>
        <v>12617.636400000003</v>
      </c>
      <c r="AP345" s="10">
        <f t="shared" si="290"/>
        <v>12655.876566666668</v>
      </c>
      <c r="AQ345" s="10">
        <f t="shared" si="291"/>
        <v>12619.473533333336</v>
      </c>
      <c r="AR345" s="113"/>
      <c r="AS345" s="113"/>
      <c r="AU345" s="19"/>
      <c r="AV345" s="25"/>
      <c r="AW345" s="19"/>
      <c r="AX345" s="19"/>
      <c r="AY345" s="19"/>
      <c r="AZ345" s="116">
        <f>BA345*(1+$AR$5)</f>
        <v>12616.8</v>
      </c>
      <c r="BA345" s="112">
        <f>J345</f>
        <v>12616.8</v>
      </c>
      <c r="BE345" s="12" t="s">
        <v>499</v>
      </c>
      <c r="BF345" s="110">
        <v>12625.4</v>
      </c>
      <c r="BG345" s="111">
        <v>12613.9</v>
      </c>
      <c r="BH345" s="111">
        <v>12616.8</v>
      </c>
    </row>
    <row r="346" spans="1:60" x14ac:dyDescent="0.25">
      <c r="A346" s="12" t="str">
        <f t="shared" si="264"/>
        <v>22mag    19o</v>
      </c>
      <c r="B346" s="110">
        <f t="shared" si="272"/>
        <v>3</v>
      </c>
      <c r="C346" s="3">
        <f t="shared" si="273"/>
        <v>-5.5</v>
      </c>
      <c r="D346" s="3">
        <f t="shared" si="268"/>
        <v>12628.666666666666</v>
      </c>
      <c r="E346" s="3">
        <f t="shared" si="269"/>
        <v>12626.2</v>
      </c>
      <c r="F346" s="3">
        <f t="shared" si="270"/>
        <v>12613.299999999997</v>
      </c>
      <c r="G346" s="3">
        <f t="shared" si="271"/>
        <v>12614.849999999999</v>
      </c>
      <c r="H346" s="3">
        <f t="shared" si="265"/>
        <v>12627</v>
      </c>
      <c r="I346" s="3">
        <f t="shared" si="265"/>
        <v>12615.8</v>
      </c>
      <c r="J346" s="3">
        <f t="shared" si="250"/>
        <v>12619.8</v>
      </c>
      <c r="K346" s="8">
        <f t="shared" si="251"/>
        <v>2.8999999999996362</v>
      </c>
      <c r="L346" s="4">
        <f t="shared" si="252"/>
        <v>11.200000000000728</v>
      </c>
      <c r="M346" s="4">
        <f t="shared" si="253"/>
        <v>15.366666666666788</v>
      </c>
      <c r="N346" s="4">
        <f t="shared" si="254"/>
        <v>11.350000000000364</v>
      </c>
      <c r="O346" s="4">
        <f t="shared" si="255"/>
        <v>11.200000000000728</v>
      </c>
      <c r="P346" s="4">
        <f t="shared" si="294"/>
        <v>10.200000000000728</v>
      </c>
      <c r="Q346" s="4">
        <f t="shared" si="293"/>
        <v>1</v>
      </c>
      <c r="R346" s="4">
        <f t="shared" si="256"/>
        <v>12620.866666666667</v>
      </c>
      <c r="S346" s="4">
        <f t="shared" si="257"/>
        <v>12619.783333333333</v>
      </c>
      <c r="T346" s="4">
        <f t="shared" si="258"/>
        <v>12619.933333333334</v>
      </c>
      <c r="U346" s="4">
        <f t="shared" si="259"/>
        <v>-8.3999999999996362</v>
      </c>
      <c r="V346" s="4">
        <f t="shared" si="260"/>
        <v>-8.3999999999996362</v>
      </c>
      <c r="W346" s="86">
        <f t="shared" si="261"/>
        <v>12608.5</v>
      </c>
      <c r="X346" s="109">
        <f t="shared" ref="X346:X365" si="295">J344+U346</f>
        <v>12608.5</v>
      </c>
      <c r="Y346" s="62">
        <f t="shared" si="274"/>
        <v>12608.3</v>
      </c>
      <c r="Z346" s="10">
        <f t="shared" si="275"/>
        <v>-0.1000000000003638</v>
      </c>
      <c r="AA346" s="4">
        <f t="shared" si="276"/>
        <v>-0.1000000000003638</v>
      </c>
      <c r="AB346" s="79">
        <f t="shared" si="277"/>
        <v>12616.8</v>
      </c>
      <c r="AC346" s="79">
        <f t="shared" ref="AC346:AC365" si="296">J344+Z346</f>
        <v>12616.8</v>
      </c>
      <c r="AD346" s="48">
        <f t="shared" si="278"/>
        <v>-0.33047433398306292</v>
      </c>
      <c r="AE346" s="45">
        <f t="shared" si="279"/>
        <v>-8.3999999999996362</v>
      </c>
      <c r="AF346" s="56">
        <f t="shared" si="280"/>
        <v>12608.4</v>
      </c>
      <c r="AG346" s="70">
        <f t="shared" si="281"/>
        <v>3.6798401679980501</v>
      </c>
      <c r="AH346" s="70">
        <f t="shared" si="282"/>
        <v>0.27175093328687472</v>
      </c>
      <c r="AI346" s="74">
        <f t="shared" si="283"/>
        <v>9.041591320072044E-4</v>
      </c>
      <c r="AJ346" s="62">
        <f t="shared" si="284"/>
        <v>-0.1000000000003638</v>
      </c>
      <c r="AK346" s="117">
        <f t="shared" si="285"/>
        <v>7.3848569742287429E-2</v>
      </c>
      <c r="AL346" s="99">
        <f t="shared" si="286"/>
        <v>2.4570608796280836E-4</v>
      </c>
      <c r="AM346" s="62">
        <f t="shared" si="287"/>
        <v>12616.699999999999</v>
      </c>
      <c r="AN346" s="10">
        <f t="shared" si="288"/>
        <v>12588.64875</v>
      </c>
      <c r="AO346" s="10">
        <f t="shared" si="289"/>
        <v>12610.876499999998</v>
      </c>
      <c r="AP346" s="10">
        <f t="shared" si="290"/>
        <v>12648.786149999996</v>
      </c>
      <c r="AQ346" s="10">
        <f t="shared" si="291"/>
        <v>12624.611999999997</v>
      </c>
      <c r="AR346" s="113"/>
      <c r="AS346" s="113"/>
      <c r="AU346" s="19"/>
      <c r="AV346" s="25"/>
      <c r="AW346" s="19"/>
      <c r="AX346" s="19"/>
      <c r="AY346" s="19"/>
      <c r="AZ346" s="116">
        <f>BA346*(1-$AR$5)</f>
        <v>12619.8</v>
      </c>
      <c r="BA346" s="16">
        <f>J346</f>
        <v>12619.8</v>
      </c>
      <c r="BB346" s="115">
        <f>AO346</f>
        <v>12610.876499999998</v>
      </c>
      <c r="BC346" s="114">
        <f>-BB346+BA345</f>
        <v>5.9235000000007858</v>
      </c>
      <c r="BD346" s="107" t="s">
        <v>37</v>
      </c>
      <c r="BE346" s="12" t="s">
        <v>500</v>
      </c>
      <c r="BF346" s="110">
        <v>12627</v>
      </c>
      <c r="BG346" s="111">
        <v>12615.8</v>
      </c>
      <c r="BH346" s="111">
        <v>12619.8</v>
      </c>
    </row>
    <row r="347" spans="1:60" x14ac:dyDescent="0.25">
      <c r="A347" s="12" t="str">
        <f t="shared" si="264"/>
        <v>22mag    20s</v>
      </c>
      <c r="B347" s="110">
        <f t="shared" si="272"/>
        <v>15.200000000000728</v>
      </c>
      <c r="C347" s="3">
        <f t="shared" si="273"/>
        <v>18.100000000000364</v>
      </c>
      <c r="D347" s="3">
        <f t="shared" si="268"/>
        <v>12630.566666666666</v>
      </c>
      <c r="E347" s="3">
        <f t="shared" si="269"/>
        <v>12633.15</v>
      </c>
      <c r="F347" s="3">
        <f t="shared" si="270"/>
        <v>12615.666666666666</v>
      </c>
      <c r="G347" s="3">
        <f t="shared" si="271"/>
        <v>12616.55</v>
      </c>
      <c r="H347" s="3">
        <f t="shared" si="265"/>
        <v>12639.3</v>
      </c>
      <c r="I347" s="3">
        <f t="shared" si="265"/>
        <v>12617.3</v>
      </c>
      <c r="J347" s="3">
        <f t="shared" si="250"/>
        <v>12635</v>
      </c>
      <c r="K347" s="8">
        <f t="shared" si="251"/>
        <v>18.200000000000728</v>
      </c>
      <c r="L347" s="4">
        <f t="shared" si="252"/>
        <v>22</v>
      </c>
      <c r="M347" s="4">
        <f t="shared" si="253"/>
        <v>14.900000000000242</v>
      </c>
      <c r="N347" s="4">
        <f t="shared" si="254"/>
        <v>16.600000000000364</v>
      </c>
      <c r="O347" s="4">
        <f t="shared" si="255"/>
        <v>22</v>
      </c>
      <c r="P347" s="4">
        <f t="shared" si="294"/>
        <v>19.5</v>
      </c>
      <c r="Q347" s="4">
        <f t="shared" si="293"/>
        <v>2.5</v>
      </c>
      <c r="R347" s="4">
        <f t="shared" si="256"/>
        <v>12630.533333333333</v>
      </c>
      <c r="S347" s="4">
        <f t="shared" si="257"/>
        <v>12625.7</v>
      </c>
      <c r="T347" s="4">
        <f t="shared" si="258"/>
        <v>12623.366666666667</v>
      </c>
      <c r="U347" s="4">
        <f t="shared" si="259"/>
        <v>-8.3999999999996362</v>
      </c>
      <c r="V347" s="4">
        <f t="shared" si="260"/>
        <v>-0.1000000000003638</v>
      </c>
      <c r="W347" s="86">
        <f t="shared" si="261"/>
        <v>12616.699999999999</v>
      </c>
      <c r="X347" s="109">
        <f t="shared" si="295"/>
        <v>12608.4</v>
      </c>
      <c r="Y347" s="10">
        <f t="shared" si="274"/>
        <v>12622.699999999999</v>
      </c>
      <c r="Z347" s="10">
        <f t="shared" si="275"/>
        <v>3</v>
      </c>
      <c r="AA347" s="10">
        <f t="shared" si="276"/>
        <v>3</v>
      </c>
      <c r="AB347" s="10">
        <f t="shared" si="277"/>
        <v>12619.8</v>
      </c>
      <c r="AC347" s="79">
        <f t="shared" si="296"/>
        <v>12619.8</v>
      </c>
      <c r="AD347" s="48">
        <f t="shared" si="278"/>
        <v>0.31513970110461242</v>
      </c>
      <c r="AE347" s="45">
        <f t="shared" si="279"/>
        <v>-8.3999999999996362</v>
      </c>
      <c r="AF347" s="56">
        <f t="shared" si="280"/>
        <v>12611.4</v>
      </c>
      <c r="AG347" s="70">
        <f t="shared" si="281"/>
        <v>1.9361748425896399</v>
      </c>
      <c r="AH347" s="70">
        <f t="shared" si="282"/>
        <v>0.51648228145682173</v>
      </c>
      <c r="AI347" s="74">
        <f t="shared" si="283"/>
        <v>1.8713227714607708E-3</v>
      </c>
      <c r="AJ347" s="62">
        <f t="shared" si="284"/>
        <v>3</v>
      </c>
      <c r="AK347" s="117">
        <f t="shared" si="285"/>
        <v>0.26675394705884364</v>
      </c>
      <c r="AL347" s="99">
        <f t="shared" si="286"/>
        <v>9.6650505434616157E-4</v>
      </c>
      <c r="AM347" s="62">
        <f t="shared" si="287"/>
        <v>12622.8</v>
      </c>
      <c r="AN347" s="10">
        <f t="shared" si="288"/>
        <v>12596.907149999999</v>
      </c>
      <c r="AO347" s="10">
        <f t="shared" si="289"/>
        <v>12613.307400000002</v>
      </c>
      <c r="AP347" s="10">
        <f t="shared" si="290"/>
        <v>12644.848883333332</v>
      </c>
      <c r="AQ347" s="10">
        <f t="shared" si="291"/>
        <v>12627.348066666666</v>
      </c>
      <c r="AR347" s="113"/>
      <c r="AS347" s="113"/>
      <c r="AU347" s="19"/>
      <c r="AV347" s="25"/>
      <c r="AW347" s="19"/>
      <c r="AX347" s="19"/>
      <c r="AY347" s="19"/>
      <c r="BB347" s="115">
        <f>AQ347</f>
        <v>12627.348066666666</v>
      </c>
      <c r="BC347" s="24">
        <f>BB347-BA346</f>
        <v>7.5480666666662728</v>
      </c>
      <c r="BD347" s="107" t="s">
        <v>37</v>
      </c>
      <c r="BE347" s="12" t="s">
        <v>501</v>
      </c>
      <c r="BF347" s="110">
        <v>12639.3</v>
      </c>
      <c r="BG347" s="111">
        <v>12617.3</v>
      </c>
      <c r="BH347" s="111">
        <v>12635</v>
      </c>
    </row>
    <row r="348" spans="1:60" x14ac:dyDescent="0.25">
      <c r="A348" s="12" t="str">
        <f t="shared" si="264"/>
        <v>22mag     21b</v>
      </c>
      <c r="B348" s="110">
        <f t="shared" si="272"/>
        <v>-5.7000000000007276</v>
      </c>
      <c r="C348" s="3">
        <f t="shared" si="273"/>
        <v>12.5</v>
      </c>
      <c r="D348" s="3">
        <f t="shared" si="268"/>
        <v>12634.933333333334</v>
      </c>
      <c r="E348" s="3">
        <f t="shared" si="269"/>
        <v>12638.9</v>
      </c>
      <c r="F348" s="3">
        <f t="shared" si="270"/>
        <v>12620.199999999999</v>
      </c>
      <c r="G348" s="3">
        <f t="shared" si="271"/>
        <v>12622.4</v>
      </c>
      <c r="H348" s="3">
        <f t="shared" si="265"/>
        <v>12638.5</v>
      </c>
      <c r="I348" s="3">
        <f t="shared" si="265"/>
        <v>12627.5</v>
      </c>
      <c r="J348" s="3">
        <f t="shared" si="250"/>
        <v>12629.3</v>
      </c>
      <c r="K348" s="8">
        <f t="shared" si="251"/>
        <v>9.5</v>
      </c>
      <c r="L348" s="4">
        <f t="shared" si="252"/>
        <v>11</v>
      </c>
      <c r="M348" s="4">
        <f t="shared" si="253"/>
        <v>14.733333333333576</v>
      </c>
      <c r="N348" s="4">
        <f t="shared" si="254"/>
        <v>16.5</v>
      </c>
      <c r="O348" s="4">
        <f t="shared" si="255"/>
        <v>11</v>
      </c>
      <c r="P348" s="4">
        <f t="shared" si="294"/>
        <v>3.5</v>
      </c>
      <c r="Q348" s="4">
        <f t="shared" si="293"/>
        <v>7.5</v>
      </c>
      <c r="R348" s="4">
        <f t="shared" si="256"/>
        <v>12631.766666666668</v>
      </c>
      <c r="S348" s="4">
        <f t="shared" si="257"/>
        <v>12631.150000000001</v>
      </c>
      <c r="T348" s="4">
        <f t="shared" si="258"/>
        <v>12627.722222222224</v>
      </c>
      <c r="U348" s="4">
        <f t="shared" si="259"/>
        <v>-0.1000000000003638</v>
      </c>
      <c r="V348" s="4">
        <f t="shared" si="260"/>
        <v>3</v>
      </c>
      <c r="W348" s="86">
        <f t="shared" si="261"/>
        <v>12622.8</v>
      </c>
      <c r="X348" s="45">
        <f t="shared" si="295"/>
        <v>12619.699999999999</v>
      </c>
      <c r="Y348" s="62">
        <f t="shared" si="274"/>
        <v>12653.2</v>
      </c>
      <c r="Z348" s="10">
        <f t="shared" si="275"/>
        <v>15.200000000000728</v>
      </c>
      <c r="AA348" s="4">
        <f t="shared" si="276"/>
        <v>15.200000000000728</v>
      </c>
      <c r="AB348" s="79">
        <f t="shared" si="277"/>
        <v>12635</v>
      </c>
      <c r="AC348" s="108">
        <f t="shared" si="296"/>
        <v>12635</v>
      </c>
      <c r="AD348" s="48">
        <f t="shared" si="278"/>
        <v>-0.34243014944769379</v>
      </c>
      <c r="AE348" s="45">
        <f t="shared" si="279"/>
        <v>-0.1000000000003638</v>
      </c>
      <c r="AF348" s="56">
        <f t="shared" si="280"/>
        <v>12634.9</v>
      </c>
      <c r="AG348" s="70">
        <f t="shared" si="281"/>
        <v>0.26826704388062089</v>
      </c>
      <c r="AH348" s="70">
        <f t="shared" si="282"/>
        <v>3.7276289533536628</v>
      </c>
      <c r="AI348" s="74">
        <f t="shared" si="283"/>
        <v>-4.4321680424857845E-4</v>
      </c>
      <c r="AJ348" s="62">
        <f t="shared" si="284"/>
        <v>15.200000000000728</v>
      </c>
      <c r="AK348" s="117">
        <f t="shared" si="285"/>
        <v>13.895217613880524</v>
      </c>
      <c r="AL348" s="99">
        <f t="shared" si="286"/>
        <v>-1.6521477921298837E-3</v>
      </c>
      <c r="AM348" s="62">
        <f t="shared" si="287"/>
        <v>12650.2</v>
      </c>
      <c r="AN348" s="10">
        <f t="shared" si="288"/>
        <v>12601.319399999998</v>
      </c>
      <c r="AO348" s="10">
        <f t="shared" si="289"/>
        <v>12631.1229</v>
      </c>
      <c r="AP348" s="10">
        <f t="shared" si="290"/>
        <v>12659.780466666665</v>
      </c>
      <c r="AQ348" s="10">
        <f t="shared" si="291"/>
        <v>12634.388433333332</v>
      </c>
      <c r="AR348" s="113"/>
      <c r="AS348" s="113"/>
      <c r="AU348" s="19"/>
      <c r="AV348" s="25"/>
      <c r="AW348" s="19"/>
      <c r="AX348" s="19"/>
      <c r="AY348" s="19"/>
      <c r="AZ348" s="116">
        <f>BA348*(1+$AR$5)</f>
        <v>12629.3</v>
      </c>
      <c r="BA348" s="112">
        <f>J348</f>
        <v>12629.3</v>
      </c>
      <c r="BE348" s="12" t="s">
        <v>502</v>
      </c>
      <c r="BF348" s="110">
        <v>12638.5</v>
      </c>
      <c r="BG348" s="111">
        <v>12627.5</v>
      </c>
      <c r="BH348" s="111">
        <v>12629.3</v>
      </c>
    </row>
    <row r="349" spans="1:60" x14ac:dyDescent="0.25">
      <c r="A349" s="12" t="str">
        <f t="shared" si="264"/>
        <v>22mag   22b</v>
      </c>
      <c r="B349" s="110">
        <f t="shared" si="272"/>
        <v>4.4000000000014552</v>
      </c>
      <c r="C349" s="3">
        <f t="shared" si="273"/>
        <v>13.900000000001455</v>
      </c>
      <c r="D349" s="3">
        <f t="shared" si="268"/>
        <v>12637.6</v>
      </c>
      <c r="E349" s="3">
        <f t="shared" si="269"/>
        <v>12636.75</v>
      </c>
      <c r="F349" s="3">
        <f t="shared" si="270"/>
        <v>12623.800000000001</v>
      </c>
      <c r="G349" s="3">
        <f t="shared" si="271"/>
        <v>12627.05</v>
      </c>
      <c r="H349" s="3">
        <f t="shared" si="265"/>
        <v>12635</v>
      </c>
      <c r="I349" s="3">
        <f t="shared" si="265"/>
        <v>12626.6</v>
      </c>
      <c r="J349" s="110">
        <f t="shared" si="250"/>
        <v>12633.7</v>
      </c>
      <c r="K349" s="8">
        <f t="shared" si="251"/>
        <v>-1.2999999999992724</v>
      </c>
      <c r="L349" s="4">
        <f t="shared" si="252"/>
        <v>8.3999999999996362</v>
      </c>
      <c r="M349" s="4">
        <f t="shared" si="253"/>
        <v>13.799999999999878</v>
      </c>
      <c r="N349" s="4">
        <f t="shared" si="254"/>
        <v>9.6999999999998181</v>
      </c>
      <c r="O349" s="4">
        <f t="shared" si="255"/>
        <v>8.3999999999996362</v>
      </c>
      <c r="P349" s="4">
        <f t="shared" si="294"/>
        <v>5.7000000000007276</v>
      </c>
      <c r="Q349" s="4">
        <f>-J348+I349</f>
        <v>-2.6999999999989086</v>
      </c>
      <c r="R349" s="4">
        <f t="shared" si="256"/>
        <v>12631.766666666668</v>
      </c>
      <c r="S349" s="4">
        <f t="shared" si="257"/>
        <v>12631.766666666668</v>
      </c>
      <c r="T349" s="4">
        <f t="shared" si="258"/>
        <v>12631.355555555558</v>
      </c>
      <c r="U349" s="4">
        <f t="shared" si="259"/>
        <v>-5.7000000000007276</v>
      </c>
      <c r="V349" s="4">
        <f t="shared" si="260"/>
        <v>-5.7000000000007276</v>
      </c>
      <c r="W349" s="86">
        <f t="shared" si="261"/>
        <v>12629.3</v>
      </c>
      <c r="X349" s="45">
        <f t="shared" si="295"/>
        <v>12629.3</v>
      </c>
      <c r="Y349" s="10">
        <f t="shared" si="274"/>
        <v>12638.8</v>
      </c>
      <c r="Z349" s="10">
        <f t="shared" si="275"/>
        <v>15.200000000000728</v>
      </c>
      <c r="AA349" s="10">
        <f t="shared" si="276"/>
        <v>15.200000000000728</v>
      </c>
      <c r="AB349" s="10">
        <f t="shared" si="277"/>
        <v>12650.2</v>
      </c>
      <c r="AC349" s="79">
        <f t="shared" si="296"/>
        <v>12650.2</v>
      </c>
      <c r="AD349" s="48">
        <f t="shared" si="278"/>
        <v>-0.49785575048735153</v>
      </c>
      <c r="AE349" s="45">
        <f t="shared" si="279"/>
        <v>-5.7000000000007276</v>
      </c>
      <c r="AF349" s="56">
        <f t="shared" si="280"/>
        <v>12623.599999999999</v>
      </c>
      <c r="AG349" s="70">
        <f t="shared" si="281"/>
        <v>-0.93673350502847275</v>
      </c>
      <c r="AH349" s="70">
        <f t="shared" si="282"/>
        <v>-1.0675394812205465</v>
      </c>
      <c r="AI349" s="74">
        <f t="shared" si="283"/>
        <v>8.0008872271001804E-4</v>
      </c>
      <c r="AJ349" s="62">
        <f t="shared" si="284"/>
        <v>15.200000000000728</v>
      </c>
      <c r="AK349" s="117">
        <f t="shared" si="285"/>
        <v>1.1396405439646335</v>
      </c>
      <c r="AL349" s="99">
        <f t="shared" si="286"/>
        <v>-8.5412629997226239E-4</v>
      </c>
      <c r="AM349" s="62">
        <f t="shared" si="287"/>
        <v>12644.5</v>
      </c>
      <c r="AN349" s="10">
        <f t="shared" si="288"/>
        <v>12602.651400000002</v>
      </c>
      <c r="AO349" s="10">
        <f t="shared" si="289"/>
        <v>12623.397300000002</v>
      </c>
      <c r="AP349" s="10">
        <f t="shared" si="290"/>
        <v>12660.914933333333</v>
      </c>
      <c r="AQ349" s="10">
        <f t="shared" si="291"/>
        <v>12637.658366666668</v>
      </c>
      <c r="AR349" s="113"/>
      <c r="AS349" s="113"/>
      <c r="AU349" s="19"/>
      <c r="AV349" s="25"/>
      <c r="AW349" s="19"/>
      <c r="AX349" s="19"/>
      <c r="AY349" s="19"/>
      <c r="BB349" s="115">
        <f>AO349</f>
        <v>12623.397300000002</v>
      </c>
      <c r="BC349" s="114">
        <f>-BB349+BA348</f>
        <v>5.9026999999969121</v>
      </c>
      <c r="BD349" s="107" t="s">
        <v>37</v>
      </c>
      <c r="BE349" s="12" t="s">
        <v>503</v>
      </c>
      <c r="BF349" s="15">
        <v>12635</v>
      </c>
      <c r="BG349" s="15">
        <v>12626.6</v>
      </c>
      <c r="BH349" s="15">
        <v>12633.7</v>
      </c>
    </row>
    <row r="350" spans="1:60" x14ac:dyDescent="0.25">
      <c r="A350" s="12" t="str">
        <f t="shared" si="264"/>
        <v>23mag   0s</v>
      </c>
      <c r="B350" s="110">
        <f t="shared" si="272"/>
        <v>-21.200000000000728</v>
      </c>
      <c r="C350" s="3">
        <f t="shared" si="273"/>
        <v>-22.5</v>
      </c>
      <c r="D350" s="3">
        <f t="shared" si="268"/>
        <v>12638.966666666667</v>
      </c>
      <c r="E350" s="3">
        <f t="shared" si="269"/>
        <v>12639.2</v>
      </c>
      <c r="F350" s="3">
        <f t="shared" si="270"/>
        <v>12621.766666666668</v>
      </c>
      <c r="G350" s="3">
        <f t="shared" si="271"/>
        <v>12618.900000000001</v>
      </c>
      <c r="H350" s="3">
        <f t="shared" si="265"/>
        <v>12643.4</v>
      </c>
      <c r="I350" s="3">
        <f t="shared" si="265"/>
        <v>12611.2</v>
      </c>
      <c r="J350" s="110">
        <f t="shared" si="250"/>
        <v>12612.5</v>
      </c>
      <c r="K350" s="8">
        <f t="shared" si="251"/>
        <v>-16.799999999999272</v>
      </c>
      <c r="L350" s="4">
        <f t="shared" si="252"/>
        <v>32.199999999998909</v>
      </c>
      <c r="M350" s="4">
        <f t="shared" si="253"/>
        <v>17.199999999999516</v>
      </c>
      <c r="N350" s="4">
        <f t="shared" si="254"/>
        <v>20.299999999999272</v>
      </c>
      <c r="O350" s="4">
        <f t="shared" si="255"/>
        <v>32.199999999998909</v>
      </c>
      <c r="P350" s="4">
        <f t="shared" si="294"/>
        <v>9.6999999999989086</v>
      </c>
      <c r="Q350" s="4">
        <f>J349-I350</f>
        <v>22.5</v>
      </c>
      <c r="R350" s="4">
        <f t="shared" si="256"/>
        <v>12622.366666666667</v>
      </c>
      <c r="S350" s="4">
        <f t="shared" si="257"/>
        <v>12627.066666666668</v>
      </c>
      <c r="T350" s="4">
        <f t="shared" si="258"/>
        <v>12628.633333333333</v>
      </c>
      <c r="U350" s="4">
        <f t="shared" si="259"/>
        <v>-5.7000000000007276</v>
      </c>
      <c r="V350" s="4">
        <f t="shared" si="260"/>
        <v>-5.7000000000007276</v>
      </c>
      <c r="W350" s="85">
        <f t="shared" si="261"/>
        <v>12623.599999999999</v>
      </c>
      <c r="X350" s="45">
        <f t="shared" si="295"/>
        <v>12623.599999999999</v>
      </c>
      <c r="Y350" s="62">
        <f t="shared" si="274"/>
        <v>12632.400000000001</v>
      </c>
      <c r="Z350" s="10">
        <f t="shared" si="275"/>
        <v>15.200000000000728</v>
      </c>
      <c r="AA350" s="4">
        <f t="shared" si="276"/>
        <v>4.4000000000014552</v>
      </c>
      <c r="AB350" s="108">
        <f t="shared" si="277"/>
        <v>12633.7</v>
      </c>
      <c r="AC350" s="108">
        <f t="shared" si="296"/>
        <v>12644.5</v>
      </c>
      <c r="AD350" s="48">
        <f t="shared" si="278"/>
        <v>0.92488628979850385</v>
      </c>
      <c r="AE350" s="45">
        <f t="shared" si="279"/>
        <v>-5.7000000000007276</v>
      </c>
      <c r="AF350" s="56">
        <f t="shared" si="280"/>
        <v>12628</v>
      </c>
      <c r="AG350" s="70">
        <f t="shared" si="281"/>
        <v>0.42652893709076684</v>
      </c>
      <c r="AH350" s="70">
        <f t="shared" si="282"/>
        <v>2.3445068154595021</v>
      </c>
      <c r="AI350" s="74">
        <f t="shared" si="283"/>
        <v>-1.2274311054798861E-3</v>
      </c>
      <c r="AJ350" s="62">
        <f t="shared" si="284"/>
        <v>15.200000000000728</v>
      </c>
      <c r="AK350" s="117">
        <f t="shared" si="285"/>
        <v>5.4967122077360555</v>
      </c>
      <c r="AL350" s="99">
        <f t="shared" si="286"/>
        <v>-2.8777205923045837E-3</v>
      </c>
      <c r="AM350" s="62">
        <f t="shared" si="287"/>
        <v>12648.900000000001</v>
      </c>
      <c r="AN350" s="10">
        <f t="shared" si="288"/>
        <v>12609.444600000003</v>
      </c>
      <c r="AO350" s="10">
        <f t="shared" si="289"/>
        <v>12624.296400000003</v>
      </c>
      <c r="AP350" s="10">
        <f t="shared" si="290"/>
        <v>12654.108133333333</v>
      </c>
      <c r="AQ350" s="10">
        <f t="shared" si="291"/>
        <v>12641.161866666669</v>
      </c>
      <c r="AR350" s="113"/>
      <c r="AS350" s="113"/>
      <c r="AU350" s="19"/>
      <c r="AV350" s="25"/>
      <c r="AW350" s="19"/>
      <c r="AX350" s="19"/>
      <c r="AY350" s="19"/>
      <c r="BE350" s="12" t="s">
        <v>504</v>
      </c>
      <c r="BF350" s="110">
        <v>12643.4</v>
      </c>
      <c r="BG350" s="111">
        <v>12611.2</v>
      </c>
      <c r="BH350" s="111">
        <v>12612.5</v>
      </c>
    </row>
    <row r="351" spans="1:60" x14ac:dyDescent="0.25">
      <c r="A351" s="12" t="str">
        <f t="shared" si="264"/>
        <v>23mag   1s</v>
      </c>
      <c r="B351" s="110">
        <f t="shared" si="272"/>
        <v>-12.799999999999272</v>
      </c>
      <c r="C351" s="3">
        <f t="shared" si="273"/>
        <v>-29.599999999998545</v>
      </c>
      <c r="D351" s="3">
        <f t="shared" si="268"/>
        <v>12630.933333333334</v>
      </c>
      <c r="E351" s="3">
        <f t="shared" si="269"/>
        <v>12628.9</v>
      </c>
      <c r="F351" s="3">
        <f t="shared" si="270"/>
        <v>12610.933333333334</v>
      </c>
      <c r="G351" s="3">
        <f t="shared" si="271"/>
        <v>12603.1</v>
      </c>
      <c r="H351" s="110">
        <f t="shared" si="265"/>
        <v>12614.4</v>
      </c>
      <c r="I351" s="110">
        <f t="shared" si="265"/>
        <v>12595</v>
      </c>
      <c r="J351" s="110">
        <f t="shared" si="250"/>
        <v>12599.7</v>
      </c>
      <c r="K351" s="8">
        <f t="shared" si="251"/>
        <v>-34</v>
      </c>
      <c r="L351" s="4">
        <f t="shared" si="252"/>
        <v>19.399999999999636</v>
      </c>
      <c r="M351" s="4">
        <f t="shared" si="253"/>
        <v>19.999999999999392</v>
      </c>
      <c r="N351" s="4">
        <f t="shared" si="254"/>
        <v>25.799999999999272</v>
      </c>
      <c r="O351" s="4">
        <f t="shared" si="255"/>
        <v>19.399999999999636</v>
      </c>
      <c r="P351" s="4">
        <f t="shared" si="294"/>
        <v>1.8999999999996362</v>
      </c>
      <c r="Q351" s="4">
        <f>J350-I351</f>
        <v>17.5</v>
      </c>
      <c r="R351" s="4">
        <f t="shared" si="256"/>
        <v>12603.033333333335</v>
      </c>
      <c r="S351" s="4">
        <f t="shared" si="257"/>
        <v>12612.7</v>
      </c>
      <c r="T351" s="4">
        <f t="shared" si="258"/>
        <v>12619.055555555557</v>
      </c>
      <c r="U351" s="4">
        <f t="shared" si="259"/>
        <v>-21.200000000000728</v>
      </c>
      <c r="V351" s="4">
        <f t="shared" si="260"/>
        <v>-21.200000000000728</v>
      </c>
      <c r="W351" s="85">
        <f t="shared" si="261"/>
        <v>12612.5</v>
      </c>
      <c r="X351" s="45">
        <f t="shared" si="295"/>
        <v>12612.5</v>
      </c>
      <c r="Y351" s="10">
        <f t="shared" si="274"/>
        <v>12595.7</v>
      </c>
      <c r="Z351" s="10">
        <f t="shared" si="275"/>
        <v>4.4000000000014552</v>
      </c>
      <c r="AA351" s="10">
        <f t="shared" si="276"/>
        <v>4.4000000000014552</v>
      </c>
      <c r="AB351" s="10">
        <f t="shared" si="277"/>
        <v>12638.100000000002</v>
      </c>
      <c r="AC351" s="108">
        <f t="shared" si="296"/>
        <v>12638.100000000002</v>
      </c>
      <c r="AD351" s="48">
        <f t="shared" si="278"/>
        <v>0.15971410006495468</v>
      </c>
      <c r="AE351" s="45">
        <f t="shared" si="279"/>
        <v>-21.200000000000728</v>
      </c>
      <c r="AF351" s="56">
        <f t="shared" si="280"/>
        <v>12591.3</v>
      </c>
      <c r="AG351" s="70">
        <f t="shared" si="281"/>
        <v>-0.4893650266823858</v>
      </c>
      <c r="AH351" s="70">
        <f t="shared" si="282"/>
        <v>-2.0434643782769406</v>
      </c>
      <c r="AI351" s="74">
        <f t="shared" si="283"/>
        <v>6.671273021849575E-4</v>
      </c>
      <c r="AJ351" s="62">
        <f t="shared" si="284"/>
        <v>4.4000000000014552</v>
      </c>
      <c r="AK351" s="117">
        <f t="shared" si="285"/>
        <v>4.1757466652867636</v>
      </c>
      <c r="AL351" s="99">
        <f t="shared" si="286"/>
        <v>-1.363250877790957E-3</v>
      </c>
      <c r="AM351" s="62">
        <f t="shared" si="287"/>
        <v>12616.900000000001</v>
      </c>
      <c r="AN351" s="10">
        <f t="shared" si="288"/>
        <v>12589.464600000001</v>
      </c>
      <c r="AO351" s="10">
        <f t="shared" si="289"/>
        <v>12620.899799999999</v>
      </c>
      <c r="AP351" s="10">
        <f t="shared" si="290"/>
        <v>12655.309333333331</v>
      </c>
      <c r="AQ351" s="10">
        <f t="shared" si="291"/>
        <v>12613.934666666666</v>
      </c>
      <c r="AR351" s="113"/>
      <c r="AS351" s="113"/>
      <c r="AU351" s="19"/>
      <c r="AV351" s="25"/>
      <c r="AW351" s="19"/>
      <c r="AX351" s="19"/>
      <c r="AY351" s="19"/>
      <c r="BE351" s="12" t="s">
        <v>505</v>
      </c>
      <c r="BF351" s="110">
        <v>12614.4</v>
      </c>
      <c r="BG351" s="111">
        <v>12595</v>
      </c>
      <c r="BH351" s="111">
        <v>12599.7</v>
      </c>
    </row>
    <row r="352" spans="1:60" x14ac:dyDescent="0.25">
      <c r="A352" s="12" t="str">
        <f t="shared" si="264"/>
        <v>23mag    2b</v>
      </c>
      <c r="B352" s="110">
        <f t="shared" si="272"/>
        <v>13.199999999998909</v>
      </c>
      <c r="C352" s="3">
        <f t="shared" si="273"/>
        <v>-20.800000000001091</v>
      </c>
      <c r="D352" s="3">
        <f t="shared" si="268"/>
        <v>12624</v>
      </c>
      <c r="E352" s="3">
        <f t="shared" si="269"/>
        <v>12614.3</v>
      </c>
      <c r="F352" s="3">
        <f t="shared" si="270"/>
        <v>12601.966666666667</v>
      </c>
      <c r="G352" s="3">
        <f t="shared" si="271"/>
        <v>12597.35</v>
      </c>
      <c r="H352" s="13">
        <f t="shared" si="265"/>
        <v>12614.2</v>
      </c>
      <c r="I352" s="13">
        <f t="shared" si="265"/>
        <v>12599.7</v>
      </c>
      <c r="J352" s="13">
        <f t="shared" si="250"/>
        <v>12612.9</v>
      </c>
      <c r="K352" s="8">
        <f t="shared" si="251"/>
        <v>0.3999999999996362</v>
      </c>
      <c r="L352" s="4">
        <f t="shared" si="252"/>
        <v>14.5</v>
      </c>
      <c r="M352" s="4">
        <f t="shared" si="253"/>
        <v>22.033333333332848</v>
      </c>
      <c r="N352" s="4">
        <f t="shared" si="254"/>
        <v>16.949999999999818</v>
      </c>
      <c r="O352" s="4">
        <f t="shared" si="255"/>
        <v>14.5</v>
      </c>
      <c r="P352" s="4">
        <f t="shared" si="294"/>
        <v>14.5</v>
      </c>
      <c r="Q352" s="4">
        <f t="shared" ref="Q352:Q357" si="297">J351-I352</f>
        <v>0</v>
      </c>
      <c r="R352" s="4">
        <f t="shared" si="256"/>
        <v>12608.933333333334</v>
      </c>
      <c r="S352" s="4">
        <f t="shared" si="257"/>
        <v>12605.983333333334</v>
      </c>
      <c r="T352" s="4">
        <f t="shared" si="258"/>
        <v>12611.444444444445</v>
      </c>
      <c r="U352" s="4">
        <f t="shared" si="259"/>
        <v>-21.200000000000728</v>
      </c>
      <c r="V352" s="4">
        <f t="shared" si="260"/>
        <v>-21.200000000000728</v>
      </c>
      <c r="W352" s="109">
        <f t="shared" si="261"/>
        <v>12591.3</v>
      </c>
      <c r="X352" s="109">
        <f t="shared" si="295"/>
        <v>12591.3</v>
      </c>
      <c r="Y352" s="62">
        <f t="shared" si="274"/>
        <v>12565.7</v>
      </c>
      <c r="Z352" s="10">
        <f t="shared" si="275"/>
        <v>4.4000000000014552</v>
      </c>
      <c r="AA352" s="4">
        <f t="shared" si="276"/>
        <v>-12.799999999999272</v>
      </c>
      <c r="AB352" s="79">
        <f t="shared" si="277"/>
        <v>12599.7</v>
      </c>
      <c r="AC352" s="79">
        <f t="shared" si="296"/>
        <v>12616.900000000001</v>
      </c>
      <c r="AD352" s="48">
        <f t="shared" si="278"/>
        <v>-0.13320337881741451</v>
      </c>
      <c r="AE352" s="45">
        <f t="shared" si="279"/>
        <v>-21.200000000000728</v>
      </c>
      <c r="AF352" s="56">
        <f t="shared" si="280"/>
        <v>12578.5</v>
      </c>
      <c r="AG352" s="70">
        <f t="shared" si="281"/>
        <v>3.9170467645018463</v>
      </c>
      <c r="AH352" s="70">
        <f t="shared" si="282"/>
        <v>0.25529437357309054</v>
      </c>
      <c r="AI352" s="74">
        <f t="shared" si="283"/>
        <v>2.7348252971339695E-3</v>
      </c>
      <c r="AJ352" s="62">
        <f t="shared" si="284"/>
        <v>4.4000000000014552</v>
      </c>
      <c r="AK352" s="117">
        <f t="shared" si="285"/>
        <v>6.5175217178076714E-2</v>
      </c>
      <c r="AL352" s="99">
        <f t="shared" si="286"/>
        <v>6.9818551106365801E-4</v>
      </c>
      <c r="AM352" s="62">
        <f t="shared" si="287"/>
        <v>12604.100000000002</v>
      </c>
      <c r="AN352" s="10">
        <f t="shared" si="288"/>
        <v>12564.656100000002</v>
      </c>
      <c r="AO352" s="10">
        <f t="shared" si="289"/>
        <v>12598.455600000003</v>
      </c>
      <c r="AP352" s="10">
        <f t="shared" si="290"/>
        <v>12641.462166666666</v>
      </c>
      <c r="AQ352" s="10">
        <f t="shared" si="291"/>
        <v>12604.258333333335</v>
      </c>
      <c r="AR352" s="113"/>
      <c r="AS352" s="113"/>
      <c r="AU352" s="19"/>
      <c r="AV352" s="25"/>
      <c r="AW352" s="19"/>
      <c r="AX352" s="19"/>
      <c r="AY352" s="19"/>
      <c r="BE352" s="12" t="s">
        <v>506</v>
      </c>
      <c r="BF352" s="110">
        <v>12614.2</v>
      </c>
      <c r="BG352" s="111">
        <v>12599.7</v>
      </c>
      <c r="BH352" s="111">
        <v>12612.9</v>
      </c>
    </row>
    <row r="353" spans="1:60" x14ac:dyDescent="0.25">
      <c r="A353" s="12" t="str">
        <f t="shared" si="264"/>
        <v>23mag     3o</v>
      </c>
      <c r="B353" s="110">
        <f t="shared" si="272"/>
        <v>-0.2999999999992724</v>
      </c>
      <c r="C353" s="3">
        <f t="shared" si="273"/>
        <v>0.1000000000003638</v>
      </c>
      <c r="D353" s="3">
        <f t="shared" si="268"/>
        <v>12615.466666666665</v>
      </c>
      <c r="E353" s="3">
        <f t="shared" si="269"/>
        <v>12616</v>
      </c>
      <c r="F353" s="3">
        <f t="shared" si="270"/>
        <v>12601.966666666667</v>
      </c>
      <c r="G353" s="3">
        <f t="shared" si="271"/>
        <v>12605.45</v>
      </c>
      <c r="H353" s="13">
        <f t="shared" si="265"/>
        <v>12617.8</v>
      </c>
      <c r="I353" s="13">
        <f t="shared" si="265"/>
        <v>12611.2</v>
      </c>
      <c r="J353" s="110">
        <f t="shared" si="250"/>
        <v>12612.6</v>
      </c>
      <c r="K353" s="8">
        <f t="shared" si="251"/>
        <v>12.899999999999636</v>
      </c>
      <c r="L353" s="4">
        <f t="shared" si="252"/>
        <v>6.5999999999985448</v>
      </c>
      <c r="M353" s="4">
        <f t="shared" si="253"/>
        <v>13.499999999999394</v>
      </c>
      <c r="N353" s="4">
        <f t="shared" si="254"/>
        <v>10.549999999999272</v>
      </c>
      <c r="O353" s="4">
        <f t="shared" si="255"/>
        <v>6.5999999999985448</v>
      </c>
      <c r="P353" s="4">
        <f t="shared" si="294"/>
        <v>4.8999999999996362</v>
      </c>
      <c r="Q353" s="4">
        <f t="shared" si="297"/>
        <v>1.6999999999989086</v>
      </c>
      <c r="R353" s="4">
        <f t="shared" si="256"/>
        <v>12613.866666666667</v>
      </c>
      <c r="S353" s="4">
        <f t="shared" si="257"/>
        <v>12611.400000000001</v>
      </c>
      <c r="T353" s="4">
        <f t="shared" si="258"/>
        <v>12608.611111111111</v>
      </c>
      <c r="U353" s="4">
        <f t="shared" si="259"/>
        <v>-21.200000000000728</v>
      </c>
      <c r="V353" s="4">
        <f t="shared" si="260"/>
        <v>-12.799999999999272</v>
      </c>
      <c r="W353" s="109">
        <f t="shared" si="261"/>
        <v>12586.900000000001</v>
      </c>
      <c r="X353" s="45">
        <f t="shared" si="295"/>
        <v>12578.5</v>
      </c>
      <c r="Y353" s="62">
        <f t="shared" si="274"/>
        <v>12613.3</v>
      </c>
      <c r="Z353" s="10">
        <f t="shared" si="275"/>
        <v>13.199999999998909</v>
      </c>
      <c r="AA353" s="4">
        <f t="shared" si="276"/>
        <v>13.199999999998909</v>
      </c>
      <c r="AB353" s="79">
        <f t="shared" si="277"/>
        <v>12612.9</v>
      </c>
      <c r="AC353" s="108">
        <f t="shared" si="296"/>
        <v>12612.9</v>
      </c>
      <c r="AD353" s="48">
        <f t="shared" si="278"/>
        <v>-0.60545808966870329</v>
      </c>
      <c r="AE353" s="45">
        <f t="shared" si="279"/>
        <v>-21.200000000000728</v>
      </c>
      <c r="AF353" s="56">
        <f t="shared" si="280"/>
        <v>12591.699999999999</v>
      </c>
      <c r="AG353" s="70">
        <f t="shared" si="281"/>
        <v>-1.5523776244142831</v>
      </c>
      <c r="AH353" s="70">
        <f t="shared" si="282"/>
        <v>-0.64417316010806525</v>
      </c>
      <c r="AI353" s="74">
        <f t="shared" si="283"/>
        <v>1.659823534550653E-3</v>
      </c>
      <c r="AJ353" s="62">
        <f t="shared" si="284"/>
        <v>13.199999999998909</v>
      </c>
      <c r="AK353" s="117">
        <f t="shared" si="285"/>
        <v>0.41495906020361106</v>
      </c>
      <c r="AL353" s="99">
        <f t="shared" si="286"/>
        <v>-1.0692137714732326E-3</v>
      </c>
      <c r="AM353" s="62">
        <f t="shared" si="287"/>
        <v>12626.099999999999</v>
      </c>
      <c r="AN353" s="10">
        <f t="shared" si="288"/>
        <v>12579.39135</v>
      </c>
      <c r="AO353" s="10">
        <f t="shared" si="289"/>
        <v>12605.548500000001</v>
      </c>
      <c r="AP353" s="10">
        <f t="shared" si="290"/>
        <v>12638.509216666667</v>
      </c>
      <c r="AQ353" s="10">
        <f t="shared" si="291"/>
        <v>12616.270333333334</v>
      </c>
      <c r="AR353" s="113"/>
      <c r="AS353" s="113"/>
      <c r="AU353" s="19"/>
      <c r="AV353" s="25"/>
      <c r="AW353" s="19"/>
      <c r="AX353" s="19"/>
      <c r="AY353" s="19"/>
      <c r="BE353" s="12" t="s">
        <v>507</v>
      </c>
      <c r="BF353" s="110">
        <v>12617.8</v>
      </c>
      <c r="BG353" s="111">
        <v>12611.2</v>
      </c>
      <c r="BH353" s="111">
        <v>12612.6</v>
      </c>
    </row>
    <row r="354" spans="1:60" x14ac:dyDescent="0.25">
      <c r="A354" s="12" t="str">
        <f t="shared" si="264"/>
        <v>23mag    4s</v>
      </c>
      <c r="B354" s="110">
        <f t="shared" si="272"/>
        <v>11.799999999999272</v>
      </c>
      <c r="C354" s="3">
        <f t="shared" si="273"/>
        <v>24.699999999998909</v>
      </c>
      <c r="D354" s="3">
        <f t="shared" si="268"/>
        <v>12618.800000000001</v>
      </c>
      <c r="E354" s="3">
        <f t="shared" si="269"/>
        <v>12621.099999999999</v>
      </c>
      <c r="F354" s="3">
        <f t="shared" si="270"/>
        <v>12607.366666666669</v>
      </c>
      <c r="G354" s="3">
        <f t="shared" si="271"/>
        <v>12611.2</v>
      </c>
      <c r="H354" s="13">
        <f t="shared" si="265"/>
        <v>12624.4</v>
      </c>
      <c r="I354" s="13">
        <f t="shared" si="265"/>
        <v>12611.2</v>
      </c>
      <c r="J354" s="110">
        <f t="shared" si="250"/>
        <v>12624.4</v>
      </c>
      <c r="K354" s="8">
        <f t="shared" si="251"/>
        <v>11.5</v>
      </c>
      <c r="L354" s="4">
        <f t="shared" si="252"/>
        <v>13.199999999998909</v>
      </c>
      <c r="M354" s="4">
        <f t="shared" si="253"/>
        <v>11.433333333332484</v>
      </c>
      <c r="N354" s="4">
        <f t="shared" si="254"/>
        <v>9.8999999999987267</v>
      </c>
      <c r="O354" s="4">
        <f t="shared" si="255"/>
        <v>13.199999999998909</v>
      </c>
      <c r="P354" s="4">
        <f t="shared" si="294"/>
        <v>11.799999999999272</v>
      </c>
      <c r="Q354" s="4">
        <f t="shared" si="297"/>
        <v>1.3999999999996362</v>
      </c>
      <c r="R354" s="4">
        <f t="shared" si="256"/>
        <v>12620</v>
      </c>
      <c r="S354" s="4">
        <f t="shared" si="257"/>
        <v>12616.933333333334</v>
      </c>
      <c r="T354" s="4">
        <f t="shared" si="258"/>
        <v>12614.266666666668</v>
      </c>
      <c r="U354" s="4">
        <f t="shared" si="259"/>
        <v>-12.799999999999272</v>
      </c>
      <c r="V354" s="4">
        <f t="shared" si="260"/>
        <v>-0.2999999999992724</v>
      </c>
      <c r="W354" s="45">
        <f t="shared" si="261"/>
        <v>12612.6</v>
      </c>
      <c r="X354" s="109">
        <f t="shared" si="295"/>
        <v>12600.1</v>
      </c>
      <c r="Y354" s="10">
        <f t="shared" si="274"/>
        <v>12625.5</v>
      </c>
      <c r="Z354" s="10">
        <f t="shared" si="275"/>
        <v>13.199999999998909</v>
      </c>
      <c r="AA354" s="10">
        <f t="shared" si="276"/>
        <v>13.199999999998909</v>
      </c>
      <c r="AB354" s="10">
        <f t="shared" si="277"/>
        <v>12626.099999999999</v>
      </c>
      <c r="AC354" s="79">
        <f t="shared" si="296"/>
        <v>12626.099999999999</v>
      </c>
      <c r="AD354" s="48">
        <f t="shared" si="278"/>
        <v>-0.21091617933729778</v>
      </c>
      <c r="AE354" s="45">
        <f t="shared" si="279"/>
        <v>-12.799999999999272</v>
      </c>
      <c r="AF354" s="56">
        <f t="shared" si="280"/>
        <v>12599.800000000001</v>
      </c>
      <c r="AG354" s="70">
        <f t="shared" si="281"/>
        <v>-17.607687650374398</v>
      </c>
      <c r="AH354" s="70">
        <f t="shared" si="282"/>
        <v>-5.679337456776936E-2</v>
      </c>
      <c r="AI354" s="74">
        <f t="shared" si="283"/>
        <v>1.9524119430465994E-3</v>
      </c>
      <c r="AJ354" s="62">
        <f t="shared" si="284"/>
        <v>13.199999999998909</v>
      </c>
      <c r="AK354" s="117">
        <f t="shared" si="285"/>
        <v>3.2254873947949515E-3</v>
      </c>
      <c r="AL354" s="99">
        <f t="shared" si="286"/>
        <v>-1.108840627920319E-4</v>
      </c>
      <c r="AM354" s="62">
        <f t="shared" si="287"/>
        <v>12625.8</v>
      </c>
      <c r="AN354" s="10">
        <f t="shared" si="288"/>
        <v>12590.71335</v>
      </c>
      <c r="AO354" s="10">
        <f t="shared" si="289"/>
        <v>12603.916799999999</v>
      </c>
      <c r="AP354" s="10">
        <f t="shared" si="290"/>
        <v>12637.041083333332</v>
      </c>
      <c r="AQ354" s="10">
        <f t="shared" si="291"/>
        <v>12622.543266666666</v>
      </c>
      <c r="AR354" s="113"/>
      <c r="AS354" s="113"/>
      <c r="AU354" s="19"/>
      <c r="AV354" s="25"/>
      <c r="AW354" s="19"/>
      <c r="AX354" s="19"/>
      <c r="AY354" s="19"/>
      <c r="BE354" s="12" t="s">
        <v>508</v>
      </c>
      <c r="BF354" s="110">
        <v>12624.4</v>
      </c>
      <c r="BG354" s="111">
        <v>12611.2</v>
      </c>
      <c r="BH354" s="111">
        <v>12624.4</v>
      </c>
    </row>
    <row r="355" spans="1:60" x14ac:dyDescent="0.25">
      <c r="A355" s="12" t="str">
        <f t="shared" si="264"/>
        <v>23mag     5b</v>
      </c>
      <c r="B355" s="110">
        <f t="shared" si="272"/>
        <v>-0.2999999999992724</v>
      </c>
      <c r="C355" s="3">
        <f t="shared" si="273"/>
        <v>11.200000000000728</v>
      </c>
      <c r="D355" s="3">
        <f t="shared" si="268"/>
        <v>12622.666666666666</v>
      </c>
      <c r="E355" s="3">
        <f t="shared" si="269"/>
        <v>12625.099999999999</v>
      </c>
      <c r="F355" s="3">
        <f t="shared" si="270"/>
        <v>12614.733333333332</v>
      </c>
      <c r="G355" s="3">
        <f t="shared" si="271"/>
        <v>12616.5</v>
      </c>
      <c r="H355" s="3">
        <f t="shared" si="265"/>
        <v>12625.8</v>
      </c>
      <c r="I355" s="110">
        <f t="shared" si="265"/>
        <v>12621.8</v>
      </c>
      <c r="J355" s="110">
        <f t="shared" si="250"/>
        <v>12624.1</v>
      </c>
      <c r="K355" s="8">
        <f t="shared" si="251"/>
        <v>11.5</v>
      </c>
      <c r="L355" s="4">
        <f t="shared" si="252"/>
        <v>4</v>
      </c>
      <c r="M355" s="4">
        <f t="shared" si="253"/>
        <v>7.9333333333324845</v>
      </c>
      <c r="N355" s="4">
        <f t="shared" si="254"/>
        <v>8.5999999999994543</v>
      </c>
      <c r="O355" s="4">
        <f t="shared" si="255"/>
        <v>4</v>
      </c>
      <c r="P355" s="4">
        <f t="shared" si="294"/>
        <v>1.3999999999996362</v>
      </c>
      <c r="Q355" s="4">
        <f t="shared" si="297"/>
        <v>2.6000000000003638</v>
      </c>
      <c r="R355" s="4">
        <f t="shared" si="256"/>
        <v>12623.9</v>
      </c>
      <c r="S355" s="4">
        <f t="shared" si="257"/>
        <v>12621.95</v>
      </c>
      <c r="T355" s="4">
        <f t="shared" si="258"/>
        <v>12619.255555555557</v>
      </c>
      <c r="U355" s="4">
        <f t="shared" si="259"/>
        <v>-0.2999999999992724</v>
      </c>
      <c r="V355" s="4">
        <f t="shared" si="260"/>
        <v>-0.2999999999992724</v>
      </c>
      <c r="W355" s="45">
        <f t="shared" si="261"/>
        <v>12612.300000000001</v>
      </c>
      <c r="X355" s="45">
        <f t="shared" si="295"/>
        <v>12612.300000000001</v>
      </c>
      <c r="Y355" s="62">
        <f t="shared" si="274"/>
        <v>12635.9</v>
      </c>
      <c r="Z355" s="10">
        <f t="shared" si="275"/>
        <v>13.199999999998909</v>
      </c>
      <c r="AA355" s="4">
        <f t="shared" si="276"/>
        <v>11.799999999999272</v>
      </c>
      <c r="AB355" s="108">
        <f t="shared" si="277"/>
        <v>12624.4</v>
      </c>
      <c r="AC355" s="108">
        <f t="shared" si="296"/>
        <v>12625.8</v>
      </c>
      <c r="AD355" s="48">
        <f t="shared" si="278"/>
        <v>-0.76088369070825224</v>
      </c>
      <c r="AE355" s="45">
        <f t="shared" si="279"/>
        <v>-0.2999999999992724</v>
      </c>
      <c r="AF355" s="56">
        <f t="shared" si="280"/>
        <v>12624.1</v>
      </c>
      <c r="AG355" s="70">
        <f t="shared" si="281"/>
        <v>0</v>
      </c>
      <c r="AH355" s="70" t="e">
        <f t="shared" si="282"/>
        <v>#DIV/0!</v>
      </c>
      <c r="AI355" s="74">
        <f t="shared" si="283"/>
        <v>0</v>
      </c>
      <c r="AJ355" s="62">
        <f t="shared" si="284"/>
        <v>13.199999999998909</v>
      </c>
      <c r="AK355" s="117" t="e">
        <f t="shared" si="285"/>
        <v>#DIV/0!</v>
      </c>
      <c r="AL355" s="99">
        <f t="shared" si="286"/>
        <v>-1.0682408052160365E-3</v>
      </c>
      <c r="AM355" s="62">
        <f t="shared" si="287"/>
        <v>12637.599999999999</v>
      </c>
      <c r="AN355" s="10">
        <f t="shared" si="288"/>
        <v>12597.489900000002</v>
      </c>
      <c r="AO355" s="10">
        <f t="shared" si="289"/>
        <v>12616.171199999999</v>
      </c>
      <c r="AP355" s="10">
        <f t="shared" si="290"/>
        <v>12642.529899999996</v>
      </c>
      <c r="AQ355" s="10">
        <f t="shared" si="291"/>
        <v>12628.2156</v>
      </c>
      <c r="AR355" s="113"/>
      <c r="AS355" s="113"/>
      <c r="AU355" s="19"/>
      <c r="AV355" s="25"/>
      <c r="AW355" s="19"/>
      <c r="AX355" s="19"/>
      <c r="AY355" s="19"/>
      <c r="BE355" s="12" t="s">
        <v>509</v>
      </c>
      <c r="BF355" s="110">
        <v>12625.8</v>
      </c>
      <c r="BG355" s="111">
        <v>12621.8</v>
      </c>
      <c r="BH355" s="111">
        <v>12624.1</v>
      </c>
    </row>
    <row r="356" spans="1:60" x14ac:dyDescent="0.25">
      <c r="A356" s="12" t="str">
        <f t="shared" si="264"/>
        <v>23mag     6o</v>
      </c>
      <c r="B356" s="110">
        <f t="shared" si="272"/>
        <v>0.6000000000003638</v>
      </c>
      <c r="C356" s="3">
        <f t="shared" si="273"/>
        <v>12.100000000000364</v>
      </c>
      <c r="D356" s="3">
        <f t="shared" si="268"/>
        <v>12624.966666666665</v>
      </c>
      <c r="E356" s="3">
        <f t="shared" si="269"/>
        <v>12625.25</v>
      </c>
      <c r="F356" s="3">
        <f t="shared" si="270"/>
        <v>12618.6</v>
      </c>
      <c r="G356" s="3">
        <f t="shared" si="271"/>
        <v>12622.3</v>
      </c>
      <c r="H356" s="3">
        <f t="shared" si="265"/>
        <v>12624.7</v>
      </c>
      <c r="I356" s="110">
        <f t="shared" si="265"/>
        <v>12622.8</v>
      </c>
      <c r="J356" s="110">
        <f t="shared" si="250"/>
        <v>12624.7</v>
      </c>
      <c r="K356" s="8">
        <f t="shared" si="251"/>
        <v>0.30000000000109139</v>
      </c>
      <c r="L356" s="4">
        <f t="shared" si="252"/>
        <v>1.9000000000014552</v>
      </c>
      <c r="M356" s="4">
        <f t="shared" si="253"/>
        <v>6.3666666666667879</v>
      </c>
      <c r="N356" s="4">
        <f t="shared" si="254"/>
        <v>2.9500000000007276</v>
      </c>
      <c r="O356" s="4">
        <f t="shared" si="255"/>
        <v>1.9000000000014552</v>
      </c>
      <c r="P356" s="4">
        <f t="shared" si="294"/>
        <v>0.6000000000003638</v>
      </c>
      <c r="Q356" s="4">
        <f t="shared" si="297"/>
        <v>1.3000000000010914</v>
      </c>
      <c r="R356" s="4">
        <f t="shared" si="256"/>
        <v>12624.066666666666</v>
      </c>
      <c r="S356" s="4">
        <f t="shared" si="257"/>
        <v>12623.983333333334</v>
      </c>
      <c r="T356" s="4">
        <f t="shared" si="258"/>
        <v>12622.655555555555</v>
      </c>
      <c r="U356" s="4">
        <f t="shared" si="259"/>
        <v>-0.2999999999992724</v>
      </c>
      <c r="V356" s="4">
        <f t="shared" si="260"/>
        <v>-0.2999999999992724</v>
      </c>
      <c r="W356" s="45">
        <f t="shared" si="261"/>
        <v>12624.1</v>
      </c>
      <c r="X356" s="109">
        <f t="shared" si="295"/>
        <v>12624.1</v>
      </c>
      <c r="Y356" s="10">
        <f t="shared" si="274"/>
        <v>12635.6</v>
      </c>
      <c r="Z356" s="10">
        <f t="shared" si="275"/>
        <v>11.799999999999272</v>
      </c>
      <c r="AA356" s="10">
        <f t="shared" si="276"/>
        <v>11.799999999999272</v>
      </c>
      <c r="AB356" s="10">
        <f t="shared" si="277"/>
        <v>12636.199999999999</v>
      </c>
      <c r="AC356" s="79">
        <f t="shared" si="296"/>
        <v>12636.199999999999</v>
      </c>
      <c r="AD356" s="48">
        <f t="shared" si="278"/>
        <v>-0.88641975308633281</v>
      </c>
      <c r="AE356" s="45">
        <f t="shared" si="279"/>
        <v>-0.2999999999992724</v>
      </c>
      <c r="AF356" s="56">
        <f t="shared" si="280"/>
        <v>12623.800000000001</v>
      </c>
      <c r="AG356" s="70">
        <f t="shared" si="281"/>
        <v>-8.0434165736803481E-2</v>
      </c>
      <c r="AH356" s="70">
        <f t="shared" si="282"/>
        <v>-12.432527780199749</v>
      </c>
      <c r="AI356" s="74">
        <f t="shared" si="283"/>
        <v>7.1293905163234212E-5</v>
      </c>
      <c r="AJ356" s="62">
        <f t="shared" si="284"/>
        <v>11.799999999999272</v>
      </c>
      <c r="AK356" s="117">
        <f t="shared" si="285"/>
        <v>154.56774700543849</v>
      </c>
      <c r="AL356" s="99">
        <f t="shared" si="286"/>
        <v>-8.8636345650083565E-4</v>
      </c>
      <c r="AM356" s="62">
        <f t="shared" si="287"/>
        <v>12635.9</v>
      </c>
      <c r="AN356" s="10">
        <f t="shared" si="288"/>
        <v>12602.6847</v>
      </c>
      <c r="AO356" s="10">
        <f t="shared" si="289"/>
        <v>12613.374</v>
      </c>
      <c r="AP356" s="10">
        <f t="shared" si="290"/>
        <v>12645.132499999998</v>
      </c>
      <c r="AQ356" s="10">
        <f t="shared" si="291"/>
        <v>12634.621999999999</v>
      </c>
      <c r="AR356" s="113"/>
      <c r="AS356" s="113"/>
      <c r="AU356" s="19"/>
      <c r="AV356" s="25"/>
      <c r="AW356" s="19"/>
      <c r="AX356" s="19"/>
      <c r="AY356" s="19"/>
      <c r="BE356" s="12" t="s">
        <v>510</v>
      </c>
      <c r="BF356" s="110">
        <v>12624.7</v>
      </c>
      <c r="BG356" s="111">
        <v>12622.8</v>
      </c>
      <c r="BH356" s="111">
        <v>12624.7</v>
      </c>
    </row>
    <row r="357" spans="1:60" x14ac:dyDescent="0.25">
      <c r="A357" s="12" t="str">
        <f t="shared" si="264"/>
        <v>23mag    7s</v>
      </c>
      <c r="B357" s="110">
        <f t="shared" si="272"/>
        <v>-18.600000000000364</v>
      </c>
      <c r="C357" s="3">
        <f t="shared" si="273"/>
        <v>-18.299999999999272</v>
      </c>
      <c r="D357" s="3">
        <f t="shared" si="268"/>
        <v>12624.633333333333</v>
      </c>
      <c r="E357" s="3">
        <f t="shared" si="269"/>
        <v>12624.05</v>
      </c>
      <c r="F357" s="3">
        <f t="shared" si="270"/>
        <v>12613.366666666667</v>
      </c>
      <c r="G357" s="3">
        <f t="shared" si="271"/>
        <v>12609.15</v>
      </c>
      <c r="H357" s="3">
        <f t="shared" si="265"/>
        <v>12623.4</v>
      </c>
      <c r="I357" s="110">
        <f t="shared" si="265"/>
        <v>12595.5</v>
      </c>
      <c r="J357" s="110">
        <f t="shared" si="250"/>
        <v>12606.1</v>
      </c>
      <c r="K357" s="8">
        <f t="shared" si="251"/>
        <v>-18</v>
      </c>
      <c r="L357" s="4">
        <f t="shared" si="252"/>
        <v>29.200000000000728</v>
      </c>
      <c r="M357" s="4">
        <f t="shared" si="253"/>
        <v>11.700000000000728</v>
      </c>
      <c r="N357" s="4">
        <f t="shared" si="254"/>
        <v>15.550000000001091</v>
      </c>
      <c r="O357" s="4">
        <f t="shared" si="255"/>
        <v>27.899999999999636</v>
      </c>
      <c r="P357" s="4">
        <f t="shared" si="294"/>
        <v>-1.3000000000010914</v>
      </c>
      <c r="Q357" s="4">
        <f t="shared" si="297"/>
        <v>29.200000000000728</v>
      </c>
      <c r="R357" s="4">
        <f t="shared" si="256"/>
        <v>12608.333333333334</v>
      </c>
      <c r="S357" s="4">
        <f t="shared" si="257"/>
        <v>12616.2</v>
      </c>
      <c r="T357" s="4">
        <f t="shared" si="258"/>
        <v>12618.766666666668</v>
      </c>
      <c r="U357" s="4">
        <f t="shared" si="259"/>
        <v>-0.2999999999992724</v>
      </c>
      <c r="V357" s="4">
        <f t="shared" si="260"/>
        <v>-0.2999999999992724</v>
      </c>
      <c r="W357" s="45">
        <f t="shared" si="261"/>
        <v>12623.800000000001</v>
      </c>
      <c r="X357" s="45">
        <f t="shared" si="295"/>
        <v>12623.800000000001</v>
      </c>
      <c r="Y357" s="62">
        <f t="shared" si="274"/>
        <v>12625.000000000002</v>
      </c>
      <c r="Z357" s="10">
        <f t="shared" si="275"/>
        <v>11.799999999999272</v>
      </c>
      <c r="AA357" s="4">
        <f t="shared" si="276"/>
        <v>0.6000000000003638</v>
      </c>
      <c r="AB357" s="108">
        <f t="shared" si="277"/>
        <v>12624.7</v>
      </c>
      <c r="AC357" s="108">
        <f t="shared" si="296"/>
        <v>12635.9</v>
      </c>
      <c r="AD357" s="48">
        <f t="shared" si="278"/>
        <v>0.66783625730991858</v>
      </c>
      <c r="AE357" s="45">
        <f t="shared" si="279"/>
        <v>-0.2999999999992724</v>
      </c>
      <c r="AF357" s="56">
        <f t="shared" si="280"/>
        <v>12624.400000000001</v>
      </c>
      <c r="AG357" s="70">
        <f t="shared" si="281"/>
        <v>0.60255065274602038</v>
      </c>
      <c r="AH357" s="70">
        <f t="shared" si="282"/>
        <v>1.6596115122316655</v>
      </c>
      <c r="AI357" s="74">
        <f t="shared" si="283"/>
        <v>-1.4495738411331302E-3</v>
      </c>
      <c r="AJ357" s="62">
        <f t="shared" si="284"/>
        <v>11.799999999999272</v>
      </c>
      <c r="AK357" s="117">
        <f t="shared" si="285"/>
        <v>2.7543103715318753</v>
      </c>
      <c r="AL357" s="99">
        <f t="shared" si="286"/>
        <v>-2.4057294345744182E-3</v>
      </c>
      <c r="AM357" s="62">
        <f t="shared" si="287"/>
        <v>12636.5</v>
      </c>
      <c r="AN357" s="10">
        <f t="shared" si="288"/>
        <v>12608.495549999998</v>
      </c>
      <c r="AO357" s="10">
        <f t="shared" si="289"/>
        <v>12612.707999999999</v>
      </c>
      <c r="AP357" s="10">
        <f t="shared" si="290"/>
        <v>12639.643683333332</v>
      </c>
      <c r="AQ357" s="10">
        <f t="shared" si="291"/>
        <v>12636.056766666663</v>
      </c>
      <c r="AR357" s="113"/>
      <c r="AS357" s="113"/>
      <c r="AU357" s="19"/>
      <c r="AV357" s="25"/>
      <c r="AW357" s="19"/>
      <c r="AX357" s="19"/>
      <c r="AY357" s="19"/>
      <c r="BE357" s="12" t="s">
        <v>511</v>
      </c>
      <c r="BF357" s="110">
        <v>12623.4</v>
      </c>
      <c r="BG357" s="111">
        <v>12595.5</v>
      </c>
      <c r="BH357" s="111">
        <v>12606.1</v>
      </c>
    </row>
    <row r="358" spans="1:60" x14ac:dyDescent="0.25">
      <c r="A358" s="12" t="str">
        <f t="shared" si="264"/>
        <v>23mag   8s</v>
      </c>
      <c r="B358" s="110">
        <f t="shared" si="272"/>
        <v>-7</v>
      </c>
      <c r="C358" s="3">
        <f t="shared" si="273"/>
        <v>-25</v>
      </c>
      <c r="D358" s="3">
        <f t="shared" si="268"/>
        <v>12624.6</v>
      </c>
      <c r="E358" s="3">
        <f t="shared" si="269"/>
        <v>12624.55</v>
      </c>
      <c r="F358" s="3">
        <f t="shared" si="270"/>
        <v>12601.9</v>
      </c>
      <c r="G358" s="3">
        <f t="shared" si="271"/>
        <v>12591.45</v>
      </c>
      <c r="H358" s="3">
        <f t="shared" si="265"/>
        <v>12625.7</v>
      </c>
      <c r="I358" s="110">
        <f t="shared" si="265"/>
        <v>12587.4</v>
      </c>
      <c r="J358" s="110">
        <f t="shared" si="250"/>
        <v>12599.1</v>
      </c>
      <c r="K358" s="8">
        <f t="shared" si="251"/>
        <v>-25.600000000000364</v>
      </c>
      <c r="L358" s="4">
        <f t="shared" si="252"/>
        <v>38.300000000001091</v>
      </c>
      <c r="M358" s="4">
        <f t="shared" si="253"/>
        <v>23.133333333334424</v>
      </c>
      <c r="N358" s="4">
        <f t="shared" si="254"/>
        <v>33.750000000000909</v>
      </c>
      <c r="O358" s="4">
        <f t="shared" si="255"/>
        <v>38.300000000001091</v>
      </c>
      <c r="P358" s="4">
        <f t="shared" si="294"/>
        <v>19.600000000000364</v>
      </c>
      <c r="Q358" s="4">
        <f>-J357+I358</f>
        <v>-18.700000000000728</v>
      </c>
      <c r="R358" s="4">
        <f t="shared" si="256"/>
        <v>12604.066666666666</v>
      </c>
      <c r="S358" s="4">
        <f t="shared" si="257"/>
        <v>12606.2</v>
      </c>
      <c r="T358" s="4">
        <f t="shared" si="258"/>
        <v>12612.155555555555</v>
      </c>
      <c r="U358" s="4">
        <f t="shared" si="259"/>
        <v>-18.600000000000364</v>
      </c>
      <c r="V358" s="4">
        <f t="shared" si="260"/>
        <v>-18.600000000000364</v>
      </c>
      <c r="W358" s="45">
        <f t="shared" si="261"/>
        <v>12606.1</v>
      </c>
      <c r="X358" s="45">
        <f t="shared" si="295"/>
        <v>12606.1</v>
      </c>
      <c r="Y358" s="10">
        <f t="shared" si="274"/>
        <v>12588.1</v>
      </c>
      <c r="Z358" s="10">
        <f t="shared" si="275"/>
        <v>0.6000000000003638</v>
      </c>
      <c r="AA358" s="10">
        <f t="shared" si="276"/>
        <v>0.6000000000003638</v>
      </c>
      <c r="AB358" s="10">
        <f t="shared" si="277"/>
        <v>12625.300000000001</v>
      </c>
      <c r="AC358" s="108">
        <f t="shared" si="296"/>
        <v>12625.300000000001</v>
      </c>
      <c r="AD358" s="48">
        <f t="shared" si="278"/>
        <v>1.2895386614685496</v>
      </c>
      <c r="AE358" s="45">
        <f t="shared" si="279"/>
        <v>-18.600000000000364</v>
      </c>
      <c r="AF358" s="56">
        <f t="shared" si="280"/>
        <v>12587.5</v>
      </c>
      <c r="AG358" s="70">
        <f t="shared" si="281"/>
        <v>-1.5286439136570071</v>
      </c>
      <c r="AH358" s="70">
        <f t="shared" si="282"/>
        <v>-0.65417458641998505</v>
      </c>
      <c r="AI358" s="74">
        <f t="shared" si="283"/>
        <v>9.2154915590866838E-4</v>
      </c>
      <c r="AJ358" s="62">
        <f t="shared" si="284"/>
        <v>0.6000000000003638</v>
      </c>
      <c r="AK358" s="117">
        <f t="shared" si="285"/>
        <v>0.42794438951775848</v>
      </c>
      <c r="AL358" s="99">
        <f t="shared" si="286"/>
        <v>-6.0285403793223949E-4</v>
      </c>
      <c r="AM358" s="62">
        <f t="shared" si="287"/>
        <v>12606.7</v>
      </c>
      <c r="AN358" s="10">
        <f t="shared" si="288"/>
        <v>12580.190549999999</v>
      </c>
      <c r="AO358" s="10">
        <f t="shared" si="289"/>
        <v>12608.545500000002</v>
      </c>
      <c r="AP358" s="10">
        <f t="shared" si="290"/>
        <v>12636.507216666667</v>
      </c>
      <c r="AQ358" s="10">
        <f t="shared" si="291"/>
        <v>12605.859933333333</v>
      </c>
      <c r="AR358" s="113"/>
      <c r="AS358" s="113"/>
      <c r="AU358" s="19"/>
      <c r="AV358" s="25"/>
      <c r="AW358" s="19"/>
      <c r="AX358" s="19"/>
      <c r="AY358" s="19"/>
      <c r="BE358" s="12" t="s">
        <v>167</v>
      </c>
      <c r="BF358" s="110">
        <v>12625.7</v>
      </c>
      <c r="BG358" s="111">
        <v>12587.4</v>
      </c>
      <c r="BH358" s="111">
        <v>12599.1</v>
      </c>
    </row>
    <row r="359" spans="1:60" x14ac:dyDescent="0.25">
      <c r="A359" s="12" t="str">
        <f t="shared" si="264"/>
        <v>23mag    9b</v>
      </c>
      <c r="B359" s="110">
        <f t="shared" si="272"/>
        <v>77.600000000000364</v>
      </c>
      <c r="C359" s="3">
        <f t="shared" si="273"/>
        <v>52</v>
      </c>
      <c r="D359" s="3">
        <f t="shared" si="268"/>
        <v>12645.566666666666</v>
      </c>
      <c r="E359" s="3">
        <f t="shared" si="269"/>
        <v>12656.650000000001</v>
      </c>
      <c r="F359" s="3">
        <f t="shared" si="270"/>
        <v>12590.633333333333</v>
      </c>
      <c r="G359" s="3">
        <f t="shared" si="271"/>
        <v>12588.2</v>
      </c>
      <c r="H359" s="3">
        <f t="shared" si="265"/>
        <v>12687.6</v>
      </c>
      <c r="I359" s="110">
        <f t="shared" si="265"/>
        <v>12589</v>
      </c>
      <c r="J359" s="110">
        <f t="shared" si="250"/>
        <v>12676.7</v>
      </c>
      <c r="K359" s="8">
        <f t="shared" si="251"/>
        <v>70.600000000000364</v>
      </c>
      <c r="L359" s="4">
        <f t="shared" si="252"/>
        <v>98.600000000000364</v>
      </c>
      <c r="M359" s="4">
        <f t="shared" si="253"/>
        <v>55.366666666667392</v>
      </c>
      <c r="N359" s="4">
        <f t="shared" si="254"/>
        <v>68.450000000000728</v>
      </c>
      <c r="O359" s="4">
        <f t="shared" si="255"/>
        <v>98.600000000000364</v>
      </c>
      <c r="P359" s="4">
        <f t="shared" si="294"/>
        <v>88.5</v>
      </c>
      <c r="Q359" s="4">
        <f>J358-I359</f>
        <v>10.100000000000364</v>
      </c>
      <c r="R359" s="4">
        <f t="shared" si="256"/>
        <v>12651.1</v>
      </c>
      <c r="S359" s="4">
        <f t="shared" si="257"/>
        <v>12627.583333333332</v>
      </c>
      <c r="T359" s="4">
        <f t="shared" si="258"/>
        <v>12621.166666666666</v>
      </c>
      <c r="U359" s="4">
        <f t="shared" si="259"/>
        <v>-18.600000000000364</v>
      </c>
      <c r="V359" s="4">
        <f t="shared" si="260"/>
        <v>-18.600000000000364</v>
      </c>
      <c r="W359" s="45">
        <f t="shared" si="261"/>
        <v>12587.5</v>
      </c>
      <c r="X359" s="109">
        <f t="shared" si="295"/>
        <v>12587.5</v>
      </c>
      <c r="Y359" s="62">
        <f t="shared" si="274"/>
        <v>12573.5</v>
      </c>
      <c r="Z359" s="10">
        <f t="shared" si="275"/>
        <v>0.6000000000003638</v>
      </c>
      <c r="AA359" s="4">
        <f t="shared" si="276"/>
        <v>-7</v>
      </c>
      <c r="AB359" s="108">
        <f t="shared" si="277"/>
        <v>12599.1</v>
      </c>
      <c r="AC359" s="79">
        <f t="shared" si="296"/>
        <v>12606.7</v>
      </c>
      <c r="AD359" s="48">
        <f t="shared" si="278"/>
        <v>4.8942170240416027</v>
      </c>
      <c r="AE359" s="45">
        <f t="shared" si="279"/>
        <v>-18.600000000000364</v>
      </c>
      <c r="AF359" s="56">
        <f t="shared" si="280"/>
        <v>12580.5</v>
      </c>
      <c r="AG359" s="70">
        <f t="shared" si="281"/>
        <v>1.2512573726500136</v>
      </c>
      <c r="AH359" s="70">
        <f t="shared" si="282"/>
        <v>0.79919609015539261</v>
      </c>
      <c r="AI359" s="74">
        <f t="shared" si="283"/>
        <v>7.6467548984540147E-3</v>
      </c>
      <c r="AJ359" s="62">
        <f t="shared" si="284"/>
        <v>0.6000000000003638</v>
      </c>
      <c r="AK359" s="117">
        <f t="shared" si="285"/>
        <v>0.6387143905196665</v>
      </c>
      <c r="AL359" s="99">
        <f t="shared" si="286"/>
        <v>6.1112566172210449E-3</v>
      </c>
      <c r="AM359" s="62">
        <f t="shared" si="287"/>
        <v>12599.7</v>
      </c>
      <c r="AN359" s="10">
        <f t="shared" si="288"/>
        <v>12557.746349999999</v>
      </c>
      <c r="AO359" s="10">
        <f t="shared" si="289"/>
        <v>12608.112599999999</v>
      </c>
      <c r="AP359" s="10">
        <f t="shared" si="290"/>
        <v>12650.454483333331</v>
      </c>
      <c r="AQ359" s="10">
        <f t="shared" si="291"/>
        <v>12595.015766666662</v>
      </c>
      <c r="AR359" s="113"/>
      <c r="AS359" s="113"/>
      <c r="AU359" s="19"/>
      <c r="AV359" s="25"/>
      <c r="AW359" s="19"/>
      <c r="AX359" s="19"/>
      <c r="AY359" s="19"/>
      <c r="BE359" s="12" t="s">
        <v>512</v>
      </c>
      <c r="BF359" s="110">
        <v>12687.6</v>
      </c>
      <c r="BG359" s="111">
        <v>12589</v>
      </c>
      <c r="BH359" s="111">
        <v>12676.7</v>
      </c>
    </row>
    <row r="360" spans="1:60" x14ac:dyDescent="0.25">
      <c r="A360" s="12" t="str">
        <f t="shared" si="264"/>
        <v>23mag     10o</v>
      </c>
      <c r="B360" s="110">
        <f t="shared" si="272"/>
        <v>-14.600000000000364</v>
      </c>
      <c r="C360" s="3">
        <f t="shared" si="273"/>
        <v>56</v>
      </c>
      <c r="D360" s="3">
        <f t="shared" si="268"/>
        <v>12672.6</v>
      </c>
      <c r="E360" s="3">
        <f t="shared" si="269"/>
        <v>12696.05</v>
      </c>
      <c r="F360" s="3">
        <f t="shared" si="270"/>
        <v>12608.533333333335</v>
      </c>
      <c r="G360" s="3">
        <f t="shared" si="271"/>
        <v>12619.1</v>
      </c>
      <c r="H360" s="3">
        <f t="shared" si="265"/>
        <v>12704.5</v>
      </c>
      <c r="I360" s="3">
        <f t="shared" si="265"/>
        <v>12649.2</v>
      </c>
      <c r="J360" s="110">
        <f t="shared" si="250"/>
        <v>12662.1</v>
      </c>
      <c r="K360" s="8">
        <f t="shared" si="251"/>
        <v>63</v>
      </c>
      <c r="L360" s="4">
        <f t="shared" si="252"/>
        <v>55.299999999999272</v>
      </c>
      <c r="M360" s="4">
        <f t="shared" si="253"/>
        <v>64.066666666666904</v>
      </c>
      <c r="N360" s="4">
        <f t="shared" si="254"/>
        <v>76.949999999999818</v>
      </c>
      <c r="O360" s="4">
        <f t="shared" si="255"/>
        <v>55.299999999999272</v>
      </c>
      <c r="P360" s="4">
        <f t="shared" si="294"/>
        <v>27.799999999999272</v>
      </c>
      <c r="Q360" s="4">
        <f>J359-I360</f>
        <v>27.5</v>
      </c>
      <c r="R360" s="4">
        <f t="shared" si="256"/>
        <v>12671.933333333334</v>
      </c>
      <c r="S360" s="4">
        <f t="shared" si="257"/>
        <v>12661.516666666666</v>
      </c>
      <c r="T360" s="4">
        <f t="shared" si="258"/>
        <v>12642.366666666667</v>
      </c>
      <c r="U360" s="4">
        <f t="shared" si="259"/>
        <v>-18.600000000000364</v>
      </c>
      <c r="V360" s="4">
        <f t="shared" si="260"/>
        <v>-7</v>
      </c>
      <c r="W360" s="109">
        <f t="shared" si="261"/>
        <v>12592.1</v>
      </c>
      <c r="X360" s="45">
        <f t="shared" si="295"/>
        <v>12580.5</v>
      </c>
      <c r="Y360" s="62">
        <f t="shared" si="274"/>
        <v>12747.300000000001</v>
      </c>
      <c r="Z360" s="10">
        <f t="shared" si="275"/>
        <v>77.600000000000364</v>
      </c>
      <c r="AA360" s="4">
        <f t="shared" si="276"/>
        <v>77.600000000000364</v>
      </c>
      <c r="AB360" s="79">
        <f t="shared" si="277"/>
        <v>12676.7</v>
      </c>
      <c r="AC360" s="108">
        <f t="shared" si="296"/>
        <v>12676.7</v>
      </c>
      <c r="AD360" s="48">
        <f t="shared" si="278"/>
        <v>2.3057829759583686</v>
      </c>
      <c r="AE360" s="45">
        <f t="shared" si="279"/>
        <v>-18.600000000000364</v>
      </c>
      <c r="AF360" s="56">
        <f t="shared" si="280"/>
        <v>12658.1</v>
      </c>
      <c r="AG360" s="70">
        <f t="shared" si="281"/>
        <v>-4.3713660596908781E-2</v>
      </c>
      <c r="AH360" s="70">
        <f t="shared" si="282"/>
        <v>-22.876144123942691</v>
      </c>
      <c r="AI360" s="74">
        <f t="shared" si="283"/>
        <v>3.160031916322355E-4</v>
      </c>
      <c r="AJ360" s="62">
        <f t="shared" si="284"/>
        <v>77.600000000000364</v>
      </c>
      <c r="AK360" s="117">
        <f t="shared" si="285"/>
        <v>523.31796997939773</v>
      </c>
      <c r="AL360" s="99">
        <f t="shared" si="286"/>
        <v>-7.2289345554049003E-3</v>
      </c>
      <c r="AM360" s="62">
        <f t="shared" si="287"/>
        <v>12754.300000000001</v>
      </c>
      <c r="AN360" s="10">
        <f t="shared" si="288"/>
        <v>12570.067349999999</v>
      </c>
      <c r="AO360" s="10">
        <f t="shared" si="289"/>
        <v>12700.486800000001</v>
      </c>
      <c r="AP360" s="10">
        <f t="shared" si="290"/>
        <v>12732.269549999999</v>
      </c>
      <c r="AQ360" s="10">
        <f t="shared" si="291"/>
        <v>12627.214599999999</v>
      </c>
      <c r="AR360" s="113"/>
      <c r="AS360" s="113"/>
      <c r="AU360" s="19"/>
      <c r="AV360" s="25"/>
      <c r="AW360" s="19"/>
      <c r="AX360" s="19"/>
      <c r="AY360" s="19"/>
      <c r="BE360" s="12" t="s">
        <v>513</v>
      </c>
      <c r="BF360" s="110">
        <v>12704.5</v>
      </c>
      <c r="BG360" s="111">
        <v>12649.2</v>
      </c>
      <c r="BH360" s="111">
        <v>12662.1</v>
      </c>
    </row>
    <row r="361" spans="1:60" x14ac:dyDescent="0.25">
      <c r="A361" s="12" t="str">
        <f t="shared" si="264"/>
        <v>23mag   11s</v>
      </c>
      <c r="B361" s="110">
        <f t="shared" si="272"/>
        <v>-1.1000000000003638</v>
      </c>
      <c r="C361" s="3">
        <f t="shared" si="273"/>
        <v>61.899999999999636</v>
      </c>
      <c r="D361" s="3">
        <f t="shared" si="268"/>
        <v>12687.066666666666</v>
      </c>
      <c r="E361" s="3">
        <f t="shared" si="269"/>
        <v>12686.8</v>
      </c>
      <c r="F361" s="3">
        <f t="shared" si="270"/>
        <v>12629.966666666667</v>
      </c>
      <c r="G361" s="3">
        <f t="shared" si="271"/>
        <v>12650.45</v>
      </c>
      <c r="H361" s="3">
        <f t="shared" si="265"/>
        <v>12669.1</v>
      </c>
      <c r="I361" s="3">
        <f t="shared" si="265"/>
        <v>12651.7</v>
      </c>
      <c r="J361" s="110">
        <f t="shared" si="250"/>
        <v>12661</v>
      </c>
      <c r="K361" s="8">
        <f t="shared" si="251"/>
        <v>-15.700000000000728</v>
      </c>
      <c r="L361" s="4">
        <f t="shared" si="252"/>
        <v>17.399999999999636</v>
      </c>
      <c r="M361" s="4">
        <f t="shared" si="253"/>
        <v>57.09999999999976</v>
      </c>
      <c r="N361" s="4">
        <f t="shared" si="254"/>
        <v>36.349999999999454</v>
      </c>
      <c r="O361" s="4">
        <f t="shared" si="255"/>
        <v>17.399999999999636</v>
      </c>
      <c r="P361" s="4">
        <f t="shared" si="294"/>
        <v>7</v>
      </c>
      <c r="Q361" s="4">
        <f>J360-I361</f>
        <v>10.399999999999636</v>
      </c>
      <c r="R361" s="4">
        <f t="shared" si="256"/>
        <v>12660.6</v>
      </c>
      <c r="S361" s="4">
        <f t="shared" si="257"/>
        <v>12666.266666666666</v>
      </c>
      <c r="T361" s="4">
        <f t="shared" si="258"/>
        <v>12661.21111111111</v>
      </c>
      <c r="U361" s="4">
        <f t="shared" si="259"/>
        <v>-14.600000000000364</v>
      </c>
      <c r="V361" s="4">
        <f t="shared" si="260"/>
        <v>-14.600000000000364</v>
      </c>
      <c r="W361" s="109">
        <f t="shared" si="261"/>
        <v>12662.1</v>
      </c>
      <c r="X361" s="45">
        <f t="shared" si="295"/>
        <v>12662.1</v>
      </c>
      <c r="Y361" s="10">
        <f t="shared" si="274"/>
        <v>12725.1</v>
      </c>
      <c r="Z361" s="10">
        <f t="shared" si="275"/>
        <v>77.600000000000364</v>
      </c>
      <c r="AA361" s="10">
        <f t="shared" si="276"/>
        <v>77.600000000000364</v>
      </c>
      <c r="AB361" s="10">
        <f t="shared" si="277"/>
        <v>12754.300000000001</v>
      </c>
      <c r="AC361" s="108">
        <f t="shared" si="296"/>
        <v>12754.300000000001</v>
      </c>
      <c r="AD361" s="48">
        <f t="shared" si="278"/>
        <v>4.0155945419080824E-2</v>
      </c>
      <c r="AE361" s="45">
        <f t="shared" si="279"/>
        <v>-14.600000000000364</v>
      </c>
      <c r="AF361" s="56">
        <f t="shared" si="280"/>
        <v>12647.5</v>
      </c>
      <c r="AG361" s="70">
        <f t="shared" si="281"/>
        <v>-0.17278798864629738</v>
      </c>
      <c r="AH361" s="70">
        <f t="shared" si="282"/>
        <v>-5.7874393228052003</v>
      </c>
      <c r="AI361" s="74">
        <f t="shared" si="283"/>
        <v>1.0674046254200435E-3</v>
      </c>
      <c r="AJ361" s="62">
        <f t="shared" si="284"/>
        <v>77.600000000000364</v>
      </c>
      <c r="AK361" s="117">
        <f t="shared" si="285"/>
        <v>33.494453915151915</v>
      </c>
      <c r="AL361" s="99">
        <f t="shared" si="286"/>
        <v>-6.1775395025001154E-3</v>
      </c>
      <c r="AM361" s="62">
        <f t="shared" si="287"/>
        <v>12739.7</v>
      </c>
      <c r="AN361" s="10">
        <f t="shared" si="288"/>
        <v>12582.388350000001</v>
      </c>
      <c r="AO361" s="10">
        <f t="shared" si="289"/>
        <v>12681.972000000002</v>
      </c>
      <c r="AP361" s="10">
        <f t="shared" si="290"/>
        <v>12761.632216666667</v>
      </c>
      <c r="AQ361" s="10">
        <f t="shared" si="291"/>
        <v>12652.006033333333</v>
      </c>
      <c r="AR361" s="113"/>
      <c r="AS361" s="113"/>
      <c r="AU361" s="19"/>
      <c r="AV361" s="25"/>
      <c r="AW361" s="19"/>
      <c r="AX361" s="19"/>
      <c r="AY361" s="19"/>
      <c r="BE361" s="12" t="s">
        <v>168</v>
      </c>
      <c r="BF361" s="110">
        <v>12669.1</v>
      </c>
      <c r="BG361" s="111">
        <v>12651.7</v>
      </c>
      <c r="BH361" s="111">
        <v>12661</v>
      </c>
    </row>
    <row r="362" spans="1:60" x14ac:dyDescent="0.25">
      <c r="A362" s="12" t="str">
        <f t="shared" si="264"/>
        <v>23mag     12b</v>
      </c>
      <c r="B362" s="110">
        <f t="shared" si="272"/>
        <v>28.399999999999636</v>
      </c>
      <c r="C362" s="3">
        <f t="shared" si="273"/>
        <v>12.699999999998909</v>
      </c>
      <c r="D362" s="3">
        <f t="shared" si="268"/>
        <v>12687.666666666666</v>
      </c>
      <c r="E362" s="3">
        <f t="shared" si="269"/>
        <v>12679.25</v>
      </c>
      <c r="F362" s="3">
        <f t="shared" si="270"/>
        <v>12653.166666666666</v>
      </c>
      <c r="G362" s="3">
        <f t="shared" si="271"/>
        <v>12655.150000000001</v>
      </c>
      <c r="H362" s="3">
        <f t="shared" si="265"/>
        <v>12689.4</v>
      </c>
      <c r="I362" s="3">
        <f t="shared" si="265"/>
        <v>12658.6</v>
      </c>
      <c r="J362" s="3">
        <f t="shared" si="250"/>
        <v>12689.4</v>
      </c>
      <c r="K362" s="8">
        <f t="shared" si="251"/>
        <v>27.299999999999272</v>
      </c>
      <c r="L362" s="4">
        <f t="shared" si="252"/>
        <v>30.799999999999272</v>
      </c>
      <c r="M362" s="4">
        <f t="shared" si="253"/>
        <v>34.499999999999396</v>
      </c>
      <c r="N362" s="4">
        <f t="shared" si="254"/>
        <v>24.099999999999454</v>
      </c>
      <c r="O362" s="4">
        <f t="shared" si="255"/>
        <v>30.799999999999272</v>
      </c>
      <c r="P362" s="4">
        <f t="shared" si="294"/>
        <v>28.399999999999636</v>
      </c>
      <c r="Q362" s="4">
        <f>J361-I362</f>
        <v>2.3999999999996362</v>
      </c>
      <c r="R362" s="4">
        <f t="shared" si="256"/>
        <v>12679.133333333333</v>
      </c>
      <c r="S362" s="4">
        <f t="shared" si="257"/>
        <v>12669.866666666667</v>
      </c>
      <c r="T362" s="4">
        <f t="shared" si="258"/>
        <v>12670.555555555555</v>
      </c>
      <c r="U362" s="4">
        <f t="shared" si="259"/>
        <v>-14.600000000000364</v>
      </c>
      <c r="V362" s="4">
        <f t="shared" si="260"/>
        <v>-14.600000000000364</v>
      </c>
      <c r="W362" s="45">
        <f t="shared" si="261"/>
        <v>12647.5</v>
      </c>
      <c r="X362" s="109">
        <f t="shared" si="295"/>
        <v>12647.5</v>
      </c>
      <c r="Y362" s="62">
        <f t="shared" si="274"/>
        <v>12645.3</v>
      </c>
      <c r="Z362" s="10">
        <f t="shared" si="275"/>
        <v>77.600000000000364</v>
      </c>
      <c r="AA362" s="4">
        <f t="shared" si="276"/>
        <v>-1.1000000000003638</v>
      </c>
      <c r="AB362" s="108">
        <f t="shared" si="277"/>
        <v>12661</v>
      </c>
      <c r="AC362" s="79">
        <f t="shared" si="296"/>
        <v>12739.7</v>
      </c>
      <c r="AD362" s="48">
        <f t="shared" si="278"/>
        <v>0.84119558154641394</v>
      </c>
      <c r="AE362" s="45">
        <f t="shared" si="279"/>
        <v>-14.600000000000364</v>
      </c>
      <c r="AF362" s="56">
        <f t="shared" si="280"/>
        <v>12646.4</v>
      </c>
      <c r="AG362" s="70">
        <f t="shared" si="281"/>
        <v>-0.88035561648315086</v>
      </c>
      <c r="AH362" s="70">
        <f t="shared" si="282"/>
        <v>-1.1359046063621485</v>
      </c>
      <c r="AI362" s="74">
        <f t="shared" si="283"/>
        <v>3.4001771255060729E-3</v>
      </c>
      <c r="AJ362" s="62">
        <f t="shared" si="284"/>
        <v>77.600000000000364</v>
      </c>
      <c r="AK362" s="117">
        <f t="shared" si="285"/>
        <v>1.2902792747547476</v>
      </c>
      <c r="AL362" s="99">
        <f t="shared" si="286"/>
        <v>-3.8622768593095571E-3</v>
      </c>
      <c r="AM362" s="62">
        <f t="shared" si="287"/>
        <v>12738.6</v>
      </c>
      <c r="AN362" s="10">
        <f t="shared" si="288"/>
        <v>12611.625749999999</v>
      </c>
      <c r="AO362" s="10">
        <f t="shared" si="289"/>
        <v>12656.8305</v>
      </c>
      <c r="AP362" s="10">
        <f t="shared" si="290"/>
        <v>12709.646949999998</v>
      </c>
      <c r="AQ362" s="10">
        <f t="shared" si="291"/>
        <v>12664.7521</v>
      </c>
      <c r="AR362" s="113"/>
      <c r="AS362" s="113"/>
      <c r="AU362" s="19"/>
      <c r="AV362" s="25"/>
      <c r="AW362" s="19"/>
      <c r="AX362" s="19"/>
      <c r="AY362" s="19"/>
      <c r="BE362" s="12" t="s">
        <v>514</v>
      </c>
      <c r="BF362" s="110">
        <v>12689.4</v>
      </c>
      <c r="BG362" s="111">
        <v>12658.6</v>
      </c>
      <c r="BH362" s="111">
        <v>12689.4</v>
      </c>
    </row>
    <row r="363" spans="1:60" x14ac:dyDescent="0.25">
      <c r="A363" s="12" t="str">
        <f t="shared" si="264"/>
        <v>23mag     13o</v>
      </c>
      <c r="B363" s="110">
        <f t="shared" si="272"/>
        <v>-0.8999999999996362</v>
      </c>
      <c r="C363" s="3">
        <f t="shared" si="273"/>
        <v>26.399999999999636</v>
      </c>
      <c r="D363" s="3">
        <f t="shared" si="268"/>
        <v>12687.4</v>
      </c>
      <c r="E363" s="3">
        <f t="shared" si="269"/>
        <v>12696.55</v>
      </c>
      <c r="F363" s="3">
        <f t="shared" si="270"/>
        <v>12665.300000000001</v>
      </c>
      <c r="G363" s="3">
        <f t="shared" si="271"/>
        <v>12672.1</v>
      </c>
      <c r="H363" s="3">
        <f t="shared" si="265"/>
        <v>12703.7</v>
      </c>
      <c r="I363" s="3">
        <f t="shared" si="265"/>
        <v>12685.6</v>
      </c>
      <c r="J363" s="110">
        <f t="shared" si="250"/>
        <v>12688.5</v>
      </c>
      <c r="K363" s="8">
        <f t="shared" si="251"/>
        <v>27.5</v>
      </c>
      <c r="L363" s="4">
        <f t="shared" si="252"/>
        <v>18.100000000000364</v>
      </c>
      <c r="M363" s="4">
        <f t="shared" si="253"/>
        <v>22.099999999999756</v>
      </c>
      <c r="N363" s="4">
        <f t="shared" si="254"/>
        <v>24.449999999999818</v>
      </c>
      <c r="O363" s="4">
        <f t="shared" si="255"/>
        <v>18.100000000000364</v>
      </c>
      <c r="P363" s="4">
        <f t="shared" si="294"/>
        <v>14.300000000001091</v>
      </c>
      <c r="Q363" s="4">
        <f>-J362+I363</f>
        <v>-3.7999999999992724</v>
      </c>
      <c r="R363" s="4">
        <f t="shared" si="256"/>
        <v>12692.6</v>
      </c>
      <c r="S363" s="4">
        <f t="shared" si="257"/>
        <v>12685.866666666667</v>
      </c>
      <c r="T363" s="4">
        <f t="shared" si="258"/>
        <v>12677.444444444445</v>
      </c>
      <c r="U363" s="4">
        <f t="shared" si="259"/>
        <v>-14.600000000000364</v>
      </c>
      <c r="V363" s="4">
        <f t="shared" si="260"/>
        <v>-1.1000000000003638</v>
      </c>
      <c r="W363" s="45">
        <f t="shared" si="261"/>
        <v>12659.9</v>
      </c>
      <c r="X363" s="45">
        <f t="shared" si="295"/>
        <v>12646.4</v>
      </c>
      <c r="Y363" s="62">
        <f t="shared" si="274"/>
        <v>12716.699999999999</v>
      </c>
      <c r="Z363" s="10">
        <f t="shared" si="275"/>
        <v>28.399999999999636</v>
      </c>
      <c r="AA363" s="4">
        <f t="shared" si="276"/>
        <v>28.399999999999636</v>
      </c>
      <c r="AB363" s="108">
        <f t="shared" si="277"/>
        <v>12689.4</v>
      </c>
      <c r="AC363" s="108">
        <f t="shared" si="296"/>
        <v>12689.4</v>
      </c>
      <c r="AD363" s="48">
        <f t="shared" si="278"/>
        <v>8.2001299545180178E-2</v>
      </c>
      <c r="AE363" s="45">
        <f t="shared" si="279"/>
        <v>-14.600000000000364</v>
      </c>
      <c r="AF363" s="56">
        <f t="shared" si="280"/>
        <v>12674.8</v>
      </c>
      <c r="AG363" s="70">
        <f t="shared" si="281"/>
        <v>-0.46916307341081176</v>
      </c>
      <c r="AH363" s="70">
        <f t="shared" si="282"/>
        <v>-2.1314550455346115</v>
      </c>
      <c r="AI363" s="74">
        <f t="shared" si="283"/>
        <v>1.0808849054818007E-3</v>
      </c>
      <c r="AJ363" s="62">
        <f t="shared" si="284"/>
        <v>28.399999999999636</v>
      </c>
      <c r="AK363" s="117">
        <f t="shared" si="285"/>
        <v>4.5431006111349523</v>
      </c>
      <c r="AL363" s="99">
        <f t="shared" si="286"/>
        <v>-2.3038575854313855E-3</v>
      </c>
      <c r="AM363" s="62">
        <f t="shared" si="287"/>
        <v>12717.8</v>
      </c>
      <c r="AN363" s="10">
        <f t="shared" si="288"/>
        <v>12642.3783</v>
      </c>
      <c r="AO363" s="10">
        <f t="shared" si="289"/>
        <v>12686.966999999999</v>
      </c>
      <c r="AP363" s="10">
        <f t="shared" si="290"/>
        <v>12715.936566666665</v>
      </c>
      <c r="AQ363" s="10">
        <f t="shared" si="291"/>
        <v>12681.535533333332</v>
      </c>
      <c r="AR363" s="113"/>
      <c r="AS363" s="113"/>
      <c r="AU363" s="19"/>
      <c r="AV363" s="25"/>
      <c r="AW363" s="19"/>
      <c r="AX363" s="19"/>
      <c r="AY363" s="19"/>
      <c r="AZ363" s="116">
        <f>BA363*(1+$AR$5)</f>
        <v>12688.5</v>
      </c>
      <c r="BA363" s="112">
        <f>J363</f>
        <v>12688.5</v>
      </c>
      <c r="BE363" s="12" t="s">
        <v>515</v>
      </c>
      <c r="BF363" s="110">
        <v>12703.7</v>
      </c>
      <c r="BG363" s="111">
        <v>12685.6</v>
      </c>
      <c r="BH363" s="111">
        <v>12688.5</v>
      </c>
    </row>
    <row r="364" spans="1:60" x14ac:dyDescent="0.25">
      <c r="A364" s="12" t="str">
        <f t="shared" si="264"/>
        <v>23mag  14s</v>
      </c>
      <c r="B364" s="110">
        <f t="shared" si="272"/>
        <v>-30.200000000000728</v>
      </c>
      <c r="C364" s="3">
        <f t="shared" si="273"/>
        <v>-2.7000000000007276</v>
      </c>
      <c r="D364" s="3">
        <f t="shared" si="268"/>
        <v>12695</v>
      </c>
      <c r="E364" s="3">
        <f t="shared" si="269"/>
        <v>12697.8</v>
      </c>
      <c r="F364" s="3">
        <f t="shared" si="270"/>
        <v>12667.300000000001</v>
      </c>
      <c r="G364" s="3">
        <f t="shared" si="271"/>
        <v>12671.650000000001</v>
      </c>
      <c r="H364" s="110">
        <f t="shared" si="265"/>
        <v>12691.9</v>
      </c>
      <c r="I364" s="110">
        <f t="shared" si="265"/>
        <v>12657.7</v>
      </c>
      <c r="J364" s="3">
        <f t="shared" si="250"/>
        <v>12658.3</v>
      </c>
      <c r="K364" s="8">
        <f t="shared" si="251"/>
        <v>-31.100000000000364</v>
      </c>
      <c r="L364" s="4">
        <f t="shared" si="252"/>
        <v>34.199999999998909</v>
      </c>
      <c r="M364" s="4">
        <f t="shared" si="253"/>
        <v>27.699999999999516</v>
      </c>
      <c r="N364" s="4">
        <f t="shared" si="254"/>
        <v>26.149999999999636</v>
      </c>
      <c r="O364" s="4">
        <f t="shared" si="255"/>
        <v>34.199999999998909</v>
      </c>
      <c r="P364" s="4">
        <f>-H364+J363</f>
        <v>-3.3999999999996362</v>
      </c>
      <c r="Q364" s="4">
        <f t="shared" ref="Q364:Q371" si="298">J363-I364</f>
        <v>30.799999999999272</v>
      </c>
      <c r="R364" s="4">
        <f t="shared" si="256"/>
        <v>12669.299999999997</v>
      </c>
      <c r="S364" s="4">
        <f t="shared" si="257"/>
        <v>12680.949999999999</v>
      </c>
      <c r="T364" s="4">
        <f t="shared" si="258"/>
        <v>12680.344444444445</v>
      </c>
      <c r="U364" s="4">
        <f t="shared" si="259"/>
        <v>-1.1000000000003638</v>
      </c>
      <c r="V364" s="4">
        <f t="shared" si="260"/>
        <v>-0.8999999999996362</v>
      </c>
      <c r="W364" s="109">
        <f t="shared" si="261"/>
        <v>12688.5</v>
      </c>
      <c r="X364" s="45">
        <f t="shared" si="295"/>
        <v>12688.3</v>
      </c>
      <c r="Y364" s="62">
        <f t="shared" si="274"/>
        <v>12716</v>
      </c>
      <c r="Z364" s="10">
        <f t="shared" si="275"/>
        <v>28.399999999999636</v>
      </c>
      <c r="AA364" s="4">
        <f t="shared" si="276"/>
        <v>28.399999999999636</v>
      </c>
      <c r="AB364" s="79">
        <f t="shared" si="277"/>
        <v>12717.8</v>
      </c>
      <c r="AC364" s="108">
        <f t="shared" si="296"/>
        <v>12717.8</v>
      </c>
      <c r="AD364" s="48">
        <f t="shared" si="278"/>
        <v>1.0444444444443777</v>
      </c>
      <c r="AE364" s="45">
        <f t="shared" si="279"/>
        <v>-1.1000000000003638</v>
      </c>
      <c r="AF364" s="56">
        <f t="shared" si="280"/>
        <v>12687.4</v>
      </c>
      <c r="AG364" s="70">
        <f t="shared" si="281"/>
        <v>0.4977416658197536</v>
      </c>
      <c r="AH364" s="70">
        <f t="shared" si="282"/>
        <v>2.0090743224259797</v>
      </c>
      <c r="AI364" s="74">
        <f t="shared" si="283"/>
        <v>-2.2936141368602209E-3</v>
      </c>
      <c r="AJ364" s="62">
        <f t="shared" si="284"/>
        <v>28.399999999999636</v>
      </c>
      <c r="AK364" s="117">
        <f t="shared" si="285"/>
        <v>4.0363796330314097</v>
      </c>
      <c r="AL364" s="99">
        <f t="shared" si="286"/>
        <v>-4.6080412679190969E-3</v>
      </c>
      <c r="AM364" s="62">
        <f t="shared" si="287"/>
        <v>12716.9</v>
      </c>
      <c r="AN364" s="10">
        <f t="shared" si="288"/>
        <v>12655.481850000002</v>
      </c>
      <c r="AO364" s="10">
        <f t="shared" si="289"/>
        <v>12686.9004</v>
      </c>
      <c r="AP364" s="10">
        <f t="shared" si="290"/>
        <v>12729.767049999999</v>
      </c>
      <c r="AQ364" s="10">
        <f t="shared" si="291"/>
        <v>12694.181499999999</v>
      </c>
      <c r="AR364" s="113"/>
      <c r="AS364" s="113"/>
      <c r="AU364" s="19"/>
      <c r="AV364" s="25"/>
      <c r="AW364" s="19"/>
      <c r="AX364" s="19"/>
      <c r="AY364" s="19"/>
      <c r="BB364" s="115">
        <f>AO364</f>
        <v>12686.9004</v>
      </c>
      <c r="BC364" s="114">
        <f>-BB364+BA363</f>
        <v>1.5995999999995547</v>
      </c>
      <c r="BD364" s="107" t="s">
        <v>37</v>
      </c>
      <c r="BE364" s="12" t="s">
        <v>516</v>
      </c>
      <c r="BF364" s="110">
        <v>12691.9</v>
      </c>
      <c r="BG364" s="111">
        <v>12657.7</v>
      </c>
      <c r="BH364" s="111">
        <v>12658.3</v>
      </c>
    </row>
    <row r="365" spans="1:60" x14ac:dyDescent="0.25">
      <c r="A365" s="12" t="str">
        <f t="shared" si="264"/>
        <v>23mag   15b</v>
      </c>
      <c r="B365" s="110">
        <f t="shared" si="272"/>
        <v>-22.199999999998909</v>
      </c>
      <c r="C365" s="3">
        <f t="shared" si="273"/>
        <v>-53.299999999999272</v>
      </c>
      <c r="D365" s="3">
        <f t="shared" si="268"/>
        <v>12688.166666666666</v>
      </c>
      <c r="E365" s="3">
        <f t="shared" si="269"/>
        <v>12680.4</v>
      </c>
      <c r="F365" s="3">
        <f t="shared" si="270"/>
        <v>12655.200000000003</v>
      </c>
      <c r="G365" s="3">
        <f t="shared" si="271"/>
        <v>12640</v>
      </c>
      <c r="H365" s="110">
        <f t="shared" si="265"/>
        <v>12668.9</v>
      </c>
      <c r="I365" s="110">
        <f t="shared" si="265"/>
        <v>12622.3</v>
      </c>
      <c r="J365" s="110">
        <f t="shared" si="250"/>
        <v>12636.1</v>
      </c>
      <c r="K365" s="8">
        <f t="shared" si="251"/>
        <v>-52.399999999999636</v>
      </c>
      <c r="L365" s="4">
        <f t="shared" si="252"/>
        <v>46.600000000000364</v>
      </c>
      <c r="M365" s="4">
        <f t="shared" si="253"/>
        <v>32.966666666666548</v>
      </c>
      <c r="N365" s="4">
        <f t="shared" si="254"/>
        <v>40.399999999999636</v>
      </c>
      <c r="O365" s="4">
        <f t="shared" si="255"/>
        <v>46.600000000000364</v>
      </c>
      <c r="P365" s="4">
        <f t="shared" ref="P365:P386" si="299">H365-J364</f>
        <v>10.600000000000364</v>
      </c>
      <c r="Q365" s="4">
        <f t="shared" si="298"/>
        <v>36</v>
      </c>
      <c r="R365" s="4">
        <f t="shared" si="256"/>
        <v>12642.433333333332</v>
      </c>
      <c r="S365" s="4">
        <f t="shared" si="257"/>
        <v>12655.866666666665</v>
      </c>
      <c r="T365" s="4">
        <f t="shared" si="258"/>
        <v>12668.111111111109</v>
      </c>
      <c r="U365" s="4">
        <f t="shared" si="259"/>
        <v>-30.200000000000728</v>
      </c>
      <c r="V365" s="4">
        <f t="shared" si="260"/>
        <v>-30.200000000000728</v>
      </c>
      <c r="W365" s="85">
        <f t="shared" si="261"/>
        <v>12658.3</v>
      </c>
      <c r="X365" s="45">
        <f t="shared" si="295"/>
        <v>12658.3</v>
      </c>
      <c r="Y365" s="62">
        <f t="shared" si="274"/>
        <v>12627.199999999999</v>
      </c>
      <c r="Z365" s="10">
        <f t="shared" si="275"/>
        <v>28.399999999999636</v>
      </c>
      <c r="AA365" s="4">
        <f t="shared" si="276"/>
        <v>-0.8999999999996362</v>
      </c>
      <c r="AB365" s="79">
        <f t="shared" si="277"/>
        <v>12687.6</v>
      </c>
      <c r="AC365" s="108">
        <f t="shared" si="296"/>
        <v>12716.9</v>
      </c>
      <c r="AD365" s="48">
        <f t="shared" si="278"/>
        <v>1.7857050032488826</v>
      </c>
      <c r="AE365" s="45">
        <f t="shared" si="279"/>
        <v>-30.200000000000728</v>
      </c>
      <c r="AF365" s="56">
        <f t="shared" si="280"/>
        <v>12628.099999999999</v>
      </c>
      <c r="AG365" s="70">
        <f t="shared" si="281"/>
        <v>-0.15883643394825953</v>
      </c>
      <c r="AH365" s="70">
        <f t="shared" si="282"/>
        <v>-6.2957847588403233</v>
      </c>
      <c r="AI365" s="74">
        <f t="shared" si="283"/>
        <v>6.3350781194335018E-4</v>
      </c>
      <c r="AJ365" s="62">
        <f t="shared" si="284"/>
        <v>28.399999999999636</v>
      </c>
      <c r="AK365" s="117">
        <f t="shared" si="285"/>
        <v>39.636905729646109</v>
      </c>
      <c r="AL365" s="99">
        <f t="shared" si="286"/>
        <v>-3.9884288270392258E-3</v>
      </c>
      <c r="AM365" s="62">
        <f t="shared" si="287"/>
        <v>12686.699999999999</v>
      </c>
      <c r="AN365" s="10">
        <f t="shared" si="288"/>
        <v>12630.506849999998</v>
      </c>
      <c r="AO365" s="10">
        <f t="shared" si="289"/>
        <v>12668.219099999995</v>
      </c>
      <c r="AP365" s="10">
        <f t="shared" si="290"/>
        <v>12708.145449999996</v>
      </c>
      <c r="AQ365" s="10">
        <f t="shared" si="291"/>
        <v>12659.346699999995</v>
      </c>
      <c r="AR365" s="113"/>
      <c r="AS365" s="113"/>
      <c r="AU365" s="19"/>
      <c r="AV365" s="25"/>
      <c r="AW365" s="19"/>
      <c r="AX365" s="19"/>
      <c r="AY365" s="19"/>
      <c r="BE365" s="12" t="s">
        <v>517</v>
      </c>
      <c r="BF365" s="110">
        <v>12668.9</v>
      </c>
      <c r="BG365" s="111">
        <v>12622.3</v>
      </c>
      <c r="BH365" s="111">
        <v>12636.1</v>
      </c>
    </row>
    <row r="366" spans="1:60" x14ac:dyDescent="0.25">
      <c r="A366" s="12" t="str">
        <f t="shared" si="264"/>
        <v>23mag     16o</v>
      </c>
      <c r="B366" s="110">
        <f t="shared" si="272"/>
        <v>19.299999999999272</v>
      </c>
      <c r="C366" s="3">
        <f t="shared" si="273"/>
        <v>-33.100000000000364</v>
      </c>
      <c r="D366" s="3">
        <f t="shared" si="268"/>
        <v>12674.033333333333</v>
      </c>
      <c r="E366" s="3">
        <f t="shared" si="269"/>
        <v>12665.099999999999</v>
      </c>
      <c r="F366" s="3">
        <f t="shared" si="270"/>
        <v>12635.366666666667</v>
      </c>
      <c r="G366" s="3">
        <f t="shared" si="271"/>
        <v>12624.2</v>
      </c>
      <c r="H366" s="110">
        <f t="shared" si="265"/>
        <v>12661.3</v>
      </c>
      <c r="I366" s="110">
        <f t="shared" si="265"/>
        <v>12626.1</v>
      </c>
      <c r="J366" s="110">
        <f t="shared" si="250"/>
        <v>12655.4</v>
      </c>
      <c r="K366" s="8">
        <f t="shared" si="251"/>
        <v>-2.8999999999996362</v>
      </c>
      <c r="L366" s="4">
        <f t="shared" si="252"/>
        <v>35.199999999998909</v>
      </c>
      <c r="M366" s="4">
        <f t="shared" si="253"/>
        <v>38.66666666666606</v>
      </c>
      <c r="N366" s="4">
        <f t="shared" si="254"/>
        <v>40.899999999999636</v>
      </c>
      <c r="O366" s="4">
        <f t="shared" si="255"/>
        <v>35.199999999998909</v>
      </c>
      <c r="P366" s="4">
        <f t="shared" si="299"/>
        <v>25.199999999998909</v>
      </c>
      <c r="Q366" s="4">
        <f t="shared" si="298"/>
        <v>10</v>
      </c>
      <c r="R366" s="4">
        <f t="shared" si="256"/>
        <v>12647.6</v>
      </c>
      <c r="S366" s="4">
        <f t="shared" si="257"/>
        <v>12645.016666666666</v>
      </c>
      <c r="T366" s="4">
        <f t="shared" si="258"/>
        <v>12653.111111111109</v>
      </c>
      <c r="U366" s="4">
        <f t="shared" si="259"/>
        <v>-30.200000000000728</v>
      </c>
      <c r="V366" s="4">
        <f t="shared" si="260"/>
        <v>-30.200000000000728</v>
      </c>
      <c r="W366" s="86">
        <f t="shared" si="261"/>
        <v>12628.099999999999</v>
      </c>
      <c r="X366" s="109">
        <f>J364+U366</f>
        <v>12628.099999999999</v>
      </c>
      <c r="Y366" s="10">
        <f t="shared" si="274"/>
        <v>12583.7</v>
      </c>
      <c r="Z366" s="10">
        <f t="shared" si="275"/>
        <v>-0.8999999999996362</v>
      </c>
      <c r="AA366" s="10">
        <f t="shared" si="276"/>
        <v>-22.199999999998909</v>
      </c>
      <c r="AB366" s="10">
        <f t="shared" si="277"/>
        <v>12636.1</v>
      </c>
      <c r="AC366" s="79">
        <f>J364+Z366</f>
        <v>12657.4</v>
      </c>
      <c r="AD366" s="48">
        <f t="shared" si="278"/>
        <v>1.1042235217673146</v>
      </c>
      <c r="AE366" s="45">
        <f t="shared" si="279"/>
        <v>-30.200000000000728</v>
      </c>
      <c r="AF366" s="56">
        <f t="shared" si="280"/>
        <v>12605.9</v>
      </c>
      <c r="AG366" s="70">
        <f t="shared" si="281"/>
        <v>2.4561907558767424</v>
      </c>
      <c r="AH366" s="70">
        <f t="shared" si="282"/>
        <v>0.40713450191414302</v>
      </c>
      <c r="AI366" s="74">
        <f t="shared" si="283"/>
        <v>3.9267327203928318E-3</v>
      </c>
      <c r="AJ366" s="62">
        <f t="shared" si="284"/>
        <v>-0.8999999999996362</v>
      </c>
      <c r="AK366" s="117">
        <f t="shared" si="285"/>
        <v>0.16575850264887734</v>
      </c>
      <c r="AL366" s="99">
        <f t="shared" si="286"/>
        <v>1.5987083702671036E-3</v>
      </c>
      <c r="AM366" s="62">
        <f t="shared" si="287"/>
        <v>12635.2</v>
      </c>
      <c r="AN366" s="10">
        <f t="shared" si="288"/>
        <v>12589.4313</v>
      </c>
      <c r="AO366" s="10">
        <f t="shared" si="289"/>
        <v>12649.9041</v>
      </c>
      <c r="AP366" s="10">
        <f t="shared" si="290"/>
        <v>12695.516166666665</v>
      </c>
      <c r="AQ366" s="10">
        <f t="shared" si="291"/>
        <v>12628.58263333333</v>
      </c>
      <c r="AR366" s="113"/>
      <c r="AS366" s="113"/>
      <c r="AU366" s="19"/>
      <c r="AV366" s="25"/>
      <c r="AW366" s="19"/>
      <c r="AX366" s="19"/>
      <c r="AY366" s="19"/>
      <c r="BE366" s="12" t="s">
        <v>518</v>
      </c>
      <c r="BF366" s="110">
        <v>12661.3</v>
      </c>
      <c r="BG366" s="111">
        <v>12626.1</v>
      </c>
      <c r="BH366" s="111">
        <v>12655.4</v>
      </c>
    </row>
    <row r="367" spans="1:60" x14ac:dyDescent="0.25">
      <c r="A367" s="12" t="str">
        <f t="shared" si="264"/>
        <v>23mag    17s</v>
      </c>
      <c r="B367" s="110">
        <f t="shared" si="272"/>
        <v>12.899999999999636</v>
      </c>
      <c r="C367" s="3">
        <f t="shared" si="273"/>
        <v>10</v>
      </c>
      <c r="D367" s="3">
        <f t="shared" si="268"/>
        <v>12668.433333333332</v>
      </c>
      <c r="E367" s="3">
        <f t="shared" si="269"/>
        <v>12668.2</v>
      </c>
      <c r="F367" s="3">
        <f t="shared" si="270"/>
        <v>12631.833333333334</v>
      </c>
      <c r="G367" s="3">
        <f t="shared" si="271"/>
        <v>12636.6</v>
      </c>
      <c r="H367" s="110">
        <f t="shared" si="265"/>
        <v>12675.1</v>
      </c>
      <c r="I367" s="110">
        <f t="shared" si="265"/>
        <v>12647.1</v>
      </c>
      <c r="J367" s="110">
        <f t="shared" si="250"/>
        <v>12668.3</v>
      </c>
      <c r="K367" s="8">
        <f t="shared" si="251"/>
        <v>32.199999999998909</v>
      </c>
      <c r="L367" s="4">
        <f t="shared" si="252"/>
        <v>28</v>
      </c>
      <c r="M367" s="4">
        <f t="shared" si="253"/>
        <v>36.59999999999976</v>
      </c>
      <c r="N367" s="4">
        <f t="shared" si="254"/>
        <v>31.599999999999454</v>
      </c>
      <c r="O367" s="4">
        <f t="shared" si="255"/>
        <v>28</v>
      </c>
      <c r="P367" s="4">
        <f t="shared" si="299"/>
        <v>19.700000000000728</v>
      </c>
      <c r="Q367" s="4">
        <f t="shared" si="298"/>
        <v>8.2999999999992724</v>
      </c>
      <c r="R367" s="4">
        <f t="shared" si="256"/>
        <v>12663.5</v>
      </c>
      <c r="S367" s="4">
        <f t="shared" si="257"/>
        <v>12655.55</v>
      </c>
      <c r="T367" s="4">
        <f t="shared" si="258"/>
        <v>12651.177777777777</v>
      </c>
      <c r="U367" s="4">
        <f t="shared" si="259"/>
        <v>-30.200000000000728</v>
      </c>
      <c r="V367" s="4">
        <f t="shared" si="260"/>
        <v>-22.199999999998909</v>
      </c>
      <c r="W367" s="85">
        <f t="shared" si="261"/>
        <v>12613.900000000001</v>
      </c>
      <c r="X367" s="109">
        <f>J365+U367</f>
        <v>12605.9</v>
      </c>
      <c r="Y367" s="62">
        <f t="shared" si="274"/>
        <v>12652.5</v>
      </c>
      <c r="Z367" s="10">
        <f t="shared" si="275"/>
        <v>19.299999999999272</v>
      </c>
      <c r="AA367" s="4">
        <f t="shared" si="276"/>
        <v>19.299999999999272</v>
      </c>
      <c r="AB367" s="108">
        <f t="shared" si="277"/>
        <v>12655.4</v>
      </c>
      <c r="AC367" s="79">
        <f>J365+Z367</f>
        <v>12655.4</v>
      </c>
      <c r="AD367" s="48">
        <f t="shared" si="278"/>
        <v>0.67381416504223401</v>
      </c>
      <c r="AE367" s="45">
        <f t="shared" si="279"/>
        <v>-30.200000000000728</v>
      </c>
      <c r="AF367" s="56">
        <f t="shared" si="280"/>
        <v>12625.199999999999</v>
      </c>
      <c r="AG367" s="70">
        <f t="shared" si="281"/>
        <v>-6.7607786658829623</v>
      </c>
      <c r="AH367" s="70">
        <f t="shared" si="282"/>
        <v>-0.14791195650973132</v>
      </c>
      <c r="AI367" s="74">
        <f t="shared" si="283"/>
        <v>3.4138073060229041E-3</v>
      </c>
      <c r="AJ367" s="62">
        <f t="shared" si="284"/>
        <v>19.299999999999272</v>
      </c>
      <c r="AK367" s="117">
        <f t="shared" si="285"/>
        <v>2.1877946878536648E-2</v>
      </c>
      <c r="AL367" s="99">
        <f t="shared" si="286"/>
        <v>-5.0494291778106282E-4</v>
      </c>
      <c r="AM367" s="62">
        <f t="shared" si="287"/>
        <v>12674.699999999999</v>
      </c>
      <c r="AN367" s="10">
        <f t="shared" si="288"/>
        <v>12594.0933</v>
      </c>
      <c r="AO367" s="10">
        <f t="shared" si="289"/>
        <v>12656.430900000001</v>
      </c>
      <c r="AP367" s="10">
        <f t="shared" si="290"/>
        <v>12701.188499999998</v>
      </c>
      <c r="AQ367" s="10">
        <f t="shared" si="291"/>
        <v>12646.5339</v>
      </c>
      <c r="AR367" s="113"/>
      <c r="AS367" s="113"/>
      <c r="AU367" s="19"/>
      <c r="AV367" s="25"/>
      <c r="AW367" s="19"/>
      <c r="AX367" s="19"/>
      <c r="AY367" s="19"/>
      <c r="BE367" s="12" t="s">
        <v>519</v>
      </c>
      <c r="BF367" s="110">
        <v>12675.1</v>
      </c>
      <c r="BG367" s="111">
        <v>12647.1</v>
      </c>
      <c r="BH367" s="111">
        <v>12668.3</v>
      </c>
    </row>
    <row r="368" spans="1:60" x14ac:dyDescent="0.25">
      <c r="A368" s="12" t="str">
        <f t="shared" si="264"/>
        <v>23mag   18b</v>
      </c>
      <c r="B368" s="110">
        <f t="shared" si="272"/>
        <v>-12.299999999999272</v>
      </c>
      <c r="C368" s="3">
        <f t="shared" si="273"/>
        <v>19.899999999999636</v>
      </c>
      <c r="D368" s="3">
        <f t="shared" si="268"/>
        <v>12669.833333333334</v>
      </c>
      <c r="E368" s="3">
        <f t="shared" si="269"/>
        <v>12674.1</v>
      </c>
      <c r="F368" s="3">
        <f t="shared" si="270"/>
        <v>12642.633333333333</v>
      </c>
      <c r="G368" s="3">
        <f t="shared" si="271"/>
        <v>12650.900000000001</v>
      </c>
      <c r="H368" s="3">
        <f t="shared" si="265"/>
        <v>12673.1</v>
      </c>
      <c r="I368" s="3">
        <f t="shared" si="265"/>
        <v>12654.7</v>
      </c>
      <c r="J368" s="110">
        <f t="shared" si="250"/>
        <v>12656</v>
      </c>
      <c r="K368" s="8">
        <f t="shared" si="251"/>
        <v>0.6000000000003638</v>
      </c>
      <c r="L368" s="4">
        <f t="shared" si="252"/>
        <v>18.399999999999636</v>
      </c>
      <c r="M368" s="4">
        <f t="shared" si="253"/>
        <v>27.199999999999516</v>
      </c>
      <c r="N368" s="4">
        <f t="shared" si="254"/>
        <v>23.199999999999818</v>
      </c>
      <c r="O368" s="4">
        <f t="shared" si="255"/>
        <v>18.399999999999636</v>
      </c>
      <c r="P368" s="4">
        <f t="shared" si="299"/>
        <v>4.8000000000010914</v>
      </c>
      <c r="Q368" s="4">
        <f t="shared" si="298"/>
        <v>13.599999999998545</v>
      </c>
      <c r="R368" s="4">
        <f t="shared" si="256"/>
        <v>12661.266666666668</v>
      </c>
      <c r="S368" s="4">
        <f t="shared" si="257"/>
        <v>12662.383333333335</v>
      </c>
      <c r="T368" s="4">
        <f t="shared" si="258"/>
        <v>12657.455555555556</v>
      </c>
      <c r="U368" s="4">
        <f t="shared" si="259"/>
        <v>-22.199999999998909</v>
      </c>
      <c r="V368" s="4">
        <f t="shared" si="260"/>
        <v>12.899999999999636</v>
      </c>
      <c r="W368" s="85">
        <f t="shared" si="261"/>
        <v>12668.3</v>
      </c>
      <c r="X368" s="45">
        <f>J366+U368</f>
        <v>12633.2</v>
      </c>
      <c r="Y368" s="62">
        <f t="shared" si="274"/>
        <v>12700.499999999998</v>
      </c>
      <c r="Z368" s="10">
        <f t="shared" si="275"/>
        <v>19.299999999999272</v>
      </c>
      <c r="AA368" s="4">
        <f t="shared" si="276"/>
        <v>19.299999999999272</v>
      </c>
      <c r="AB368" s="108">
        <f t="shared" si="277"/>
        <v>12674.699999999999</v>
      </c>
      <c r="AC368" s="108">
        <f>J366+Z368</f>
        <v>12674.699999999999</v>
      </c>
      <c r="AD368" s="48">
        <f t="shared" si="278"/>
        <v>9.9935022742017751E-2</v>
      </c>
      <c r="AE368" s="45">
        <f t="shared" si="279"/>
        <v>-22.199999999998909</v>
      </c>
      <c r="AF368" s="56">
        <f t="shared" si="280"/>
        <v>12646.1</v>
      </c>
      <c r="AG368" s="70">
        <f t="shared" si="281"/>
        <v>-0.31431924927273108</v>
      </c>
      <c r="AH368" s="70">
        <f t="shared" si="282"/>
        <v>-3.1814787109405187</v>
      </c>
      <c r="AI368" s="74">
        <f t="shared" si="283"/>
        <v>7.8285004863156511E-4</v>
      </c>
      <c r="AJ368" s="62">
        <f t="shared" si="284"/>
        <v>19.299999999999272</v>
      </c>
      <c r="AK368" s="117">
        <f t="shared" si="285"/>
        <v>10.121806788167744</v>
      </c>
      <c r="AL368" s="99">
        <f t="shared" si="286"/>
        <v>-2.490620763580074E-3</v>
      </c>
      <c r="AM368" s="62">
        <f t="shared" si="287"/>
        <v>12687.599999999999</v>
      </c>
      <c r="AN368" s="10">
        <f t="shared" si="288"/>
        <v>12619.268100000001</v>
      </c>
      <c r="AO368" s="10">
        <f t="shared" si="289"/>
        <v>12667.2201</v>
      </c>
      <c r="AP368" s="10">
        <f t="shared" si="290"/>
        <v>12707.795099999998</v>
      </c>
      <c r="AQ368" s="10">
        <f t="shared" si="291"/>
        <v>12664.551899999999</v>
      </c>
      <c r="AR368" s="113"/>
      <c r="AS368" s="113"/>
      <c r="AU368" s="19"/>
      <c r="AV368" s="25"/>
      <c r="AW368" s="19"/>
      <c r="AX368" s="19"/>
      <c r="AY368" s="19"/>
      <c r="BE368" s="12" t="s">
        <v>520</v>
      </c>
      <c r="BF368" s="110">
        <v>12673.1</v>
      </c>
      <c r="BG368" s="111">
        <v>12654.7</v>
      </c>
      <c r="BH368" s="111">
        <v>12656</v>
      </c>
    </row>
    <row r="369" spans="1:60" x14ac:dyDescent="0.25">
      <c r="A369" s="12" t="str">
        <f t="shared" si="264"/>
        <v>23mag    19o</v>
      </c>
      <c r="B369" s="110">
        <f t="shared" si="272"/>
        <v>4.2999999999992724</v>
      </c>
      <c r="C369" s="3">
        <f t="shared" si="273"/>
        <v>4.8999999999996362</v>
      </c>
      <c r="D369" s="3">
        <f t="shared" si="268"/>
        <v>12669.733333333332</v>
      </c>
      <c r="E369" s="3">
        <f t="shared" si="269"/>
        <v>12667.05</v>
      </c>
      <c r="F369" s="3">
        <f t="shared" si="270"/>
        <v>12651.366666666669</v>
      </c>
      <c r="G369" s="3">
        <f t="shared" si="271"/>
        <v>12653.5</v>
      </c>
      <c r="H369" s="3">
        <f t="shared" si="265"/>
        <v>12661</v>
      </c>
      <c r="I369" s="3">
        <f t="shared" si="265"/>
        <v>12652.3</v>
      </c>
      <c r="J369" s="3">
        <f t="shared" si="250"/>
        <v>12660.3</v>
      </c>
      <c r="K369" s="8">
        <f t="shared" si="251"/>
        <v>-8</v>
      </c>
      <c r="L369" s="4">
        <f t="shared" si="252"/>
        <v>8.7000000000007276</v>
      </c>
      <c r="M369" s="4">
        <f t="shared" si="253"/>
        <v>18.366666666666788</v>
      </c>
      <c r="N369" s="4">
        <f t="shared" si="254"/>
        <v>13.550000000000182</v>
      </c>
      <c r="O369" s="4">
        <f t="shared" si="255"/>
        <v>8.7000000000007276</v>
      </c>
      <c r="P369" s="4">
        <f t="shared" si="299"/>
        <v>5</v>
      </c>
      <c r="Q369" s="4">
        <f t="shared" si="298"/>
        <v>3.7000000000007276</v>
      </c>
      <c r="R369" s="4">
        <f t="shared" si="256"/>
        <v>12657.866666666667</v>
      </c>
      <c r="S369" s="4">
        <f t="shared" si="257"/>
        <v>12659.566666666668</v>
      </c>
      <c r="T369" s="4">
        <f t="shared" si="258"/>
        <v>12660.87777777778</v>
      </c>
      <c r="U369" s="4">
        <f t="shared" si="259"/>
        <v>-12.299999999999272</v>
      </c>
      <c r="V369" s="4">
        <f t="shared" si="260"/>
        <v>-12.299999999999272</v>
      </c>
      <c r="W369" s="86">
        <f t="shared" si="261"/>
        <v>12656</v>
      </c>
      <c r="X369" s="109">
        <f t="shared" ref="X369:X388" si="300">J367+U369</f>
        <v>12656</v>
      </c>
      <c r="Y369" s="62">
        <f t="shared" si="274"/>
        <v>12656.6</v>
      </c>
      <c r="Z369" s="10">
        <f t="shared" si="275"/>
        <v>19.299999999999272</v>
      </c>
      <c r="AA369" s="4">
        <f t="shared" si="276"/>
        <v>12.899999999999636</v>
      </c>
      <c r="AB369" s="79">
        <f t="shared" si="277"/>
        <v>12681.199999999999</v>
      </c>
      <c r="AC369" s="79">
        <f t="shared" ref="AC369:AC388" si="301">J367+Z369</f>
        <v>12687.599999999999</v>
      </c>
      <c r="AD369" s="48">
        <f t="shared" si="278"/>
        <v>-0.47992202729040523</v>
      </c>
      <c r="AE369" s="45">
        <f t="shared" si="279"/>
        <v>-12.299999999999272</v>
      </c>
      <c r="AF369" s="56">
        <f t="shared" si="280"/>
        <v>12643.7</v>
      </c>
      <c r="AG369" s="70">
        <f t="shared" si="281"/>
        <v>-1.1094325237073617</v>
      </c>
      <c r="AH369" s="70">
        <f t="shared" si="282"/>
        <v>-0.90136171297586098</v>
      </c>
      <c r="AI369" s="74">
        <f t="shared" si="283"/>
        <v>1.3129068231608266E-3</v>
      </c>
      <c r="AJ369" s="62">
        <f t="shared" si="284"/>
        <v>19.299999999999272</v>
      </c>
      <c r="AK369" s="117">
        <f t="shared" si="285"/>
        <v>0.81245293761877835</v>
      </c>
      <c r="AL369" s="99">
        <f t="shared" si="286"/>
        <v>-1.1834039431019385E-3</v>
      </c>
      <c r="AM369" s="62">
        <f t="shared" si="287"/>
        <v>12675.3</v>
      </c>
      <c r="AN369" s="10">
        <f t="shared" si="288"/>
        <v>12625.428600000003</v>
      </c>
      <c r="AO369" s="10">
        <f t="shared" si="289"/>
        <v>12655.165500000003</v>
      </c>
      <c r="AP369" s="10">
        <f t="shared" si="290"/>
        <v>12697.151133333333</v>
      </c>
      <c r="AQ369" s="10">
        <f t="shared" si="291"/>
        <v>12662.082766666668</v>
      </c>
      <c r="AR369" s="113"/>
      <c r="AS369" s="113"/>
      <c r="AU369" s="19"/>
      <c r="AV369" s="25"/>
      <c r="AW369" s="19"/>
      <c r="AX369" s="19"/>
      <c r="AY369" s="19"/>
      <c r="BE369" s="12" t="s">
        <v>521</v>
      </c>
      <c r="BF369" s="110">
        <v>12661</v>
      </c>
      <c r="BG369" s="111">
        <v>12652.3</v>
      </c>
      <c r="BH369" s="111">
        <v>12660.3</v>
      </c>
    </row>
    <row r="370" spans="1:60" x14ac:dyDescent="0.25">
      <c r="A370" s="12" t="str">
        <f t="shared" si="264"/>
        <v>23mag    20s</v>
      </c>
      <c r="B370" s="110">
        <f t="shared" si="272"/>
        <v>11.5</v>
      </c>
      <c r="C370" s="3">
        <f t="shared" si="273"/>
        <v>3.5</v>
      </c>
      <c r="D370" s="3">
        <f t="shared" si="268"/>
        <v>12669.299999999997</v>
      </c>
      <c r="E370" s="3">
        <f t="shared" si="269"/>
        <v>12667.4</v>
      </c>
      <c r="F370" s="3">
        <f t="shared" si="270"/>
        <v>12654.666666666666</v>
      </c>
      <c r="G370" s="3">
        <f t="shared" si="271"/>
        <v>12654.65</v>
      </c>
      <c r="H370" s="3">
        <f t="shared" si="265"/>
        <v>12673.8</v>
      </c>
      <c r="I370" s="3">
        <f t="shared" si="265"/>
        <v>12657</v>
      </c>
      <c r="J370" s="3">
        <f t="shared" si="250"/>
        <v>12671.8</v>
      </c>
      <c r="K370" s="8">
        <f t="shared" si="251"/>
        <v>15.799999999999272</v>
      </c>
      <c r="L370" s="4">
        <f t="shared" si="252"/>
        <v>16.799999999999272</v>
      </c>
      <c r="M370" s="4">
        <f t="shared" si="253"/>
        <v>14.633333333333212</v>
      </c>
      <c r="N370" s="4">
        <f t="shared" si="254"/>
        <v>12.75</v>
      </c>
      <c r="O370" s="4">
        <f t="shared" si="255"/>
        <v>16.799999999999272</v>
      </c>
      <c r="P370" s="4">
        <f t="shared" si="299"/>
        <v>13.5</v>
      </c>
      <c r="Q370" s="4">
        <f t="shared" si="298"/>
        <v>3.2999999999992724</v>
      </c>
      <c r="R370" s="4">
        <f t="shared" si="256"/>
        <v>12667.533333333333</v>
      </c>
      <c r="S370" s="4">
        <f t="shared" si="257"/>
        <v>12662.7</v>
      </c>
      <c r="T370" s="4">
        <f t="shared" si="258"/>
        <v>12662.222222222224</v>
      </c>
      <c r="U370" s="4">
        <f t="shared" si="259"/>
        <v>-12.299999999999272</v>
      </c>
      <c r="V370" s="4">
        <f t="shared" si="260"/>
        <v>-12.299999999999272</v>
      </c>
      <c r="W370" s="86">
        <f t="shared" si="261"/>
        <v>12643.7</v>
      </c>
      <c r="X370" s="109">
        <f t="shared" si="300"/>
        <v>12643.7</v>
      </c>
      <c r="Y370" s="10">
        <f t="shared" si="274"/>
        <v>12652.3</v>
      </c>
      <c r="Z370" s="10">
        <f t="shared" si="275"/>
        <v>12.899999999999636</v>
      </c>
      <c r="AA370" s="10">
        <f t="shared" si="276"/>
        <v>4.2999999999992724</v>
      </c>
      <c r="AB370" s="10">
        <f t="shared" si="277"/>
        <v>12660.3</v>
      </c>
      <c r="AC370" s="79">
        <f t="shared" si="301"/>
        <v>12668.9</v>
      </c>
      <c r="AD370" s="48">
        <f t="shared" si="278"/>
        <v>4.288499025296922E-3</v>
      </c>
      <c r="AE370" s="45">
        <f t="shared" si="279"/>
        <v>-12.299999999999272</v>
      </c>
      <c r="AF370" s="56">
        <f t="shared" si="280"/>
        <v>12648</v>
      </c>
      <c r="AG370" s="70">
        <f t="shared" si="281"/>
        <v>-17.033870967745841</v>
      </c>
      <c r="AH370" s="70">
        <f t="shared" si="282"/>
        <v>-5.8706561878596519E-2</v>
      </c>
      <c r="AI370" s="74">
        <f t="shared" si="283"/>
        <v>1.8817204301074693E-3</v>
      </c>
      <c r="AJ370" s="62">
        <f t="shared" si="284"/>
        <v>12.899999999999636</v>
      </c>
      <c r="AK370" s="117">
        <f t="shared" si="285"/>
        <v>3.4464604076054821E-3</v>
      </c>
      <c r="AL370" s="99">
        <f t="shared" si="286"/>
        <v>-1.1046933686832341E-4</v>
      </c>
      <c r="AM370" s="62">
        <f t="shared" si="287"/>
        <v>12673.199999999999</v>
      </c>
      <c r="AN370" s="10">
        <f t="shared" si="288"/>
        <v>12631.672349999999</v>
      </c>
      <c r="AO370" s="10">
        <f t="shared" si="289"/>
        <v>12650.769900000001</v>
      </c>
      <c r="AP370" s="10">
        <f t="shared" si="290"/>
        <v>12684.088083333334</v>
      </c>
      <c r="AQ370" s="10">
        <f t="shared" si="291"/>
        <v>12667.388066666666</v>
      </c>
      <c r="AR370" s="113"/>
      <c r="AS370" s="113"/>
      <c r="AU370" s="19"/>
      <c r="AV370" s="25"/>
      <c r="AW370" s="19"/>
      <c r="AX370" s="19"/>
      <c r="AY370" s="19"/>
      <c r="AZ370" s="116">
        <f>BA370*(1-$AR$5)</f>
        <v>12671.8</v>
      </c>
      <c r="BA370" s="16">
        <f>J370</f>
        <v>12671.8</v>
      </c>
      <c r="BE370" s="12" t="s">
        <v>522</v>
      </c>
      <c r="BF370" s="110">
        <v>12673.8</v>
      </c>
      <c r="BG370" s="111">
        <v>12657</v>
      </c>
      <c r="BH370" s="111">
        <v>12671.8</v>
      </c>
    </row>
    <row r="371" spans="1:60" x14ac:dyDescent="0.25">
      <c r="A371" s="12" t="str">
        <f t="shared" si="264"/>
        <v>23mag     21b</v>
      </c>
      <c r="B371" s="110">
        <f t="shared" si="272"/>
        <v>-3.7999999999992724</v>
      </c>
      <c r="C371" s="3">
        <f t="shared" si="273"/>
        <v>12</v>
      </c>
      <c r="D371" s="3">
        <f t="shared" si="268"/>
        <v>12669.766666666668</v>
      </c>
      <c r="E371" s="3">
        <f t="shared" si="269"/>
        <v>12674.15</v>
      </c>
      <c r="F371" s="3">
        <f t="shared" si="270"/>
        <v>12656.366666666667</v>
      </c>
      <c r="G371" s="3">
        <f t="shared" si="271"/>
        <v>12658.4</v>
      </c>
      <c r="H371" s="3">
        <f t="shared" si="265"/>
        <v>12674.5</v>
      </c>
      <c r="I371" s="3">
        <f t="shared" si="265"/>
        <v>12659.8</v>
      </c>
      <c r="J371" s="3">
        <f t="shared" si="250"/>
        <v>12668</v>
      </c>
      <c r="K371" s="8">
        <f t="shared" si="251"/>
        <v>7.7000000000007276</v>
      </c>
      <c r="L371" s="4">
        <f t="shared" si="252"/>
        <v>14.700000000000728</v>
      </c>
      <c r="M371" s="4">
        <f t="shared" si="253"/>
        <v>13.400000000000242</v>
      </c>
      <c r="N371" s="4">
        <f t="shared" si="254"/>
        <v>15.75</v>
      </c>
      <c r="O371" s="4">
        <f t="shared" si="255"/>
        <v>14.700000000000728</v>
      </c>
      <c r="P371" s="4">
        <f t="shared" si="299"/>
        <v>2.7000000000007276</v>
      </c>
      <c r="Q371" s="4">
        <f t="shared" si="298"/>
        <v>12</v>
      </c>
      <c r="R371" s="4">
        <f t="shared" si="256"/>
        <v>12667.433333333334</v>
      </c>
      <c r="S371" s="4">
        <f t="shared" si="257"/>
        <v>12667.483333333334</v>
      </c>
      <c r="T371" s="4">
        <f t="shared" si="258"/>
        <v>12664.277777777779</v>
      </c>
      <c r="U371" s="4">
        <f t="shared" si="259"/>
        <v>-12.299999999999272</v>
      </c>
      <c r="V371" s="4">
        <f t="shared" si="260"/>
        <v>4.2999999999992724</v>
      </c>
      <c r="W371" s="86">
        <f t="shared" si="261"/>
        <v>12664.599999999999</v>
      </c>
      <c r="X371" s="45">
        <f t="shared" si="300"/>
        <v>12648</v>
      </c>
      <c r="Y371" s="62">
        <f t="shared" si="274"/>
        <v>12687.599999999999</v>
      </c>
      <c r="Z371" s="10">
        <f t="shared" si="275"/>
        <v>11.5</v>
      </c>
      <c r="AA371" s="4">
        <f t="shared" si="276"/>
        <v>11.5</v>
      </c>
      <c r="AB371" s="79">
        <f t="shared" si="277"/>
        <v>12671.8</v>
      </c>
      <c r="AC371" s="108">
        <f t="shared" si="301"/>
        <v>12671.8</v>
      </c>
      <c r="AD371" s="48">
        <f t="shared" si="278"/>
        <v>-0.12124756335278364</v>
      </c>
      <c r="AE371" s="45">
        <f t="shared" si="279"/>
        <v>-12.299999999999272</v>
      </c>
      <c r="AF371" s="56">
        <f t="shared" si="280"/>
        <v>12659.5</v>
      </c>
      <c r="AG371" s="70">
        <f t="shared" si="281"/>
        <v>-0.55660000614385341</v>
      </c>
      <c r="AH371" s="70">
        <f t="shared" si="282"/>
        <v>-1.7966223301505853</v>
      </c>
      <c r="AI371" s="74">
        <f t="shared" si="283"/>
        <v>6.7143252103163637E-4</v>
      </c>
      <c r="AJ371" s="62">
        <f t="shared" si="284"/>
        <v>11.5</v>
      </c>
      <c r="AK371" s="117">
        <f t="shared" si="285"/>
        <v>3.2278517971957186</v>
      </c>
      <c r="AL371" s="99">
        <f t="shared" si="286"/>
        <v>-1.2063106604747404E-3</v>
      </c>
      <c r="AM371" s="62">
        <f t="shared" si="287"/>
        <v>12683.3</v>
      </c>
      <c r="AN371" s="10">
        <f t="shared" si="288"/>
        <v>12642.128549999999</v>
      </c>
      <c r="AO371" s="10">
        <f t="shared" si="289"/>
        <v>12665.388599999998</v>
      </c>
      <c r="AP371" s="10">
        <f t="shared" si="290"/>
        <v>12692.963616666664</v>
      </c>
      <c r="AQ371" s="10">
        <f t="shared" si="291"/>
        <v>12673.927933333332</v>
      </c>
      <c r="AR371" s="113"/>
      <c r="AS371" s="113"/>
      <c r="AU371" s="19"/>
      <c r="AV371" s="25"/>
      <c r="AW371" s="19"/>
      <c r="AX371" s="19"/>
      <c r="AY371" s="19"/>
      <c r="AZ371" s="116">
        <f>BA371*(1+$AR$5)</f>
        <v>12668</v>
      </c>
      <c r="BA371" s="112">
        <f>J371</f>
        <v>12668</v>
      </c>
      <c r="BB371" s="115">
        <f>AQ371</f>
        <v>12673.927933333332</v>
      </c>
      <c r="BC371" s="24">
        <f>BB371-BA370</f>
        <v>2.1279333333332033</v>
      </c>
      <c r="BD371" s="107" t="s">
        <v>37</v>
      </c>
      <c r="BE371" s="12" t="s">
        <v>523</v>
      </c>
      <c r="BF371" s="110">
        <v>12674.5</v>
      </c>
      <c r="BG371" s="111">
        <v>12659.8</v>
      </c>
      <c r="BH371" s="111">
        <v>12668</v>
      </c>
    </row>
    <row r="372" spans="1:60" x14ac:dyDescent="0.25">
      <c r="A372" s="12" t="str">
        <f t="shared" si="264"/>
        <v>23mag   22b</v>
      </c>
      <c r="B372" s="110">
        <f t="shared" si="272"/>
        <v>-2.2000000000007276</v>
      </c>
      <c r="C372" s="3">
        <f t="shared" si="273"/>
        <v>5.5</v>
      </c>
      <c r="D372" s="3">
        <f t="shared" si="268"/>
        <v>12673.466666666667</v>
      </c>
      <c r="E372" s="3">
        <f t="shared" si="269"/>
        <v>12673.3</v>
      </c>
      <c r="F372" s="3">
        <f t="shared" si="270"/>
        <v>12660</v>
      </c>
      <c r="G372" s="3">
        <f t="shared" si="271"/>
        <v>12661.5</v>
      </c>
      <c r="H372" s="3">
        <f t="shared" si="265"/>
        <v>12672.1</v>
      </c>
      <c r="I372" s="3">
        <f t="shared" si="265"/>
        <v>12663.2</v>
      </c>
      <c r="J372" s="110">
        <f t="shared" si="250"/>
        <v>12665.8</v>
      </c>
      <c r="K372" s="8">
        <f t="shared" si="251"/>
        <v>-6</v>
      </c>
      <c r="L372" s="4">
        <f t="shared" si="252"/>
        <v>8.8999999999996362</v>
      </c>
      <c r="M372" s="4">
        <f t="shared" si="253"/>
        <v>13.466666666666546</v>
      </c>
      <c r="N372" s="4">
        <f t="shared" si="254"/>
        <v>11.800000000000182</v>
      </c>
      <c r="O372" s="4">
        <f t="shared" si="255"/>
        <v>8.8999999999996362</v>
      </c>
      <c r="P372" s="4">
        <f t="shared" si="299"/>
        <v>4.1000000000003638</v>
      </c>
      <c r="Q372" s="4">
        <f>-J371+I372</f>
        <v>-4.7999999999992724</v>
      </c>
      <c r="R372" s="4">
        <f t="shared" si="256"/>
        <v>12667.033333333335</v>
      </c>
      <c r="S372" s="4">
        <f t="shared" si="257"/>
        <v>12667.233333333334</v>
      </c>
      <c r="T372" s="4">
        <f t="shared" si="258"/>
        <v>12667.333333333334</v>
      </c>
      <c r="U372" s="4">
        <f t="shared" si="259"/>
        <v>-3.7999999999992724</v>
      </c>
      <c r="V372" s="4">
        <f t="shared" si="260"/>
        <v>-3.7999999999992724</v>
      </c>
      <c r="W372" s="86">
        <f t="shared" si="261"/>
        <v>12668</v>
      </c>
      <c r="X372" s="45">
        <f t="shared" si="300"/>
        <v>12668</v>
      </c>
      <c r="Y372" s="10">
        <f t="shared" si="274"/>
        <v>12675.7</v>
      </c>
      <c r="Z372" s="10">
        <f t="shared" si="275"/>
        <v>11.5</v>
      </c>
      <c r="AA372" s="10">
        <f t="shared" si="276"/>
        <v>11.5</v>
      </c>
      <c r="AB372" s="10">
        <f t="shared" si="277"/>
        <v>12683.3</v>
      </c>
      <c r="AC372" s="79">
        <f t="shared" si="301"/>
        <v>12683.3</v>
      </c>
      <c r="AD372" s="48">
        <f t="shared" si="278"/>
        <v>-0.46796621182588305</v>
      </c>
      <c r="AE372" s="45">
        <f t="shared" si="279"/>
        <v>-3.7999999999992724</v>
      </c>
      <c r="AF372" s="56">
        <f t="shared" si="280"/>
        <v>12664.2</v>
      </c>
      <c r="AG372" s="70">
        <f t="shared" si="281"/>
        <v>-0.11692941664272119</v>
      </c>
      <c r="AH372" s="70">
        <f t="shared" si="282"/>
        <v>-8.5521678694037142</v>
      </c>
      <c r="AI372" s="74">
        <f t="shared" si="283"/>
        <v>1.263403926026551E-4</v>
      </c>
      <c r="AJ372" s="62">
        <f t="shared" si="284"/>
        <v>11.5</v>
      </c>
      <c r="AK372" s="117">
        <f t="shared" si="285"/>
        <v>73.139575266461264</v>
      </c>
      <c r="AL372" s="99">
        <f t="shared" si="286"/>
        <v>-1.0804842462242776E-3</v>
      </c>
      <c r="AM372" s="62">
        <f t="shared" si="287"/>
        <v>12679.5</v>
      </c>
      <c r="AN372" s="10">
        <f t="shared" si="288"/>
        <v>12639.031650000001</v>
      </c>
      <c r="AO372" s="10">
        <f t="shared" si="289"/>
        <v>12662.391600000003</v>
      </c>
      <c r="AP372" s="10">
        <f t="shared" si="290"/>
        <v>12695.866516666667</v>
      </c>
      <c r="AQ372" s="10">
        <f t="shared" si="291"/>
        <v>12673.027033333334</v>
      </c>
      <c r="AR372" s="113"/>
      <c r="AS372" s="113"/>
      <c r="AU372" s="19"/>
      <c r="AV372" s="25"/>
      <c r="AW372" s="19"/>
      <c r="AX372" s="19"/>
      <c r="AY372" s="19"/>
      <c r="BB372" s="115">
        <f>AO372</f>
        <v>12662.391600000003</v>
      </c>
      <c r="BC372" s="114">
        <f>-BB372+BA371</f>
        <v>5.6083999999973457</v>
      </c>
      <c r="BD372" s="107" t="s">
        <v>37</v>
      </c>
      <c r="BE372" s="12" t="s">
        <v>524</v>
      </c>
      <c r="BF372" s="15">
        <v>12672.1</v>
      </c>
      <c r="BG372" s="15">
        <v>12663.2</v>
      </c>
      <c r="BH372" s="15">
        <v>12665.8</v>
      </c>
    </row>
    <row r="373" spans="1:60" x14ac:dyDescent="0.25">
      <c r="A373" s="12" t="str">
        <f t="shared" si="264"/>
        <v>24mag   0s</v>
      </c>
      <c r="B373" s="110">
        <f t="shared" si="272"/>
        <v>-1.0999999999985448</v>
      </c>
      <c r="C373" s="3">
        <f t="shared" si="273"/>
        <v>-7.0999999999985448</v>
      </c>
      <c r="D373" s="3">
        <f t="shared" si="268"/>
        <v>12670.6</v>
      </c>
      <c r="E373" s="3">
        <f t="shared" si="269"/>
        <v>12668.650000000001</v>
      </c>
      <c r="F373" s="3">
        <f t="shared" si="270"/>
        <v>12661.033333333333</v>
      </c>
      <c r="G373" s="3">
        <f t="shared" si="271"/>
        <v>12661.650000000001</v>
      </c>
      <c r="H373" s="3">
        <f t="shared" si="265"/>
        <v>12665.2</v>
      </c>
      <c r="I373" s="3">
        <f t="shared" si="265"/>
        <v>12660.1</v>
      </c>
      <c r="J373" s="110">
        <f t="shared" ref="J373:J397" si="302">BH373</f>
        <v>12664.7</v>
      </c>
      <c r="K373" s="8">
        <f t="shared" ref="K373:K397" si="303">J373-J371</f>
        <v>-3.2999999999992724</v>
      </c>
      <c r="L373" s="4">
        <f t="shared" ref="L373:L397" si="304">MAX(O373:Q373)</f>
        <v>5.6999999999989086</v>
      </c>
      <c r="M373" s="4">
        <f t="shared" ref="M373:M397" si="305">AVERAGE(L371:L373)</f>
        <v>9.7666666666664241</v>
      </c>
      <c r="N373" s="4">
        <f t="shared" ref="N373:N397" si="306">AVERAGE(L372:L373)</f>
        <v>7.2999999999992724</v>
      </c>
      <c r="O373" s="4">
        <f t="shared" ref="O373:O397" si="307">H373-I373</f>
        <v>5.1000000000003638</v>
      </c>
      <c r="P373" s="4">
        <f t="shared" si="299"/>
        <v>-0.59999999999854481</v>
      </c>
      <c r="Q373" s="4">
        <f>J372-I373</f>
        <v>5.6999999999989086</v>
      </c>
      <c r="R373" s="4">
        <f t="shared" ref="R373:R397" si="308">AVERAGE(H373:J373)</f>
        <v>12663.333333333334</v>
      </c>
      <c r="S373" s="4">
        <f t="shared" ref="S373:S397" si="309">AVERAGE(R372:R373)</f>
        <v>12665.183333333334</v>
      </c>
      <c r="T373" s="4">
        <f t="shared" ref="T373:T397" si="310">AVERAGE(R371:R373)</f>
        <v>12665.933333333334</v>
      </c>
      <c r="U373" s="4">
        <f t="shared" ref="U373:U397" si="311">MIN(B370:B372)</f>
        <v>-3.7999999999992724</v>
      </c>
      <c r="V373" s="4">
        <f t="shared" ref="V373:V397" si="312">MIN(B371:B372)</f>
        <v>-3.7999999999992724</v>
      </c>
      <c r="W373" s="85">
        <f t="shared" ref="W373:W397" si="313">J371+V373</f>
        <v>12664.2</v>
      </c>
      <c r="X373" s="109">
        <f t="shared" si="300"/>
        <v>12664.2</v>
      </c>
      <c r="Y373" s="62">
        <f t="shared" si="274"/>
        <v>12659.8</v>
      </c>
      <c r="Z373" s="10">
        <f t="shared" si="275"/>
        <v>11.5</v>
      </c>
      <c r="AA373" s="4">
        <f t="shared" si="276"/>
        <v>-2.2000000000007276</v>
      </c>
      <c r="AB373" s="108">
        <f t="shared" si="277"/>
        <v>12665.8</v>
      </c>
      <c r="AC373" s="79">
        <f t="shared" si="301"/>
        <v>12679.5</v>
      </c>
      <c r="AD373" s="48">
        <f t="shared" si="278"/>
        <v>-0.69512670565299994</v>
      </c>
      <c r="AE373" s="45">
        <f t="shared" si="279"/>
        <v>-3.7999999999992724</v>
      </c>
      <c r="AF373" s="56">
        <f t="shared" si="280"/>
        <v>12662</v>
      </c>
      <c r="AG373" s="70">
        <f t="shared" si="281"/>
        <v>-0.21454464426751946</v>
      </c>
      <c r="AH373" s="70">
        <f t="shared" si="282"/>
        <v>-4.6610345525711772</v>
      </c>
      <c r="AI373" s="74">
        <f t="shared" si="283"/>
        <v>2.1323645553630765E-4</v>
      </c>
      <c r="AJ373" s="62">
        <f t="shared" si="284"/>
        <v>11.5</v>
      </c>
      <c r="AK373" s="117">
        <f t="shared" si="285"/>
        <v>21.725243100262396</v>
      </c>
      <c r="AL373" s="99">
        <f t="shared" si="286"/>
        <v>-9.9390248712253747E-4</v>
      </c>
      <c r="AM373" s="62">
        <f t="shared" si="287"/>
        <v>12677.3</v>
      </c>
      <c r="AN373" s="10">
        <f t="shared" si="288"/>
        <v>12642.578100000001</v>
      </c>
      <c r="AO373" s="10">
        <f t="shared" si="289"/>
        <v>12658.195800000001</v>
      </c>
      <c r="AP373" s="10">
        <f t="shared" si="290"/>
        <v>12691.512166666667</v>
      </c>
      <c r="AQ373" s="10">
        <f t="shared" si="291"/>
        <v>12674.628633333334</v>
      </c>
      <c r="AR373" s="113"/>
      <c r="AS373" s="113"/>
      <c r="AU373" s="19"/>
      <c r="AV373" s="25"/>
      <c r="AW373" s="19"/>
      <c r="AX373" s="19"/>
      <c r="AY373" s="19"/>
      <c r="BE373" s="12" t="s">
        <v>525</v>
      </c>
      <c r="BF373" s="110">
        <v>12665.2</v>
      </c>
      <c r="BG373" s="111">
        <v>12660.1</v>
      </c>
      <c r="BH373" s="111">
        <v>12664.7</v>
      </c>
    </row>
    <row r="374" spans="1:60" x14ac:dyDescent="0.25">
      <c r="A374" s="12" t="str">
        <f t="shared" si="264"/>
        <v>24mag   1s</v>
      </c>
      <c r="B374" s="110">
        <f t="shared" si="272"/>
        <v>-1</v>
      </c>
      <c r="C374" s="3">
        <f t="shared" si="273"/>
        <v>-4.2999999999992724</v>
      </c>
      <c r="D374" s="3">
        <f t="shared" si="268"/>
        <v>12667.333333333334</v>
      </c>
      <c r="E374" s="3">
        <f t="shared" si="269"/>
        <v>12664.95</v>
      </c>
      <c r="F374" s="3">
        <f t="shared" si="270"/>
        <v>12661.766666666668</v>
      </c>
      <c r="G374" s="3">
        <f t="shared" si="271"/>
        <v>12661.05</v>
      </c>
      <c r="H374" s="110">
        <f t="shared" si="265"/>
        <v>12664.7</v>
      </c>
      <c r="I374" s="110">
        <f t="shared" si="265"/>
        <v>12662</v>
      </c>
      <c r="J374" s="110">
        <f t="shared" si="302"/>
        <v>12663.7</v>
      </c>
      <c r="K374" s="8">
        <f t="shared" si="303"/>
        <v>-2.0999999999985448</v>
      </c>
      <c r="L374" s="4">
        <f t="shared" si="304"/>
        <v>2.7000000000007276</v>
      </c>
      <c r="M374" s="4">
        <f t="shared" si="305"/>
        <v>5.7666666666664241</v>
      </c>
      <c r="N374" s="4">
        <f t="shared" si="306"/>
        <v>4.1999999999998181</v>
      </c>
      <c r="O374" s="4">
        <f t="shared" si="307"/>
        <v>2.7000000000007276</v>
      </c>
      <c r="P374" s="4">
        <f t="shared" si="299"/>
        <v>0</v>
      </c>
      <c r="Q374" s="4">
        <f>J373-I374</f>
        <v>2.7000000000007276</v>
      </c>
      <c r="R374" s="4">
        <f t="shared" si="308"/>
        <v>12663.466666666667</v>
      </c>
      <c r="S374" s="4">
        <f t="shared" si="309"/>
        <v>12663.400000000001</v>
      </c>
      <c r="T374" s="4">
        <f t="shared" si="310"/>
        <v>12664.611111111111</v>
      </c>
      <c r="U374" s="4">
        <f t="shared" si="311"/>
        <v>-3.7999999999992724</v>
      </c>
      <c r="V374" s="4">
        <f t="shared" si="312"/>
        <v>-2.2000000000007276</v>
      </c>
      <c r="W374" s="85">
        <f t="shared" si="313"/>
        <v>12663.599999999999</v>
      </c>
      <c r="X374" s="45">
        <f t="shared" si="300"/>
        <v>12662</v>
      </c>
      <c r="Y374" s="10">
        <f t="shared" si="274"/>
        <v>12661.400000000001</v>
      </c>
      <c r="Z374" s="10">
        <f t="shared" si="275"/>
        <v>-1.0999999999985448</v>
      </c>
      <c r="AA374" s="10">
        <f t="shared" si="276"/>
        <v>-1.0999999999985448</v>
      </c>
      <c r="AB374" s="10">
        <f t="shared" si="277"/>
        <v>12664.7</v>
      </c>
      <c r="AC374" s="108">
        <f t="shared" si="301"/>
        <v>12664.7</v>
      </c>
      <c r="AD374" s="48">
        <f t="shared" si="278"/>
        <v>-0.83859649122802682</v>
      </c>
      <c r="AE374" s="45">
        <f t="shared" si="279"/>
        <v>-3.7999999999992724</v>
      </c>
      <c r="AF374" s="56">
        <f t="shared" si="280"/>
        <v>12660.900000000001</v>
      </c>
      <c r="AG374" s="70">
        <f t="shared" si="281"/>
        <v>28.005971139892718</v>
      </c>
      <c r="AH374" s="70">
        <f t="shared" si="282"/>
        <v>3.5706671088279594E-2</v>
      </c>
      <c r="AI374" s="74">
        <f t="shared" si="283"/>
        <v>2.211533145352441E-4</v>
      </c>
      <c r="AJ374" s="62">
        <f t="shared" si="284"/>
        <v>-1.0999999999985448</v>
      </c>
      <c r="AK374" s="117">
        <f t="shared" si="285"/>
        <v>1.2749663602065818E-3</v>
      </c>
      <c r="AL374" s="99">
        <f t="shared" si="286"/>
        <v>7.8966486621928038E-6</v>
      </c>
      <c r="AM374" s="62">
        <f t="shared" si="287"/>
        <v>12663.600000000002</v>
      </c>
      <c r="AN374" s="10">
        <f t="shared" si="288"/>
        <v>12643.377300000002</v>
      </c>
      <c r="AO374" s="10">
        <f t="shared" si="289"/>
        <v>12653.900100000001</v>
      </c>
      <c r="AP374" s="10">
        <f t="shared" si="290"/>
        <v>12683.303966666665</v>
      </c>
      <c r="AQ374" s="10">
        <f t="shared" si="291"/>
        <v>12674.128133333332</v>
      </c>
      <c r="AR374" s="113"/>
      <c r="AS374" s="113"/>
      <c r="AU374" s="19"/>
      <c r="AV374" s="25"/>
      <c r="AW374" s="19"/>
      <c r="AX374" s="19"/>
      <c r="AY374" s="19"/>
      <c r="BE374" s="12" t="s">
        <v>526</v>
      </c>
      <c r="BF374" s="110">
        <v>12664.7</v>
      </c>
      <c r="BG374" s="111">
        <v>12662</v>
      </c>
      <c r="BH374" s="111">
        <v>12663.7</v>
      </c>
    </row>
    <row r="375" spans="1:60" x14ac:dyDescent="0.25">
      <c r="A375" s="12" t="str">
        <f t="shared" si="264"/>
        <v>24mag    2b</v>
      </c>
      <c r="B375" s="110">
        <f t="shared" si="272"/>
        <v>-4</v>
      </c>
      <c r="C375" s="3">
        <f t="shared" si="273"/>
        <v>-6.0999999999985448</v>
      </c>
      <c r="D375" s="3">
        <f t="shared" si="268"/>
        <v>12664.966666666667</v>
      </c>
      <c r="E375" s="3">
        <f t="shared" si="269"/>
        <v>12664.85</v>
      </c>
      <c r="F375" s="3">
        <f t="shared" si="270"/>
        <v>12658.233333333332</v>
      </c>
      <c r="G375" s="3">
        <f t="shared" si="271"/>
        <v>12657.3</v>
      </c>
      <c r="H375" s="13">
        <f t="shared" si="265"/>
        <v>12665</v>
      </c>
      <c r="I375" s="13">
        <f t="shared" si="265"/>
        <v>12652.6</v>
      </c>
      <c r="J375" s="13">
        <f t="shared" si="302"/>
        <v>12659.7</v>
      </c>
      <c r="K375" s="8">
        <f t="shared" si="303"/>
        <v>-5</v>
      </c>
      <c r="L375" s="4">
        <f t="shared" si="304"/>
        <v>12.399999999999636</v>
      </c>
      <c r="M375" s="4">
        <f t="shared" si="305"/>
        <v>6.9333333333330911</v>
      </c>
      <c r="N375" s="4">
        <f t="shared" si="306"/>
        <v>7.5500000000001819</v>
      </c>
      <c r="O375" s="4">
        <f t="shared" si="307"/>
        <v>12.399999999999636</v>
      </c>
      <c r="P375" s="4">
        <f t="shared" si="299"/>
        <v>1.2999999999992724</v>
      </c>
      <c r="Q375" s="4">
        <f t="shared" ref="Q375:Q380" si="314">J374-I375</f>
        <v>11.100000000000364</v>
      </c>
      <c r="R375" s="4">
        <f t="shared" si="308"/>
        <v>12659.1</v>
      </c>
      <c r="S375" s="4">
        <f t="shared" si="309"/>
        <v>12661.283333333333</v>
      </c>
      <c r="T375" s="4">
        <f t="shared" si="310"/>
        <v>12661.966666666667</v>
      </c>
      <c r="U375" s="4">
        <f t="shared" si="311"/>
        <v>-2.2000000000007276</v>
      </c>
      <c r="V375" s="4">
        <f t="shared" si="312"/>
        <v>-1.0999999999985448</v>
      </c>
      <c r="W375" s="109">
        <f t="shared" si="313"/>
        <v>12663.600000000002</v>
      </c>
      <c r="X375" s="45">
        <f t="shared" si="300"/>
        <v>12662.5</v>
      </c>
      <c r="Y375" s="62">
        <f t="shared" si="274"/>
        <v>12661.600000000002</v>
      </c>
      <c r="Z375" s="10">
        <f t="shared" si="275"/>
        <v>-1</v>
      </c>
      <c r="AA375" s="4">
        <f t="shared" si="276"/>
        <v>-1</v>
      </c>
      <c r="AB375" s="79">
        <f t="shared" si="277"/>
        <v>12663.7</v>
      </c>
      <c r="AC375" s="108">
        <f t="shared" si="301"/>
        <v>12663.7</v>
      </c>
      <c r="AD375" s="48">
        <f t="shared" si="278"/>
        <v>-0.25873944119560383</v>
      </c>
      <c r="AE375" s="45">
        <f t="shared" si="279"/>
        <v>-2.2000000000007276</v>
      </c>
      <c r="AF375" s="56">
        <f t="shared" si="280"/>
        <v>12661.5</v>
      </c>
      <c r="AG375" s="70">
        <f t="shared" si="281"/>
        <v>0.60005686530007729</v>
      </c>
      <c r="AH375" s="70">
        <f t="shared" si="282"/>
        <v>1.6665087224690256</v>
      </c>
      <c r="AI375" s="74">
        <f t="shared" si="283"/>
        <v>-1.4216325079961082E-4</v>
      </c>
      <c r="AJ375" s="62">
        <f t="shared" si="284"/>
        <v>-1</v>
      </c>
      <c r="AK375" s="117">
        <f t="shared" si="285"/>
        <v>2.7772513220653439</v>
      </c>
      <c r="AL375" s="99">
        <f t="shared" si="286"/>
        <v>-2.369162974721031E-4</v>
      </c>
      <c r="AM375" s="62">
        <f t="shared" si="287"/>
        <v>12662.7</v>
      </c>
      <c r="AN375" s="10">
        <f t="shared" si="288"/>
        <v>12646.607399999999</v>
      </c>
      <c r="AO375" s="10">
        <f t="shared" si="289"/>
        <v>12652.268400000001</v>
      </c>
      <c r="AP375" s="10">
        <f t="shared" si="290"/>
        <v>12680.334333333332</v>
      </c>
      <c r="AQ375" s="10">
        <f t="shared" si="291"/>
        <v>12674.895566666666</v>
      </c>
      <c r="AR375" s="113"/>
      <c r="AS375" s="113"/>
      <c r="AU375" s="19"/>
      <c r="AV375" s="25"/>
      <c r="AW375" s="19"/>
      <c r="AX375" s="19"/>
      <c r="AY375" s="19"/>
      <c r="BE375" s="12" t="s">
        <v>527</v>
      </c>
      <c r="BF375" s="110">
        <v>12665</v>
      </c>
      <c r="BG375" s="111">
        <v>12652.6</v>
      </c>
      <c r="BH375" s="111">
        <v>12659.7</v>
      </c>
    </row>
    <row r="376" spans="1:60" x14ac:dyDescent="0.25">
      <c r="A376" s="12" t="str">
        <f t="shared" si="264"/>
        <v>24mag     3o</v>
      </c>
      <c r="B376" s="110">
        <f t="shared" si="272"/>
        <v>-0.5</v>
      </c>
      <c r="C376" s="3">
        <f t="shared" si="273"/>
        <v>-5.5</v>
      </c>
      <c r="D376" s="3">
        <f t="shared" si="268"/>
        <v>12663.533333333333</v>
      </c>
      <c r="E376" s="3">
        <f t="shared" si="269"/>
        <v>12662.95</v>
      </c>
      <c r="F376" s="3">
        <f t="shared" si="270"/>
        <v>12656.6</v>
      </c>
      <c r="G376" s="3">
        <f t="shared" si="271"/>
        <v>12653.900000000001</v>
      </c>
      <c r="H376" s="13">
        <f t="shared" si="265"/>
        <v>12660.9</v>
      </c>
      <c r="I376" s="13">
        <f t="shared" si="265"/>
        <v>12655.2</v>
      </c>
      <c r="J376" s="110">
        <f t="shared" si="302"/>
        <v>12659.2</v>
      </c>
      <c r="K376" s="8">
        <f t="shared" si="303"/>
        <v>-4.5</v>
      </c>
      <c r="L376" s="4">
        <f t="shared" si="304"/>
        <v>5.6999999999989086</v>
      </c>
      <c r="M376" s="4">
        <f t="shared" si="305"/>
        <v>6.9333333333330911</v>
      </c>
      <c r="N376" s="4">
        <f t="shared" si="306"/>
        <v>9.0499999999992724</v>
      </c>
      <c r="O376" s="4">
        <f t="shared" si="307"/>
        <v>5.6999999999989086</v>
      </c>
      <c r="P376" s="4">
        <f t="shared" si="299"/>
        <v>1.1999999999989086</v>
      </c>
      <c r="Q376" s="4">
        <f t="shared" si="314"/>
        <v>4.5</v>
      </c>
      <c r="R376" s="4">
        <f t="shared" si="308"/>
        <v>12658.433333333334</v>
      </c>
      <c r="S376" s="4">
        <f t="shared" si="309"/>
        <v>12658.766666666666</v>
      </c>
      <c r="T376" s="4">
        <f t="shared" si="310"/>
        <v>12660.333333333334</v>
      </c>
      <c r="U376" s="4">
        <f t="shared" si="311"/>
        <v>-4</v>
      </c>
      <c r="V376" s="4">
        <f t="shared" si="312"/>
        <v>-4</v>
      </c>
      <c r="W376" s="109">
        <f t="shared" si="313"/>
        <v>12659.7</v>
      </c>
      <c r="X376" s="45">
        <f t="shared" si="300"/>
        <v>12659.7</v>
      </c>
      <c r="Y376" s="62">
        <f t="shared" si="274"/>
        <v>12654.7</v>
      </c>
      <c r="Z376" s="10">
        <f t="shared" si="275"/>
        <v>-1</v>
      </c>
      <c r="AA376" s="4">
        <f t="shared" si="276"/>
        <v>-1</v>
      </c>
      <c r="AB376" s="79">
        <f t="shared" si="277"/>
        <v>12662.7</v>
      </c>
      <c r="AC376" s="108">
        <f t="shared" si="301"/>
        <v>12662.7</v>
      </c>
      <c r="AD376" s="48">
        <f t="shared" si="278"/>
        <v>-0.65925925925932471</v>
      </c>
      <c r="AE376" s="45">
        <f t="shared" si="279"/>
        <v>-4</v>
      </c>
      <c r="AF376" s="56">
        <f t="shared" si="280"/>
        <v>12655.7</v>
      </c>
      <c r="AG376" s="70">
        <f t="shared" si="281"/>
        <v>7.0016593313684741</v>
      </c>
      <c r="AH376" s="70">
        <f t="shared" si="282"/>
        <v>0.14282328697711005</v>
      </c>
      <c r="AI376" s="74">
        <f t="shared" si="283"/>
        <v>2.7655522807904735E-4</v>
      </c>
      <c r="AJ376" s="62">
        <f t="shared" si="284"/>
        <v>-1</v>
      </c>
      <c r="AK376" s="117">
        <f t="shared" si="285"/>
        <v>2.0398491302945933E-2</v>
      </c>
      <c r="AL376" s="99">
        <f t="shared" si="286"/>
        <v>3.9498526704953903E-5</v>
      </c>
      <c r="AM376" s="62">
        <f t="shared" si="287"/>
        <v>12658.7</v>
      </c>
      <c r="AN376" s="10">
        <f t="shared" si="288"/>
        <v>12638.898449999999</v>
      </c>
      <c r="AO376" s="10">
        <f t="shared" si="289"/>
        <v>12652.9344</v>
      </c>
      <c r="AP376" s="10">
        <f t="shared" si="290"/>
        <v>12679.316650000001</v>
      </c>
      <c r="AQ376" s="10">
        <f t="shared" si="291"/>
        <v>12665.8532</v>
      </c>
      <c r="AR376" s="113"/>
      <c r="AS376" s="113"/>
      <c r="AU376" s="19"/>
      <c r="AV376" s="25"/>
      <c r="AW376" s="19"/>
      <c r="AX376" s="19"/>
      <c r="AY376" s="19"/>
      <c r="BE376" s="12" t="s">
        <v>528</v>
      </c>
      <c r="BF376" s="110">
        <v>12660.9</v>
      </c>
      <c r="BG376" s="111">
        <v>12655.2</v>
      </c>
      <c r="BH376" s="111">
        <v>12659.2</v>
      </c>
    </row>
    <row r="377" spans="1:60" x14ac:dyDescent="0.25">
      <c r="A377" s="12" t="str">
        <f t="shared" si="264"/>
        <v>24mag    4s</v>
      </c>
      <c r="B377" s="110">
        <f t="shared" si="272"/>
        <v>0</v>
      </c>
      <c r="C377" s="3">
        <f t="shared" si="273"/>
        <v>-4.5</v>
      </c>
      <c r="D377" s="3">
        <f t="shared" si="268"/>
        <v>12662.133333333333</v>
      </c>
      <c r="E377" s="3">
        <f t="shared" si="269"/>
        <v>12660.7</v>
      </c>
      <c r="F377" s="3">
        <f t="shared" si="270"/>
        <v>12654.766666666668</v>
      </c>
      <c r="G377" s="3">
        <f t="shared" si="271"/>
        <v>12655.85</v>
      </c>
      <c r="H377" s="13">
        <f t="shared" si="265"/>
        <v>12660.5</v>
      </c>
      <c r="I377" s="13">
        <f t="shared" si="265"/>
        <v>12656.5</v>
      </c>
      <c r="J377" s="110">
        <f t="shared" si="302"/>
        <v>12659.2</v>
      </c>
      <c r="K377" s="8">
        <f t="shared" si="303"/>
        <v>-0.5</v>
      </c>
      <c r="L377" s="4">
        <f t="shared" si="304"/>
        <v>4</v>
      </c>
      <c r="M377" s="4">
        <f t="shared" si="305"/>
        <v>7.3666666666661813</v>
      </c>
      <c r="N377" s="4">
        <f t="shared" si="306"/>
        <v>4.8499999999994543</v>
      </c>
      <c r="O377" s="4">
        <f t="shared" si="307"/>
        <v>4</v>
      </c>
      <c r="P377" s="4">
        <f t="shared" si="299"/>
        <v>1.2999999999992724</v>
      </c>
      <c r="Q377" s="4">
        <f t="shared" si="314"/>
        <v>2.7000000000007276</v>
      </c>
      <c r="R377" s="4">
        <f t="shared" si="308"/>
        <v>12658.733333333332</v>
      </c>
      <c r="S377" s="4">
        <f t="shared" si="309"/>
        <v>12658.583333333332</v>
      </c>
      <c r="T377" s="4">
        <f t="shared" si="310"/>
        <v>12658.755555555554</v>
      </c>
      <c r="U377" s="4">
        <f t="shared" si="311"/>
        <v>-4</v>
      </c>
      <c r="V377" s="4">
        <f t="shared" si="312"/>
        <v>-4</v>
      </c>
      <c r="W377" s="45">
        <f t="shared" si="313"/>
        <v>12655.7</v>
      </c>
      <c r="X377" s="109">
        <f t="shared" si="300"/>
        <v>12655.7</v>
      </c>
      <c r="Y377" s="10">
        <f t="shared" si="274"/>
        <v>12654.7</v>
      </c>
      <c r="Z377" s="10">
        <f t="shared" si="275"/>
        <v>-0.5</v>
      </c>
      <c r="AA377" s="10">
        <f t="shared" si="276"/>
        <v>-0.5</v>
      </c>
      <c r="AB377" s="10">
        <f t="shared" si="277"/>
        <v>12659.2</v>
      </c>
      <c r="AC377" s="79">
        <f t="shared" si="301"/>
        <v>12659.2</v>
      </c>
      <c r="AD377" s="48">
        <f t="shared" si="278"/>
        <v>-0.76088369070825224</v>
      </c>
      <c r="AE377" s="45">
        <f t="shared" si="279"/>
        <v>-4</v>
      </c>
      <c r="AF377" s="56">
        <f t="shared" si="280"/>
        <v>12655.2</v>
      </c>
      <c r="AG377" s="70">
        <f t="shared" si="281"/>
        <v>8.0022125292369939</v>
      </c>
      <c r="AH377" s="70">
        <f t="shared" si="282"/>
        <v>0.12496543878913316</v>
      </c>
      <c r="AI377" s="74">
        <f t="shared" si="283"/>
        <v>3.1607560528478413E-4</v>
      </c>
      <c r="AJ377" s="62">
        <f t="shared" si="284"/>
        <v>-0.5</v>
      </c>
      <c r="AK377" s="117">
        <f t="shared" si="285"/>
        <v>1.5616360891760587E-2</v>
      </c>
      <c r="AL377" s="99">
        <f t="shared" si="286"/>
        <v>3.9498526704953903E-5</v>
      </c>
      <c r="AM377" s="62">
        <f t="shared" si="287"/>
        <v>12658.7</v>
      </c>
      <c r="AN377" s="10">
        <f t="shared" si="288"/>
        <v>12636.733950000002</v>
      </c>
      <c r="AO377" s="10">
        <f t="shared" si="289"/>
        <v>12649.005000000001</v>
      </c>
      <c r="AP377" s="10">
        <f t="shared" si="290"/>
        <v>12680.150816666666</v>
      </c>
      <c r="AQ377" s="10">
        <f t="shared" si="291"/>
        <v>12668.622633333334</v>
      </c>
      <c r="AR377" s="113"/>
      <c r="AS377" s="113"/>
      <c r="AU377" s="19"/>
      <c r="AV377" s="25"/>
      <c r="AW377" s="19"/>
      <c r="AX377" s="19"/>
      <c r="AY377" s="19"/>
      <c r="BE377" s="12" t="s">
        <v>529</v>
      </c>
      <c r="BF377" s="110">
        <v>12660.5</v>
      </c>
      <c r="BG377" s="111">
        <v>12656.5</v>
      </c>
      <c r="BH377" s="111">
        <v>12659.2</v>
      </c>
    </row>
    <row r="378" spans="1:60" x14ac:dyDescent="0.25">
      <c r="A378" s="12" t="str">
        <f t="shared" si="264"/>
        <v>24mag     5b</v>
      </c>
      <c r="B378" s="110">
        <f t="shared" si="272"/>
        <v>-1.9000000000014552</v>
      </c>
      <c r="C378" s="3">
        <f t="shared" si="273"/>
        <v>-2.4000000000014552</v>
      </c>
      <c r="D378" s="3">
        <f t="shared" si="268"/>
        <v>12660.633333333333</v>
      </c>
      <c r="E378" s="3">
        <f t="shared" si="269"/>
        <v>12660.5</v>
      </c>
      <c r="F378" s="3">
        <f t="shared" si="270"/>
        <v>12655.9</v>
      </c>
      <c r="G378" s="3">
        <f t="shared" si="271"/>
        <v>12656.25</v>
      </c>
      <c r="H378" s="3">
        <f t="shared" si="265"/>
        <v>12660.5</v>
      </c>
      <c r="I378" s="110">
        <f t="shared" si="265"/>
        <v>12656</v>
      </c>
      <c r="J378" s="110">
        <f t="shared" si="302"/>
        <v>12657.3</v>
      </c>
      <c r="K378" s="8">
        <f t="shared" si="303"/>
        <v>-1.9000000000014552</v>
      </c>
      <c r="L378" s="4">
        <f t="shared" si="304"/>
        <v>4.5</v>
      </c>
      <c r="M378" s="4">
        <f t="shared" si="305"/>
        <v>4.7333333333329692</v>
      </c>
      <c r="N378" s="4">
        <f t="shared" si="306"/>
        <v>4.25</v>
      </c>
      <c r="O378" s="4">
        <f t="shared" si="307"/>
        <v>4.5</v>
      </c>
      <c r="P378" s="4">
        <f t="shared" si="299"/>
        <v>1.2999999999992724</v>
      </c>
      <c r="Q378" s="4">
        <f t="shared" si="314"/>
        <v>3.2000000000007276</v>
      </c>
      <c r="R378" s="4">
        <f t="shared" si="308"/>
        <v>12657.933333333334</v>
      </c>
      <c r="S378" s="4">
        <f t="shared" si="309"/>
        <v>12658.333333333332</v>
      </c>
      <c r="T378" s="4">
        <f t="shared" si="310"/>
        <v>12658.366666666667</v>
      </c>
      <c r="U378" s="4">
        <f t="shared" si="311"/>
        <v>-4</v>
      </c>
      <c r="V378" s="4">
        <f t="shared" si="312"/>
        <v>-0.5</v>
      </c>
      <c r="W378" s="45">
        <f t="shared" si="313"/>
        <v>12658.7</v>
      </c>
      <c r="X378" s="45">
        <f t="shared" si="300"/>
        <v>12655.2</v>
      </c>
      <c r="Y378" s="62">
        <f t="shared" si="274"/>
        <v>12658.7</v>
      </c>
      <c r="Z378" s="10">
        <f t="shared" si="275"/>
        <v>0</v>
      </c>
      <c r="AA378" s="4">
        <f t="shared" si="276"/>
        <v>0</v>
      </c>
      <c r="AB378" s="108">
        <f t="shared" si="277"/>
        <v>12659.2</v>
      </c>
      <c r="AC378" s="108">
        <f t="shared" si="301"/>
        <v>12659.2</v>
      </c>
      <c r="AD378" s="48">
        <f t="shared" si="278"/>
        <v>-0.73099415204678386</v>
      </c>
      <c r="AE378" s="45">
        <f t="shared" si="279"/>
        <v>-4</v>
      </c>
      <c r="AF378" s="56">
        <f t="shared" si="280"/>
        <v>12655.2</v>
      </c>
      <c r="AG378" s="70">
        <f t="shared" si="281"/>
        <v>-1.1056125046147545</v>
      </c>
      <c r="AH378" s="70">
        <f t="shared" si="282"/>
        <v>-0.90447602195711896</v>
      </c>
      <c r="AI378" s="74">
        <f t="shared" si="283"/>
        <v>1.6593969277439667E-4</v>
      </c>
      <c r="AJ378" s="62">
        <f t="shared" si="284"/>
        <v>0</v>
      </c>
      <c r="AK378" s="117">
        <f t="shared" si="285"/>
        <v>0.81807687429537479</v>
      </c>
      <c r="AL378" s="99">
        <f t="shared" si="286"/>
        <v>-1.5008847320537277E-4</v>
      </c>
      <c r="AM378" s="62">
        <f t="shared" si="287"/>
        <v>12659.2</v>
      </c>
      <c r="AN378" s="10">
        <f t="shared" si="288"/>
        <v>12641.229449999999</v>
      </c>
      <c r="AO378" s="10">
        <f t="shared" si="289"/>
        <v>12648.305699999997</v>
      </c>
      <c r="AP378" s="10">
        <f t="shared" si="290"/>
        <v>12676.246916666663</v>
      </c>
      <c r="AQ378" s="10">
        <f t="shared" si="291"/>
        <v>12669.623633333329</v>
      </c>
      <c r="AR378" s="113"/>
      <c r="AS378" s="113"/>
      <c r="AU378" s="19"/>
      <c r="AV378" s="25"/>
      <c r="AW378" s="19"/>
      <c r="AX378" s="19"/>
      <c r="AY378" s="19"/>
      <c r="BE378" s="12" t="s">
        <v>530</v>
      </c>
      <c r="BF378" s="110">
        <v>12660.5</v>
      </c>
      <c r="BG378" s="111">
        <v>12656</v>
      </c>
      <c r="BH378" s="111">
        <v>12657.3</v>
      </c>
    </row>
    <row r="379" spans="1:60" x14ac:dyDescent="0.25">
      <c r="A379" s="12" t="str">
        <f t="shared" si="264"/>
        <v>24mag     6o</v>
      </c>
      <c r="B379" s="110">
        <f t="shared" si="272"/>
        <v>-1.1999999999989086</v>
      </c>
      <c r="C379" s="3">
        <f t="shared" si="273"/>
        <v>-3.1000000000003638</v>
      </c>
      <c r="D379" s="3">
        <f t="shared" si="268"/>
        <v>12659.466666666667</v>
      </c>
      <c r="E379" s="3">
        <f t="shared" si="269"/>
        <v>12658.95</v>
      </c>
      <c r="F379" s="3">
        <f t="shared" si="270"/>
        <v>12655.733333333332</v>
      </c>
      <c r="G379" s="3">
        <f t="shared" si="271"/>
        <v>12655.35</v>
      </c>
      <c r="H379" s="3">
        <f t="shared" si="265"/>
        <v>12657.4</v>
      </c>
      <c r="I379" s="110">
        <f t="shared" si="265"/>
        <v>12654.7</v>
      </c>
      <c r="J379" s="110">
        <f t="shared" si="302"/>
        <v>12656.1</v>
      </c>
      <c r="K379" s="8">
        <f t="shared" si="303"/>
        <v>-3.1000000000003638</v>
      </c>
      <c r="L379" s="4">
        <f t="shared" si="304"/>
        <v>2.6999999999989086</v>
      </c>
      <c r="M379" s="4">
        <f t="shared" si="305"/>
        <v>3.7333333333329697</v>
      </c>
      <c r="N379" s="4">
        <f t="shared" si="306"/>
        <v>3.5999999999994543</v>
      </c>
      <c r="O379" s="4">
        <f t="shared" si="307"/>
        <v>2.6999999999989086</v>
      </c>
      <c r="P379" s="4">
        <f t="shared" si="299"/>
        <v>0.1000000000003638</v>
      </c>
      <c r="Q379" s="4">
        <f t="shared" si="314"/>
        <v>2.5999999999985448</v>
      </c>
      <c r="R379" s="4">
        <f t="shared" si="308"/>
        <v>12656.066666666666</v>
      </c>
      <c r="S379" s="4">
        <f t="shared" si="309"/>
        <v>12657</v>
      </c>
      <c r="T379" s="4">
        <f t="shared" si="310"/>
        <v>12657.577777777777</v>
      </c>
      <c r="U379" s="4">
        <f t="shared" si="311"/>
        <v>-1.9000000000014552</v>
      </c>
      <c r="V379" s="4">
        <f t="shared" si="312"/>
        <v>-1.9000000000014552</v>
      </c>
      <c r="W379" s="45">
        <f t="shared" si="313"/>
        <v>12657.3</v>
      </c>
      <c r="X379" s="45">
        <f t="shared" si="300"/>
        <v>12657.3</v>
      </c>
      <c r="Y379" s="10">
        <f t="shared" si="274"/>
        <v>12655.399999999998</v>
      </c>
      <c r="Z379" s="10">
        <f t="shared" si="275"/>
        <v>0</v>
      </c>
      <c r="AA379" s="10">
        <f t="shared" si="276"/>
        <v>0</v>
      </c>
      <c r="AB379" s="10">
        <f t="shared" si="277"/>
        <v>12659.2</v>
      </c>
      <c r="AC379" s="108">
        <f t="shared" si="301"/>
        <v>12659.2</v>
      </c>
      <c r="AD379" s="48">
        <f t="shared" si="278"/>
        <v>-0.83859649122813551</v>
      </c>
      <c r="AE379" s="45">
        <f t="shared" si="279"/>
        <v>-1.9000000000014552</v>
      </c>
      <c r="AF379" s="56">
        <f t="shared" si="280"/>
        <v>12655.399999999998</v>
      </c>
      <c r="AG379" s="70">
        <f t="shared" si="281"/>
        <v>-0.58342091123422235</v>
      </c>
      <c r="AH379" s="70">
        <f t="shared" si="282"/>
        <v>-1.7140283811296855</v>
      </c>
      <c r="AI379" s="74">
        <f t="shared" si="283"/>
        <v>5.5312356780706001E-5</v>
      </c>
      <c r="AJ379" s="62">
        <f t="shared" si="284"/>
        <v>0</v>
      </c>
      <c r="AK379" s="117">
        <f t="shared" si="285"/>
        <v>2.93789329131805</v>
      </c>
      <c r="AL379" s="99">
        <f t="shared" si="286"/>
        <v>-9.4806949349301089E-5</v>
      </c>
      <c r="AM379" s="62">
        <f t="shared" si="287"/>
        <v>12657.3</v>
      </c>
      <c r="AN379" s="10">
        <f t="shared" si="288"/>
        <v>12641.02965</v>
      </c>
      <c r="AO379" s="10">
        <f t="shared" si="289"/>
        <v>12647.206800000002</v>
      </c>
      <c r="AP379" s="10">
        <f t="shared" si="290"/>
        <v>12674.845516666666</v>
      </c>
      <c r="AQ379" s="10">
        <f t="shared" si="291"/>
        <v>12668.022033333335</v>
      </c>
      <c r="AR379" s="113"/>
      <c r="AS379" s="113"/>
      <c r="AU379" s="19"/>
      <c r="AV379" s="25"/>
      <c r="AW379" s="19"/>
      <c r="AX379" s="19"/>
      <c r="AY379" s="19"/>
      <c r="BE379" s="12" t="s">
        <v>531</v>
      </c>
      <c r="BF379" s="110">
        <v>12657.4</v>
      </c>
      <c r="BG379" s="111">
        <v>12654.7</v>
      </c>
      <c r="BH379" s="111">
        <v>12656.1</v>
      </c>
    </row>
    <row r="380" spans="1:60" x14ac:dyDescent="0.25">
      <c r="A380" s="12" t="str">
        <f t="shared" si="264"/>
        <v>24mag    7s</v>
      </c>
      <c r="B380" s="110">
        <f t="shared" si="272"/>
        <v>-9.1000000000003638</v>
      </c>
      <c r="C380" s="3">
        <f t="shared" si="273"/>
        <v>-12.200000000000728</v>
      </c>
      <c r="D380" s="3">
        <f t="shared" si="268"/>
        <v>12659.300000000001</v>
      </c>
      <c r="E380" s="3">
        <f t="shared" si="269"/>
        <v>12658.7</v>
      </c>
      <c r="F380" s="3">
        <f t="shared" si="270"/>
        <v>12652.199999999999</v>
      </c>
      <c r="G380" s="3">
        <f t="shared" si="271"/>
        <v>12650.3</v>
      </c>
      <c r="H380" s="3">
        <f t="shared" si="265"/>
        <v>12660</v>
      </c>
      <c r="I380" s="110">
        <f t="shared" si="265"/>
        <v>12645.9</v>
      </c>
      <c r="J380" s="110">
        <f t="shared" si="302"/>
        <v>12647</v>
      </c>
      <c r="K380" s="8">
        <f t="shared" si="303"/>
        <v>-10.299999999999272</v>
      </c>
      <c r="L380" s="4">
        <f t="shared" si="304"/>
        <v>14.100000000000364</v>
      </c>
      <c r="M380" s="4">
        <f t="shared" si="305"/>
        <v>7.0999999999997572</v>
      </c>
      <c r="N380" s="4">
        <f t="shared" si="306"/>
        <v>8.3999999999996362</v>
      </c>
      <c r="O380" s="4">
        <f t="shared" si="307"/>
        <v>14.100000000000364</v>
      </c>
      <c r="P380" s="4">
        <f t="shared" si="299"/>
        <v>3.8999999999996362</v>
      </c>
      <c r="Q380" s="4">
        <f t="shared" si="314"/>
        <v>10.200000000000728</v>
      </c>
      <c r="R380" s="4">
        <f t="shared" si="308"/>
        <v>12650.966666666667</v>
      </c>
      <c r="S380" s="4">
        <f t="shared" si="309"/>
        <v>12653.516666666666</v>
      </c>
      <c r="T380" s="4">
        <f t="shared" si="310"/>
        <v>12654.988888888889</v>
      </c>
      <c r="U380" s="4">
        <f t="shared" si="311"/>
        <v>-1.9000000000014552</v>
      </c>
      <c r="V380" s="4">
        <f t="shared" si="312"/>
        <v>-1.9000000000014552</v>
      </c>
      <c r="W380" s="45">
        <f t="shared" si="313"/>
        <v>12655.399999999998</v>
      </c>
      <c r="X380" s="45">
        <f t="shared" si="300"/>
        <v>12655.399999999998</v>
      </c>
      <c r="Y380" s="62">
        <f t="shared" si="274"/>
        <v>12653</v>
      </c>
      <c r="Z380" s="10">
        <f t="shared" si="275"/>
        <v>0</v>
      </c>
      <c r="AA380" s="4">
        <f t="shared" si="276"/>
        <v>-1.1999999999989086</v>
      </c>
      <c r="AB380" s="108">
        <f t="shared" si="277"/>
        <v>12656.1</v>
      </c>
      <c r="AC380" s="108">
        <f t="shared" si="301"/>
        <v>12657.3</v>
      </c>
      <c r="AD380" s="48">
        <f t="shared" si="278"/>
        <v>-0.15711500974656756</v>
      </c>
      <c r="AE380" s="45">
        <f t="shared" si="279"/>
        <v>-1.9000000000014552</v>
      </c>
      <c r="AF380" s="56">
        <f t="shared" si="280"/>
        <v>12654.199999999999</v>
      </c>
      <c r="AG380" s="70">
        <f t="shared" si="281"/>
        <v>0.79132758944980042</v>
      </c>
      <c r="AH380" s="70">
        <f t="shared" si="282"/>
        <v>1.2636991472713428</v>
      </c>
      <c r="AI380" s="74">
        <f t="shared" si="283"/>
        <v>-5.6898104976995062E-4</v>
      </c>
      <c r="AJ380" s="62">
        <f t="shared" si="284"/>
        <v>0</v>
      </c>
      <c r="AK380" s="117">
        <f t="shared" si="285"/>
        <v>1.5969355348143188</v>
      </c>
      <c r="AL380" s="99">
        <f t="shared" si="286"/>
        <v>-7.1902086740784001E-4</v>
      </c>
      <c r="AM380" s="62">
        <f t="shared" si="287"/>
        <v>12656.1</v>
      </c>
      <c r="AN380" s="10">
        <f t="shared" si="288"/>
        <v>12639.814200000001</v>
      </c>
      <c r="AO380" s="10">
        <f t="shared" si="289"/>
        <v>12644.775899999997</v>
      </c>
      <c r="AP380" s="10">
        <f t="shared" si="290"/>
        <v>12672.326333333329</v>
      </c>
      <c r="AQ380" s="10">
        <f t="shared" si="291"/>
        <v>12667.388066666665</v>
      </c>
      <c r="AR380" s="113"/>
      <c r="AS380" s="113"/>
      <c r="AU380" s="19"/>
      <c r="AV380" s="25"/>
      <c r="AW380" s="19"/>
      <c r="AX380" s="19"/>
      <c r="AY380" s="19"/>
      <c r="BE380" s="12" t="s">
        <v>532</v>
      </c>
      <c r="BF380" s="110">
        <v>12660</v>
      </c>
      <c r="BG380" s="111">
        <v>12645.9</v>
      </c>
      <c r="BH380" s="111">
        <v>12647</v>
      </c>
    </row>
    <row r="381" spans="1:60" x14ac:dyDescent="0.25">
      <c r="A381" s="12" t="str">
        <f t="shared" si="264"/>
        <v>24mag   8s</v>
      </c>
      <c r="B381" s="110">
        <f t="shared" si="272"/>
        <v>-5.1000000000003638</v>
      </c>
      <c r="C381" s="3">
        <f t="shared" si="273"/>
        <v>-15.399999999999636</v>
      </c>
      <c r="D381" s="3">
        <f t="shared" si="268"/>
        <v>12659.433333333334</v>
      </c>
      <c r="E381" s="3">
        <f t="shared" si="269"/>
        <v>12660.45</v>
      </c>
      <c r="F381" s="3">
        <f t="shared" si="270"/>
        <v>12645.333333333334</v>
      </c>
      <c r="G381" s="3">
        <f t="shared" si="271"/>
        <v>12640.65</v>
      </c>
      <c r="H381" s="3">
        <f t="shared" si="265"/>
        <v>12660.9</v>
      </c>
      <c r="I381" s="110">
        <f t="shared" si="265"/>
        <v>12635.4</v>
      </c>
      <c r="J381" s="110">
        <f t="shared" si="302"/>
        <v>12641.9</v>
      </c>
      <c r="K381" s="8">
        <f t="shared" si="303"/>
        <v>-14.200000000000728</v>
      </c>
      <c r="L381" s="4">
        <f t="shared" si="304"/>
        <v>25.5</v>
      </c>
      <c r="M381" s="4">
        <f t="shared" si="305"/>
        <v>14.099999999999758</v>
      </c>
      <c r="N381" s="4">
        <f t="shared" si="306"/>
        <v>19.800000000000182</v>
      </c>
      <c r="O381" s="4">
        <f t="shared" si="307"/>
        <v>25.5</v>
      </c>
      <c r="P381" s="4">
        <f t="shared" si="299"/>
        <v>13.899999999999636</v>
      </c>
      <c r="Q381" s="4">
        <f>-J380+I381</f>
        <v>-11.600000000000364</v>
      </c>
      <c r="R381" s="4">
        <f t="shared" si="308"/>
        <v>12646.066666666666</v>
      </c>
      <c r="S381" s="4">
        <f t="shared" si="309"/>
        <v>12648.516666666666</v>
      </c>
      <c r="T381" s="4">
        <f t="shared" si="310"/>
        <v>12651.033333333333</v>
      </c>
      <c r="U381" s="4">
        <f t="shared" si="311"/>
        <v>-9.1000000000003638</v>
      </c>
      <c r="V381" s="4">
        <f t="shared" si="312"/>
        <v>-9.1000000000003638</v>
      </c>
      <c r="W381" s="45">
        <f t="shared" si="313"/>
        <v>12647</v>
      </c>
      <c r="X381" s="45">
        <f t="shared" si="300"/>
        <v>12647</v>
      </c>
      <c r="Y381" s="10">
        <f t="shared" si="274"/>
        <v>12636.7</v>
      </c>
      <c r="Z381" s="10">
        <f t="shared" si="275"/>
        <v>-1.1999999999989086</v>
      </c>
      <c r="AA381" s="10">
        <f t="shared" si="276"/>
        <v>-1.1999999999989086</v>
      </c>
      <c r="AB381" s="10">
        <f t="shared" si="277"/>
        <v>12654.900000000001</v>
      </c>
      <c r="AC381" s="108">
        <f t="shared" si="301"/>
        <v>12654.900000000001</v>
      </c>
      <c r="AD381" s="48">
        <f t="shared" si="278"/>
        <v>0.5243664717348917</v>
      </c>
      <c r="AE381" s="45">
        <f t="shared" si="279"/>
        <v>-9.1000000000003638</v>
      </c>
      <c r="AF381" s="56">
        <f t="shared" si="280"/>
        <v>12637.9</v>
      </c>
      <c r="AG381" s="70">
        <f t="shared" si="281"/>
        <v>-1.0262821577988783</v>
      </c>
      <c r="AH381" s="70">
        <f t="shared" si="282"/>
        <v>-0.97439090449039178</v>
      </c>
      <c r="AI381" s="74">
        <f t="shared" si="283"/>
        <v>3.1650828064789247E-4</v>
      </c>
      <c r="AJ381" s="62">
        <f t="shared" si="284"/>
        <v>-1.1999999999989086</v>
      </c>
      <c r="AK381" s="117">
        <f t="shared" si="285"/>
        <v>0.94943763475360377</v>
      </c>
      <c r="AL381" s="99">
        <f t="shared" si="286"/>
        <v>-3.0840278985919871E-4</v>
      </c>
      <c r="AM381" s="62">
        <f t="shared" si="287"/>
        <v>12645.800000000001</v>
      </c>
      <c r="AN381" s="10">
        <f t="shared" si="288"/>
        <v>12629.9241</v>
      </c>
      <c r="AO381" s="10">
        <f t="shared" si="289"/>
        <v>12643.377300000002</v>
      </c>
      <c r="AP381" s="10">
        <f t="shared" si="290"/>
        <v>12672.026033333332</v>
      </c>
      <c r="AQ381" s="10">
        <f t="shared" si="291"/>
        <v>12654.575266666667</v>
      </c>
      <c r="AR381" s="113"/>
      <c r="AS381" s="113"/>
      <c r="AU381" s="19"/>
      <c r="AV381" s="25"/>
      <c r="AW381" s="19"/>
      <c r="AX381" s="19"/>
      <c r="AY381" s="19"/>
      <c r="BE381" s="12" t="s">
        <v>169</v>
      </c>
      <c r="BF381" s="110">
        <v>12660.9</v>
      </c>
      <c r="BG381" s="111">
        <v>12635.4</v>
      </c>
      <c r="BH381" s="111">
        <v>12641.9</v>
      </c>
    </row>
    <row r="382" spans="1:60" x14ac:dyDescent="0.25">
      <c r="A382" s="12" t="str">
        <f t="shared" si="264"/>
        <v>24mag    9b</v>
      </c>
      <c r="B382" s="110">
        <f t="shared" si="272"/>
        <v>12.600000000000364</v>
      </c>
      <c r="C382" s="3">
        <f t="shared" si="273"/>
        <v>-1.6000000000003638</v>
      </c>
      <c r="D382" s="3">
        <f t="shared" si="268"/>
        <v>12661.266666666668</v>
      </c>
      <c r="E382" s="3">
        <f t="shared" si="269"/>
        <v>12661.9</v>
      </c>
      <c r="F382" s="3">
        <f t="shared" si="270"/>
        <v>12631.9</v>
      </c>
      <c r="G382" s="3">
        <f t="shared" si="271"/>
        <v>12624.9</v>
      </c>
      <c r="H382" s="3">
        <f t="shared" si="265"/>
        <v>12662.9</v>
      </c>
      <c r="I382" s="110">
        <f t="shared" si="265"/>
        <v>12614.4</v>
      </c>
      <c r="J382" s="110">
        <f t="shared" si="302"/>
        <v>12654.5</v>
      </c>
      <c r="K382" s="8">
        <f t="shared" si="303"/>
        <v>7.5</v>
      </c>
      <c r="L382" s="4">
        <f t="shared" si="304"/>
        <v>48.5</v>
      </c>
      <c r="M382" s="4">
        <f t="shared" si="305"/>
        <v>29.366666666666788</v>
      </c>
      <c r="N382" s="4">
        <f t="shared" si="306"/>
        <v>37</v>
      </c>
      <c r="O382" s="4">
        <f t="shared" si="307"/>
        <v>48.5</v>
      </c>
      <c r="P382" s="4">
        <f t="shared" si="299"/>
        <v>21</v>
      </c>
      <c r="Q382" s="4">
        <f>J381-I382</f>
        <v>27.5</v>
      </c>
      <c r="R382" s="4">
        <f t="shared" si="308"/>
        <v>12643.933333333334</v>
      </c>
      <c r="S382" s="4">
        <f t="shared" si="309"/>
        <v>12645</v>
      </c>
      <c r="T382" s="4">
        <f t="shared" si="310"/>
        <v>12646.988888888889</v>
      </c>
      <c r="U382" s="4">
        <f t="shared" si="311"/>
        <v>-9.1000000000003638</v>
      </c>
      <c r="V382" s="4">
        <f t="shared" si="312"/>
        <v>-9.1000000000003638</v>
      </c>
      <c r="W382" s="45">
        <f t="shared" si="313"/>
        <v>12637.9</v>
      </c>
      <c r="X382" s="109">
        <f t="shared" si="300"/>
        <v>12637.9</v>
      </c>
      <c r="Y382" s="62">
        <f t="shared" si="274"/>
        <v>12627.699999999999</v>
      </c>
      <c r="Z382" s="10">
        <f t="shared" si="275"/>
        <v>-1.1999999999989086</v>
      </c>
      <c r="AA382" s="4">
        <f t="shared" si="276"/>
        <v>-5.1000000000003638</v>
      </c>
      <c r="AB382" s="108">
        <f t="shared" si="277"/>
        <v>12641.9</v>
      </c>
      <c r="AC382" s="79">
        <f t="shared" si="301"/>
        <v>12645.800000000001</v>
      </c>
      <c r="AD382" s="48">
        <f t="shared" si="278"/>
        <v>1.8992852501624411</v>
      </c>
      <c r="AE382" s="45">
        <f t="shared" si="279"/>
        <v>-9.1000000000003638</v>
      </c>
      <c r="AF382" s="56">
        <f t="shared" si="280"/>
        <v>12632.8</v>
      </c>
      <c r="AG382" s="70">
        <f t="shared" si="281"/>
        <v>1.5734471181072212</v>
      </c>
      <c r="AH382" s="70">
        <f t="shared" si="282"/>
        <v>0.63554725703330306</v>
      </c>
      <c r="AI382" s="74">
        <f t="shared" si="283"/>
        <v>1.7177506174403717E-3</v>
      </c>
      <c r="AJ382" s="62">
        <f t="shared" si="284"/>
        <v>-1.1999999999989086</v>
      </c>
      <c r="AK382" s="117">
        <f t="shared" si="285"/>
        <v>0.4039203159225554</v>
      </c>
      <c r="AL382" s="99">
        <f t="shared" si="286"/>
        <v>1.0917116931814909E-3</v>
      </c>
      <c r="AM382" s="62">
        <f t="shared" si="287"/>
        <v>12640.7</v>
      </c>
      <c r="AN382" s="10">
        <f t="shared" si="288"/>
        <v>12613.6404</v>
      </c>
      <c r="AO382" s="10">
        <f t="shared" si="289"/>
        <v>12644.076599999999</v>
      </c>
      <c r="AP382" s="10">
        <f t="shared" si="290"/>
        <v>12678.532533333329</v>
      </c>
      <c r="AQ382" s="10">
        <f t="shared" si="291"/>
        <v>12643.864566666663</v>
      </c>
      <c r="AR382" s="113"/>
      <c r="AS382" s="113"/>
      <c r="AU382" s="19"/>
      <c r="AV382" s="25"/>
      <c r="AW382" s="19"/>
      <c r="AX382" s="19"/>
      <c r="AY382" s="19"/>
      <c r="BE382" s="12" t="s">
        <v>533</v>
      </c>
      <c r="BF382" s="110">
        <v>12662.9</v>
      </c>
      <c r="BG382" s="111">
        <v>12614.4</v>
      </c>
      <c r="BH382" s="111">
        <v>12654.5</v>
      </c>
    </row>
    <row r="383" spans="1:60" x14ac:dyDescent="0.25">
      <c r="A383" s="12" t="str">
        <f t="shared" si="264"/>
        <v>24mag     10o</v>
      </c>
      <c r="B383" s="110">
        <f t="shared" si="272"/>
        <v>-13.200000000000728</v>
      </c>
      <c r="C383" s="3">
        <f t="shared" si="273"/>
        <v>-5.7000000000007276</v>
      </c>
      <c r="D383" s="3">
        <f t="shared" si="268"/>
        <v>12660.5</v>
      </c>
      <c r="E383" s="3">
        <f t="shared" si="269"/>
        <v>12660.3</v>
      </c>
      <c r="F383" s="3">
        <f t="shared" si="270"/>
        <v>12625.933333333334</v>
      </c>
      <c r="G383" s="3">
        <f t="shared" si="271"/>
        <v>12621.2</v>
      </c>
      <c r="H383" s="3">
        <f t="shared" si="265"/>
        <v>12657.7</v>
      </c>
      <c r="I383" s="3">
        <f t="shared" si="265"/>
        <v>12628</v>
      </c>
      <c r="J383" s="110">
        <f t="shared" si="302"/>
        <v>12641.3</v>
      </c>
      <c r="K383" s="8">
        <f t="shared" si="303"/>
        <v>-0.6000000000003638</v>
      </c>
      <c r="L383" s="4">
        <f t="shared" si="304"/>
        <v>29.700000000000728</v>
      </c>
      <c r="M383" s="4">
        <f t="shared" si="305"/>
        <v>34.566666666666912</v>
      </c>
      <c r="N383" s="4">
        <f t="shared" si="306"/>
        <v>39.100000000000364</v>
      </c>
      <c r="O383" s="4">
        <f t="shared" si="307"/>
        <v>29.700000000000728</v>
      </c>
      <c r="P383" s="4">
        <f t="shared" si="299"/>
        <v>3.2000000000007276</v>
      </c>
      <c r="Q383" s="4">
        <f>J382-I383</f>
        <v>26.5</v>
      </c>
      <c r="R383" s="4">
        <f t="shared" si="308"/>
        <v>12642.333333333334</v>
      </c>
      <c r="S383" s="4">
        <f t="shared" si="309"/>
        <v>12643.133333333335</v>
      </c>
      <c r="T383" s="4">
        <f t="shared" si="310"/>
        <v>12644.111111111111</v>
      </c>
      <c r="U383" s="4">
        <f t="shared" si="311"/>
        <v>-9.1000000000003638</v>
      </c>
      <c r="V383" s="4">
        <f t="shared" si="312"/>
        <v>-5.1000000000003638</v>
      </c>
      <c r="W383" s="109">
        <f t="shared" si="313"/>
        <v>12636.8</v>
      </c>
      <c r="X383" s="45">
        <f t="shared" si="300"/>
        <v>12632.8</v>
      </c>
      <c r="Y383" s="62">
        <f t="shared" si="274"/>
        <v>12662</v>
      </c>
      <c r="Z383" s="10">
        <f t="shared" si="275"/>
        <v>12.600000000000364</v>
      </c>
      <c r="AA383" s="4">
        <f t="shared" si="276"/>
        <v>12.600000000000364</v>
      </c>
      <c r="AB383" s="79">
        <f t="shared" si="277"/>
        <v>12654.5</v>
      </c>
      <c r="AC383" s="108">
        <f t="shared" si="301"/>
        <v>12654.5</v>
      </c>
      <c r="AD383" s="48">
        <f t="shared" si="278"/>
        <v>0.77543859649127034</v>
      </c>
      <c r="AE383" s="45">
        <f t="shared" si="279"/>
        <v>-9.1000000000003638</v>
      </c>
      <c r="AF383" s="56">
        <f t="shared" si="280"/>
        <v>12645.4</v>
      </c>
      <c r="AG383" s="70">
        <f t="shared" si="281"/>
        <v>0.15918743255966722</v>
      </c>
      <c r="AH383" s="70">
        <f t="shared" si="282"/>
        <v>6.2819029361829575</v>
      </c>
      <c r="AI383" s="74">
        <f t="shared" si="283"/>
        <v>-3.2422857323614624E-4</v>
      </c>
      <c r="AJ383" s="62">
        <f t="shared" si="284"/>
        <v>12.600000000000364</v>
      </c>
      <c r="AK383" s="117">
        <f t="shared" si="285"/>
        <v>39.462304499624061</v>
      </c>
      <c r="AL383" s="99">
        <f t="shared" si="286"/>
        <v>-2.036772426206558E-3</v>
      </c>
      <c r="AM383" s="62">
        <f t="shared" si="287"/>
        <v>12667.1</v>
      </c>
      <c r="AN383" s="10">
        <f t="shared" si="288"/>
        <v>12594.326400000002</v>
      </c>
      <c r="AO383" s="10">
        <f t="shared" si="289"/>
        <v>12660.793200000002</v>
      </c>
      <c r="AP383" s="10">
        <f t="shared" si="290"/>
        <v>12693.614266666666</v>
      </c>
      <c r="AQ383" s="10">
        <f t="shared" si="291"/>
        <v>12637.591633333333</v>
      </c>
      <c r="AR383" s="113"/>
      <c r="AS383" s="113"/>
      <c r="AU383" s="19"/>
      <c r="AV383" s="25"/>
      <c r="AW383" s="19"/>
      <c r="AX383" s="19"/>
      <c r="AY383" s="19"/>
      <c r="BE383" s="12" t="s">
        <v>534</v>
      </c>
      <c r="BF383" s="110">
        <v>12657.7</v>
      </c>
      <c r="BG383" s="111">
        <v>12628</v>
      </c>
      <c r="BH383" s="111">
        <v>12641.3</v>
      </c>
    </row>
    <row r="384" spans="1:60" x14ac:dyDescent="0.25">
      <c r="A384" s="12" t="str">
        <f t="shared" si="264"/>
        <v>24mag   11s</v>
      </c>
      <c r="B384" s="110">
        <f t="shared" si="272"/>
        <v>7.3000000000010914</v>
      </c>
      <c r="C384" s="3">
        <f t="shared" si="273"/>
        <v>6.7000000000007276</v>
      </c>
      <c r="D384" s="3">
        <f t="shared" si="268"/>
        <v>12656.533333333333</v>
      </c>
      <c r="E384" s="3">
        <f t="shared" si="269"/>
        <v>12653.35</v>
      </c>
      <c r="F384" s="3">
        <f t="shared" si="270"/>
        <v>12625.133333333333</v>
      </c>
      <c r="G384" s="3">
        <f t="shared" si="271"/>
        <v>12630.5</v>
      </c>
      <c r="H384" s="3">
        <f t="shared" si="265"/>
        <v>12649</v>
      </c>
      <c r="I384" s="3">
        <f t="shared" si="265"/>
        <v>12633</v>
      </c>
      <c r="J384" s="110">
        <f t="shared" si="302"/>
        <v>12648.6</v>
      </c>
      <c r="K384" s="8">
        <f t="shared" si="303"/>
        <v>-5.8999999999996362</v>
      </c>
      <c r="L384" s="4">
        <f t="shared" si="304"/>
        <v>16</v>
      </c>
      <c r="M384" s="4">
        <f t="shared" si="305"/>
        <v>31.400000000000244</v>
      </c>
      <c r="N384" s="4">
        <f t="shared" si="306"/>
        <v>22.850000000000364</v>
      </c>
      <c r="O384" s="4">
        <f t="shared" si="307"/>
        <v>16</v>
      </c>
      <c r="P384" s="4">
        <f t="shared" si="299"/>
        <v>7.7000000000007276</v>
      </c>
      <c r="Q384" s="4">
        <f>J383-I384</f>
        <v>8.2999999999992724</v>
      </c>
      <c r="R384" s="4">
        <f t="shared" si="308"/>
        <v>12643.533333333333</v>
      </c>
      <c r="S384" s="4">
        <f t="shared" si="309"/>
        <v>12642.933333333334</v>
      </c>
      <c r="T384" s="4">
        <f t="shared" si="310"/>
        <v>12643.266666666668</v>
      </c>
      <c r="U384" s="4">
        <f t="shared" si="311"/>
        <v>-13.200000000000728</v>
      </c>
      <c r="V384" s="4">
        <f t="shared" si="312"/>
        <v>-13.200000000000728</v>
      </c>
      <c r="W384" s="109">
        <f t="shared" si="313"/>
        <v>12641.3</v>
      </c>
      <c r="X384" s="109">
        <f t="shared" si="300"/>
        <v>12641.3</v>
      </c>
      <c r="Y384" s="10">
        <f t="shared" si="274"/>
        <v>12640.699999999999</v>
      </c>
      <c r="Z384" s="10">
        <f t="shared" si="275"/>
        <v>12.600000000000364</v>
      </c>
      <c r="AA384" s="10">
        <f t="shared" si="276"/>
        <v>12.600000000000364</v>
      </c>
      <c r="AB384" s="10">
        <f t="shared" si="277"/>
        <v>12667.1</v>
      </c>
      <c r="AC384" s="79">
        <f t="shared" si="301"/>
        <v>12667.1</v>
      </c>
      <c r="AD384" s="48">
        <f t="shared" si="278"/>
        <v>-4.3534762833009125E-2</v>
      </c>
      <c r="AE384" s="45">
        <f t="shared" si="279"/>
        <v>-13.200000000000728</v>
      </c>
      <c r="AF384" s="56">
        <f t="shared" si="280"/>
        <v>12628.099999999999</v>
      </c>
      <c r="AG384" s="70">
        <f t="shared" si="281"/>
        <v>-3.8758269406078751</v>
      </c>
      <c r="AH384" s="70">
        <f t="shared" si="282"/>
        <v>-0.25800945587192869</v>
      </c>
      <c r="AI384" s="74">
        <f t="shared" si="283"/>
        <v>1.6233637681046097E-3</v>
      </c>
      <c r="AJ384" s="62">
        <f t="shared" si="284"/>
        <v>12.600000000000364</v>
      </c>
      <c r="AK384" s="117">
        <f t="shared" si="285"/>
        <v>6.6568879319328728E-2</v>
      </c>
      <c r="AL384" s="99">
        <f t="shared" si="286"/>
        <v>-4.1884320249087418E-4</v>
      </c>
      <c r="AM384" s="62">
        <f t="shared" si="287"/>
        <v>12653.9</v>
      </c>
      <c r="AN384" s="10">
        <f t="shared" si="288"/>
        <v>12590.6301</v>
      </c>
      <c r="AO384" s="10">
        <f t="shared" si="289"/>
        <v>12644.010000000002</v>
      </c>
      <c r="AP384" s="10">
        <f t="shared" si="290"/>
        <v>12694.114766666666</v>
      </c>
      <c r="AQ384" s="10">
        <f t="shared" si="291"/>
        <v>12639.593633333332</v>
      </c>
      <c r="AR384" s="113"/>
      <c r="AS384" s="113"/>
      <c r="AU384" s="19"/>
      <c r="AV384" s="25"/>
      <c r="AW384" s="19"/>
      <c r="AX384" s="19"/>
      <c r="AY384" s="19"/>
      <c r="AZ384" s="116">
        <f>BA384*(1-$AR$5)</f>
        <v>12648.6</v>
      </c>
      <c r="BA384" s="16">
        <f>J384</f>
        <v>12648.6</v>
      </c>
      <c r="BE384" s="12" t="s">
        <v>170</v>
      </c>
      <c r="BF384" s="110">
        <v>12649</v>
      </c>
      <c r="BG384" s="111">
        <v>12633</v>
      </c>
      <c r="BH384" s="111">
        <v>12648.6</v>
      </c>
    </row>
    <row r="385" spans="1:60" x14ac:dyDescent="0.25">
      <c r="A385" s="12" t="str">
        <f t="shared" si="264"/>
        <v>24mag     12b</v>
      </c>
      <c r="B385" s="110">
        <f t="shared" si="272"/>
        <v>-21.800000000001091</v>
      </c>
      <c r="C385" s="3">
        <f t="shared" si="273"/>
        <v>-27.700000000000728</v>
      </c>
      <c r="D385" s="3">
        <f t="shared" si="268"/>
        <v>12652</v>
      </c>
      <c r="E385" s="3">
        <f t="shared" si="269"/>
        <v>12649.15</v>
      </c>
      <c r="F385" s="3">
        <f t="shared" si="270"/>
        <v>12628.866666666667</v>
      </c>
      <c r="G385" s="3">
        <f t="shared" si="271"/>
        <v>12629.3</v>
      </c>
      <c r="H385" s="3">
        <f t="shared" si="265"/>
        <v>12649.3</v>
      </c>
      <c r="I385" s="3">
        <f t="shared" si="265"/>
        <v>12625.6</v>
      </c>
      <c r="J385" s="3">
        <f t="shared" si="302"/>
        <v>12626.8</v>
      </c>
      <c r="K385" s="8">
        <f t="shared" si="303"/>
        <v>-14.5</v>
      </c>
      <c r="L385" s="4">
        <f t="shared" si="304"/>
        <v>23.699999999998909</v>
      </c>
      <c r="M385" s="4">
        <f t="shared" si="305"/>
        <v>23.133333333333212</v>
      </c>
      <c r="N385" s="4">
        <f t="shared" si="306"/>
        <v>19.849999999999454</v>
      </c>
      <c r="O385" s="4">
        <f t="shared" si="307"/>
        <v>23.699999999998909</v>
      </c>
      <c r="P385" s="4">
        <f t="shared" si="299"/>
        <v>0.69999999999890861</v>
      </c>
      <c r="Q385" s="4">
        <f>J384-I385</f>
        <v>23</v>
      </c>
      <c r="R385" s="4">
        <f t="shared" si="308"/>
        <v>12633.9</v>
      </c>
      <c r="S385" s="4">
        <f t="shared" si="309"/>
        <v>12638.716666666667</v>
      </c>
      <c r="T385" s="4">
        <f t="shared" si="310"/>
        <v>12639.922222222223</v>
      </c>
      <c r="U385" s="4">
        <f t="shared" si="311"/>
        <v>-13.200000000000728</v>
      </c>
      <c r="V385" s="4">
        <f t="shared" si="312"/>
        <v>-13.200000000000728</v>
      </c>
      <c r="W385" s="45">
        <f t="shared" si="313"/>
        <v>12628.099999999999</v>
      </c>
      <c r="X385" s="45">
        <f t="shared" si="300"/>
        <v>12628.099999999999</v>
      </c>
      <c r="Y385" s="62">
        <f t="shared" si="274"/>
        <v>12642.7</v>
      </c>
      <c r="Z385" s="10">
        <f t="shared" si="275"/>
        <v>12.600000000000364</v>
      </c>
      <c r="AA385" s="4">
        <f t="shared" si="276"/>
        <v>7.3000000000010914</v>
      </c>
      <c r="AB385" s="108">
        <f t="shared" si="277"/>
        <v>12648.6</v>
      </c>
      <c r="AC385" s="108">
        <f t="shared" si="301"/>
        <v>12653.9</v>
      </c>
      <c r="AD385" s="48">
        <f t="shared" si="278"/>
        <v>0.41676413255354</v>
      </c>
      <c r="AE385" s="45">
        <f t="shared" si="279"/>
        <v>-13.200000000000728</v>
      </c>
      <c r="AF385" s="56">
        <f t="shared" si="280"/>
        <v>12635.4</v>
      </c>
      <c r="AG385" s="70">
        <f t="shared" si="281"/>
        <v>0.25051047058264875</v>
      </c>
      <c r="AH385" s="70">
        <f t="shared" si="282"/>
        <v>3.9918491138280734</v>
      </c>
      <c r="AI385" s="74">
        <f t="shared" si="283"/>
        <v>-6.8062744353169385E-4</v>
      </c>
      <c r="AJ385" s="62">
        <f t="shared" si="284"/>
        <v>12.600000000000364</v>
      </c>
      <c r="AK385" s="117">
        <f t="shared" si="285"/>
        <v>15.934859347569974</v>
      </c>
      <c r="AL385" s="99">
        <f t="shared" si="286"/>
        <v>-2.7169620573090588E-3</v>
      </c>
      <c r="AM385" s="62">
        <f t="shared" si="287"/>
        <v>12661.2</v>
      </c>
      <c r="AN385" s="10">
        <f t="shared" si="288"/>
        <v>12608.06265</v>
      </c>
      <c r="AO385" s="10">
        <f t="shared" si="289"/>
        <v>12641.4126</v>
      </c>
      <c r="AP385" s="10">
        <f t="shared" si="290"/>
        <v>12679.049716666665</v>
      </c>
      <c r="AQ385" s="10">
        <f t="shared" si="291"/>
        <v>12650.70473333333</v>
      </c>
      <c r="AR385" s="113"/>
      <c r="AS385" s="113"/>
      <c r="AU385" s="19"/>
      <c r="AV385" s="25"/>
      <c r="AW385" s="19"/>
      <c r="AX385" s="19"/>
      <c r="AY385" s="19"/>
      <c r="BB385" s="115">
        <f>AQ385</f>
        <v>12650.70473333333</v>
      </c>
      <c r="BC385" s="24">
        <f>BB385-BA384</f>
        <v>2.1047333333299321</v>
      </c>
      <c r="BD385" s="107" t="s">
        <v>12</v>
      </c>
      <c r="BE385" s="12" t="s">
        <v>535</v>
      </c>
      <c r="BF385" s="110">
        <v>12649.3</v>
      </c>
      <c r="BG385" s="111">
        <v>12625.6</v>
      </c>
      <c r="BH385" s="111">
        <v>12626.8</v>
      </c>
    </row>
    <row r="386" spans="1:60" x14ac:dyDescent="0.25">
      <c r="A386" s="12" t="str">
        <f t="shared" si="264"/>
        <v>24mag     13o</v>
      </c>
      <c r="B386" s="110">
        <f t="shared" si="272"/>
        <v>6.4000000000014552</v>
      </c>
      <c r="C386" s="3">
        <f t="shared" si="273"/>
        <v>-8.0999999999985448</v>
      </c>
      <c r="D386" s="3">
        <f t="shared" si="268"/>
        <v>12645.1</v>
      </c>
      <c r="E386" s="3">
        <f t="shared" si="269"/>
        <v>12643.15</v>
      </c>
      <c r="F386" s="3">
        <f t="shared" si="270"/>
        <v>12627</v>
      </c>
      <c r="G386" s="3">
        <f t="shared" si="271"/>
        <v>12624</v>
      </c>
      <c r="H386" s="3">
        <f t="shared" si="265"/>
        <v>12637</v>
      </c>
      <c r="I386" s="3">
        <f t="shared" si="265"/>
        <v>12622.4</v>
      </c>
      <c r="J386" s="110">
        <f t="shared" si="302"/>
        <v>12633.2</v>
      </c>
      <c r="K386" s="8">
        <f t="shared" si="303"/>
        <v>-15.399999999999636</v>
      </c>
      <c r="L386" s="4">
        <f t="shared" si="304"/>
        <v>14.600000000000364</v>
      </c>
      <c r="M386" s="4">
        <f t="shared" si="305"/>
        <v>18.099999999999756</v>
      </c>
      <c r="N386" s="4">
        <f t="shared" si="306"/>
        <v>19.149999999999636</v>
      </c>
      <c r="O386" s="4">
        <f t="shared" si="307"/>
        <v>14.600000000000364</v>
      </c>
      <c r="P386" s="4">
        <f t="shared" si="299"/>
        <v>10.200000000000728</v>
      </c>
      <c r="Q386" s="4">
        <f>-J385+I386</f>
        <v>-4.3999999999996362</v>
      </c>
      <c r="R386" s="4">
        <f t="shared" si="308"/>
        <v>12630.866666666669</v>
      </c>
      <c r="S386" s="4">
        <f t="shared" si="309"/>
        <v>12632.383333333335</v>
      </c>
      <c r="T386" s="4">
        <f t="shared" si="310"/>
        <v>12636.1</v>
      </c>
      <c r="U386" s="4">
        <f t="shared" si="311"/>
        <v>-21.800000000001091</v>
      </c>
      <c r="V386" s="4">
        <f t="shared" si="312"/>
        <v>-21.800000000001091</v>
      </c>
      <c r="W386" s="45">
        <f t="shared" si="313"/>
        <v>12626.8</v>
      </c>
      <c r="X386" s="109">
        <f t="shared" si="300"/>
        <v>12626.8</v>
      </c>
      <c r="Y386" s="62">
        <f t="shared" si="274"/>
        <v>12612.3</v>
      </c>
      <c r="Z386" s="10">
        <f t="shared" si="275"/>
        <v>7.3000000000010914</v>
      </c>
      <c r="AA386" s="4">
        <f t="shared" si="276"/>
        <v>7.3000000000010914</v>
      </c>
      <c r="AB386" s="108">
        <f t="shared" si="277"/>
        <v>12655.900000000001</v>
      </c>
      <c r="AC386" s="79">
        <f t="shared" si="301"/>
        <v>12655.900000000001</v>
      </c>
      <c r="AD386" s="48">
        <f t="shared" si="278"/>
        <v>-0.12722547108509907</v>
      </c>
      <c r="AE386" s="45">
        <f t="shared" si="279"/>
        <v>-21.800000000001091</v>
      </c>
      <c r="AF386" s="56">
        <f t="shared" si="280"/>
        <v>12604.999999999998</v>
      </c>
      <c r="AG386" s="70">
        <f t="shared" si="281"/>
        <v>-31.405669707803447</v>
      </c>
      <c r="AH386" s="70">
        <f t="shared" si="282"/>
        <v>-3.1841384352059444E-2</v>
      </c>
      <c r="AI386" s="74">
        <f t="shared" si="283"/>
        <v>2.2372074573583935E-3</v>
      </c>
      <c r="AJ386" s="62">
        <f t="shared" si="284"/>
        <v>7.3000000000010914</v>
      </c>
      <c r="AK386" s="117">
        <f t="shared" si="285"/>
        <v>1.0138737574555761E-3</v>
      </c>
      <c r="AL386" s="99">
        <f t="shared" si="286"/>
        <v>-7.1235782525042247E-5</v>
      </c>
      <c r="AM386" s="62">
        <f t="shared" si="287"/>
        <v>12634.1</v>
      </c>
      <c r="AN386" s="10">
        <f t="shared" si="288"/>
        <v>12601.435949999999</v>
      </c>
      <c r="AO386" s="10">
        <f t="shared" si="289"/>
        <v>12629.557799999999</v>
      </c>
      <c r="AP386" s="10">
        <f t="shared" si="290"/>
        <v>12666.403749999999</v>
      </c>
      <c r="AQ386" s="10">
        <f t="shared" si="291"/>
        <v>12631.118499999999</v>
      </c>
      <c r="AR386" s="113"/>
      <c r="AS386" s="113"/>
      <c r="AU386" s="19"/>
      <c r="AV386" s="25"/>
      <c r="AW386" s="19"/>
      <c r="AX386" s="19"/>
      <c r="AY386" s="19"/>
      <c r="AZ386" s="116">
        <f>BA386*(1-$AR$5)</f>
        <v>12633.2</v>
      </c>
      <c r="BA386" s="16">
        <f>J386</f>
        <v>12633.2</v>
      </c>
      <c r="BE386" s="12" t="s">
        <v>536</v>
      </c>
      <c r="BF386" s="110">
        <v>12637</v>
      </c>
      <c r="BG386" s="111">
        <v>12622.4</v>
      </c>
      <c r="BH386" s="111">
        <v>12633.2</v>
      </c>
    </row>
    <row r="387" spans="1:60" x14ac:dyDescent="0.25">
      <c r="A387" s="12" t="str">
        <f t="shared" ref="A387:A409" si="315" xml:space="preserve"> BE387</f>
        <v>24mag  14s</v>
      </c>
      <c r="B387" s="110">
        <f t="shared" si="272"/>
        <v>-12633.2</v>
      </c>
      <c r="C387" s="3">
        <f t="shared" si="273"/>
        <v>-12648.6</v>
      </c>
      <c r="D387" s="3">
        <f t="shared" si="268"/>
        <v>8428.7666666666664</v>
      </c>
      <c r="E387" s="3">
        <f t="shared" si="269"/>
        <v>6318.5</v>
      </c>
      <c r="F387" s="3">
        <f t="shared" si="270"/>
        <v>8416</v>
      </c>
      <c r="G387" s="3">
        <f t="shared" si="271"/>
        <v>6311.2</v>
      </c>
      <c r="H387" s="110">
        <f t="shared" ref="H387:I409" si="316">BF387</f>
        <v>0</v>
      </c>
      <c r="I387" s="110">
        <f t="shared" si="316"/>
        <v>0</v>
      </c>
      <c r="J387" s="3">
        <f t="shared" si="302"/>
        <v>0</v>
      </c>
      <c r="K387" s="8">
        <f t="shared" si="303"/>
        <v>-12626.8</v>
      </c>
      <c r="L387" s="4">
        <f t="shared" si="304"/>
        <v>12633.2</v>
      </c>
      <c r="M387" s="4">
        <f t="shared" si="305"/>
        <v>4223.833333333333</v>
      </c>
      <c r="N387" s="4">
        <f t="shared" si="306"/>
        <v>6323.9000000000005</v>
      </c>
      <c r="O387" s="4">
        <f t="shared" si="307"/>
        <v>0</v>
      </c>
      <c r="P387" s="4">
        <f>-H387+J386</f>
        <v>12633.2</v>
      </c>
      <c r="Q387" s="4">
        <f t="shared" ref="Q387:Q394" si="317">J386-I387</f>
        <v>12633.2</v>
      </c>
      <c r="R387" s="4">
        <f t="shared" si="308"/>
        <v>0</v>
      </c>
      <c r="S387" s="4">
        <f t="shared" si="309"/>
        <v>6315.4333333333343</v>
      </c>
      <c r="T387" s="4">
        <f t="shared" si="310"/>
        <v>8421.5888888888894</v>
      </c>
      <c r="U387" s="4">
        <f t="shared" si="311"/>
        <v>-21.800000000001091</v>
      </c>
      <c r="V387" s="4">
        <f t="shared" si="312"/>
        <v>-21.800000000001091</v>
      </c>
      <c r="W387" s="109">
        <f t="shared" si="313"/>
        <v>12604.999999999998</v>
      </c>
      <c r="X387" s="45">
        <f t="shared" si="300"/>
        <v>12604.999999999998</v>
      </c>
      <c r="Y387" s="62">
        <f t="shared" si="274"/>
        <v>12617.800000000001</v>
      </c>
      <c r="Z387" s="10">
        <f t="shared" si="275"/>
        <v>7.3000000000010914</v>
      </c>
      <c r="AA387" s="4">
        <f t="shared" si="276"/>
        <v>6.4000000000014552</v>
      </c>
      <c r="AB387" s="79">
        <f t="shared" si="277"/>
        <v>12633.2</v>
      </c>
      <c r="AC387" s="79">
        <f t="shared" si="301"/>
        <v>12634.1</v>
      </c>
      <c r="AD387" s="48">
        <f t="shared" si="278"/>
        <v>-1</v>
      </c>
      <c r="AE387" s="45">
        <f t="shared" si="279"/>
        <v>-21.800000000001091</v>
      </c>
      <c r="AF387" s="56">
        <f t="shared" si="280"/>
        <v>12611.4</v>
      </c>
      <c r="AG387" s="70">
        <f t="shared" si="281"/>
        <v>1</v>
      </c>
      <c r="AH387" s="70">
        <f t="shared" si="282"/>
        <v>1</v>
      </c>
      <c r="AI387" s="74">
        <f t="shared" si="283"/>
        <v>-1</v>
      </c>
      <c r="AJ387" s="62">
        <f t="shared" si="284"/>
        <v>7.3000000000010914</v>
      </c>
      <c r="AK387" s="117">
        <f t="shared" si="285"/>
        <v>1</v>
      </c>
      <c r="AL387" s="99">
        <f t="shared" si="286"/>
        <v>-1</v>
      </c>
      <c r="AM387" s="62">
        <f t="shared" si="287"/>
        <v>12640.500000000002</v>
      </c>
      <c r="AN387" s="10">
        <f t="shared" si="288"/>
        <v>12599.104950000003</v>
      </c>
      <c r="AO387" s="10">
        <f t="shared" si="289"/>
        <v>12626.694000000005</v>
      </c>
      <c r="AP387" s="10">
        <f t="shared" si="290"/>
        <v>12662.666683333333</v>
      </c>
      <c r="AQ387" s="10">
        <f t="shared" si="291"/>
        <v>12637.358066666669</v>
      </c>
      <c r="AR387" s="113"/>
      <c r="AS387" s="113"/>
      <c r="AU387" s="19"/>
      <c r="AV387" s="25"/>
      <c r="AW387" s="19"/>
      <c r="AX387" s="19"/>
      <c r="AY387" s="19"/>
      <c r="BB387" s="115">
        <f>AQ387</f>
        <v>12637.358066666669</v>
      </c>
      <c r="BC387" s="24">
        <f>BB387-BA386</f>
        <v>4.1580666666686739</v>
      </c>
      <c r="BD387" s="107" t="s">
        <v>12</v>
      </c>
      <c r="BE387" s="12" t="s">
        <v>537</v>
      </c>
      <c r="BF387" s="110"/>
      <c r="BG387" s="111"/>
      <c r="BH387" s="111"/>
    </row>
    <row r="388" spans="1:60" x14ac:dyDescent="0.25">
      <c r="A388" s="12" t="str">
        <f t="shared" si="315"/>
        <v>24mag   15b</v>
      </c>
      <c r="B388" s="110">
        <f t="shared" si="272"/>
        <v>0</v>
      </c>
      <c r="C388" s="3">
        <f t="shared" si="273"/>
        <v>-12626.8</v>
      </c>
      <c r="D388" s="3">
        <f t="shared" si="268"/>
        <v>4212.333333333333</v>
      </c>
      <c r="E388" s="3">
        <f t="shared" si="269"/>
        <v>0</v>
      </c>
      <c r="F388" s="3">
        <f t="shared" si="270"/>
        <v>4207.4666666666662</v>
      </c>
      <c r="G388" s="3">
        <f t="shared" si="271"/>
        <v>0</v>
      </c>
      <c r="H388" s="110">
        <f t="shared" si="316"/>
        <v>0</v>
      </c>
      <c r="I388" s="110">
        <f t="shared" si="316"/>
        <v>0</v>
      </c>
      <c r="J388" s="110">
        <f t="shared" si="302"/>
        <v>0</v>
      </c>
      <c r="K388" s="8">
        <f t="shared" si="303"/>
        <v>-12633.2</v>
      </c>
      <c r="L388" s="4">
        <f t="shared" si="304"/>
        <v>0</v>
      </c>
      <c r="M388" s="4">
        <f t="shared" si="305"/>
        <v>4215.9333333333334</v>
      </c>
      <c r="N388" s="4">
        <f t="shared" si="306"/>
        <v>6316.6</v>
      </c>
      <c r="O388" s="4">
        <f t="shared" si="307"/>
        <v>0</v>
      </c>
      <c r="P388" s="4">
        <f t="shared" ref="P388:P409" si="318">H388-J387</f>
        <v>0</v>
      </c>
      <c r="Q388" s="4">
        <f t="shared" si="317"/>
        <v>0</v>
      </c>
      <c r="R388" s="4">
        <f t="shared" si="308"/>
        <v>0</v>
      </c>
      <c r="S388" s="4">
        <f t="shared" si="309"/>
        <v>0</v>
      </c>
      <c r="T388" s="4">
        <f t="shared" si="310"/>
        <v>4210.2888888888892</v>
      </c>
      <c r="U388" s="4">
        <f t="shared" si="311"/>
        <v>-12633.2</v>
      </c>
      <c r="V388" s="4">
        <f t="shared" si="312"/>
        <v>-12633.2</v>
      </c>
      <c r="W388" s="85">
        <f t="shared" si="313"/>
        <v>0</v>
      </c>
      <c r="X388" s="45">
        <f t="shared" si="300"/>
        <v>0</v>
      </c>
      <c r="Y388" s="62">
        <f t="shared" si="274"/>
        <v>-12626.8</v>
      </c>
      <c r="Z388" s="10">
        <f t="shared" si="275"/>
        <v>6.4000000000014552</v>
      </c>
      <c r="AA388" s="4">
        <f t="shared" si="276"/>
        <v>6.4000000000014552</v>
      </c>
      <c r="AB388" s="79">
        <f t="shared" si="277"/>
        <v>12639.600000000002</v>
      </c>
      <c r="AC388" s="79">
        <f t="shared" si="301"/>
        <v>12639.600000000002</v>
      </c>
      <c r="AD388" s="48">
        <f t="shared" si="278"/>
        <v>-1</v>
      </c>
      <c r="AE388" s="45">
        <f t="shared" si="279"/>
        <v>-12633.2</v>
      </c>
      <c r="AF388" s="56">
        <f t="shared" si="280"/>
        <v>-12633.2</v>
      </c>
      <c r="AG388" s="70">
        <f t="shared" si="281"/>
        <v>1</v>
      </c>
      <c r="AH388" s="70">
        <f t="shared" si="282"/>
        <v>1</v>
      </c>
      <c r="AI388" s="74">
        <f t="shared" si="283"/>
        <v>-1</v>
      </c>
      <c r="AJ388" s="62">
        <f t="shared" si="284"/>
        <v>6.4000000000014552</v>
      </c>
      <c r="AK388" s="117">
        <f t="shared" si="285"/>
        <v>1</v>
      </c>
      <c r="AL388" s="99">
        <f t="shared" si="286"/>
        <v>-1</v>
      </c>
      <c r="AM388" s="62">
        <f t="shared" si="287"/>
        <v>6.4000000000014552</v>
      </c>
      <c r="AN388" s="10">
        <f t="shared" si="288"/>
        <v>-6317.5761000000002</v>
      </c>
      <c r="AO388" s="10">
        <f t="shared" si="289"/>
        <v>0</v>
      </c>
      <c r="AP388" s="10">
        <f t="shared" si="290"/>
        <v>6330.2239</v>
      </c>
      <c r="AQ388" s="10">
        <f t="shared" si="291"/>
        <v>0</v>
      </c>
      <c r="AR388" s="113"/>
      <c r="AS388" s="113"/>
      <c r="AU388" s="19"/>
      <c r="AV388" s="25"/>
      <c r="AW388" s="19"/>
      <c r="AX388" s="19"/>
      <c r="AY388" s="19"/>
      <c r="BE388" s="12" t="s">
        <v>538</v>
      </c>
      <c r="BF388" s="110"/>
      <c r="BG388" s="111"/>
      <c r="BH388" s="111"/>
    </row>
    <row r="389" spans="1:60" x14ac:dyDescent="0.25">
      <c r="A389" s="12" t="str">
        <f t="shared" si="315"/>
        <v>24mag     16o</v>
      </c>
      <c r="B389" s="110">
        <f t="shared" si="272"/>
        <v>0</v>
      </c>
      <c r="C389" s="3">
        <f t="shared" si="273"/>
        <v>-12633.2</v>
      </c>
      <c r="D389" s="3">
        <f t="shared" ref="D389:D411" si="319">AVERAGE(H387:H389)</f>
        <v>0</v>
      </c>
      <c r="E389" s="3">
        <f t="shared" ref="E389:E411" si="320">AVERAGE(H388:H389)</f>
        <v>0</v>
      </c>
      <c r="F389" s="3">
        <f t="shared" ref="F389:F411" si="321">AVERAGE(I387:I389)</f>
        <v>0</v>
      </c>
      <c r="G389" s="3">
        <f t="shared" ref="G389:G411" si="322">AVERAGE(I388:I389)</f>
        <v>0</v>
      </c>
      <c r="H389" s="110">
        <f t="shared" si="316"/>
        <v>0</v>
      </c>
      <c r="I389" s="110">
        <f t="shared" si="316"/>
        <v>0</v>
      </c>
      <c r="J389" s="110">
        <f t="shared" si="302"/>
        <v>0</v>
      </c>
      <c r="K389" s="8">
        <f t="shared" si="303"/>
        <v>0</v>
      </c>
      <c r="L389" s="4">
        <f t="shared" si="304"/>
        <v>0</v>
      </c>
      <c r="M389" s="4">
        <f t="shared" si="305"/>
        <v>4211.0666666666666</v>
      </c>
      <c r="N389" s="4">
        <f t="shared" si="306"/>
        <v>0</v>
      </c>
      <c r="O389" s="4">
        <f t="shared" si="307"/>
        <v>0</v>
      </c>
      <c r="P389" s="4">
        <f t="shared" si="318"/>
        <v>0</v>
      </c>
      <c r="Q389" s="4">
        <f t="shared" si="317"/>
        <v>0</v>
      </c>
      <c r="R389" s="4">
        <f t="shared" si="308"/>
        <v>0</v>
      </c>
      <c r="S389" s="4">
        <f t="shared" si="309"/>
        <v>0</v>
      </c>
      <c r="T389" s="4">
        <f t="shared" si="310"/>
        <v>0</v>
      </c>
      <c r="U389" s="4">
        <f t="shared" si="311"/>
        <v>-12633.2</v>
      </c>
      <c r="V389" s="4">
        <f t="shared" si="312"/>
        <v>-12633.2</v>
      </c>
      <c r="W389" s="86">
        <f t="shared" si="313"/>
        <v>-12633.2</v>
      </c>
      <c r="X389" s="45">
        <f>J387+U389</f>
        <v>-12633.2</v>
      </c>
      <c r="Y389" s="10">
        <f t="shared" si="274"/>
        <v>-12633.2</v>
      </c>
      <c r="Z389" s="10">
        <f t="shared" si="275"/>
        <v>6.4000000000014552</v>
      </c>
      <c r="AA389" s="10">
        <f t="shared" si="276"/>
        <v>0</v>
      </c>
      <c r="AB389" s="10">
        <f t="shared" si="277"/>
        <v>0</v>
      </c>
      <c r="AC389" s="79">
        <f>J387+Z389</f>
        <v>6.4000000000014552</v>
      </c>
      <c r="AD389" s="48">
        <f t="shared" si="278"/>
        <v>-1</v>
      </c>
      <c r="AE389" s="45">
        <f t="shared" si="279"/>
        <v>-12633.2</v>
      </c>
      <c r="AF389" s="56">
        <f t="shared" si="280"/>
        <v>-12633.2</v>
      </c>
      <c r="AG389" s="70">
        <f t="shared" si="281"/>
        <v>1</v>
      </c>
      <c r="AH389" s="70">
        <f t="shared" si="282"/>
        <v>1</v>
      </c>
      <c r="AI389" s="74">
        <f t="shared" si="283"/>
        <v>-1</v>
      </c>
      <c r="AJ389" s="62">
        <f t="shared" si="284"/>
        <v>6.4000000000014552</v>
      </c>
      <c r="AK389" s="117">
        <f t="shared" si="285"/>
        <v>1</v>
      </c>
      <c r="AL389" s="99">
        <f t="shared" si="286"/>
        <v>-1</v>
      </c>
      <c r="AM389" s="62">
        <f t="shared" si="287"/>
        <v>6.4000000000014552</v>
      </c>
      <c r="AN389" s="10">
        <f t="shared" si="288"/>
        <v>-6310.2834000000003</v>
      </c>
      <c r="AO389" s="10">
        <f t="shared" si="289"/>
        <v>0</v>
      </c>
      <c r="AP389" s="10">
        <f t="shared" si="290"/>
        <v>6322.9165999999996</v>
      </c>
      <c r="AQ389" s="10">
        <f t="shared" si="291"/>
        <v>0</v>
      </c>
      <c r="AR389" s="113"/>
      <c r="AS389" s="113"/>
      <c r="AU389" s="19"/>
      <c r="AV389" s="25"/>
      <c r="AW389" s="19"/>
      <c r="AX389" s="19"/>
      <c r="AY389" s="19"/>
      <c r="BE389" s="12" t="s">
        <v>539</v>
      </c>
      <c r="BF389" s="110"/>
      <c r="BG389" s="111"/>
      <c r="BH389" s="111"/>
    </row>
    <row r="390" spans="1:60" x14ac:dyDescent="0.25">
      <c r="A390" s="12" t="str">
        <f t="shared" si="315"/>
        <v>24mag    17s</v>
      </c>
      <c r="B390" s="110">
        <f t="shared" ref="B390:B412" si="323">J390-J389</f>
        <v>0</v>
      </c>
      <c r="C390" s="3">
        <f t="shared" ref="C390:C412" si="324">J390-J387</f>
        <v>0</v>
      </c>
      <c r="D390" s="3">
        <f t="shared" si="319"/>
        <v>0</v>
      </c>
      <c r="E390" s="3">
        <f t="shared" si="320"/>
        <v>0</v>
      </c>
      <c r="F390" s="3">
        <f t="shared" si="321"/>
        <v>0</v>
      </c>
      <c r="G390" s="3">
        <f t="shared" si="322"/>
        <v>0</v>
      </c>
      <c r="H390" s="110">
        <f t="shared" si="316"/>
        <v>0</v>
      </c>
      <c r="I390" s="110">
        <f t="shared" si="316"/>
        <v>0</v>
      </c>
      <c r="J390" s="110">
        <f t="shared" si="302"/>
        <v>0</v>
      </c>
      <c r="K390" s="8">
        <f t="shared" si="303"/>
        <v>0</v>
      </c>
      <c r="L390" s="4">
        <f t="shared" si="304"/>
        <v>0</v>
      </c>
      <c r="M390" s="4">
        <f t="shared" si="305"/>
        <v>0</v>
      </c>
      <c r="N390" s="4">
        <f t="shared" si="306"/>
        <v>0</v>
      </c>
      <c r="O390" s="4">
        <f t="shared" si="307"/>
        <v>0</v>
      </c>
      <c r="P390" s="4">
        <f t="shared" si="318"/>
        <v>0</v>
      </c>
      <c r="Q390" s="4">
        <f t="shared" si="317"/>
        <v>0</v>
      </c>
      <c r="R390" s="4">
        <f t="shared" si="308"/>
        <v>0</v>
      </c>
      <c r="S390" s="4">
        <f t="shared" si="309"/>
        <v>0</v>
      </c>
      <c r="T390" s="4">
        <f t="shared" si="310"/>
        <v>0</v>
      </c>
      <c r="U390" s="4">
        <f t="shared" si="311"/>
        <v>-12633.2</v>
      </c>
      <c r="V390" s="4">
        <f t="shared" si="312"/>
        <v>0</v>
      </c>
      <c r="W390" s="85">
        <f t="shared" si="313"/>
        <v>0</v>
      </c>
      <c r="X390" s="45">
        <f>J388+U390</f>
        <v>-12633.2</v>
      </c>
      <c r="Y390" s="62">
        <f t="shared" ref="Y390:Y425" si="325">J389+K389</f>
        <v>0</v>
      </c>
      <c r="Z390" s="10">
        <f t="shared" ref="Z390:Z425" si="326">MAX(B387:B389)</f>
        <v>0</v>
      </c>
      <c r="AA390" s="4">
        <f t="shared" ref="AA390:AA425" si="327">MAX(B388:B389)</f>
        <v>0</v>
      </c>
      <c r="AB390" s="108">
        <f t="shared" ref="AB390:AB425" si="328">J388+AA390</f>
        <v>0</v>
      </c>
      <c r="AC390" s="79">
        <f>J388+Z390</f>
        <v>0</v>
      </c>
      <c r="AD390" s="48">
        <f t="shared" si="278"/>
        <v>-1</v>
      </c>
      <c r="AE390" s="45">
        <f t="shared" si="279"/>
        <v>-12633.2</v>
      </c>
      <c r="AF390" s="56">
        <f t="shared" si="280"/>
        <v>-12633.2</v>
      </c>
      <c r="AG390" s="70" t="e">
        <f t="shared" si="281"/>
        <v>#DIV/0!</v>
      </c>
      <c r="AH390" s="70" t="e">
        <f t="shared" si="282"/>
        <v>#DIV/0!</v>
      </c>
      <c r="AI390" s="74">
        <f t="shared" si="283"/>
        <v>-1</v>
      </c>
      <c r="AJ390" s="62">
        <f t="shared" si="284"/>
        <v>0</v>
      </c>
      <c r="AK390" s="117" t="e">
        <f t="shared" si="285"/>
        <v>#DIV/0!</v>
      </c>
      <c r="AL390" s="99" t="e">
        <f t="shared" si="286"/>
        <v>#DIV/0!</v>
      </c>
      <c r="AM390" s="62">
        <f t="shared" si="287"/>
        <v>0</v>
      </c>
      <c r="AN390" s="10">
        <f t="shared" si="288"/>
        <v>0</v>
      </c>
      <c r="AO390" s="10">
        <f t="shared" si="289"/>
        <v>0</v>
      </c>
      <c r="AP390" s="10">
        <f t="shared" si="290"/>
        <v>0</v>
      </c>
      <c r="AQ390" s="10">
        <f t="shared" si="291"/>
        <v>0</v>
      </c>
      <c r="AR390" s="113"/>
      <c r="AS390" s="113"/>
      <c r="AU390" s="19"/>
      <c r="AV390" s="25"/>
      <c r="AW390" s="19"/>
      <c r="AX390" s="19"/>
      <c r="AY390" s="19"/>
      <c r="BE390" s="12" t="s">
        <v>540</v>
      </c>
      <c r="BF390" s="110"/>
      <c r="BG390" s="111"/>
      <c r="BH390" s="111"/>
    </row>
    <row r="391" spans="1:60" x14ac:dyDescent="0.25">
      <c r="A391" s="12" t="str">
        <f t="shared" si="315"/>
        <v>24mag   18b</v>
      </c>
      <c r="B391" s="110">
        <f t="shared" si="323"/>
        <v>0</v>
      </c>
      <c r="C391" s="3">
        <f t="shared" si="324"/>
        <v>0</v>
      </c>
      <c r="D391" s="3">
        <f t="shared" si="319"/>
        <v>0</v>
      </c>
      <c r="E391" s="3">
        <f t="shared" si="320"/>
        <v>0</v>
      </c>
      <c r="F391" s="3">
        <f t="shared" si="321"/>
        <v>0</v>
      </c>
      <c r="G391" s="3">
        <f t="shared" si="322"/>
        <v>0</v>
      </c>
      <c r="H391" s="3">
        <f t="shared" si="316"/>
        <v>0</v>
      </c>
      <c r="I391" s="3">
        <f t="shared" si="316"/>
        <v>0</v>
      </c>
      <c r="J391" s="110">
        <f t="shared" si="302"/>
        <v>0</v>
      </c>
      <c r="K391" s="8">
        <f t="shared" si="303"/>
        <v>0</v>
      </c>
      <c r="L391" s="4">
        <f t="shared" si="304"/>
        <v>0</v>
      </c>
      <c r="M391" s="4">
        <f t="shared" si="305"/>
        <v>0</v>
      </c>
      <c r="N391" s="4">
        <f t="shared" si="306"/>
        <v>0</v>
      </c>
      <c r="O391" s="4">
        <f t="shared" si="307"/>
        <v>0</v>
      </c>
      <c r="P391" s="4">
        <f t="shared" si="318"/>
        <v>0</v>
      </c>
      <c r="Q391" s="4">
        <f t="shared" si="317"/>
        <v>0</v>
      </c>
      <c r="R391" s="4">
        <f t="shared" si="308"/>
        <v>0</v>
      </c>
      <c r="S391" s="4">
        <f t="shared" si="309"/>
        <v>0</v>
      </c>
      <c r="T391" s="4">
        <f t="shared" si="310"/>
        <v>0</v>
      </c>
      <c r="U391" s="4">
        <f t="shared" si="311"/>
        <v>0</v>
      </c>
      <c r="V391" s="4">
        <f t="shared" si="312"/>
        <v>0</v>
      </c>
      <c r="W391" s="85">
        <f t="shared" si="313"/>
        <v>0</v>
      </c>
      <c r="X391" s="45">
        <f>J389+U391</f>
        <v>0</v>
      </c>
      <c r="Y391" s="62">
        <f t="shared" si="325"/>
        <v>0</v>
      </c>
      <c r="Z391" s="10">
        <f t="shared" si="326"/>
        <v>0</v>
      </c>
      <c r="AA391" s="4">
        <f t="shared" si="327"/>
        <v>0</v>
      </c>
      <c r="AB391" s="108">
        <f t="shared" si="328"/>
        <v>0</v>
      </c>
      <c r="AC391" s="79">
        <f>J389+Z391</f>
        <v>0</v>
      </c>
      <c r="AD391" s="48">
        <f t="shared" ref="AD391:AD454" si="329">(O391-$O$1)/$O$1</f>
        <v>-1</v>
      </c>
      <c r="AE391" s="45">
        <f t="shared" ref="AE391:AE425" si="330">MIN(B388:B390)</f>
        <v>0</v>
      </c>
      <c r="AF391" s="56">
        <f t="shared" ref="AF391:AF425" si="331">J390+AE391</f>
        <v>0</v>
      </c>
      <c r="AG391" s="70" t="e">
        <f t="shared" ref="AG391:AG425" si="332">AI391/AL391</f>
        <v>#DIV/0!</v>
      </c>
      <c r="AH391" s="70" t="e">
        <f t="shared" ref="AH391:AH425" si="333">1/AG391</f>
        <v>#DIV/0!</v>
      </c>
      <c r="AI391" s="74" t="e">
        <f t="shared" ref="AI391:AI425" si="334">(J391-AF391)/AF391</f>
        <v>#DIV/0!</v>
      </c>
      <c r="AJ391" s="62">
        <f t="shared" ref="AJ391:AJ425" si="335">MAX(B388:B390)</f>
        <v>0</v>
      </c>
      <c r="AK391" s="117" t="e">
        <f t="shared" ref="AK391:AK425" si="336" xml:space="preserve"> AH391/AG391</f>
        <v>#DIV/0!</v>
      </c>
      <c r="AL391" s="99" t="e">
        <f t="shared" ref="AL391:AL425" si="337">(J391-AM391)/AM391</f>
        <v>#DIV/0!</v>
      </c>
      <c r="AM391" s="62">
        <f t="shared" ref="AM391:AM425" si="338">J390+AJ391</f>
        <v>0</v>
      </c>
      <c r="AN391" s="10">
        <f t="shared" ref="AN391:AN425" si="339">(R390-N390)*0.999</f>
        <v>0</v>
      </c>
      <c r="AO391" s="10">
        <f t="shared" ref="AO391:AO425" si="340">(2*R390-I390)*0.999</f>
        <v>0</v>
      </c>
      <c r="AP391" s="10">
        <f t="shared" ref="AP391:AP425" si="341">(R390+N390)*1.001</f>
        <v>0</v>
      </c>
      <c r="AQ391" s="10">
        <f t="shared" ref="AQ391:AQ425" si="342">(2*R390-H390)*1.001</f>
        <v>0</v>
      </c>
      <c r="AR391" s="113"/>
      <c r="AS391" s="113"/>
      <c r="AU391" s="19"/>
      <c r="AV391" s="25"/>
      <c r="AW391" s="19"/>
      <c r="AX391" s="19"/>
      <c r="AY391" s="19"/>
      <c r="BE391" s="12" t="s">
        <v>541</v>
      </c>
      <c r="BF391" s="110"/>
      <c r="BG391" s="111"/>
      <c r="BH391" s="111"/>
    </row>
    <row r="392" spans="1:60" x14ac:dyDescent="0.25">
      <c r="A392" s="12" t="str">
        <f t="shared" si="315"/>
        <v>24mag    19o</v>
      </c>
      <c r="B392" s="110">
        <f t="shared" si="323"/>
        <v>0</v>
      </c>
      <c r="C392" s="3">
        <f t="shared" si="324"/>
        <v>0</v>
      </c>
      <c r="D392" s="3">
        <f t="shared" si="319"/>
        <v>0</v>
      </c>
      <c r="E392" s="3">
        <f t="shared" si="320"/>
        <v>0</v>
      </c>
      <c r="F392" s="3">
        <f t="shared" si="321"/>
        <v>0</v>
      </c>
      <c r="G392" s="3">
        <f t="shared" si="322"/>
        <v>0</v>
      </c>
      <c r="H392" s="3">
        <f t="shared" si="316"/>
        <v>0</v>
      </c>
      <c r="I392" s="3">
        <f t="shared" si="316"/>
        <v>0</v>
      </c>
      <c r="J392" s="3">
        <f t="shared" si="302"/>
        <v>0</v>
      </c>
      <c r="K392" s="8">
        <f t="shared" si="303"/>
        <v>0</v>
      </c>
      <c r="L392" s="4">
        <f t="shared" si="304"/>
        <v>0</v>
      </c>
      <c r="M392" s="4">
        <f t="shared" si="305"/>
        <v>0</v>
      </c>
      <c r="N392" s="4">
        <f t="shared" si="306"/>
        <v>0</v>
      </c>
      <c r="O392" s="4">
        <f t="shared" si="307"/>
        <v>0</v>
      </c>
      <c r="P392" s="4">
        <f t="shared" si="318"/>
        <v>0</v>
      </c>
      <c r="Q392" s="4">
        <f t="shared" si="317"/>
        <v>0</v>
      </c>
      <c r="R392" s="4">
        <f t="shared" si="308"/>
        <v>0</v>
      </c>
      <c r="S392" s="4">
        <f t="shared" si="309"/>
        <v>0</v>
      </c>
      <c r="T392" s="4">
        <f t="shared" si="310"/>
        <v>0</v>
      </c>
      <c r="U392" s="4">
        <f t="shared" si="311"/>
        <v>0</v>
      </c>
      <c r="V392" s="4">
        <f t="shared" si="312"/>
        <v>0</v>
      </c>
      <c r="W392" s="86">
        <f t="shared" si="313"/>
        <v>0</v>
      </c>
      <c r="X392" s="45">
        <f t="shared" ref="X392:X411" si="343">J390+U392</f>
        <v>0</v>
      </c>
      <c r="Y392" s="62">
        <f t="shared" si="325"/>
        <v>0</v>
      </c>
      <c r="Z392" s="10">
        <f t="shared" si="326"/>
        <v>0</v>
      </c>
      <c r="AA392" s="4">
        <f t="shared" si="327"/>
        <v>0</v>
      </c>
      <c r="AB392" s="79">
        <f t="shared" si="328"/>
        <v>0</v>
      </c>
      <c r="AC392" s="79">
        <f t="shared" ref="AC392:AC411" si="344">J390+Z392</f>
        <v>0</v>
      </c>
      <c r="AD392" s="48">
        <f t="shared" si="329"/>
        <v>-1</v>
      </c>
      <c r="AE392" s="45">
        <f t="shared" si="330"/>
        <v>0</v>
      </c>
      <c r="AF392" s="56">
        <f t="shared" si="331"/>
        <v>0</v>
      </c>
      <c r="AG392" s="70" t="e">
        <f t="shared" si="332"/>
        <v>#DIV/0!</v>
      </c>
      <c r="AH392" s="70" t="e">
        <f t="shared" si="333"/>
        <v>#DIV/0!</v>
      </c>
      <c r="AI392" s="74" t="e">
        <f t="shared" si="334"/>
        <v>#DIV/0!</v>
      </c>
      <c r="AJ392" s="62">
        <f t="shared" si="335"/>
        <v>0</v>
      </c>
      <c r="AK392" s="117" t="e">
        <f t="shared" si="336"/>
        <v>#DIV/0!</v>
      </c>
      <c r="AL392" s="99" t="e">
        <f t="shared" si="337"/>
        <v>#DIV/0!</v>
      </c>
      <c r="AM392" s="62">
        <f t="shared" si="338"/>
        <v>0</v>
      </c>
      <c r="AN392" s="10">
        <f t="shared" si="339"/>
        <v>0</v>
      </c>
      <c r="AO392" s="10">
        <f t="shared" si="340"/>
        <v>0</v>
      </c>
      <c r="AP392" s="10">
        <f t="shared" si="341"/>
        <v>0</v>
      </c>
      <c r="AQ392" s="10">
        <f t="shared" si="342"/>
        <v>0</v>
      </c>
      <c r="AR392" s="113"/>
      <c r="AS392" s="113"/>
      <c r="AU392" s="19"/>
      <c r="AV392" s="25"/>
      <c r="AW392" s="19"/>
      <c r="AX392" s="19"/>
      <c r="AY392" s="19"/>
      <c r="BE392" s="12" t="s">
        <v>542</v>
      </c>
      <c r="BF392" s="110"/>
      <c r="BG392" s="111"/>
      <c r="BH392" s="111"/>
    </row>
    <row r="393" spans="1:60" x14ac:dyDescent="0.25">
      <c r="A393" s="12" t="str">
        <f t="shared" si="315"/>
        <v>24mag    20s</v>
      </c>
      <c r="B393" s="110">
        <f t="shared" si="323"/>
        <v>0</v>
      </c>
      <c r="C393" s="3">
        <f t="shared" si="324"/>
        <v>0</v>
      </c>
      <c r="D393" s="3">
        <f t="shared" si="319"/>
        <v>0</v>
      </c>
      <c r="E393" s="3">
        <f t="shared" si="320"/>
        <v>0</v>
      </c>
      <c r="F393" s="3">
        <f t="shared" si="321"/>
        <v>0</v>
      </c>
      <c r="G393" s="3">
        <f t="shared" si="322"/>
        <v>0</v>
      </c>
      <c r="H393" s="3">
        <f t="shared" si="316"/>
        <v>0</v>
      </c>
      <c r="I393" s="3">
        <f t="shared" si="316"/>
        <v>0</v>
      </c>
      <c r="J393" s="3">
        <f t="shared" si="302"/>
        <v>0</v>
      </c>
      <c r="K393" s="8">
        <f t="shared" si="303"/>
        <v>0</v>
      </c>
      <c r="L393" s="4">
        <f t="shared" si="304"/>
        <v>0</v>
      </c>
      <c r="M393" s="4">
        <f t="shared" si="305"/>
        <v>0</v>
      </c>
      <c r="N393" s="4">
        <f t="shared" si="306"/>
        <v>0</v>
      </c>
      <c r="O393" s="4">
        <f t="shared" si="307"/>
        <v>0</v>
      </c>
      <c r="P393" s="4">
        <f t="shared" si="318"/>
        <v>0</v>
      </c>
      <c r="Q393" s="4">
        <f t="shared" si="317"/>
        <v>0</v>
      </c>
      <c r="R393" s="4">
        <f t="shared" si="308"/>
        <v>0</v>
      </c>
      <c r="S393" s="4">
        <f t="shared" si="309"/>
        <v>0</v>
      </c>
      <c r="T393" s="4">
        <f t="shared" si="310"/>
        <v>0</v>
      </c>
      <c r="U393" s="4">
        <f t="shared" si="311"/>
        <v>0</v>
      </c>
      <c r="V393" s="4">
        <f t="shared" si="312"/>
        <v>0</v>
      </c>
      <c r="W393" s="86">
        <f t="shared" si="313"/>
        <v>0</v>
      </c>
      <c r="X393" s="45">
        <f t="shared" si="343"/>
        <v>0</v>
      </c>
      <c r="Y393" s="10">
        <f t="shared" si="325"/>
        <v>0</v>
      </c>
      <c r="Z393" s="10">
        <f t="shared" si="326"/>
        <v>0</v>
      </c>
      <c r="AA393" s="10">
        <f t="shared" si="327"/>
        <v>0</v>
      </c>
      <c r="AB393" s="10">
        <f t="shared" si="328"/>
        <v>0</v>
      </c>
      <c r="AC393" s="79">
        <f t="shared" si="344"/>
        <v>0</v>
      </c>
      <c r="AD393" s="48">
        <f t="shared" si="329"/>
        <v>-1</v>
      </c>
      <c r="AE393" s="45">
        <f t="shared" si="330"/>
        <v>0</v>
      </c>
      <c r="AF393" s="56">
        <f t="shared" si="331"/>
        <v>0</v>
      </c>
      <c r="AG393" s="70" t="e">
        <f t="shared" si="332"/>
        <v>#DIV/0!</v>
      </c>
      <c r="AH393" s="70" t="e">
        <f t="shared" si="333"/>
        <v>#DIV/0!</v>
      </c>
      <c r="AI393" s="74" t="e">
        <f t="shared" si="334"/>
        <v>#DIV/0!</v>
      </c>
      <c r="AJ393" s="62">
        <f t="shared" si="335"/>
        <v>0</v>
      </c>
      <c r="AK393" s="117" t="e">
        <f t="shared" si="336"/>
        <v>#DIV/0!</v>
      </c>
      <c r="AL393" s="99" t="e">
        <f t="shared" si="337"/>
        <v>#DIV/0!</v>
      </c>
      <c r="AM393" s="62">
        <f t="shared" si="338"/>
        <v>0</v>
      </c>
      <c r="AN393" s="10">
        <f t="shared" si="339"/>
        <v>0</v>
      </c>
      <c r="AO393" s="10">
        <f t="shared" si="340"/>
        <v>0</v>
      </c>
      <c r="AP393" s="10">
        <f t="shared" si="341"/>
        <v>0</v>
      </c>
      <c r="AQ393" s="10">
        <f t="shared" si="342"/>
        <v>0</v>
      </c>
      <c r="AR393" s="113"/>
      <c r="AS393" s="113"/>
      <c r="AU393" s="19"/>
      <c r="AV393" s="25"/>
      <c r="AW393" s="19"/>
      <c r="AX393" s="19"/>
      <c r="AY393" s="19"/>
      <c r="BE393" s="12" t="s">
        <v>543</v>
      </c>
      <c r="BF393" s="110"/>
      <c r="BG393" s="111"/>
      <c r="BH393" s="111"/>
    </row>
    <row r="394" spans="1:60" x14ac:dyDescent="0.25">
      <c r="A394" s="12" t="str">
        <f t="shared" si="315"/>
        <v>24mag     21b</v>
      </c>
      <c r="B394" s="110">
        <f t="shared" si="323"/>
        <v>0</v>
      </c>
      <c r="C394" s="3">
        <f t="shared" si="324"/>
        <v>0</v>
      </c>
      <c r="D394" s="3">
        <f t="shared" si="319"/>
        <v>0</v>
      </c>
      <c r="E394" s="3">
        <f t="shared" si="320"/>
        <v>0</v>
      </c>
      <c r="F394" s="3">
        <f t="shared" si="321"/>
        <v>0</v>
      </c>
      <c r="G394" s="3">
        <f t="shared" si="322"/>
        <v>0</v>
      </c>
      <c r="H394" s="3">
        <f t="shared" si="316"/>
        <v>0</v>
      </c>
      <c r="I394" s="3">
        <f t="shared" si="316"/>
        <v>0</v>
      </c>
      <c r="J394" s="3">
        <f t="shared" si="302"/>
        <v>0</v>
      </c>
      <c r="K394" s="8">
        <f t="shared" si="303"/>
        <v>0</v>
      </c>
      <c r="L394" s="4">
        <f t="shared" si="304"/>
        <v>0</v>
      </c>
      <c r="M394" s="4">
        <f t="shared" si="305"/>
        <v>0</v>
      </c>
      <c r="N394" s="4">
        <f t="shared" si="306"/>
        <v>0</v>
      </c>
      <c r="O394" s="4">
        <f t="shared" si="307"/>
        <v>0</v>
      </c>
      <c r="P394" s="4">
        <f t="shared" si="318"/>
        <v>0</v>
      </c>
      <c r="Q394" s="4">
        <f t="shared" si="317"/>
        <v>0</v>
      </c>
      <c r="R394" s="4">
        <f t="shared" si="308"/>
        <v>0</v>
      </c>
      <c r="S394" s="4">
        <f t="shared" si="309"/>
        <v>0</v>
      </c>
      <c r="T394" s="4">
        <f t="shared" si="310"/>
        <v>0</v>
      </c>
      <c r="U394" s="4">
        <f t="shared" si="311"/>
        <v>0</v>
      </c>
      <c r="V394" s="4">
        <f t="shared" si="312"/>
        <v>0</v>
      </c>
      <c r="W394" s="86">
        <f t="shared" si="313"/>
        <v>0</v>
      </c>
      <c r="X394" s="45">
        <f t="shared" si="343"/>
        <v>0</v>
      </c>
      <c r="Y394" s="62">
        <f t="shared" si="325"/>
        <v>0</v>
      </c>
      <c r="Z394" s="10">
        <f t="shared" si="326"/>
        <v>0</v>
      </c>
      <c r="AA394" s="4">
        <f t="shared" si="327"/>
        <v>0</v>
      </c>
      <c r="AB394" s="79">
        <f t="shared" si="328"/>
        <v>0</v>
      </c>
      <c r="AC394" s="79">
        <f t="shared" si="344"/>
        <v>0</v>
      </c>
      <c r="AD394" s="48">
        <f t="shared" si="329"/>
        <v>-1</v>
      </c>
      <c r="AE394" s="45">
        <f t="shared" si="330"/>
        <v>0</v>
      </c>
      <c r="AF394" s="56">
        <f t="shared" si="331"/>
        <v>0</v>
      </c>
      <c r="AG394" s="70" t="e">
        <f t="shared" si="332"/>
        <v>#DIV/0!</v>
      </c>
      <c r="AH394" s="70" t="e">
        <f t="shared" si="333"/>
        <v>#DIV/0!</v>
      </c>
      <c r="AI394" s="74" t="e">
        <f t="shared" si="334"/>
        <v>#DIV/0!</v>
      </c>
      <c r="AJ394" s="62">
        <f t="shared" si="335"/>
        <v>0</v>
      </c>
      <c r="AK394" s="117" t="e">
        <f t="shared" si="336"/>
        <v>#DIV/0!</v>
      </c>
      <c r="AL394" s="99" t="e">
        <f t="shared" si="337"/>
        <v>#DIV/0!</v>
      </c>
      <c r="AM394" s="62">
        <f t="shared" si="338"/>
        <v>0</v>
      </c>
      <c r="AN394" s="10">
        <f t="shared" si="339"/>
        <v>0</v>
      </c>
      <c r="AO394" s="10">
        <f t="shared" si="340"/>
        <v>0</v>
      </c>
      <c r="AP394" s="10">
        <f t="shared" si="341"/>
        <v>0</v>
      </c>
      <c r="AQ394" s="10">
        <f t="shared" si="342"/>
        <v>0</v>
      </c>
      <c r="AS394" s="113"/>
      <c r="AU394" s="19"/>
      <c r="AV394" s="25"/>
      <c r="AW394" s="19"/>
      <c r="AX394" s="19"/>
      <c r="AY394" s="19"/>
      <c r="BE394" s="12" t="s">
        <v>544</v>
      </c>
      <c r="BF394" s="110"/>
      <c r="BG394" s="111"/>
      <c r="BH394" s="111"/>
    </row>
    <row r="395" spans="1:60" x14ac:dyDescent="0.25">
      <c r="A395" s="12" t="str">
        <f t="shared" si="315"/>
        <v>24mag   22b</v>
      </c>
      <c r="B395" s="110">
        <f t="shared" si="323"/>
        <v>0</v>
      </c>
      <c r="C395" s="3">
        <f t="shared" si="324"/>
        <v>0</v>
      </c>
      <c r="D395" s="3">
        <f t="shared" si="319"/>
        <v>0</v>
      </c>
      <c r="E395" s="3">
        <f t="shared" si="320"/>
        <v>0</v>
      </c>
      <c r="F395" s="3">
        <f t="shared" si="321"/>
        <v>0</v>
      </c>
      <c r="G395" s="3">
        <f t="shared" si="322"/>
        <v>0</v>
      </c>
      <c r="H395" s="3">
        <f t="shared" si="316"/>
        <v>0</v>
      </c>
      <c r="I395" s="3">
        <f t="shared" si="316"/>
        <v>0</v>
      </c>
      <c r="J395" s="110">
        <f t="shared" si="302"/>
        <v>0</v>
      </c>
      <c r="K395" s="8">
        <f t="shared" si="303"/>
        <v>0</v>
      </c>
      <c r="L395" s="4">
        <f t="shared" si="304"/>
        <v>0</v>
      </c>
      <c r="M395" s="4">
        <f t="shared" si="305"/>
        <v>0</v>
      </c>
      <c r="N395" s="4">
        <f t="shared" si="306"/>
        <v>0</v>
      </c>
      <c r="O395" s="4">
        <f t="shared" si="307"/>
        <v>0</v>
      </c>
      <c r="P395" s="4">
        <f t="shared" si="318"/>
        <v>0</v>
      </c>
      <c r="Q395" s="4">
        <f>-J394+I395</f>
        <v>0</v>
      </c>
      <c r="R395" s="4">
        <f t="shared" si="308"/>
        <v>0</v>
      </c>
      <c r="S395" s="4">
        <f t="shared" si="309"/>
        <v>0</v>
      </c>
      <c r="T395" s="4">
        <f t="shared" si="310"/>
        <v>0</v>
      </c>
      <c r="U395" s="4">
        <f t="shared" si="311"/>
        <v>0</v>
      </c>
      <c r="V395" s="4">
        <f t="shared" si="312"/>
        <v>0</v>
      </c>
      <c r="W395" s="86">
        <f t="shared" si="313"/>
        <v>0</v>
      </c>
      <c r="X395" s="45">
        <f t="shared" si="343"/>
        <v>0</v>
      </c>
      <c r="Y395" s="10">
        <f t="shared" si="325"/>
        <v>0</v>
      </c>
      <c r="Z395" s="10">
        <f t="shared" si="326"/>
        <v>0</v>
      </c>
      <c r="AA395" s="10">
        <f t="shared" si="327"/>
        <v>0</v>
      </c>
      <c r="AB395" s="10">
        <f t="shared" si="328"/>
        <v>0</v>
      </c>
      <c r="AC395" s="79">
        <f t="shared" si="344"/>
        <v>0</v>
      </c>
      <c r="AD395" s="48">
        <f t="shared" si="329"/>
        <v>-1</v>
      </c>
      <c r="AE395" s="45">
        <f t="shared" si="330"/>
        <v>0</v>
      </c>
      <c r="AF395" s="56">
        <f t="shared" si="331"/>
        <v>0</v>
      </c>
      <c r="AG395" s="70" t="e">
        <f t="shared" si="332"/>
        <v>#DIV/0!</v>
      </c>
      <c r="AH395" s="70" t="e">
        <f t="shared" si="333"/>
        <v>#DIV/0!</v>
      </c>
      <c r="AI395" s="74" t="e">
        <f t="shared" si="334"/>
        <v>#DIV/0!</v>
      </c>
      <c r="AJ395" s="62">
        <f t="shared" si="335"/>
        <v>0</v>
      </c>
      <c r="AK395" s="117" t="e">
        <f t="shared" si="336"/>
        <v>#DIV/0!</v>
      </c>
      <c r="AL395" s="99" t="e">
        <f t="shared" si="337"/>
        <v>#DIV/0!</v>
      </c>
      <c r="AM395" s="62">
        <f t="shared" si="338"/>
        <v>0</v>
      </c>
      <c r="AN395" s="10">
        <f t="shared" si="339"/>
        <v>0</v>
      </c>
      <c r="AO395" s="10">
        <f t="shared" si="340"/>
        <v>0</v>
      </c>
      <c r="AP395" s="10">
        <f t="shared" si="341"/>
        <v>0</v>
      </c>
      <c r="AQ395" s="10">
        <f t="shared" si="342"/>
        <v>0</v>
      </c>
      <c r="AS395" s="113"/>
      <c r="AU395" s="19"/>
      <c r="AV395" s="25"/>
      <c r="AW395" s="19"/>
      <c r="AX395" s="19"/>
      <c r="AY395" s="19"/>
      <c r="BE395" s="12" t="s">
        <v>545</v>
      </c>
      <c r="BF395" s="15"/>
      <c r="BG395" s="15"/>
      <c r="BH395" s="15"/>
    </row>
    <row r="396" spans="1:60" x14ac:dyDescent="0.25">
      <c r="A396" s="12" t="str">
        <f t="shared" si="315"/>
        <v>25mag   0s</v>
      </c>
      <c r="B396" s="110">
        <f t="shared" si="323"/>
        <v>0</v>
      </c>
      <c r="C396" s="3">
        <f t="shared" si="324"/>
        <v>0</v>
      </c>
      <c r="D396" s="3">
        <f t="shared" si="319"/>
        <v>0</v>
      </c>
      <c r="E396" s="3">
        <f t="shared" si="320"/>
        <v>0</v>
      </c>
      <c r="F396" s="3">
        <f t="shared" si="321"/>
        <v>0</v>
      </c>
      <c r="G396" s="3">
        <f t="shared" si="322"/>
        <v>0</v>
      </c>
      <c r="H396" s="3">
        <f t="shared" si="316"/>
        <v>0</v>
      </c>
      <c r="I396" s="3">
        <f t="shared" si="316"/>
        <v>0</v>
      </c>
      <c r="J396" s="110">
        <f t="shared" si="302"/>
        <v>0</v>
      </c>
      <c r="K396" s="8">
        <f t="shared" si="303"/>
        <v>0</v>
      </c>
      <c r="L396" s="4">
        <f t="shared" si="304"/>
        <v>0</v>
      </c>
      <c r="M396" s="4">
        <f t="shared" si="305"/>
        <v>0</v>
      </c>
      <c r="N396" s="4">
        <f t="shared" si="306"/>
        <v>0</v>
      </c>
      <c r="O396" s="4">
        <f t="shared" si="307"/>
        <v>0</v>
      </c>
      <c r="P396" s="4">
        <f t="shared" si="318"/>
        <v>0</v>
      </c>
      <c r="Q396" s="4">
        <f>J395-I396</f>
        <v>0</v>
      </c>
      <c r="R396" s="4">
        <f t="shared" si="308"/>
        <v>0</v>
      </c>
      <c r="S396" s="4">
        <f t="shared" si="309"/>
        <v>0</v>
      </c>
      <c r="T396" s="4">
        <f t="shared" si="310"/>
        <v>0</v>
      </c>
      <c r="U396" s="4">
        <f t="shared" si="311"/>
        <v>0</v>
      </c>
      <c r="V396" s="4">
        <f t="shared" si="312"/>
        <v>0</v>
      </c>
      <c r="W396" s="85">
        <f t="shared" si="313"/>
        <v>0</v>
      </c>
      <c r="X396" s="45">
        <f t="shared" si="343"/>
        <v>0</v>
      </c>
      <c r="Y396" s="62">
        <f t="shared" si="325"/>
        <v>0</v>
      </c>
      <c r="Z396" s="10">
        <f t="shared" si="326"/>
        <v>0</v>
      </c>
      <c r="AA396" s="4">
        <f t="shared" si="327"/>
        <v>0</v>
      </c>
      <c r="AB396" s="108">
        <f t="shared" si="328"/>
        <v>0</v>
      </c>
      <c r="AC396" s="79">
        <f t="shared" si="344"/>
        <v>0</v>
      </c>
      <c r="AD396" s="48">
        <f t="shared" si="329"/>
        <v>-1</v>
      </c>
      <c r="AE396" s="45">
        <f t="shared" si="330"/>
        <v>0</v>
      </c>
      <c r="AF396" s="56">
        <f t="shared" si="331"/>
        <v>0</v>
      </c>
      <c r="AG396" s="70" t="e">
        <f t="shared" si="332"/>
        <v>#DIV/0!</v>
      </c>
      <c r="AH396" s="70" t="e">
        <f t="shared" si="333"/>
        <v>#DIV/0!</v>
      </c>
      <c r="AI396" s="74" t="e">
        <f t="shared" si="334"/>
        <v>#DIV/0!</v>
      </c>
      <c r="AJ396" s="62">
        <f t="shared" si="335"/>
        <v>0</v>
      </c>
      <c r="AK396" s="117" t="e">
        <f t="shared" si="336"/>
        <v>#DIV/0!</v>
      </c>
      <c r="AL396" s="99" t="e">
        <f t="shared" si="337"/>
        <v>#DIV/0!</v>
      </c>
      <c r="AM396" s="62">
        <f t="shared" si="338"/>
        <v>0</v>
      </c>
      <c r="AN396" s="10">
        <f t="shared" si="339"/>
        <v>0</v>
      </c>
      <c r="AO396" s="10">
        <f t="shared" si="340"/>
        <v>0</v>
      </c>
      <c r="AP396" s="10">
        <f t="shared" si="341"/>
        <v>0</v>
      </c>
      <c r="AQ396" s="10">
        <f t="shared" si="342"/>
        <v>0</v>
      </c>
      <c r="AS396" s="113"/>
      <c r="AU396" s="19"/>
      <c r="AV396" s="25"/>
      <c r="AW396" s="19"/>
      <c r="AX396" s="19"/>
      <c r="AY396" s="19"/>
      <c r="BE396" s="12" t="s">
        <v>546</v>
      </c>
      <c r="BF396" s="110"/>
      <c r="BG396" s="111"/>
      <c r="BH396" s="111"/>
    </row>
    <row r="397" spans="1:60" x14ac:dyDescent="0.25">
      <c r="A397" s="12" t="str">
        <f t="shared" si="315"/>
        <v>25mag   1s</v>
      </c>
      <c r="B397" s="110">
        <f t="shared" si="323"/>
        <v>0</v>
      </c>
      <c r="C397" s="3">
        <f t="shared" si="324"/>
        <v>0</v>
      </c>
      <c r="D397" s="3">
        <f t="shared" si="319"/>
        <v>0</v>
      </c>
      <c r="E397" s="3">
        <f t="shared" si="320"/>
        <v>0</v>
      </c>
      <c r="F397" s="3">
        <f t="shared" si="321"/>
        <v>0</v>
      </c>
      <c r="G397" s="3">
        <f t="shared" si="322"/>
        <v>0</v>
      </c>
      <c r="H397" s="110">
        <f t="shared" si="316"/>
        <v>0</v>
      </c>
      <c r="I397" s="110">
        <f t="shared" si="316"/>
        <v>0</v>
      </c>
      <c r="J397" s="110">
        <f t="shared" si="302"/>
        <v>0</v>
      </c>
      <c r="K397" s="8">
        <f t="shared" si="303"/>
        <v>0</v>
      </c>
      <c r="L397" s="4">
        <f t="shared" si="304"/>
        <v>0</v>
      </c>
      <c r="M397" s="4">
        <f t="shared" si="305"/>
        <v>0</v>
      </c>
      <c r="N397" s="4">
        <f t="shared" si="306"/>
        <v>0</v>
      </c>
      <c r="O397" s="4">
        <f t="shared" si="307"/>
        <v>0</v>
      </c>
      <c r="P397" s="4">
        <f t="shared" si="318"/>
        <v>0</v>
      </c>
      <c r="Q397" s="4">
        <f>J396-I397</f>
        <v>0</v>
      </c>
      <c r="R397" s="4">
        <f t="shared" si="308"/>
        <v>0</v>
      </c>
      <c r="S397" s="4">
        <f t="shared" si="309"/>
        <v>0</v>
      </c>
      <c r="T397" s="4">
        <f t="shared" si="310"/>
        <v>0</v>
      </c>
      <c r="U397" s="4">
        <f t="shared" si="311"/>
        <v>0</v>
      </c>
      <c r="V397" s="4">
        <f t="shared" si="312"/>
        <v>0</v>
      </c>
      <c r="W397" s="85">
        <f t="shared" si="313"/>
        <v>0</v>
      </c>
      <c r="X397" s="45">
        <f t="shared" si="343"/>
        <v>0</v>
      </c>
      <c r="Y397" s="10">
        <f t="shared" si="325"/>
        <v>0</v>
      </c>
      <c r="Z397" s="10">
        <f t="shared" si="326"/>
        <v>0</v>
      </c>
      <c r="AA397" s="10">
        <f t="shared" si="327"/>
        <v>0</v>
      </c>
      <c r="AB397" s="10">
        <f t="shared" si="328"/>
        <v>0</v>
      </c>
      <c r="AC397" s="79">
        <f t="shared" si="344"/>
        <v>0</v>
      </c>
      <c r="AD397" s="48">
        <f t="shared" si="329"/>
        <v>-1</v>
      </c>
      <c r="AE397" s="45">
        <f t="shared" si="330"/>
        <v>0</v>
      </c>
      <c r="AF397" s="56">
        <f t="shared" si="331"/>
        <v>0</v>
      </c>
      <c r="AG397" s="70" t="e">
        <f t="shared" si="332"/>
        <v>#DIV/0!</v>
      </c>
      <c r="AH397" s="70" t="e">
        <f t="shared" si="333"/>
        <v>#DIV/0!</v>
      </c>
      <c r="AI397" s="74" t="e">
        <f t="shared" si="334"/>
        <v>#DIV/0!</v>
      </c>
      <c r="AJ397" s="62">
        <f t="shared" si="335"/>
        <v>0</v>
      </c>
      <c r="AK397" s="117" t="e">
        <f t="shared" si="336"/>
        <v>#DIV/0!</v>
      </c>
      <c r="AL397" s="99" t="e">
        <f t="shared" si="337"/>
        <v>#DIV/0!</v>
      </c>
      <c r="AM397" s="62">
        <f t="shared" si="338"/>
        <v>0</v>
      </c>
      <c r="AN397" s="10">
        <f t="shared" si="339"/>
        <v>0</v>
      </c>
      <c r="AO397" s="10">
        <f t="shared" si="340"/>
        <v>0</v>
      </c>
      <c r="AP397" s="10">
        <f t="shared" si="341"/>
        <v>0</v>
      </c>
      <c r="AQ397" s="10">
        <f t="shared" si="342"/>
        <v>0</v>
      </c>
      <c r="AS397" s="113"/>
      <c r="AU397" s="19"/>
      <c r="AV397" s="25"/>
      <c r="AW397" s="19"/>
      <c r="AX397" s="19"/>
      <c r="AY397" s="19"/>
      <c r="BE397" s="12" t="s">
        <v>547</v>
      </c>
      <c r="BF397" s="110"/>
      <c r="BG397" s="111"/>
      <c r="BH397" s="111"/>
    </row>
    <row r="398" spans="1:60" x14ac:dyDescent="0.25">
      <c r="A398" s="12" t="str">
        <f t="shared" si="315"/>
        <v>25mag    2b</v>
      </c>
      <c r="B398" s="110">
        <f t="shared" si="323"/>
        <v>0</v>
      </c>
      <c r="C398" s="3">
        <f t="shared" si="324"/>
        <v>0</v>
      </c>
      <c r="D398" s="3">
        <f t="shared" si="319"/>
        <v>0</v>
      </c>
      <c r="E398" s="3">
        <f t="shared" si="320"/>
        <v>0</v>
      </c>
      <c r="F398" s="3">
        <f t="shared" si="321"/>
        <v>0</v>
      </c>
      <c r="G398" s="3">
        <f t="shared" si="322"/>
        <v>0</v>
      </c>
      <c r="H398" s="13">
        <f t="shared" si="316"/>
        <v>0</v>
      </c>
      <c r="I398" s="13">
        <f t="shared" si="316"/>
        <v>0</v>
      </c>
      <c r="J398" s="13">
        <f t="shared" ref="J398:J461" si="345">BH398</f>
        <v>0</v>
      </c>
      <c r="K398" s="8">
        <f t="shared" ref="K398:K461" si="346">J398-J396</f>
        <v>0</v>
      </c>
      <c r="L398" s="4">
        <f t="shared" ref="L398:L461" si="347">MAX(O398:Q398)</f>
        <v>0</v>
      </c>
      <c r="M398" s="4">
        <f t="shared" ref="M398:M461" si="348">AVERAGE(L396:L398)</f>
        <v>0</v>
      </c>
      <c r="N398" s="4">
        <f t="shared" ref="N398:N461" si="349">AVERAGE(L397:L398)</f>
        <v>0</v>
      </c>
      <c r="O398" s="4">
        <f t="shared" ref="O398:O461" si="350">H398-I398</f>
        <v>0</v>
      </c>
      <c r="P398" s="4">
        <f t="shared" si="318"/>
        <v>0</v>
      </c>
      <c r="Q398" s="4">
        <f t="shared" ref="Q398:Q403" si="351">J397-I398</f>
        <v>0</v>
      </c>
      <c r="R398" s="4">
        <f t="shared" ref="R398:R461" si="352">AVERAGE(H398:J398)</f>
        <v>0</v>
      </c>
      <c r="S398" s="4">
        <f t="shared" ref="S398:S461" si="353">AVERAGE(R397:R398)</f>
        <v>0</v>
      </c>
      <c r="T398" s="4">
        <f t="shared" ref="T398:T461" si="354">AVERAGE(R396:R398)</f>
        <v>0</v>
      </c>
      <c r="U398" s="4">
        <f t="shared" ref="U398:U461" si="355">MIN(B395:B397)</f>
        <v>0</v>
      </c>
      <c r="V398" s="4">
        <f t="shared" ref="V398:V461" si="356">MIN(B396:B397)</f>
        <v>0</v>
      </c>
      <c r="W398" s="109">
        <f t="shared" ref="W398:W461" si="357">J396+V398</f>
        <v>0</v>
      </c>
      <c r="X398" s="45">
        <f t="shared" si="343"/>
        <v>0</v>
      </c>
      <c r="Y398" s="62">
        <f t="shared" si="325"/>
        <v>0</v>
      </c>
      <c r="Z398" s="10">
        <f t="shared" si="326"/>
        <v>0</v>
      </c>
      <c r="AA398" s="4">
        <f t="shared" si="327"/>
        <v>0</v>
      </c>
      <c r="AB398" s="79">
        <f t="shared" si="328"/>
        <v>0</v>
      </c>
      <c r="AC398" s="79">
        <f t="shared" si="344"/>
        <v>0</v>
      </c>
      <c r="AD398" s="48">
        <f t="shared" si="329"/>
        <v>-1</v>
      </c>
      <c r="AE398" s="45">
        <f t="shared" si="330"/>
        <v>0</v>
      </c>
      <c r="AF398" s="56">
        <f t="shared" si="331"/>
        <v>0</v>
      </c>
      <c r="AG398" s="70" t="e">
        <f t="shared" si="332"/>
        <v>#DIV/0!</v>
      </c>
      <c r="AH398" s="70" t="e">
        <f t="shared" si="333"/>
        <v>#DIV/0!</v>
      </c>
      <c r="AI398" s="74" t="e">
        <f t="shared" si="334"/>
        <v>#DIV/0!</v>
      </c>
      <c r="AJ398" s="62">
        <f t="shared" si="335"/>
        <v>0</v>
      </c>
      <c r="AK398" s="117" t="e">
        <f t="shared" si="336"/>
        <v>#DIV/0!</v>
      </c>
      <c r="AL398" s="99" t="e">
        <f t="shared" si="337"/>
        <v>#DIV/0!</v>
      </c>
      <c r="AM398" s="62">
        <f t="shared" si="338"/>
        <v>0</v>
      </c>
      <c r="AN398" s="10">
        <f t="shared" si="339"/>
        <v>0</v>
      </c>
      <c r="AO398" s="10">
        <f t="shared" si="340"/>
        <v>0</v>
      </c>
      <c r="AP398" s="10">
        <f t="shared" si="341"/>
        <v>0</v>
      </c>
      <c r="AQ398" s="10">
        <f t="shared" si="342"/>
        <v>0</v>
      </c>
      <c r="AS398" s="113"/>
      <c r="AV398" s="7"/>
      <c r="AW398" s="19"/>
      <c r="AX398" s="19"/>
      <c r="AY398" s="19"/>
      <c r="BE398" s="12" t="s">
        <v>548</v>
      </c>
      <c r="BF398" s="110"/>
      <c r="BG398" s="111"/>
      <c r="BH398" s="111"/>
    </row>
    <row r="399" spans="1:60" x14ac:dyDescent="0.25">
      <c r="A399" s="12" t="str">
        <f t="shared" si="315"/>
        <v>25mag     3o</v>
      </c>
      <c r="B399" s="110">
        <f t="shared" si="323"/>
        <v>0</v>
      </c>
      <c r="C399" s="3">
        <f t="shared" si="324"/>
        <v>0</v>
      </c>
      <c r="D399" s="3">
        <f t="shared" si="319"/>
        <v>0</v>
      </c>
      <c r="E399" s="3">
        <f t="shared" si="320"/>
        <v>0</v>
      </c>
      <c r="F399" s="3">
        <f t="shared" si="321"/>
        <v>0</v>
      </c>
      <c r="G399" s="3">
        <f t="shared" si="322"/>
        <v>0</v>
      </c>
      <c r="H399" s="13">
        <f t="shared" si="316"/>
        <v>0</v>
      </c>
      <c r="I399" s="13">
        <f t="shared" si="316"/>
        <v>0</v>
      </c>
      <c r="J399" s="110">
        <f t="shared" si="345"/>
        <v>0</v>
      </c>
      <c r="K399" s="8">
        <f t="shared" si="346"/>
        <v>0</v>
      </c>
      <c r="L399" s="4">
        <f t="shared" si="347"/>
        <v>0</v>
      </c>
      <c r="M399" s="4">
        <f t="shared" si="348"/>
        <v>0</v>
      </c>
      <c r="N399" s="4">
        <f t="shared" si="349"/>
        <v>0</v>
      </c>
      <c r="O399" s="4">
        <f t="shared" si="350"/>
        <v>0</v>
      </c>
      <c r="P399" s="4">
        <f t="shared" si="318"/>
        <v>0</v>
      </c>
      <c r="Q399" s="4">
        <f t="shared" si="351"/>
        <v>0</v>
      </c>
      <c r="R399" s="4">
        <f t="shared" si="352"/>
        <v>0</v>
      </c>
      <c r="S399" s="4">
        <f t="shared" si="353"/>
        <v>0</v>
      </c>
      <c r="T399" s="4">
        <f t="shared" si="354"/>
        <v>0</v>
      </c>
      <c r="U399" s="4">
        <f t="shared" si="355"/>
        <v>0</v>
      </c>
      <c r="V399" s="4">
        <f t="shared" si="356"/>
        <v>0</v>
      </c>
      <c r="W399" s="109">
        <f t="shared" si="357"/>
        <v>0</v>
      </c>
      <c r="X399" s="45">
        <f t="shared" si="343"/>
        <v>0</v>
      </c>
      <c r="Y399" s="62">
        <f t="shared" si="325"/>
        <v>0</v>
      </c>
      <c r="Z399" s="10">
        <f t="shared" si="326"/>
        <v>0</v>
      </c>
      <c r="AA399" s="4">
        <f t="shared" si="327"/>
        <v>0</v>
      </c>
      <c r="AB399" s="79">
        <f t="shared" si="328"/>
        <v>0</v>
      </c>
      <c r="AC399" s="79">
        <f t="shared" si="344"/>
        <v>0</v>
      </c>
      <c r="AD399" s="48">
        <f t="shared" si="329"/>
        <v>-1</v>
      </c>
      <c r="AE399" s="45">
        <f t="shared" si="330"/>
        <v>0</v>
      </c>
      <c r="AF399" s="56">
        <f t="shared" si="331"/>
        <v>0</v>
      </c>
      <c r="AG399" s="70" t="e">
        <f t="shared" si="332"/>
        <v>#DIV/0!</v>
      </c>
      <c r="AH399" s="70" t="e">
        <f t="shared" si="333"/>
        <v>#DIV/0!</v>
      </c>
      <c r="AI399" s="74" t="e">
        <f t="shared" si="334"/>
        <v>#DIV/0!</v>
      </c>
      <c r="AJ399" s="62">
        <f t="shared" si="335"/>
        <v>0</v>
      </c>
      <c r="AK399" s="117" t="e">
        <f t="shared" si="336"/>
        <v>#DIV/0!</v>
      </c>
      <c r="AL399" s="99" t="e">
        <f t="shared" si="337"/>
        <v>#DIV/0!</v>
      </c>
      <c r="AM399" s="62">
        <f t="shared" si="338"/>
        <v>0</v>
      </c>
      <c r="AN399" s="10">
        <f t="shared" si="339"/>
        <v>0</v>
      </c>
      <c r="AO399" s="10">
        <f t="shared" si="340"/>
        <v>0</v>
      </c>
      <c r="AP399" s="10">
        <f t="shared" si="341"/>
        <v>0</v>
      </c>
      <c r="AQ399" s="10">
        <f t="shared" si="342"/>
        <v>0</v>
      </c>
      <c r="AS399" s="113"/>
      <c r="AV399" s="7"/>
      <c r="AW399" s="19"/>
      <c r="AX399" s="19"/>
      <c r="AY399" s="19"/>
      <c r="BE399" s="12" t="s">
        <v>549</v>
      </c>
      <c r="BF399" s="110"/>
      <c r="BG399" s="111"/>
      <c r="BH399" s="111"/>
    </row>
    <row r="400" spans="1:60" x14ac:dyDescent="0.25">
      <c r="A400" s="12" t="str">
        <f t="shared" si="315"/>
        <v>25mag    4s</v>
      </c>
      <c r="B400" s="110">
        <f t="shared" si="323"/>
        <v>0</v>
      </c>
      <c r="C400" s="3">
        <f t="shared" si="324"/>
        <v>0</v>
      </c>
      <c r="D400" s="3">
        <f t="shared" si="319"/>
        <v>0</v>
      </c>
      <c r="E400" s="3">
        <f t="shared" si="320"/>
        <v>0</v>
      </c>
      <c r="F400" s="3">
        <f t="shared" si="321"/>
        <v>0</v>
      </c>
      <c r="G400" s="3">
        <f t="shared" si="322"/>
        <v>0</v>
      </c>
      <c r="H400" s="13">
        <f t="shared" si="316"/>
        <v>0</v>
      </c>
      <c r="I400" s="13">
        <f t="shared" si="316"/>
        <v>0</v>
      </c>
      <c r="J400" s="110">
        <f t="shared" si="345"/>
        <v>0</v>
      </c>
      <c r="K400" s="8">
        <f t="shared" si="346"/>
        <v>0</v>
      </c>
      <c r="L400" s="4">
        <f t="shared" si="347"/>
        <v>0</v>
      </c>
      <c r="M400" s="4">
        <f t="shared" si="348"/>
        <v>0</v>
      </c>
      <c r="N400" s="4">
        <f t="shared" si="349"/>
        <v>0</v>
      </c>
      <c r="O400" s="4">
        <f t="shared" si="350"/>
        <v>0</v>
      </c>
      <c r="P400" s="4">
        <f t="shared" si="318"/>
        <v>0</v>
      </c>
      <c r="Q400" s="4">
        <f t="shared" si="351"/>
        <v>0</v>
      </c>
      <c r="R400" s="4">
        <f t="shared" si="352"/>
        <v>0</v>
      </c>
      <c r="S400" s="4">
        <f t="shared" si="353"/>
        <v>0</v>
      </c>
      <c r="T400" s="4">
        <f t="shared" si="354"/>
        <v>0</v>
      </c>
      <c r="U400" s="4">
        <f t="shared" si="355"/>
        <v>0</v>
      </c>
      <c r="V400" s="4">
        <f t="shared" si="356"/>
        <v>0</v>
      </c>
      <c r="W400" s="45">
        <f t="shared" si="357"/>
        <v>0</v>
      </c>
      <c r="X400" s="45">
        <f t="shared" si="343"/>
        <v>0</v>
      </c>
      <c r="Y400" s="10">
        <f t="shared" si="325"/>
        <v>0</v>
      </c>
      <c r="Z400" s="10">
        <f t="shared" si="326"/>
        <v>0</v>
      </c>
      <c r="AA400" s="10">
        <f t="shared" si="327"/>
        <v>0</v>
      </c>
      <c r="AB400" s="10">
        <f t="shared" si="328"/>
        <v>0</v>
      </c>
      <c r="AC400" s="79">
        <f t="shared" si="344"/>
        <v>0</v>
      </c>
      <c r="AD400" s="48">
        <f t="shared" si="329"/>
        <v>-1</v>
      </c>
      <c r="AE400" s="45">
        <f t="shared" si="330"/>
        <v>0</v>
      </c>
      <c r="AF400" s="56">
        <f t="shared" si="331"/>
        <v>0</v>
      </c>
      <c r="AG400" s="70" t="e">
        <f t="shared" si="332"/>
        <v>#DIV/0!</v>
      </c>
      <c r="AH400" s="70" t="e">
        <f t="shared" si="333"/>
        <v>#DIV/0!</v>
      </c>
      <c r="AI400" s="74" t="e">
        <f t="shared" si="334"/>
        <v>#DIV/0!</v>
      </c>
      <c r="AJ400" s="62">
        <f t="shared" si="335"/>
        <v>0</v>
      </c>
      <c r="AK400" s="117" t="e">
        <f t="shared" si="336"/>
        <v>#DIV/0!</v>
      </c>
      <c r="AL400" s="99" t="e">
        <f t="shared" si="337"/>
        <v>#DIV/0!</v>
      </c>
      <c r="AM400" s="62">
        <f t="shared" si="338"/>
        <v>0</v>
      </c>
      <c r="AN400" s="10">
        <f t="shared" si="339"/>
        <v>0</v>
      </c>
      <c r="AO400" s="10">
        <f t="shared" si="340"/>
        <v>0</v>
      </c>
      <c r="AP400" s="10">
        <f t="shared" si="341"/>
        <v>0</v>
      </c>
      <c r="AQ400" s="10">
        <f t="shared" si="342"/>
        <v>0</v>
      </c>
      <c r="AS400" s="113"/>
      <c r="AV400" s="7"/>
      <c r="AW400" s="19"/>
      <c r="AX400" s="19"/>
      <c r="AY400" s="19"/>
      <c r="BE400" s="12" t="s">
        <v>550</v>
      </c>
      <c r="BF400" s="110"/>
      <c r="BG400" s="111"/>
      <c r="BH400" s="111"/>
    </row>
    <row r="401" spans="1:60" x14ac:dyDescent="0.25">
      <c r="A401" s="12" t="str">
        <f t="shared" si="315"/>
        <v>25mag     5b</v>
      </c>
      <c r="B401" s="110">
        <f t="shared" si="323"/>
        <v>0</v>
      </c>
      <c r="C401" s="3">
        <f t="shared" si="324"/>
        <v>0</v>
      </c>
      <c r="D401" s="3">
        <f t="shared" si="319"/>
        <v>0</v>
      </c>
      <c r="E401" s="3">
        <f t="shared" si="320"/>
        <v>0</v>
      </c>
      <c r="F401" s="3">
        <f t="shared" si="321"/>
        <v>0</v>
      </c>
      <c r="G401" s="3">
        <f t="shared" si="322"/>
        <v>0</v>
      </c>
      <c r="H401" s="3">
        <f t="shared" si="316"/>
        <v>0</v>
      </c>
      <c r="I401" s="110">
        <f t="shared" si="316"/>
        <v>0</v>
      </c>
      <c r="J401" s="110">
        <f t="shared" si="345"/>
        <v>0</v>
      </c>
      <c r="K401" s="8">
        <f t="shared" si="346"/>
        <v>0</v>
      </c>
      <c r="L401" s="4">
        <f t="shared" si="347"/>
        <v>0</v>
      </c>
      <c r="M401" s="4">
        <f t="shared" si="348"/>
        <v>0</v>
      </c>
      <c r="N401" s="4">
        <f t="shared" si="349"/>
        <v>0</v>
      </c>
      <c r="O401" s="4">
        <f t="shared" si="350"/>
        <v>0</v>
      </c>
      <c r="P401" s="4">
        <f t="shared" si="318"/>
        <v>0</v>
      </c>
      <c r="Q401" s="4">
        <f t="shared" si="351"/>
        <v>0</v>
      </c>
      <c r="R401" s="4">
        <f t="shared" si="352"/>
        <v>0</v>
      </c>
      <c r="S401" s="4">
        <f t="shared" si="353"/>
        <v>0</v>
      </c>
      <c r="T401" s="4">
        <f t="shared" si="354"/>
        <v>0</v>
      </c>
      <c r="U401" s="4">
        <f t="shared" si="355"/>
        <v>0</v>
      </c>
      <c r="V401" s="4">
        <f t="shared" si="356"/>
        <v>0</v>
      </c>
      <c r="W401" s="45">
        <f t="shared" si="357"/>
        <v>0</v>
      </c>
      <c r="X401" s="45">
        <f t="shared" si="343"/>
        <v>0</v>
      </c>
      <c r="Y401" s="62">
        <f t="shared" si="325"/>
        <v>0</v>
      </c>
      <c r="Z401" s="10">
        <f t="shared" si="326"/>
        <v>0</v>
      </c>
      <c r="AA401" s="4">
        <f t="shared" si="327"/>
        <v>0</v>
      </c>
      <c r="AB401" s="108">
        <f t="shared" si="328"/>
        <v>0</v>
      </c>
      <c r="AC401" s="79">
        <f t="shared" si="344"/>
        <v>0</v>
      </c>
      <c r="AD401" s="48">
        <f t="shared" si="329"/>
        <v>-1</v>
      </c>
      <c r="AE401" s="45">
        <f t="shared" si="330"/>
        <v>0</v>
      </c>
      <c r="AF401" s="56">
        <f t="shared" si="331"/>
        <v>0</v>
      </c>
      <c r="AG401" s="70" t="e">
        <f t="shared" si="332"/>
        <v>#DIV/0!</v>
      </c>
      <c r="AH401" s="70" t="e">
        <f t="shared" si="333"/>
        <v>#DIV/0!</v>
      </c>
      <c r="AI401" s="74" t="e">
        <f t="shared" si="334"/>
        <v>#DIV/0!</v>
      </c>
      <c r="AJ401" s="62">
        <f t="shared" si="335"/>
        <v>0</v>
      </c>
      <c r="AK401" s="117" t="e">
        <f t="shared" si="336"/>
        <v>#DIV/0!</v>
      </c>
      <c r="AL401" s="99" t="e">
        <f t="shared" si="337"/>
        <v>#DIV/0!</v>
      </c>
      <c r="AM401" s="62">
        <f t="shared" si="338"/>
        <v>0</v>
      </c>
      <c r="AN401" s="10">
        <f t="shared" si="339"/>
        <v>0</v>
      </c>
      <c r="AO401" s="10">
        <f t="shared" si="340"/>
        <v>0</v>
      </c>
      <c r="AP401" s="10">
        <f t="shared" si="341"/>
        <v>0</v>
      </c>
      <c r="AQ401" s="10">
        <f t="shared" si="342"/>
        <v>0</v>
      </c>
      <c r="AS401" s="113"/>
      <c r="AV401" s="7"/>
      <c r="AW401" s="19"/>
      <c r="AX401" s="19"/>
      <c r="AY401" s="19"/>
      <c r="BE401" s="12" t="s">
        <v>551</v>
      </c>
      <c r="BF401" s="110"/>
      <c r="BG401" s="111"/>
      <c r="BH401" s="111"/>
    </row>
    <row r="402" spans="1:60" x14ac:dyDescent="0.25">
      <c r="A402" s="12" t="str">
        <f t="shared" si="315"/>
        <v>25mag     6o</v>
      </c>
      <c r="B402" s="110">
        <f t="shared" si="323"/>
        <v>0</v>
      </c>
      <c r="C402" s="3">
        <f t="shared" si="324"/>
        <v>0</v>
      </c>
      <c r="D402" s="3">
        <f t="shared" si="319"/>
        <v>0</v>
      </c>
      <c r="E402" s="3">
        <f t="shared" si="320"/>
        <v>0</v>
      </c>
      <c r="F402" s="3">
        <f t="shared" si="321"/>
        <v>0</v>
      </c>
      <c r="G402" s="3">
        <f t="shared" si="322"/>
        <v>0</v>
      </c>
      <c r="H402" s="3">
        <f t="shared" si="316"/>
        <v>0</v>
      </c>
      <c r="I402" s="110">
        <f t="shared" si="316"/>
        <v>0</v>
      </c>
      <c r="J402" s="110">
        <f t="shared" si="345"/>
        <v>0</v>
      </c>
      <c r="K402" s="8">
        <f t="shared" si="346"/>
        <v>0</v>
      </c>
      <c r="L402" s="4">
        <f t="shared" si="347"/>
        <v>0</v>
      </c>
      <c r="M402" s="4">
        <f t="shared" si="348"/>
        <v>0</v>
      </c>
      <c r="N402" s="4">
        <f t="shared" si="349"/>
        <v>0</v>
      </c>
      <c r="O402" s="4">
        <f t="shared" si="350"/>
        <v>0</v>
      </c>
      <c r="P402" s="4">
        <f t="shared" si="318"/>
        <v>0</v>
      </c>
      <c r="Q402" s="4">
        <f t="shared" si="351"/>
        <v>0</v>
      </c>
      <c r="R402" s="4">
        <f t="shared" si="352"/>
        <v>0</v>
      </c>
      <c r="S402" s="4">
        <f t="shared" si="353"/>
        <v>0</v>
      </c>
      <c r="T402" s="4">
        <f t="shared" si="354"/>
        <v>0</v>
      </c>
      <c r="U402" s="4">
        <f t="shared" si="355"/>
        <v>0</v>
      </c>
      <c r="V402" s="4">
        <f t="shared" si="356"/>
        <v>0</v>
      </c>
      <c r="W402" s="45">
        <f t="shared" si="357"/>
        <v>0</v>
      </c>
      <c r="X402" s="45">
        <f t="shared" si="343"/>
        <v>0</v>
      </c>
      <c r="Y402" s="10">
        <f t="shared" si="325"/>
        <v>0</v>
      </c>
      <c r="Z402" s="10">
        <f t="shared" si="326"/>
        <v>0</v>
      </c>
      <c r="AA402" s="10">
        <f t="shared" si="327"/>
        <v>0</v>
      </c>
      <c r="AB402" s="10">
        <f t="shared" si="328"/>
        <v>0</v>
      </c>
      <c r="AC402" s="79">
        <f t="shared" si="344"/>
        <v>0</v>
      </c>
      <c r="AD402" s="48">
        <f t="shared" si="329"/>
        <v>-1</v>
      </c>
      <c r="AE402" s="45">
        <f t="shared" si="330"/>
        <v>0</v>
      </c>
      <c r="AF402" s="56">
        <f t="shared" si="331"/>
        <v>0</v>
      </c>
      <c r="AG402" s="70" t="e">
        <f t="shared" si="332"/>
        <v>#DIV/0!</v>
      </c>
      <c r="AH402" s="70" t="e">
        <f t="shared" si="333"/>
        <v>#DIV/0!</v>
      </c>
      <c r="AI402" s="74" t="e">
        <f t="shared" si="334"/>
        <v>#DIV/0!</v>
      </c>
      <c r="AJ402" s="62">
        <f t="shared" si="335"/>
        <v>0</v>
      </c>
      <c r="AK402" s="117" t="e">
        <f t="shared" si="336"/>
        <v>#DIV/0!</v>
      </c>
      <c r="AL402" s="99" t="e">
        <f t="shared" si="337"/>
        <v>#DIV/0!</v>
      </c>
      <c r="AM402" s="62">
        <f t="shared" si="338"/>
        <v>0</v>
      </c>
      <c r="AN402" s="10">
        <f t="shared" si="339"/>
        <v>0</v>
      </c>
      <c r="AO402" s="10">
        <f t="shared" si="340"/>
        <v>0</v>
      </c>
      <c r="AP402" s="10">
        <f t="shared" si="341"/>
        <v>0</v>
      </c>
      <c r="AQ402" s="10">
        <f t="shared" si="342"/>
        <v>0</v>
      </c>
      <c r="AS402" s="113"/>
      <c r="AV402" s="7"/>
      <c r="AW402" s="19"/>
      <c r="AX402" s="19"/>
      <c r="AY402" s="19"/>
      <c r="BE402" s="12" t="s">
        <v>552</v>
      </c>
      <c r="BF402" s="110"/>
      <c r="BG402" s="111"/>
      <c r="BH402" s="111"/>
    </row>
    <row r="403" spans="1:60" x14ac:dyDescent="0.25">
      <c r="A403" s="12" t="str">
        <f t="shared" si="315"/>
        <v>25mag    7s</v>
      </c>
      <c r="B403" s="110">
        <f t="shared" si="323"/>
        <v>0</v>
      </c>
      <c r="C403" s="3">
        <f t="shared" si="324"/>
        <v>0</v>
      </c>
      <c r="D403" s="3">
        <f t="shared" si="319"/>
        <v>0</v>
      </c>
      <c r="E403" s="3">
        <f t="shared" si="320"/>
        <v>0</v>
      </c>
      <c r="F403" s="3">
        <f t="shared" si="321"/>
        <v>0</v>
      </c>
      <c r="G403" s="3">
        <f t="shared" si="322"/>
        <v>0</v>
      </c>
      <c r="H403" s="3">
        <f t="shared" si="316"/>
        <v>0</v>
      </c>
      <c r="I403" s="110">
        <f t="shared" si="316"/>
        <v>0</v>
      </c>
      <c r="J403" s="110">
        <f t="shared" si="345"/>
        <v>0</v>
      </c>
      <c r="K403" s="8">
        <f t="shared" si="346"/>
        <v>0</v>
      </c>
      <c r="L403" s="4">
        <f t="shared" si="347"/>
        <v>0</v>
      </c>
      <c r="M403" s="4">
        <f t="shared" si="348"/>
        <v>0</v>
      </c>
      <c r="N403" s="4">
        <f t="shared" si="349"/>
        <v>0</v>
      </c>
      <c r="O403" s="4">
        <f t="shared" si="350"/>
        <v>0</v>
      </c>
      <c r="P403" s="4">
        <f t="shared" si="318"/>
        <v>0</v>
      </c>
      <c r="Q403" s="4">
        <f t="shared" si="351"/>
        <v>0</v>
      </c>
      <c r="R403" s="4">
        <f t="shared" si="352"/>
        <v>0</v>
      </c>
      <c r="S403" s="4">
        <f t="shared" si="353"/>
        <v>0</v>
      </c>
      <c r="T403" s="4">
        <f t="shared" si="354"/>
        <v>0</v>
      </c>
      <c r="U403" s="4">
        <f t="shared" si="355"/>
        <v>0</v>
      </c>
      <c r="V403" s="4">
        <f t="shared" si="356"/>
        <v>0</v>
      </c>
      <c r="W403" s="45">
        <f t="shared" si="357"/>
        <v>0</v>
      </c>
      <c r="X403" s="45">
        <f t="shared" si="343"/>
        <v>0</v>
      </c>
      <c r="Y403" s="62">
        <f t="shared" si="325"/>
        <v>0</v>
      </c>
      <c r="Z403" s="10">
        <f t="shared" si="326"/>
        <v>0</v>
      </c>
      <c r="AA403" s="4">
        <f t="shared" si="327"/>
        <v>0</v>
      </c>
      <c r="AB403" s="108">
        <f t="shared" si="328"/>
        <v>0</v>
      </c>
      <c r="AC403" s="79">
        <f t="shared" si="344"/>
        <v>0</v>
      </c>
      <c r="AD403" s="48">
        <f t="shared" si="329"/>
        <v>-1</v>
      </c>
      <c r="AE403" s="45">
        <f t="shared" si="330"/>
        <v>0</v>
      </c>
      <c r="AF403" s="56">
        <f t="shared" si="331"/>
        <v>0</v>
      </c>
      <c r="AG403" s="70" t="e">
        <f t="shared" si="332"/>
        <v>#DIV/0!</v>
      </c>
      <c r="AH403" s="70" t="e">
        <f t="shared" si="333"/>
        <v>#DIV/0!</v>
      </c>
      <c r="AI403" s="74" t="e">
        <f t="shared" si="334"/>
        <v>#DIV/0!</v>
      </c>
      <c r="AJ403" s="62">
        <f t="shared" si="335"/>
        <v>0</v>
      </c>
      <c r="AK403" s="117" t="e">
        <f t="shared" si="336"/>
        <v>#DIV/0!</v>
      </c>
      <c r="AL403" s="99" t="e">
        <f t="shared" si="337"/>
        <v>#DIV/0!</v>
      </c>
      <c r="AM403" s="62">
        <f t="shared" si="338"/>
        <v>0</v>
      </c>
      <c r="AN403" s="10">
        <f t="shared" si="339"/>
        <v>0</v>
      </c>
      <c r="AO403" s="10">
        <f t="shared" si="340"/>
        <v>0</v>
      </c>
      <c r="AP403" s="10">
        <f t="shared" si="341"/>
        <v>0</v>
      </c>
      <c r="AQ403" s="10">
        <f t="shared" si="342"/>
        <v>0</v>
      </c>
      <c r="AS403" s="113"/>
      <c r="AV403" s="7"/>
      <c r="AW403" s="19"/>
      <c r="AX403" s="19"/>
      <c r="AY403" s="19"/>
      <c r="BE403" s="12" t="s">
        <v>553</v>
      </c>
      <c r="BF403" s="110"/>
      <c r="BG403" s="111"/>
      <c r="BH403" s="111"/>
    </row>
    <row r="404" spans="1:60" x14ac:dyDescent="0.25">
      <c r="A404" s="12" t="str">
        <f t="shared" si="315"/>
        <v>25mag   8s</v>
      </c>
      <c r="B404" s="110">
        <f t="shared" si="323"/>
        <v>0</v>
      </c>
      <c r="C404" s="3">
        <f t="shared" si="324"/>
        <v>0</v>
      </c>
      <c r="D404" s="3">
        <f t="shared" si="319"/>
        <v>0</v>
      </c>
      <c r="E404" s="3">
        <f t="shared" si="320"/>
        <v>0</v>
      </c>
      <c r="F404" s="3">
        <f t="shared" si="321"/>
        <v>0</v>
      </c>
      <c r="G404" s="3">
        <f t="shared" si="322"/>
        <v>0</v>
      </c>
      <c r="H404" s="3">
        <f t="shared" si="316"/>
        <v>0</v>
      </c>
      <c r="I404" s="110">
        <f t="shared" si="316"/>
        <v>0</v>
      </c>
      <c r="J404" s="110">
        <f t="shared" si="345"/>
        <v>0</v>
      </c>
      <c r="K404" s="8">
        <f t="shared" si="346"/>
        <v>0</v>
      </c>
      <c r="L404" s="4">
        <f t="shared" si="347"/>
        <v>0</v>
      </c>
      <c r="M404" s="4">
        <f t="shared" si="348"/>
        <v>0</v>
      </c>
      <c r="N404" s="4">
        <f t="shared" si="349"/>
        <v>0</v>
      </c>
      <c r="O404" s="4">
        <f t="shared" si="350"/>
        <v>0</v>
      </c>
      <c r="P404" s="4">
        <f t="shared" si="318"/>
        <v>0</v>
      </c>
      <c r="Q404" s="4">
        <f>-J403+I404</f>
        <v>0</v>
      </c>
      <c r="R404" s="4">
        <f t="shared" si="352"/>
        <v>0</v>
      </c>
      <c r="S404" s="4">
        <f t="shared" si="353"/>
        <v>0</v>
      </c>
      <c r="T404" s="4">
        <f t="shared" si="354"/>
        <v>0</v>
      </c>
      <c r="U404" s="4">
        <f t="shared" si="355"/>
        <v>0</v>
      </c>
      <c r="V404" s="4">
        <f t="shared" si="356"/>
        <v>0</v>
      </c>
      <c r="W404" s="45">
        <f t="shared" si="357"/>
        <v>0</v>
      </c>
      <c r="X404" s="45">
        <f t="shared" si="343"/>
        <v>0</v>
      </c>
      <c r="Y404" s="10">
        <f t="shared" si="325"/>
        <v>0</v>
      </c>
      <c r="Z404" s="10">
        <f t="shared" si="326"/>
        <v>0</v>
      </c>
      <c r="AA404" s="10">
        <f t="shared" si="327"/>
        <v>0</v>
      </c>
      <c r="AB404" s="10">
        <f t="shared" si="328"/>
        <v>0</v>
      </c>
      <c r="AC404" s="79">
        <f t="shared" si="344"/>
        <v>0</v>
      </c>
      <c r="AD404" s="48">
        <f t="shared" si="329"/>
        <v>-1</v>
      </c>
      <c r="AE404" s="45">
        <f t="shared" si="330"/>
        <v>0</v>
      </c>
      <c r="AF404" s="56">
        <f t="shared" si="331"/>
        <v>0</v>
      </c>
      <c r="AG404" s="70" t="e">
        <f t="shared" si="332"/>
        <v>#DIV/0!</v>
      </c>
      <c r="AH404" s="70" t="e">
        <f t="shared" si="333"/>
        <v>#DIV/0!</v>
      </c>
      <c r="AI404" s="74" t="e">
        <f t="shared" si="334"/>
        <v>#DIV/0!</v>
      </c>
      <c r="AJ404" s="62">
        <f t="shared" si="335"/>
        <v>0</v>
      </c>
      <c r="AK404" s="117" t="e">
        <f t="shared" si="336"/>
        <v>#DIV/0!</v>
      </c>
      <c r="AL404" s="99" t="e">
        <f t="shared" si="337"/>
        <v>#DIV/0!</v>
      </c>
      <c r="AM404" s="62">
        <f t="shared" si="338"/>
        <v>0</v>
      </c>
      <c r="AN404" s="10">
        <f t="shared" si="339"/>
        <v>0</v>
      </c>
      <c r="AO404" s="10">
        <f t="shared" si="340"/>
        <v>0</v>
      </c>
      <c r="AP404" s="10">
        <f t="shared" si="341"/>
        <v>0</v>
      </c>
      <c r="AQ404" s="10">
        <f t="shared" si="342"/>
        <v>0</v>
      </c>
      <c r="AS404" s="113"/>
      <c r="AV404" s="7"/>
      <c r="AW404" s="19"/>
      <c r="AX404" s="19"/>
      <c r="AY404" s="19"/>
      <c r="BE404" s="12" t="s">
        <v>171</v>
      </c>
      <c r="BF404" s="110"/>
      <c r="BG404" s="111"/>
      <c r="BH404" s="111"/>
    </row>
    <row r="405" spans="1:60" x14ac:dyDescent="0.25">
      <c r="A405" s="12" t="str">
        <f t="shared" si="315"/>
        <v>25mag    9b</v>
      </c>
      <c r="B405" s="110">
        <f t="shared" si="323"/>
        <v>0</v>
      </c>
      <c r="C405" s="3">
        <f t="shared" si="324"/>
        <v>0</v>
      </c>
      <c r="D405" s="3">
        <f t="shared" si="319"/>
        <v>0</v>
      </c>
      <c r="E405" s="3">
        <f t="shared" si="320"/>
        <v>0</v>
      </c>
      <c r="F405" s="3">
        <f t="shared" si="321"/>
        <v>0</v>
      </c>
      <c r="G405" s="3">
        <f t="shared" si="322"/>
        <v>0</v>
      </c>
      <c r="H405" s="3">
        <f t="shared" si="316"/>
        <v>0</v>
      </c>
      <c r="I405" s="110">
        <f t="shared" si="316"/>
        <v>0</v>
      </c>
      <c r="J405" s="110">
        <f t="shared" si="345"/>
        <v>0</v>
      </c>
      <c r="K405" s="8">
        <f t="shared" si="346"/>
        <v>0</v>
      </c>
      <c r="L405" s="4">
        <f t="shared" si="347"/>
        <v>0</v>
      </c>
      <c r="M405" s="4">
        <f t="shared" si="348"/>
        <v>0</v>
      </c>
      <c r="N405" s="4">
        <f t="shared" si="349"/>
        <v>0</v>
      </c>
      <c r="O405" s="4">
        <f t="shared" si="350"/>
        <v>0</v>
      </c>
      <c r="P405" s="4">
        <f t="shared" si="318"/>
        <v>0</v>
      </c>
      <c r="Q405" s="4">
        <f>J404-I405</f>
        <v>0</v>
      </c>
      <c r="R405" s="4">
        <f t="shared" si="352"/>
        <v>0</v>
      </c>
      <c r="S405" s="4">
        <f t="shared" si="353"/>
        <v>0</v>
      </c>
      <c r="T405" s="4">
        <f t="shared" si="354"/>
        <v>0</v>
      </c>
      <c r="U405" s="4">
        <f t="shared" si="355"/>
        <v>0</v>
      </c>
      <c r="V405" s="4">
        <f t="shared" si="356"/>
        <v>0</v>
      </c>
      <c r="W405" s="45">
        <f t="shared" si="357"/>
        <v>0</v>
      </c>
      <c r="X405" s="45">
        <f t="shared" si="343"/>
        <v>0</v>
      </c>
      <c r="Y405" s="62">
        <f t="shared" si="325"/>
        <v>0</v>
      </c>
      <c r="Z405" s="10">
        <f t="shared" si="326"/>
        <v>0</v>
      </c>
      <c r="AA405" s="4">
        <f t="shared" si="327"/>
        <v>0</v>
      </c>
      <c r="AB405" s="108">
        <f t="shared" si="328"/>
        <v>0</v>
      </c>
      <c r="AC405" s="79">
        <f t="shared" si="344"/>
        <v>0</v>
      </c>
      <c r="AD405" s="48">
        <f t="shared" si="329"/>
        <v>-1</v>
      </c>
      <c r="AE405" s="45">
        <f t="shared" si="330"/>
        <v>0</v>
      </c>
      <c r="AF405" s="56">
        <f t="shared" si="331"/>
        <v>0</v>
      </c>
      <c r="AG405" s="70" t="e">
        <f t="shared" si="332"/>
        <v>#DIV/0!</v>
      </c>
      <c r="AH405" s="70" t="e">
        <f t="shared" si="333"/>
        <v>#DIV/0!</v>
      </c>
      <c r="AI405" s="74" t="e">
        <f t="shared" si="334"/>
        <v>#DIV/0!</v>
      </c>
      <c r="AJ405" s="62">
        <f t="shared" si="335"/>
        <v>0</v>
      </c>
      <c r="AK405" s="117" t="e">
        <f t="shared" si="336"/>
        <v>#DIV/0!</v>
      </c>
      <c r="AL405" s="99" t="e">
        <f t="shared" si="337"/>
        <v>#DIV/0!</v>
      </c>
      <c r="AM405" s="62">
        <f t="shared" si="338"/>
        <v>0</v>
      </c>
      <c r="AN405" s="10">
        <f t="shared" si="339"/>
        <v>0</v>
      </c>
      <c r="AO405" s="10">
        <f t="shared" si="340"/>
        <v>0</v>
      </c>
      <c r="AP405" s="10">
        <f t="shared" si="341"/>
        <v>0</v>
      </c>
      <c r="AQ405" s="10">
        <f t="shared" si="342"/>
        <v>0</v>
      </c>
      <c r="AS405" s="113"/>
      <c r="AV405" s="7"/>
      <c r="AW405" s="19"/>
      <c r="AX405" s="19"/>
      <c r="AY405" s="19"/>
      <c r="BE405" s="12" t="s">
        <v>554</v>
      </c>
      <c r="BF405" s="110"/>
      <c r="BG405" s="111"/>
      <c r="BH405" s="111"/>
    </row>
    <row r="406" spans="1:60" x14ac:dyDescent="0.25">
      <c r="A406" s="12" t="str">
        <f t="shared" si="315"/>
        <v>25mag     10o</v>
      </c>
      <c r="B406" s="110">
        <f t="shared" si="323"/>
        <v>0</v>
      </c>
      <c r="C406" s="3">
        <f t="shared" si="324"/>
        <v>0</v>
      </c>
      <c r="D406" s="3">
        <f t="shared" si="319"/>
        <v>0</v>
      </c>
      <c r="E406" s="3">
        <f t="shared" si="320"/>
        <v>0</v>
      </c>
      <c r="F406" s="3">
        <f t="shared" si="321"/>
        <v>0</v>
      </c>
      <c r="G406" s="3">
        <f t="shared" si="322"/>
        <v>0</v>
      </c>
      <c r="H406" s="3">
        <f t="shared" si="316"/>
        <v>0</v>
      </c>
      <c r="I406" s="3">
        <f t="shared" si="316"/>
        <v>0</v>
      </c>
      <c r="J406" s="110">
        <f t="shared" si="345"/>
        <v>0</v>
      </c>
      <c r="K406" s="8">
        <f t="shared" si="346"/>
        <v>0</v>
      </c>
      <c r="L406" s="4">
        <f t="shared" si="347"/>
        <v>0</v>
      </c>
      <c r="M406" s="4">
        <f t="shared" si="348"/>
        <v>0</v>
      </c>
      <c r="N406" s="4">
        <f t="shared" si="349"/>
        <v>0</v>
      </c>
      <c r="O406" s="4">
        <f t="shared" si="350"/>
        <v>0</v>
      </c>
      <c r="P406" s="4">
        <f t="shared" si="318"/>
        <v>0</v>
      </c>
      <c r="Q406" s="4">
        <f>J405-I406</f>
        <v>0</v>
      </c>
      <c r="R406" s="4">
        <f t="shared" si="352"/>
        <v>0</v>
      </c>
      <c r="S406" s="4">
        <f t="shared" si="353"/>
        <v>0</v>
      </c>
      <c r="T406" s="4">
        <f t="shared" si="354"/>
        <v>0</v>
      </c>
      <c r="U406" s="4">
        <f t="shared" si="355"/>
        <v>0</v>
      </c>
      <c r="V406" s="4">
        <f t="shared" si="356"/>
        <v>0</v>
      </c>
      <c r="W406" s="109">
        <f t="shared" si="357"/>
        <v>0</v>
      </c>
      <c r="X406" s="45">
        <f t="shared" si="343"/>
        <v>0</v>
      </c>
      <c r="Y406" s="62">
        <f t="shared" si="325"/>
        <v>0</v>
      </c>
      <c r="Z406" s="10">
        <f t="shared" si="326"/>
        <v>0</v>
      </c>
      <c r="AA406" s="4">
        <f t="shared" si="327"/>
        <v>0</v>
      </c>
      <c r="AB406" s="79">
        <f t="shared" si="328"/>
        <v>0</v>
      </c>
      <c r="AC406" s="79">
        <f t="shared" si="344"/>
        <v>0</v>
      </c>
      <c r="AD406" s="48">
        <f t="shared" si="329"/>
        <v>-1</v>
      </c>
      <c r="AE406" s="45">
        <f t="shared" si="330"/>
        <v>0</v>
      </c>
      <c r="AF406" s="56">
        <f t="shared" si="331"/>
        <v>0</v>
      </c>
      <c r="AG406" s="70" t="e">
        <f t="shared" si="332"/>
        <v>#DIV/0!</v>
      </c>
      <c r="AH406" s="70" t="e">
        <f t="shared" si="333"/>
        <v>#DIV/0!</v>
      </c>
      <c r="AI406" s="74" t="e">
        <f t="shared" si="334"/>
        <v>#DIV/0!</v>
      </c>
      <c r="AJ406" s="62">
        <f t="shared" si="335"/>
        <v>0</v>
      </c>
      <c r="AK406" s="117" t="e">
        <f t="shared" si="336"/>
        <v>#DIV/0!</v>
      </c>
      <c r="AL406" s="99" t="e">
        <f t="shared" si="337"/>
        <v>#DIV/0!</v>
      </c>
      <c r="AM406" s="62">
        <f t="shared" si="338"/>
        <v>0</v>
      </c>
      <c r="AN406" s="10">
        <f t="shared" si="339"/>
        <v>0</v>
      </c>
      <c r="AO406" s="10">
        <f t="shared" si="340"/>
        <v>0</v>
      </c>
      <c r="AP406" s="10">
        <f t="shared" si="341"/>
        <v>0</v>
      </c>
      <c r="AQ406" s="10">
        <f t="shared" si="342"/>
        <v>0</v>
      </c>
      <c r="AS406" s="113"/>
      <c r="AV406" s="7"/>
      <c r="AW406" s="19"/>
      <c r="AX406" s="19"/>
      <c r="AY406" s="19"/>
      <c r="BE406" s="12" t="s">
        <v>555</v>
      </c>
      <c r="BF406" s="110"/>
      <c r="BG406" s="111"/>
      <c r="BH406" s="111"/>
    </row>
    <row r="407" spans="1:60" x14ac:dyDescent="0.25">
      <c r="A407" s="12" t="str">
        <f t="shared" si="315"/>
        <v>25mag   11s</v>
      </c>
      <c r="B407" s="110">
        <f t="shared" si="323"/>
        <v>0</v>
      </c>
      <c r="C407" s="3">
        <f t="shared" si="324"/>
        <v>0</v>
      </c>
      <c r="D407" s="3">
        <f t="shared" si="319"/>
        <v>0</v>
      </c>
      <c r="E407" s="3">
        <f t="shared" si="320"/>
        <v>0</v>
      </c>
      <c r="F407" s="3">
        <f t="shared" si="321"/>
        <v>0</v>
      </c>
      <c r="G407" s="3">
        <f t="shared" si="322"/>
        <v>0</v>
      </c>
      <c r="H407" s="3">
        <f t="shared" si="316"/>
        <v>0</v>
      </c>
      <c r="I407" s="3">
        <f t="shared" si="316"/>
        <v>0</v>
      </c>
      <c r="J407" s="110">
        <f t="shared" si="345"/>
        <v>0</v>
      </c>
      <c r="K407" s="8">
        <f t="shared" si="346"/>
        <v>0</v>
      </c>
      <c r="L407" s="4">
        <f t="shared" si="347"/>
        <v>0</v>
      </c>
      <c r="M407" s="4">
        <f t="shared" si="348"/>
        <v>0</v>
      </c>
      <c r="N407" s="4">
        <f t="shared" si="349"/>
        <v>0</v>
      </c>
      <c r="O407" s="4">
        <f t="shared" si="350"/>
        <v>0</v>
      </c>
      <c r="P407" s="4">
        <f t="shared" si="318"/>
        <v>0</v>
      </c>
      <c r="Q407" s="4">
        <f>J406-I407</f>
        <v>0</v>
      </c>
      <c r="R407" s="4">
        <f t="shared" si="352"/>
        <v>0</v>
      </c>
      <c r="S407" s="4">
        <f t="shared" si="353"/>
        <v>0</v>
      </c>
      <c r="T407" s="4">
        <f t="shared" si="354"/>
        <v>0</v>
      </c>
      <c r="U407" s="4">
        <f t="shared" si="355"/>
        <v>0</v>
      </c>
      <c r="V407" s="4">
        <f t="shared" si="356"/>
        <v>0</v>
      </c>
      <c r="W407" s="109">
        <f t="shared" si="357"/>
        <v>0</v>
      </c>
      <c r="X407" s="45">
        <f t="shared" si="343"/>
        <v>0</v>
      </c>
      <c r="Y407" s="10">
        <f t="shared" si="325"/>
        <v>0</v>
      </c>
      <c r="Z407" s="10">
        <f t="shared" si="326"/>
        <v>0</v>
      </c>
      <c r="AA407" s="10">
        <f t="shared" si="327"/>
        <v>0</v>
      </c>
      <c r="AB407" s="10">
        <f t="shared" si="328"/>
        <v>0</v>
      </c>
      <c r="AC407" s="79">
        <f t="shared" si="344"/>
        <v>0</v>
      </c>
      <c r="AD407" s="48">
        <f t="shared" si="329"/>
        <v>-1</v>
      </c>
      <c r="AE407" s="45">
        <f t="shared" si="330"/>
        <v>0</v>
      </c>
      <c r="AF407" s="56">
        <f t="shared" si="331"/>
        <v>0</v>
      </c>
      <c r="AG407" s="70" t="e">
        <f t="shared" si="332"/>
        <v>#DIV/0!</v>
      </c>
      <c r="AH407" s="70" t="e">
        <f t="shared" si="333"/>
        <v>#DIV/0!</v>
      </c>
      <c r="AI407" s="74" t="e">
        <f t="shared" si="334"/>
        <v>#DIV/0!</v>
      </c>
      <c r="AJ407" s="62">
        <f t="shared" si="335"/>
        <v>0</v>
      </c>
      <c r="AK407" s="117" t="e">
        <f t="shared" si="336"/>
        <v>#DIV/0!</v>
      </c>
      <c r="AL407" s="99" t="e">
        <f t="shared" si="337"/>
        <v>#DIV/0!</v>
      </c>
      <c r="AM407" s="62">
        <f t="shared" si="338"/>
        <v>0</v>
      </c>
      <c r="AN407" s="10">
        <f t="shared" si="339"/>
        <v>0</v>
      </c>
      <c r="AO407" s="10">
        <f t="shared" si="340"/>
        <v>0</v>
      </c>
      <c r="AP407" s="10">
        <f t="shared" si="341"/>
        <v>0</v>
      </c>
      <c r="AQ407" s="10">
        <f t="shared" si="342"/>
        <v>0</v>
      </c>
      <c r="AS407" s="113"/>
      <c r="AV407" s="7"/>
      <c r="AW407" s="19"/>
      <c r="AX407" s="19"/>
      <c r="AY407" s="19"/>
      <c r="BE407" s="12" t="s">
        <v>172</v>
      </c>
      <c r="BF407" s="110"/>
      <c r="BG407" s="111"/>
      <c r="BH407" s="111"/>
    </row>
    <row r="408" spans="1:60" x14ac:dyDescent="0.25">
      <c r="A408" s="12" t="str">
        <f t="shared" si="315"/>
        <v>25mag     12b</v>
      </c>
      <c r="B408" s="110">
        <f t="shared" si="323"/>
        <v>0</v>
      </c>
      <c r="C408" s="3">
        <f t="shared" si="324"/>
        <v>0</v>
      </c>
      <c r="D408" s="3">
        <f t="shared" si="319"/>
        <v>0</v>
      </c>
      <c r="E408" s="3">
        <f t="shared" si="320"/>
        <v>0</v>
      </c>
      <c r="F408" s="3">
        <f t="shared" si="321"/>
        <v>0</v>
      </c>
      <c r="G408" s="3">
        <f t="shared" si="322"/>
        <v>0</v>
      </c>
      <c r="H408" s="3">
        <f t="shared" si="316"/>
        <v>0</v>
      </c>
      <c r="I408" s="3">
        <f t="shared" si="316"/>
        <v>0</v>
      </c>
      <c r="J408" s="3">
        <f t="shared" si="345"/>
        <v>0</v>
      </c>
      <c r="K408" s="8">
        <f t="shared" si="346"/>
        <v>0</v>
      </c>
      <c r="L408" s="4">
        <f t="shared" si="347"/>
        <v>0</v>
      </c>
      <c r="M408" s="4">
        <f t="shared" si="348"/>
        <v>0</v>
      </c>
      <c r="N408" s="4">
        <f t="shared" si="349"/>
        <v>0</v>
      </c>
      <c r="O408" s="4">
        <f t="shared" si="350"/>
        <v>0</v>
      </c>
      <c r="P408" s="4">
        <f t="shared" si="318"/>
        <v>0</v>
      </c>
      <c r="Q408" s="4">
        <f>J407-I408</f>
        <v>0</v>
      </c>
      <c r="R408" s="4">
        <f t="shared" si="352"/>
        <v>0</v>
      </c>
      <c r="S408" s="4">
        <f t="shared" si="353"/>
        <v>0</v>
      </c>
      <c r="T408" s="4">
        <f t="shared" si="354"/>
        <v>0</v>
      </c>
      <c r="U408" s="4">
        <f t="shared" si="355"/>
        <v>0</v>
      </c>
      <c r="V408" s="4">
        <f t="shared" si="356"/>
        <v>0</v>
      </c>
      <c r="W408" s="45">
        <f t="shared" si="357"/>
        <v>0</v>
      </c>
      <c r="X408" s="45">
        <f t="shared" si="343"/>
        <v>0</v>
      </c>
      <c r="Y408" s="62">
        <f t="shared" si="325"/>
        <v>0</v>
      </c>
      <c r="Z408" s="10">
        <f t="shared" si="326"/>
        <v>0</v>
      </c>
      <c r="AA408" s="4">
        <f t="shared" si="327"/>
        <v>0</v>
      </c>
      <c r="AB408" s="108">
        <f t="shared" si="328"/>
        <v>0</v>
      </c>
      <c r="AC408" s="79">
        <f t="shared" si="344"/>
        <v>0</v>
      </c>
      <c r="AD408" s="48">
        <f t="shared" si="329"/>
        <v>-1</v>
      </c>
      <c r="AE408" s="45">
        <f t="shared" si="330"/>
        <v>0</v>
      </c>
      <c r="AF408" s="56">
        <f t="shared" si="331"/>
        <v>0</v>
      </c>
      <c r="AG408" s="70" t="e">
        <f t="shared" si="332"/>
        <v>#DIV/0!</v>
      </c>
      <c r="AH408" s="70" t="e">
        <f t="shared" si="333"/>
        <v>#DIV/0!</v>
      </c>
      <c r="AI408" s="74" t="e">
        <f t="shared" si="334"/>
        <v>#DIV/0!</v>
      </c>
      <c r="AJ408" s="62">
        <f t="shared" si="335"/>
        <v>0</v>
      </c>
      <c r="AK408" s="117" t="e">
        <f t="shared" si="336"/>
        <v>#DIV/0!</v>
      </c>
      <c r="AL408" s="99" t="e">
        <f t="shared" si="337"/>
        <v>#DIV/0!</v>
      </c>
      <c r="AM408" s="62">
        <f t="shared" si="338"/>
        <v>0</v>
      </c>
      <c r="AN408" s="10">
        <f t="shared" si="339"/>
        <v>0</v>
      </c>
      <c r="AO408" s="10">
        <f t="shared" si="340"/>
        <v>0</v>
      </c>
      <c r="AP408" s="10">
        <f t="shared" si="341"/>
        <v>0</v>
      </c>
      <c r="AQ408" s="10">
        <f t="shared" si="342"/>
        <v>0</v>
      </c>
      <c r="AS408" s="113"/>
      <c r="AW408" s="19"/>
      <c r="AX408" s="19"/>
      <c r="AY408" s="19"/>
      <c r="BE408" s="12" t="s">
        <v>556</v>
      </c>
      <c r="BF408" s="110"/>
      <c r="BG408" s="111"/>
      <c r="BH408" s="111"/>
    </row>
    <row r="409" spans="1:60" x14ac:dyDescent="0.25">
      <c r="A409" s="12" t="str">
        <f t="shared" si="315"/>
        <v>25mag     13o</v>
      </c>
      <c r="B409" s="110">
        <f t="shared" si="323"/>
        <v>0</v>
      </c>
      <c r="C409" s="3">
        <f t="shared" si="324"/>
        <v>0</v>
      </c>
      <c r="D409" s="3">
        <f t="shared" si="319"/>
        <v>0</v>
      </c>
      <c r="E409" s="3">
        <f t="shared" si="320"/>
        <v>0</v>
      </c>
      <c r="F409" s="3">
        <f t="shared" si="321"/>
        <v>0</v>
      </c>
      <c r="G409" s="3">
        <f t="shared" si="322"/>
        <v>0</v>
      </c>
      <c r="H409" s="3">
        <f t="shared" si="316"/>
        <v>0</v>
      </c>
      <c r="I409" s="3">
        <f t="shared" si="316"/>
        <v>0</v>
      </c>
      <c r="J409" s="110">
        <f t="shared" si="345"/>
        <v>0</v>
      </c>
      <c r="K409" s="8">
        <f t="shared" si="346"/>
        <v>0</v>
      </c>
      <c r="L409" s="4">
        <f t="shared" si="347"/>
        <v>0</v>
      </c>
      <c r="M409" s="4">
        <f t="shared" si="348"/>
        <v>0</v>
      </c>
      <c r="N409" s="4">
        <f t="shared" si="349"/>
        <v>0</v>
      </c>
      <c r="O409" s="4">
        <f t="shared" si="350"/>
        <v>0</v>
      </c>
      <c r="P409" s="4">
        <f t="shared" si="318"/>
        <v>0</v>
      </c>
      <c r="Q409" s="4">
        <f>-J408+I409</f>
        <v>0</v>
      </c>
      <c r="R409" s="4">
        <f t="shared" si="352"/>
        <v>0</v>
      </c>
      <c r="S409" s="4">
        <f t="shared" si="353"/>
        <v>0</v>
      </c>
      <c r="T409" s="4">
        <f t="shared" si="354"/>
        <v>0</v>
      </c>
      <c r="U409" s="4">
        <f t="shared" si="355"/>
        <v>0</v>
      </c>
      <c r="V409" s="4">
        <f t="shared" si="356"/>
        <v>0</v>
      </c>
      <c r="W409" s="45">
        <f t="shared" si="357"/>
        <v>0</v>
      </c>
      <c r="X409" s="45">
        <f t="shared" si="343"/>
        <v>0</v>
      </c>
      <c r="Y409" s="62">
        <f t="shared" si="325"/>
        <v>0</v>
      </c>
      <c r="Z409" s="10">
        <f t="shared" si="326"/>
        <v>0</v>
      </c>
      <c r="AA409" s="4">
        <f t="shared" si="327"/>
        <v>0</v>
      </c>
      <c r="AB409" s="108">
        <f t="shared" si="328"/>
        <v>0</v>
      </c>
      <c r="AC409" s="79">
        <f t="shared" si="344"/>
        <v>0</v>
      </c>
      <c r="AD409" s="48">
        <f t="shared" si="329"/>
        <v>-1</v>
      </c>
      <c r="AE409" s="45">
        <f t="shared" si="330"/>
        <v>0</v>
      </c>
      <c r="AF409" s="56">
        <f t="shared" si="331"/>
        <v>0</v>
      </c>
      <c r="AG409" s="70" t="e">
        <f t="shared" si="332"/>
        <v>#DIV/0!</v>
      </c>
      <c r="AH409" s="70" t="e">
        <f t="shared" si="333"/>
        <v>#DIV/0!</v>
      </c>
      <c r="AI409" s="74" t="e">
        <f t="shared" si="334"/>
        <v>#DIV/0!</v>
      </c>
      <c r="AJ409" s="62">
        <f t="shared" si="335"/>
        <v>0</v>
      </c>
      <c r="AK409" s="117" t="e">
        <f t="shared" si="336"/>
        <v>#DIV/0!</v>
      </c>
      <c r="AL409" s="99" t="e">
        <f t="shared" si="337"/>
        <v>#DIV/0!</v>
      </c>
      <c r="AM409" s="62">
        <f t="shared" si="338"/>
        <v>0</v>
      </c>
      <c r="AN409" s="10">
        <f t="shared" si="339"/>
        <v>0</v>
      </c>
      <c r="AO409" s="10">
        <f t="shared" si="340"/>
        <v>0</v>
      </c>
      <c r="AP409" s="10">
        <f t="shared" si="341"/>
        <v>0</v>
      </c>
      <c r="AQ409" s="10">
        <f t="shared" si="342"/>
        <v>0</v>
      </c>
      <c r="AS409" s="113"/>
      <c r="AW409" s="19"/>
      <c r="AX409" s="19"/>
      <c r="AY409" s="19"/>
      <c r="BE409" s="12" t="s">
        <v>557</v>
      </c>
      <c r="BF409" s="110"/>
      <c r="BG409" s="111"/>
      <c r="BH409" s="111"/>
    </row>
    <row r="410" spans="1:60" x14ac:dyDescent="0.25">
      <c r="A410" s="12" t="str">
        <f t="shared" ref="A410:A473" si="358" xml:space="preserve"> BE410</f>
        <v>25mag  14s</v>
      </c>
      <c r="B410" s="110">
        <f t="shared" si="323"/>
        <v>0</v>
      </c>
      <c r="C410" s="3">
        <f t="shared" si="324"/>
        <v>0</v>
      </c>
      <c r="D410" s="3">
        <f t="shared" si="319"/>
        <v>0</v>
      </c>
      <c r="E410" s="3">
        <f t="shared" si="320"/>
        <v>0</v>
      </c>
      <c r="F410" s="3">
        <f t="shared" si="321"/>
        <v>0</v>
      </c>
      <c r="G410" s="3">
        <f t="shared" si="322"/>
        <v>0</v>
      </c>
      <c r="H410" s="110">
        <f t="shared" ref="H410:H473" si="359">BF410</f>
        <v>0</v>
      </c>
      <c r="I410" s="110">
        <f t="shared" ref="I410:I473" si="360">BG410</f>
        <v>0</v>
      </c>
      <c r="J410" s="3">
        <f t="shared" si="345"/>
        <v>0</v>
      </c>
      <c r="K410" s="8">
        <f t="shared" si="346"/>
        <v>0</v>
      </c>
      <c r="L410" s="4">
        <f t="shared" si="347"/>
        <v>0</v>
      </c>
      <c r="M410" s="4">
        <f t="shared" si="348"/>
        <v>0</v>
      </c>
      <c r="N410" s="4">
        <f t="shared" si="349"/>
        <v>0</v>
      </c>
      <c r="O410" s="4">
        <f t="shared" si="350"/>
        <v>0</v>
      </c>
      <c r="P410" s="4">
        <f>-H410+J409</f>
        <v>0</v>
      </c>
      <c r="Q410" s="4">
        <f t="shared" ref="Q410:Q417" si="361">J409-I410</f>
        <v>0</v>
      </c>
      <c r="R410" s="4">
        <f t="shared" si="352"/>
        <v>0</v>
      </c>
      <c r="S410" s="4">
        <f t="shared" si="353"/>
        <v>0</v>
      </c>
      <c r="T410" s="4">
        <f t="shared" si="354"/>
        <v>0</v>
      </c>
      <c r="U410" s="4">
        <f t="shared" si="355"/>
        <v>0</v>
      </c>
      <c r="V410" s="4">
        <f t="shared" si="356"/>
        <v>0</v>
      </c>
      <c r="W410" s="109">
        <f t="shared" si="357"/>
        <v>0</v>
      </c>
      <c r="X410" s="45">
        <f t="shared" si="343"/>
        <v>0</v>
      </c>
      <c r="Y410" s="62">
        <f t="shared" si="325"/>
        <v>0</v>
      </c>
      <c r="Z410" s="10">
        <f t="shared" si="326"/>
        <v>0</v>
      </c>
      <c r="AA410" s="4">
        <f t="shared" si="327"/>
        <v>0</v>
      </c>
      <c r="AB410" s="79">
        <f t="shared" si="328"/>
        <v>0</v>
      </c>
      <c r="AC410" s="79">
        <f t="shared" si="344"/>
        <v>0</v>
      </c>
      <c r="AD410" s="48">
        <f t="shared" si="329"/>
        <v>-1</v>
      </c>
      <c r="AE410" s="45">
        <f t="shared" si="330"/>
        <v>0</v>
      </c>
      <c r="AF410" s="56">
        <f t="shared" si="331"/>
        <v>0</v>
      </c>
      <c r="AG410" s="70" t="e">
        <f t="shared" si="332"/>
        <v>#DIV/0!</v>
      </c>
      <c r="AH410" s="70" t="e">
        <f t="shared" si="333"/>
        <v>#DIV/0!</v>
      </c>
      <c r="AI410" s="74" t="e">
        <f t="shared" si="334"/>
        <v>#DIV/0!</v>
      </c>
      <c r="AJ410" s="62">
        <f t="shared" si="335"/>
        <v>0</v>
      </c>
      <c r="AK410" s="117" t="e">
        <f t="shared" si="336"/>
        <v>#DIV/0!</v>
      </c>
      <c r="AL410" s="99" t="e">
        <f t="shared" si="337"/>
        <v>#DIV/0!</v>
      </c>
      <c r="AM410" s="62">
        <f t="shared" si="338"/>
        <v>0</v>
      </c>
      <c r="AN410" s="10">
        <f t="shared" si="339"/>
        <v>0</v>
      </c>
      <c r="AO410" s="10">
        <f t="shared" si="340"/>
        <v>0</v>
      </c>
      <c r="AP410" s="10">
        <f t="shared" si="341"/>
        <v>0</v>
      </c>
      <c r="AQ410" s="10">
        <f t="shared" si="342"/>
        <v>0</v>
      </c>
      <c r="AS410" s="113"/>
      <c r="AW410" s="19"/>
      <c r="AX410" s="19"/>
      <c r="AY410" s="19"/>
      <c r="BE410" s="12" t="s">
        <v>558</v>
      </c>
      <c r="BF410" s="110"/>
      <c r="BG410" s="111"/>
      <c r="BH410" s="111"/>
    </row>
    <row r="411" spans="1:60" x14ac:dyDescent="0.25">
      <c r="A411" s="12" t="str">
        <f t="shared" si="358"/>
        <v>25mag   15b</v>
      </c>
      <c r="B411" s="110">
        <f t="shared" si="323"/>
        <v>0</v>
      </c>
      <c r="C411" s="3">
        <f t="shared" si="324"/>
        <v>0</v>
      </c>
      <c r="D411" s="3">
        <f t="shared" si="319"/>
        <v>0</v>
      </c>
      <c r="E411" s="3">
        <f t="shared" si="320"/>
        <v>0</v>
      </c>
      <c r="F411" s="3">
        <f t="shared" si="321"/>
        <v>0</v>
      </c>
      <c r="G411" s="3">
        <f t="shared" si="322"/>
        <v>0</v>
      </c>
      <c r="H411" s="110">
        <f t="shared" si="359"/>
        <v>0</v>
      </c>
      <c r="I411" s="110">
        <f t="shared" si="360"/>
        <v>0</v>
      </c>
      <c r="J411" s="110">
        <f t="shared" si="345"/>
        <v>0</v>
      </c>
      <c r="K411" s="8">
        <f t="shared" si="346"/>
        <v>0</v>
      </c>
      <c r="L411" s="4">
        <f t="shared" si="347"/>
        <v>0</v>
      </c>
      <c r="M411" s="4">
        <f t="shared" si="348"/>
        <v>0</v>
      </c>
      <c r="N411" s="4">
        <f t="shared" si="349"/>
        <v>0</v>
      </c>
      <c r="O411" s="4">
        <f t="shared" si="350"/>
        <v>0</v>
      </c>
      <c r="P411" s="4">
        <f t="shared" ref="P411:P432" si="362">H411-J410</f>
        <v>0</v>
      </c>
      <c r="Q411" s="4">
        <f t="shared" si="361"/>
        <v>0</v>
      </c>
      <c r="R411" s="4">
        <f t="shared" si="352"/>
        <v>0</v>
      </c>
      <c r="S411" s="4">
        <f t="shared" si="353"/>
        <v>0</v>
      </c>
      <c r="T411" s="4">
        <f t="shared" si="354"/>
        <v>0</v>
      </c>
      <c r="U411" s="4">
        <f t="shared" si="355"/>
        <v>0</v>
      </c>
      <c r="V411" s="4">
        <f t="shared" si="356"/>
        <v>0</v>
      </c>
      <c r="W411" s="85">
        <f t="shared" si="357"/>
        <v>0</v>
      </c>
      <c r="X411" s="45">
        <f t="shared" si="343"/>
        <v>0</v>
      </c>
      <c r="Y411" s="62">
        <f t="shared" si="325"/>
        <v>0</v>
      </c>
      <c r="Z411" s="10">
        <f t="shared" si="326"/>
        <v>0</v>
      </c>
      <c r="AA411" s="4">
        <f t="shared" si="327"/>
        <v>0</v>
      </c>
      <c r="AB411" s="79">
        <f t="shared" si="328"/>
        <v>0</v>
      </c>
      <c r="AC411" s="79">
        <f t="shared" si="344"/>
        <v>0</v>
      </c>
      <c r="AD411" s="48">
        <f t="shared" si="329"/>
        <v>-1</v>
      </c>
      <c r="AE411" s="45">
        <f t="shared" si="330"/>
        <v>0</v>
      </c>
      <c r="AF411" s="56">
        <f t="shared" si="331"/>
        <v>0</v>
      </c>
      <c r="AG411" s="70" t="e">
        <f t="shared" si="332"/>
        <v>#DIV/0!</v>
      </c>
      <c r="AH411" s="70" t="e">
        <f t="shared" si="333"/>
        <v>#DIV/0!</v>
      </c>
      <c r="AI411" s="74" t="e">
        <f t="shared" si="334"/>
        <v>#DIV/0!</v>
      </c>
      <c r="AJ411" s="62">
        <f t="shared" si="335"/>
        <v>0</v>
      </c>
      <c r="AK411" s="117" t="e">
        <f t="shared" si="336"/>
        <v>#DIV/0!</v>
      </c>
      <c r="AL411" s="99" t="e">
        <f t="shared" si="337"/>
        <v>#DIV/0!</v>
      </c>
      <c r="AM411" s="62">
        <f t="shared" si="338"/>
        <v>0</v>
      </c>
      <c r="AN411" s="10">
        <f t="shared" si="339"/>
        <v>0</v>
      </c>
      <c r="AO411" s="10">
        <f t="shared" si="340"/>
        <v>0</v>
      </c>
      <c r="AP411" s="10">
        <f t="shared" si="341"/>
        <v>0</v>
      </c>
      <c r="AQ411" s="10">
        <f t="shared" si="342"/>
        <v>0</v>
      </c>
      <c r="AS411" s="113"/>
      <c r="AW411" s="19"/>
      <c r="AX411" s="19"/>
      <c r="AY411" s="19"/>
      <c r="BE411" s="12" t="s">
        <v>559</v>
      </c>
      <c r="BF411" s="110"/>
      <c r="BG411" s="111"/>
      <c r="BH411" s="111"/>
    </row>
    <row r="412" spans="1:60" x14ac:dyDescent="0.25">
      <c r="A412" s="12" t="str">
        <f t="shared" si="358"/>
        <v>25mag     16o</v>
      </c>
      <c r="B412" s="110">
        <f t="shared" si="323"/>
        <v>0</v>
      </c>
      <c r="C412" s="3">
        <f t="shared" si="324"/>
        <v>0</v>
      </c>
      <c r="D412" s="3">
        <f t="shared" ref="D412:D475" si="363">AVERAGE(H410:H412)</f>
        <v>0</v>
      </c>
      <c r="E412" s="3">
        <f t="shared" ref="E412:E475" si="364">AVERAGE(H411:H412)</f>
        <v>0</v>
      </c>
      <c r="F412" s="3">
        <f t="shared" ref="F412:F475" si="365">AVERAGE(I410:I412)</f>
        <v>0</v>
      </c>
      <c r="G412" s="3">
        <f t="shared" ref="G412:G475" si="366">AVERAGE(I411:I412)</f>
        <v>0</v>
      </c>
      <c r="H412" s="110">
        <f t="shared" si="359"/>
        <v>0</v>
      </c>
      <c r="I412" s="110">
        <f t="shared" si="360"/>
        <v>0</v>
      </c>
      <c r="J412" s="110">
        <f t="shared" si="345"/>
        <v>0</v>
      </c>
      <c r="K412" s="8">
        <f t="shared" si="346"/>
        <v>0</v>
      </c>
      <c r="L412" s="4">
        <f t="shared" si="347"/>
        <v>0</v>
      </c>
      <c r="M412" s="4">
        <f t="shared" si="348"/>
        <v>0</v>
      </c>
      <c r="N412" s="4">
        <f t="shared" si="349"/>
        <v>0</v>
      </c>
      <c r="O412" s="4">
        <f t="shared" si="350"/>
        <v>0</v>
      </c>
      <c r="P412" s="4">
        <f t="shared" si="362"/>
        <v>0</v>
      </c>
      <c r="Q412" s="4">
        <f t="shared" si="361"/>
        <v>0</v>
      </c>
      <c r="R412" s="4">
        <f t="shared" si="352"/>
        <v>0</v>
      </c>
      <c r="S412" s="4">
        <f t="shared" si="353"/>
        <v>0</v>
      </c>
      <c r="T412" s="4">
        <f t="shared" si="354"/>
        <v>0</v>
      </c>
      <c r="U412" s="4">
        <f t="shared" si="355"/>
        <v>0</v>
      </c>
      <c r="V412" s="4">
        <f t="shared" si="356"/>
        <v>0</v>
      </c>
      <c r="W412" s="86">
        <f t="shared" si="357"/>
        <v>0</v>
      </c>
      <c r="X412" s="45">
        <f>J410+U412</f>
        <v>0</v>
      </c>
      <c r="Y412" s="10">
        <f t="shared" si="325"/>
        <v>0</v>
      </c>
      <c r="Z412" s="10">
        <f t="shared" si="326"/>
        <v>0</v>
      </c>
      <c r="AA412" s="10">
        <f t="shared" si="327"/>
        <v>0</v>
      </c>
      <c r="AB412" s="10">
        <f t="shared" si="328"/>
        <v>0</v>
      </c>
      <c r="AC412" s="79">
        <f>J410+Z412</f>
        <v>0</v>
      </c>
      <c r="AD412" s="48">
        <f t="shared" si="329"/>
        <v>-1</v>
      </c>
      <c r="AE412" s="45">
        <f t="shared" si="330"/>
        <v>0</v>
      </c>
      <c r="AF412" s="56">
        <f t="shared" si="331"/>
        <v>0</v>
      </c>
      <c r="AG412" s="70" t="e">
        <f t="shared" si="332"/>
        <v>#DIV/0!</v>
      </c>
      <c r="AH412" s="70" t="e">
        <f t="shared" si="333"/>
        <v>#DIV/0!</v>
      </c>
      <c r="AI412" s="74" t="e">
        <f t="shared" si="334"/>
        <v>#DIV/0!</v>
      </c>
      <c r="AJ412" s="62">
        <f t="shared" si="335"/>
        <v>0</v>
      </c>
      <c r="AK412" s="117" t="e">
        <f t="shared" si="336"/>
        <v>#DIV/0!</v>
      </c>
      <c r="AL412" s="99" t="e">
        <f t="shared" si="337"/>
        <v>#DIV/0!</v>
      </c>
      <c r="AM412" s="62">
        <f t="shared" si="338"/>
        <v>0</v>
      </c>
      <c r="AN412" s="10">
        <f t="shared" si="339"/>
        <v>0</v>
      </c>
      <c r="AO412" s="10">
        <f t="shared" si="340"/>
        <v>0</v>
      </c>
      <c r="AP412" s="10">
        <f t="shared" si="341"/>
        <v>0</v>
      </c>
      <c r="AQ412" s="10">
        <f t="shared" si="342"/>
        <v>0</v>
      </c>
      <c r="AS412" s="113"/>
      <c r="AW412" s="19"/>
      <c r="AX412" s="19"/>
      <c r="AY412" s="19"/>
      <c r="BE412" s="12" t="s">
        <v>560</v>
      </c>
      <c r="BF412" s="110"/>
      <c r="BG412" s="111"/>
      <c r="BH412" s="111"/>
    </row>
    <row r="413" spans="1:60" x14ac:dyDescent="0.25">
      <c r="A413" s="12" t="str">
        <f t="shared" si="358"/>
        <v>25mag    17s</v>
      </c>
      <c r="B413" s="110">
        <f t="shared" ref="B413:B476" si="367">J413-J412</f>
        <v>0</v>
      </c>
      <c r="C413" s="3">
        <f t="shared" ref="C413:C476" si="368">J413-J410</f>
        <v>0</v>
      </c>
      <c r="D413" s="3">
        <f t="shared" si="363"/>
        <v>0</v>
      </c>
      <c r="E413" s="3">
        <f t="shared" si="364"/>
        <v>0</v>
      </c>
      <c r="F413" s="3">
        <f t="shared" si="365"/>
        <v>0</v>
      </c>
      <c r="G413" s="3">
        <f t="shared" si="366"/>
        <v>0</v>
      </c>
      <c r="H413" s="110">
        <f t="shared" si="359"/>
        <v>0</v>
      </c>
      <c r="I413" s="110">
        <f t="shared" si="360"/>
        <v>0</v>
      </c>
      <c r="J413" s="110">
        <f t="shared" si="345"/>
        <v>0</v>
      </c>
      <c r="K413" s="8">
        <f t="shared" si="346"/>
        <v>0</v>
      </c>
      <c r="L413" s="4">
        <f t="shared" si="347"/>
        <v>0</v>
      </c>
      <c r="M413" s="4">
        <f t="shared" si="348"/>
        <v>0</v>
      </c>
      <c r="N413" s="4">
        <f t="shared" si="349"/>
        <v>0</v>
      </c>
      <c r="O413" s="4">
        <f t="shared" si="350"/>
        <v>0</v>
      </c>
      <c r="P413" s="4">
        <f t="shared" si="362"/>
        <v>0</v>
      </c>
      <c r="Q413" s="4">
        <f t="shared" si="361"/>
        <v>0</v>
      </c>
      <c r="R413" s="4">
        <f t="shared" si="352"/>
        <v>0</v>
      </c>
      <c r="S413" s="4">
        <f t="shared" si="353"/>
        <v>0</v>
      </c>
      <c r="T413" s="4">
        <f t="shared" si="354"/>
        <v>0</v>
      </c>
      <c r="U413" s="4">
        <f t="shared" si="355"/>
        <v>0</v>
      </c>
      <c r="V413" s="4">
        <f t="shared" si="356"/>
        <v>0</v>
      </c>
      <c r="W413" s="85">
        <f t="shared" si="357"/>
        <v>0</v>
      </c>
      <c r="X413" s="45">
        <f>J411+U413</f>
        <v>0</v>
      </c>
      <c r="Y413" s="62">
        <f t="shared" si="325"/>
        <v>0</v>
      </c>
      <c r="Z413" s="10">
        <f t="shared" si="326"/>
        <v>0</v>
      </c>
      <c r="AA413" s="4">
        <f t="shared" si="327"/>
        <v>0</v>
      </c>
      <c r="AB413" s="108">
        <f t="shared" si="328"/>
        <v>0</v>
      </c>
      <c r="AC413" s="79">
        <f>J411+Z413</f>
        <v>0</v>
      </c>
      <c r="AD413" s="48">
        <f t="shared" si="329"/>
        <v>-1</v>
      </c>
      <c r="AE413" s="45">
        <f t="shared" si="330"/>
        <v>0</v>
      </c>
      <c r="AF413" s="56">
        <f t="shared" si="331"/>
        <v>0</v>
      </c>
      <c r="AG413" s="70" t="e">
        <f t="shared" si="332"/>
        <v>#DIV/0!</v>
      </c>
      <c r="AH413" s="70" t="e">
        <f t="shared" si="333"/>
        <v>#DIV/0!</v>
      </c>
      <c r="AI413" s="74" t="e">
        <f t="shared" si="334"/>
        <v>#DIV/0!</v>
      </c>
      <c r="AJ413" s="62">
        <f t="shared" si="335"/>
        <v>0</v>
      </c>
      <c r="AK413" s="117" t="e">
        <f t="shared" si="336"/>
        <v>#DIV/0!</v>
      </c>
      <c r="AL413" s="99" t="e">
        <f t="shared" si="337"/>
        <v>#DIV/0!</v>
      </c>
      <c r="AM413" s="62">
        <f t="shared" si="338"/>
        <v>0</v>
      </c>
      <c r="AN413" s="10">
        <f t="shared" si="339"/>
        <v>0</v>
      </c>
      <c r="AO413" s="10">
        <f t="shared" si="340"/>
        <v>0</v>
      </c>
      <c r="AP413" s="10">
        <f t="shared" si="341"/>
        <v>0</v>
      </c>
      <c r="AQ413" s="10">
        <f t="shared" si="342"/>
        <v>0</v>
      </c>
      <c r="AS413" s="113"/>
      <c r="AW413" s="19"/>
      <c r="AX413" s="19"/>
      <c r="AY413" s="19"/>
      <c r="BE413" s="12" t="s">
        <v>561</v>
      </c>
      <c r="BF413" s="110"/>
      <c r="BG413" s="111"/>
      <c r="BH413" s="111"/>
    </row>
    <row r="414" spans="1:60" x14ac:dyDescent="0.25">
      <c r="A414" s="12" t="str">
        <f t="shared" si="358"/>
        <v>25mag   18b</v>
      </c>
      <c r="B414" s="110">
        <f t="shared" si="367"/>
        <v>0</v>
      </c>
      <c r="C414" s="3">
        <f t="shared" si="368"/>
        <v>0</v>
      </c>
      <c r="D414" s="3">
        <f t="shared" si="363"/>
        <v>0</v>
      </c>
      <c r="E414" s="3">
        <f t="shared" si="364"/>
        <v>0</v>
      </c>
      <c r="F414" s="3">
        <f t="shared" si="365"/>
        <v>0</v>
      </c>
      <c r="G414" s="3">
        <f t="shared" si="366"/>
        <v>0</v>
      </c>
      <c r="H414" s="3">
        <f t="shared" si="359"/>
        <v>0</v>
      </c>
      <c r="I414" s="3">
        <f t="shared" si="360"/>
        <v>0</v>
      </c>
      <c r="J414" s="110">
        <f t="shared" si="345"/>
        <v>0</v>
      </c>
      <c r="K414" s="8">
        <f t="shared" si="346"/>
        <v>0</v>
      </c>
      <c r="L414" s="4">
        <f t="shared" si="347"/>
        <v>0</v>
      </c>
      <c r="M414" s="4">
        <f t="shared" si="348"/>
        <v>0</v>
      </c>
      <c r="N414" s="4">
        <f t="shared" si="349"/>
        <v>0</v>
      </c>
      <c r="O414" s="4">
        <f t="shared" si="350"/>
        <v>0</v>
      </c>
      <c r="P414" s="4">
        <f t="shared" si="362"/>
        <v>0</v>
      </c>
      <c r="Q414" s="4">
        <f t="shared" si="361"/>
        <v>0</v>
      </c>
      <c r="R414" s="4">
        <f t="shared" si="352"/>
        <v>0</v>
      </c>
      <c r="S414" s="4">
        <f t="shared" si="353"/>
        <v>0</v>
      </c>
      <c r="T414" s="4">
        <f t="shared" si="354"/>
        <v>0</v>
      </c>
      <c r="U414" s="4">
        <f t="shared" si="355"/>
        <v>0</v>
      </c>
      <c r="V414" s="4">
        <f t="shared" si="356"/>
        <v>0</v>
      </c>
      <c r="W414" s="85">
        <f t="shared" si="357"/>
        <v>0</v>
      </c>
      <c r="X414" s="45">
        <f>J412+U414</f>
        <v>0</v>
      </c>
      <c r="Y414" s="62">
        <f t="shared" si="325"/>
        <v>0</v>
      </c>
      <c r="Z414" s="10">
        <f t="shared" si="326"/>
        <v>0</v>
      </c>
      <c r="AA414" s="4">
        <f t="shared" si="327"/>
        <v>0</v>
      </c>
      <c r="AB414" s="108">
        <f t="shared" si="328"/>
        <v>0</v>
      </c>
      <c r="AC414" s="79">
        <f>J412+Z414</f>
        <v>0</v>
      </c>
      <c r="AD414" s="48">
        <f t="shared" si="329"/>
        <v>-1</v>
      </c>
      <c r="AE414" s="45">
        <f t="shared" si="330"/>
        <v>0</v>
      </c>
      <c r="AF414" s="56">
        <f t="shared" si="331"/>
        <v>0</v>
      </c>
      <c r="AG414" s="70" t="e">
        <f t="shared" si="332"/>
        <v>#DIV/0!</v>
      </c>
      <c r="AH414" s="70" t="e">
        <f t="shared" si="333"/>
        <v>#DIV/0!</v>
      </c>
      <c r="AI414" s="74" t="e">
        <f t="shared" si="334"/>
        <v>#DIV/0!</v>
      </c>
      <c r="AJ414" s="62">
        <f t="shared" si="335"/>
        <v>0</v>
      </c>
      <c r="AK414" s="117" t="e">
        <f t="shared" si="336"/>
        <v>#DIV/0!</v>
      </c>
      <c r="AL414" s="99" t="e">
        <f t="shared" si="337"/>
        <v>#DIV/0!</v>
      </c>
      <c r="AM414" s="62">
        <f t="shared" si="338"/>
        <v>0</v>
      </c>
      <c r="AN414" s="10">
        <f t="shared" si="339"/>
        <v>0</v>
      </c>
      <c r="AO414" s="10">
        <f t="shared" si="340"/>
        <v>0</v>
      </c>
      <c r="AP414" s="10">
        <f t="shared" si="341"/>
        <v>0</v>
      </c>
      <c r="AQ414" s="10">
        <f t="shared" si="342"/>
        <v>0</v>
      </c>
      <c r="AS414" s="113"/>
      <c r="AW414" s="19"/>
      <c r="AX414" s="19"/>
      <c r="AY414" s="19"/>
      <c r="BE414" s="12" t="s">
        <v>562</v>
      </c>
      <c r="BF414" s="110"/>
      <c r="BG414" s="111"/>
      <c r="BH414" s="111"/>
    </row>
    <row r="415" spans="1:60" x14ac:dyDescent="0.25">
      <c r="A415" s="12" t="str">
        <f t="shared" si="358"/>
        <v>25mag    19o</v>
      </c>
      <c r="B415" s="110">
        <f t="shared" si="367"/>
        <v>0</v>
      </c>
      <c r="C415" s="3">
        <f t="shared" si="368"/>
        <v>0</v>
      </c>
      <c r="D415" s="3">
        <f t="shared" si="363"/>
        <v>0</v>
      </c>
      <c r="E415" s="3">
        <f t="shared" si="364"/>
        <v>0</v>
      </c>
      <c r="F415" s="3">
        <f t="shared" si="365"/>
        <v>0</v>
      </c>
      <c r="G415" s="3">
        <f t="shared" si="366"/>
        <v>0</v>
      </c>
      <c r="H415" s="3">
        <f t="shared" si="359"/>
        <v>0</v>
      </c>
      <c r="I415" s="3">
        <f t="shared" si="360"/>
        <v>0</v>
      </c>
      <c r="J415" s="3">
        <f t="shared" si="345"/>
        <v>0</v>
      </c>
      <c r="K415" s="8">
        <f t="shared" si="346"/>
        <v>0</v>
      </c>
      <c r="L415" s="4">
        <f t="shared" si="347"/>
        <v>0</v>
      </c>
      <c r="M415" s="4">
        <f t="shared" si="348"/>
        <v>0</v>
      </c>
      <c r="N415" s="4">
        <f t="shared" si="349"/>
        <v>0</v>
      </c>
      <c r="O415" s="4">
        <f t="shared" si="350"/>
        <v>0</v>
      </c>
      <c r="P415" s="4">
        <f t="shared" si="362"/>
        <v>0</v>
      </c>
      <c r="Q415" s="4">
        <f t="shared" si="361"/>
        <v>0</v>
      </c>
      <c r="R415" s="4">
        <f t="shared" si="352"/>
        <v>0</v>
      </c>
      <c r="S415" s="4">
        <f t="shared" si="353"/>
        <v>0</v>
      </c>
      <c r="T415" s="4">
        <f t="shared" si="354"/>
        <v>0</v>
      </c>
      <c r="U415" s="4">
        <f t="shared" si="355"/>
        <v>0</v>
      </c>
      <c r="V415" s="4">
        <f t="shared" si="356"/>
        <v>0</v>
      </c>
      <c r="W415" s="86">
        <f t="shared" si="357"/>
        <v>0</v>
      </c>
      <c r="X415" s="45">
        <f t="shared" ref="X415:X425" si="369">J413+U415</f>
        <v>0</v>
      </c>
      <c r="Y415" s="62">
        <f t="shared" si="325"/>
        <v>0</v>
      </c>
      <c r="Z415" s="10">
        <f t="shared" si="326"/>
        <v>0</v>
      </c>
      <c r="AA415" s="4">
        <f t="shared" si="327"/>
        <v>0</v>
      </c>
      <c r="AB415" s="79">
        <f t="shared" si="328"/>
        <v>0</v>
      </c>
      <c r="AC415" s="79">
        <f t="shared" ref="AC415:AC425" si="370">J413+Z415</f>
        <v>0</v>
      </c>
      <c r="AD415" s="48">
        <f t="shared" si="329"/>
        <v>-1</v>
      </c>
      <c r="AE415" s="45">
        <f t="shared" si="330"/>
        <v>0</v>
      </c>
      <c r="AF415" s="56">
        <f t="shared" si="331"/>
        <v>0</v>
      </c>
      <c r="AG415" s="70" t="e">
        <f t="shared" si="332"/>
        <v>#DIV/0!</v>
      </c>
      <c r="AH415" s="70" t="e">
        <f t="shared" si="333"/>
        <v>#DIV/0!</v>
      </c>
      <c r="AI415" s="74" t="e">
        <f t="shared" si="334"/>
        <v>#DIV/0!</v>
      </c>
      <c r="AJ415" s="62">
        <f t="shared" si="335"/>
        <v>0</v>
      </c>
      <c r="AK415" s="117" t="e">
        <f t="shared" si="336"/>
        <v>#DIV/0!</v>
      </c>
      <c r="AL415" s="99" t="e">
        <f t="shared" si="337"/>
        <v>#DIV/0!</v>
      </c>
      <c r="AM415" s="62">
        <f t="shared" si="338"/>
        <v>0</v>
      </c>
      <c r="AN415" s="10">
        <f t="shared" si="339"/>
        <v>0</v>
      </c>
      <c r="AO415" s="10">
        <f t="shared" si="340"/>
        <v>0</v>
      </c>
      <c r="AP415" s="10">
        <f t="shared" si="341"/>
        <v>0</v>
      </c>
      <c r="AQ415" s="10">
        <f t="shared" si="342"/>
        <v>0</v>
      </c>
      <c r="AS415" s="113"/>
      <c r="AW415" s="19"/>
      <c r="AX415" s="19"/>
      <c r="AY415" s="19"/>
      <c r="BE415" s="12" t="s">
        <v>563</v>
      </c>
      <c r="BF415" s="110"/>
      <c r="BG415" s="111"/>
      <c r="BH415" s="111"/>
    </row>
    <row r="416" spans="1:60" x14ac:dyDescent="0.25">
      <c r="A416" s="12" t="str">
        <f t="shared" si="358"/>
        <v>25mag    20s</v>
      </c>
      <c r="B416" s="110">
        <f t="shared" si="367"/>
        <v>0</v>
      </c>
      <c r="C416" s="3">
        <f t="shared" si="368"/>
        <v>0</v>
      </c>
      <c r="D416" s="3">
        <f t="shared" si="363"/>
        <v>0</v>
      </c>
      <c r="E416" s="3">
        <f t="shared" si="364"/>
        <v>0</v>
      </c>
      <c r="F416" s="3">
        <f t="shared" si="365"/>
        <v>0</v>
      </c>
      <c r="G416" s="3">
        <f t="shared" si="366"/>
        <v>0</v>
      </c>
      <c r="H416" s="3">
        <f t="shared" si="359"/>
        <v>0</v>
      </c>
      <c r="I416" s="3">
        <f t="shared" si="360"/>
        <v>0</v>
      </c>
      <c r="J416" s="3">
        <f t="shared" si="345"/>
        <v>0</v>
      </c>
      <c r="K416" s="8">
        <f t="shared" si="346"/>
        <v>0</v>
      </c>
      <c r="L416" s="4">
        <f t="shared" si="347"/>
        <v>0</v>
      </c>
      <c r="M416" s="4">
        <f t="shared" si="348"/>
        <v>0</v>
      </c>
      <c r="N416" s="4">
        <f t="shared" si="349"/>
        <v>0</v>
      </c>
      <c r="O416" s="4">
        <f t="shared" si="350"/>
        <v>0</v>
      </c>
      <c r="P416" s="4">
        <f t="shared" si="362"/>
        <v>0</v>
      </c>
      <c r="Q416" s="4">
        <f t="shared" si="361"/>
        <v>0</v>
      </c>
      <c r="R416" s="4">
        <f t="shared" si="352"/>
        <v>0</v>
      </c>
      <c r="S416" s="4">
        <f t="shared" si="353"/>
        <v>0</v>
      </c>
      <c r="T416" s="4">
        <f t="shared" si="354"/>
        <v>0</v>
      </c>
      <c r="U416" s="4">
        <f t="shared" si="355"/>
        <v>0</v>
      </c>
      <c r="V416" s="4">
        <f t="shared" si="356"/>
        <v>0</v>
      </c>
      <c r="W416" s="86">
        <f t="shared" si="357"/>
        <v>0</v>
      </c>
      <c r="X416" s="45">
        <f t="shared" si="369"/>
        <v>0</v>
      </c>
      <c r="Y416" s="10">
        <f t="shared" si="325"/>
        <v>0</v>
      </c>
      <c r="Z416" s="10">
        <f t="shared" si="326"/>
        <v>0</v>
      </c>
      <c r="AA416" s="10">
        <f t="shared" si="327"/>
        <v>0</v>
      </c>
      <c r="AB416" s="10">
        <f t="shared" si="328"/>
        <v>0</v>
      </c>
      <c r="AC416" s="79">
        <f t="shared" si="370"/>
        <v>0</v>
      </c>
      <c r="AD416" s="48">
        <f t="shared" si="329"/>
        <v>-1</v>
      </c>
      <c r="AE416" s="45">
        <f t="shared" si="330"/>
        <v>0</v>
      </c>
      <c r="AF416" s="56">
        <f t="shared" si="331"/>
        <v>0</v>
      </c>
      <c r="AG416" s="70" t="e">
        <f t="shared" si="332"/>
        <v>#DIV/0!</v>
      </c>
      <c r="AH416" s="70" t="e">
        <f t="shared" si="333"/>
        <v>#DIV/0!</v>
      </c>
      <c r="AI416" s="74" t="e">
        <f t="shared" si="334"/>
        <v>#DIV/0!</v>
      </c>
      <c r="AJ416" s="62">
        <f t="shared" si="335"/>
        <v>0</v>
      </c>
      <c r="AK416" s="117" t="e">
        <f t="shared" si="336"/>
        <v>#DIV/0!</v>
      </c>
      <c r="AL416" s="99" t="e">
        <f t="shared" si="337"/>
        <v>#DIV/0!</v>
      </c>
      <c r="AM416" s="62">
        <f t="shared" si="338"/>
        <v>0</v>
      </c>
      <c r="AN416" s="10">
        <f t="shared" si="339"/>
        <v>0</v>
      </c>
      <c r="AO416" s="10">
        <f t="shared" si="340"/>
        <v>0</v>
      </c>
      <c r="AP416" s="10">
        <f t="shared" si="341"/>
        <v>0</v>
      </c>
      <c r="AQ416" s="10">
        <f t="shared" si="342"/>
        <v>0</v>
      </c>
      <c r="AS416" s="113"/>
      <c r="AW416" s="19"/>
      <c r="AX416" s="19"/>
      <c r="AY416" s="19"/>
      <c r="BE416" s="12" t="s">
        <v>564</v>
      </c>
      <c r="BF416" s="110"/>
      <c r="BG416" s="111"/>
      <c r="BH416" s="111"/>
    </row>
    <row r="417" spans="1:60" x14ac:dyDescent="0.25">
      <c r="A417" s="12" t="str">
        <f t="shared" si="358"/>
        <v>25mag     21b</v>
      </c>
      <c r="B417" s="110">
        <f t="shared" si="367"/>
        <v>0</v>
      </c>
      <c r="C417" s="3">
        <f t="shared" si="368"/>
        <v>0</v>
      </c>
      <c r="D417" s="3">
        <f t="shared" si="363"/>
        <v>0</v>
      </c>
      <c r="E417" s="3">
        <f t="shared" si="364"/>
        <v>0</v>
      </c>
      <c r="F417" s="3">
        <f t="shared" si="365"/>
        <v>0</v>
      </c>
      <c r="G417" s="3">
        <f t="shared" si="366"/>
        <v>0</v>
      </c>
      <c r="H417" s="3">
        <f t="shared" si="359"/>
        <v>0</v>
      </c>
      <c r="I417" s="3">
        <f t="shared" si="360"/>
        <v>0</v>
      </c>
      <c r="J417" s="3">
        <f t="shared" si="345"/>
        <v>0</v>
      </c>
      <c r="K417" s="8">
        <f t="shared" si="346"/>
        <v>0</v>
      </c>
      <c r="L417" s="4">
        <f t="shared" si="347"/>
        <v>0</v>
      </c>
      <c r="M417" s="4">
        <f t="shared" si="348"/>
        <v>0</v>
      </c>
      <c r="N417" s="4">
        <f t="shared" si="349"/>
        <v>0</v>
      </c>
      <c r="O417" s="4">
        <f t="shared" si="350"/>
        <v>0</v>
      </c>
      <c r="P417" s="4">
        <f t="shared" si="362"/>
        <v>0</v>
      </c>
      <c r="Q417" s="4">
        <f t="shared" si="361"/>
        <v>0</v>
      </c>
      <c r="R417" s="4">
        <f t="shared" si="352"/>
        <v>0</v>
      </c>
      <c r="S417" s="4">
        <f t="shared" si="353"/>
        <v>0</v>
      </c>
      <c r="T417" s="4">
        <f t="shared" si="354"/>
        <v>0</v>
      </c>
      <c r="U417" s="4">
        <f t="shared" si="355"/>
        <v>0</v>
      </c>
      <c r="V417" s="4">
        <f t="shared" si="356"/>
        <v>0</v>
      </c>
      <c r="W417" s="86">
        <f t="shared" si="357"/>
        <v>0</v>
      </c>
      <c r="X417" s="45">
        <f t="shared" si="369"/>
        <v>0</v>
      </c>
      <c r="Y417" s="62">
        <f t="shared" si="325"/>
        <v>0</v>
      </c>
      <c r="Z417" s="10">
        <f t="shared" si="326"/>
        <v>0</v>
      </c>
      <c r="AA417" s="4">
        <f t="shared" si="327"/>
        <v>0</v>
      </c>
      <c r="AB417" s="79">
        <f t="shared" si="328"/>
        <v>0</v>
      </c>
      <c r="AC417" s="79">
        <f t="shared" si="370"/>
        <v>0</v>
      </c>
      <c r="AD417" s="48">
        <f t="shared" si="329"/>
        <v>-1</v>
      </c>
      <c r="AE417" s="45">
        <f t="shared" si="330"/>
        <v>0</v>
      </c>
      <c r="AF417" s="56">
        <f t="shared" si="331"/>
        <v>0</v>
      </c>
      <c r="AG417" s="70" t="e">
        <f t="shared" si="332"/>
        <v>#DIV/0!</v>
      </c>
      <c r="AH417" s="70" t="e">
        <f t="shared" si="333"/>
        <v>#DIV/0!</v>
      </c>
      <c r="AI417" s="74" t="e">
        <f t="shared" si="334"/>
        <v>#DIV/0!</v>
      </c>
      <c r="AJ417" s="62">
        <f t="shared" si="335"/>
        <v>0</v>
      </c>
      <c r="AK417" s="117" t="e">
        <f t="shared" si="336"/>
        <v>#DIV/0!</v>
      </c>
      <c r="AL417" s="99" t="e">
        <f t="shared" si="337"/>
        <v>#DIV/0!</v>
      </c>
      <c r="AM417" s="62">
        <f t="shared" si="338"/>
        <v>0</v>
      </c>
      <c r="AN417" s="10">
        <f t="shared" si="339"/>
        <v>0</v>
      </c>
      <c r="AO417" s="10">
        <f t="shared" si="340"/>
        <v>0</v>
      </c>
      <c r="AP417" s="10">
        <f t="shared" si="341"/>
        <v>0</v>
      </c>
      <c r="AQ417" s="10">
        <f t="shared" si="342"/>
        <v>0</v>
      </c>
      <c r="AS417" s="113"/>
      <c r="AW417" s="19"/>
      <c r="AX417" s="19"/>
      <c r="AY417" s="19"/>
      <c r="BE417" s="12" t="s">
        <v>565</v>
      </c>
      <c r="BF417" s="110"/>
      <c r="BG417" s="111"/>
      <c r="BH417" s="111"/>
    </row>
    <row r="418" spans="1:60" x14ac:dyDescent="0.25">
      <c r="A418" s="12" t="str">
        <f t="shared" si="358"/>
        <v>25mag   22b</v>
      </c>
      <c r="B418" s="110">
        <f t="shared" si="367"/>
        <v>0</v>
      </c>
      <c r="C418" s="3">
        <f t="shared" si="368"/>
        <v>0</v>
      </c>
      <c r="D418" s="3">
        <f t="shared" si="363"/>
        <v>0</v>
      </c>
      <c r="E418" s="3">
        <f t="shared" si="364"/>
        <v>0</v>
      </c>
      <c r="F418" s="3">
        <f t="shared" si="365"/>
        <v>0</v>
      </c>
      <c r="G418" s="3">
        <f t="shared" si="366"/>
        <v>0</v>
      </c>
      <c r="H418" s="3">
        <f t="shared" si="359"/>
        <v>0</v>
      </c>
      <c r="I418" s="3">
        <f t="shared" si="360"/>
        <v>0</v>
      </c>
      <c r="J418" s="110">
        <f t="shared" si="345"/>
        <v>0</v>
      </c>
      <c r="K418" s="8">
        <f t="shared" si="346"/>
        <v>0</v>
      </c>
      <c r="L418" s="4">
        <f t="shared" si="347"/>
        <v>0</v>
      </c>
      <c r="M418" s="4">
        <f t="shared" si="348"/>
        <v>0</v>
      </c>
      <c r="N418" s="4">
        <f t="shared" si="349"/>
        <v>0</v>
      </c>
      <c r="O418" s="4">
        <f t="shared" si="350"/>
        <v>0</v>
      </c>
      <c r="P418" s="4">
        <f t="shared" si="362"/>
        <v>0</v>
      </c>
      <c r="Q418" s="4">
        <f>-J417+I418</f>
        <v>0</v>
      </c>
      <c r="R418" s="4">
        <f t="shared" si="352"/>
        <v>0</v>
      </c>
      <c r="S418" s="4">
        <f t="shared" si="353"/>
        <v>0</v>
      </c>
      <c r="T418" s="4">
        <f t="shared" si="354"/>
        <v>0</v>
      </c>
      <c r="U418" s="4">
        <f t="shared" si="355"/>
        <v>0</v>
      </c>
      <c r="V418" s="4">
        <f t="shared" si="356"/>
        <v>0</v>
      </c>
      <c r="W418" s="86">
        <f t="shared" si="357"/>
        <v>0</v>
      </c>
      <c r="X418" s="45">
        <f t="shared" si="369"/>
        <v>0</v>
      </c>
      <c r="Y418" s="10">
        <f t="shared" si="325"/>
        <v>0</v>
      </c>
      <c r="Z418" s="10">
        <f t="shared" si="326"/>
        <v>0</v>
      </c>
      <c r="AA418" s="10">
        <f t="shared" si="327"/>
        <v>0</v>
      </c>
      <c r="AB418" s="10">
        <f t="shared" si="328"/>
        <v>0</v>
      </c>
      <c r="AC418" s="79">
        <f t="shared" si="370"/>
        <v>0</v>
      </c>
      <c r="AD418" s="48">
        <f t="shared" si="329"/>
        <v>-1</v>
      </c>
      <c r="AE418" s="45">
        <f t="shared" si="330"/>
        <v>0</v>
      </c>
      <c r="AF418" s="56">
        <f t="shared" si="331"/>
        <v>0</v>
      </c>
      <c r="AG418" s="70" t="e">
        <f t="shared" si="332"/>
        <v>#DIV/0!</v>
      </c>
      <c r="AH418" s="70" t="e">
        <f t="shared" si="333"/>
        <v>#DIV/0!</v>
      </c>
      <c r="AI418" s="74" t="e">
        <f t="shared" si="334"/>
        <v>#DIV/0!</v>
      </c>
      <c r="AJ418" s="62">
        <f t="shared" si="335"/>
        <v>0</v>
      </c>
      <c r="AK418" s="117" t="e">
        <f t="shared" si="336"/>
        <v>#DIV/0!</v>
      </c>
      <c r="AL418" s="99" t="e">
        <f t="shared" si="337"/>
        <v>#DIV/0!</v>
      </c>
      <c r="AM418" s="62">
        <f t="shared" si="338"/>
        <v>0</v>
      </c>
      <c r="AN418" s="10">
        <f t="shared" si="339"/>
        <v>0</v>
      </c>
      <c r="AO418" s="10">
        <f t="shared" si="340"/>
        <v>0</v>
      </c>
      <c r="AP418" s="10">
        <f t="shared" si="341"/>
        <v>0</v>
      </c>
      <c r="AQ418" s="10">
        <f t="shared" si="342"/>
        <v>0</v>
      </c>
      <c r="AS418" s="113"/>
      <c r="AW418" s="19"/>
      <c r="AX418" s="19"/>
      <c r="AY418" s="19"/>
      <c r="BE418" s="12" t="s">
        <v>566</v>
      </c>
      <c r="BF418" s="15"/>
      <c r="BG418" s="15"/>
      <c r="BH418" s="15"/>
    </row>
    <row r="419" spans="1:60" x14ac:dyDescent="0.25">
      <c r="A419" s="12" t="str">
        <f t="shared" si="358"/>
        <v>26mag   0s</v>
      </c>
      <c r="B419" s="110">
        <f t="shared" si="367"/>
        <v>0</v>
      </c>
      <c r="C419" s="3">
        <f t="shared" si="368"/>
        <v>0</v>
      </c>
      <c r="D419" s="3">
        <f t="shared" si="363"/>
        <v>0</v>
      </c>
      <c r="E419" s="3">
        <f t="shared" si="364"/>
        <v>0</v>
      </c>
      <c r="F419" s="3">
        <f t="shared" si="365"/>
        <v>0</v>
      </c>
      <c r="G419" s="3">
        <f t="shared" si="366"/>
        <v>0</v>
      </c>
      <c r="H419" s="3">
        <f t="shared" si="359"/>
        <v>0</v>
      </c>
      <c r="I419" s="3">
        <f t="shared" si="360"/>
        <v>0</v>
      </c>
      <c r="J419" s="110">
        <f t="shared" si="345"/>
        <v>0</v>
      </c>
      <c r="K419" s="8">
        <f t="shared" si="346"/>
        <v>0</v>
      </c>
      <c r="L419" s="4">
        <f t="shared" si="347"/>
        <v>0</v>
      </c>
      <c r="M419" s="4">
        <f t="shared" si="348"/>
        <v>0</v>
      </c>
      <c r="N419" s="4">
        <f t="shared" si="349"/>
        <v>0</v>
      </c>
      <c r="O419" s="4">
        <f t="shared" si="350"/>
        <v>0</v>
      </c>
      <c r="P419" s="4">
        <f t="shared" si="362"/>
        <v>0</v>
      </c>
      <c r="Q419" s="4">
        <f>J418-I419</f>
        <v>0</v>
      </c>
      <c r="R419" s="4">
        <f t="shared" si="352"/>
        <v>0</v>
      </c>
      <c r="S419" s="4">
        <f t="shared" si="353"/>
        <v>0</v>
      </c>
      <c r="T419" s="4">
        <f t="shared" si="354"/>
        <v>0</v>
      </c>
      <c r="U419" s="4">
        <f t="shared" si="355"/>
        <v>0</v>
      </c>
      <c r="V419" s="4">
        <f t="shared" si="356"/>
        <v>0</v>
      </c>
      <c r="W419" s="85">
        <f t="shared" si="357"/>
        <v>0</v>
      </c>
      <c r="X419" s="45">
        <f t="shared" si="369"/>
        <v>0</v>
      </c>
      <c r="Y419" s="62">
        <f t="shared" si="325"/>
        <v>0</v>
      </c>
      <c r="Z419" s="10">
        <f t="shared" si="326"/>
        <v>0</v>
      </c>
      <c r="AA419" s="4">
        <f t="shared" si="327"/>
        <v>0</v>
      </c>
      <c r="AB419" s="108">
        <f t="shared" si="328"/>
        <v>0</v>
      </c>
      <c r="AC419" s="79">
        <f t="shared" si="370"/>
        <v>0</v>
      </c>
      <c r="AD419" s="48">
        <f t="shared" si="329"/>
        <v>-1</v>
      </c>
      <c r="AE419" s="45">
        <f t="shared" si="330"/>
        <v>0</v>
      </c>
      <c r="AF419" s="56">
        <f t="shared" si="331"/>
        <v>0</v>
      </c>
      <c r="AG419" s="70" t="e">
        <f t="shared" si="332"/>
        <v>#DIV/0!</v>
      </c>
      <c r="AH419" s="70" t="e">
        <f t="shared" si="333"/>
        <v>#DIV/0!</v>
      </c>
      <c r="AI419" s="74" t="e">
        <f t="shared" si="334"/>
        <v>#DIV/0!</v>
      </c>
      <c r="AJ419" s="62">
        <f t="shared" si="335"/>
        <v>0</v>
      </c>
      <c r="AK419" s="117" t="e">
        <f t="shared" si="336"/>
        <v>#DIV/0!</v>
      </c>
      <c r="AL419" s="99" t="e">
        <f t="shared" si="337"/>
        <v>#DIV/0!</v>
      </c>
      <c r="AM419" s="62">
        <f t="shared" si="338"/>
        <v>0</v>
      </c>
      <c r="AN419" s="10">
        <f t="shared" si="339"/>
        <v>0</v>
      </c>
      <c r="AO419" s="10">
        <f t="shared" si="340"/>
        <v>0</v>
      </c>
      <c r="AP419" s="10">
        <f t="shared" si="341"/>
        <v>0</v>
      </c>
      <c r="AQ419" s="10">
        <f t="shared" si="342"/>
        <v>0</v>
      </c>
      <c r="AS419" s="113"/>
      <c r="AW419" s="19"/>
      <c r="AX419" s="19"/>
      <c r="AY419" s="19"/>
      <c r="BE419" s="12" t="s">
        <v>567</v>
      </c>
      <c r="BF419" s="110"/>
      <c r="BG419" s="111"/>
      <c r="BH419" s="111"/>
    </row>
    <row r="420" spans="1:60" x14ac:dyDescent="0.25">
      <c r="A420" s="12" t="str">
        <f t="shared" si="358"/>
        <v>26mag   1s</v>
      </c>
      <c r="B420" s="110">
        <f t="shared" si="367"/>
        <v>0</v>
      </c>
      <c r="C420" s="3">
        <f t="shared" si="368"/>
        <v>0</v>
      </c>
      <c r="D420" s="3">
        <f t="shared" si="363"/>
        <v>0</v>
      </c>
      <c r="E420" s="3">
        <f t="shared" si="364"/>
        <v>0</v>
      </c>
      <c r="F420" s="3">
        <f t="shared" si="365"/>
        <v>0</v>
      </c>
      <c r="G420" s="3">
        <f t="shared" si="366"/>
        <v>0</v>
      </c>
      <c r="H420" s="110">
        <f t="shared" si="359"/>
        <v>0</v>
      </c>
      <c r="I420" s="110">
        <f t="shared" si="360"/>
        <v>0</v>
      </c>
      <c r="J420" s="110">
        <f t="shared" si="345"/>
        <v>0</v>
      </c>
      <c r="K420" s="8">
        <f t="shared" si="346"/>
        <v>0</v>
      </c>
      <c r="L420" s="4">
        <f t="shared" si="347"/>
        <v>0</v>
      </c>
      <c r="M420" s="4">
        <f t="shared" si="348"/>
        <v>0</v>
      </c>
      <c r="N420" s="4">
        <f t="shared" si="349"/>
        <v>0</v>
      </c>
      <c r="O420" s="4">
        <f t="shared" si="350"/>
        <v>0</v>
      </c>
      <c r="P420" s="4">
        <f t="shared" si="362"/>
        <v>0</v>
      </c>
      <c r="Q420" s="4">
        <f>J419-I420</f>
        <v>0</v>
      </c>
      <c r="R420" s="4">
        <f t="shared" si="352"/>
        <v>0</v>
      </c>
      <c r="S420" s="4">
        <f t="shared" si="353"/>
        <v>0</v>
      </c>
      <c r="T420" s="4">
        <f t="shared" si="354"/>
        <v>0</v>
      </c>
      <c r="U420" s="4">
        <f t="shared" si="355"/>
        <v>0</v>
      </c>
      <c r="V420" s="4">
        <f t="shared" si="356"/>
        <v>0</v>
      </c>
      <c r="W420" s="85">
        <f t="shared" si="357"/>
        <v>0</v>
      </c>
      <c r="X420" s="45">
        <f t="shared" si="369"/>
        <v>0</v>
      </c>
      <c r="Y420" s="10">
        <f t="shared" si="325"/>
        <v>0</v>
      </c>
      <c r="Z420" s="10">
        <f t="shared" si="326"/>
        <v>0</v>
      </c>
      <c r="AA420" s="10">
        <f t="shared" si="327"/>
        <v>0</v>
      </c>
      <c r="AB420" s="10">
        <f t="shared" si="328"/>
        <v>0</v>
      </c>
      <c r="AC420" s="79">
        <f t="shared" si="370"/>
        <v>0</v>
      </c>
      <c r="AD420" s="48">
        <f t="shared" si="329"/>
        <v>-1</v>
      </c>
      <c r="AE420" s="45">
        <f t="shared" si="330"/>
        <v>0</v>
      </c>
      <c r="AF420" s="56">
        <f t="shared" si="331"/>
        <v>0</v>
      </c>
      <c r="AG420" s="70" t="e">
        <f t="shared" si="332"/>
        <v>#DIV/0!</v>
      </c>
      <c r="AH420" s="70" t="e">
        <f t="shared" si="333"/>
        <v>#DIV/0!</v>
      </c>
      <c r="AI420" s="74" t="e">
        <f t="shared" si="334"/>
        <v>#DIV/0!</v>
      </c>
      <c r="AJ420" s="62">
        <f t="shared" si="335"/>
        <v>0</v>
      </c>
      <c r="AK420" s="117" t="e">
        <f t="shared" si="336"/>
        <v>#DIV/0!</v>
      </c>
      <c r="AL420" s="99" t="e">
        <f t="shared" si="337"/>
        <v>#DIV/0!</v>
      </c>
      <c r="AM420" s="62">
        <f t="shared" si="338"/>
        <v>0</v>
      </c>
      <c r="AN420" s="10">
        <f t="shared" si="339"/>
        <v>0</v>
      </c>
      <c r="AO420" s="10">
        <f t="shared" si="340"/>
        <v>0</v>
      </c>
      <c r="AP420" s="10">
        <f t="shared" si="341"/>
        <v>0</v>
      </c>
      <c r="AQ420" s="10">
        <f t="shared" si="342"/>
        <v>0</v>
      </c>
      <c r="AS420" s="113"/>
      <c r="AW420" s="19"/>
      <c r="AX420" s="19"/>
      <c r="AY420" s="19"/>
      <c r="BE420" s="12" t="s">
        <v>568</v>
      </c>
      <c r="BF420" s="110"/>
      <c r="BG420" s="111"/>
      <c r="BH420" s="111"/>
    </row>
    <row r="421" spans="1:60" x14ac:dyDescent="0.25">
      <c r="A421" s="12" t="str">
        <f t="shared" si="358"/>
        <v>26mag    2b</v>
      </c>
      <c r="B421" s="110">
        <f t="shared" si="367"/>
        <v>0</v>
      </c>
      <c r="C421" s="3">
        <f t="shared" si="368"/>
        <v>0</v>
      </c>
      <c r="D421" s="3">
        <f t="shared" si="363"/>
        <v>0</v>
      </c>
      <c r="E421" s="3">
        <f t="shared" si="364"/>
        <v>0</v>
      </c>
      <c r="F421" s="3">
        <f t="shared" si="365"/>
        <v>0</v>
      </c>
      <c r="G421" s="3">
        <f t="shared" si="366"/>
        <v>0</v>
      </c>
      <c r="H421" s="13">
        <f t="shared" si="359"/>
        <v>0</v>
      </c>
      <c r="I421" s="13">
        <f t="shared" si="360"/>
        <v>0</v>
      </c>
      <c r="J421" s="13">
        <f t="shared" si="345"/>
        <v>0</v>
      </c>
      <c r="K421" s="8">
        <f t="shared" si="346"/>
        <v>0</v>
      </c>
      <c r="L421" s="4">
        <f t="shared" si="347"/>
        <v>0</v>
      </c>
      <c r="M421" s="4">
        <f t="shared" si="348"/>
        <v>0</v>
      </c>
      <c r="N421" s="4">
        <f t="shared" si="349"/>
        <v>0</v>
      </c>
      <c r="O421" s="4">
        <f t="shared" si="350"/>
        <v>0</v>
      </c>
      <c r="P421" s="4">
        <f t="shared" si="362"/>
        <v>0</v>
      </c>
      <c r="Q421" s="4">
        <f t="shared" ref="Q421:Q426" si="371">J420-I421</f>
        <v>0</v>
      </c>
      <c r="R421" s="4">
        <f t="shared" si="352"/>
        <v>0</v>
      </c>
      <c r="S421" s="4">
        <f t="shared" si="353"/>
        <v>0</v>
      </c>
      <c r="T421" s="4">
        <f t="shared" si="354"/>
        <v>0</v>
      </c>
      <c r="U421" s="4">
        <f t="shared" si="355"/>
        <v>0</v>
      </c>
      <c r="V421" s="4">
        <f t="shared" si="356"/>
        <v>0</v>
      </c>
      <c r="W421" s="109">
        <f t="shared" si="357"/>
        <v>0</v>
      </c>
      <c r="X421" s="45">
        <f t="shared" si="369"/>
        <v>0</v>
      </c>
      <c r="Y421" s="62">
        <f t="shared" si="325"/>
        <v>0</v>
      </c>
      <c r="Z421" s="10">
        <f t="shared" si="326"/>
        <v>0</v>
      </c>
      <c r="AA421" s="4">
        <f t="shared" si="327"/>
        <v>0</v>
      </c>
      <c r="AB421" s="79">
        <f t="shared" si="328"/>
        <v>0</v>
      </c>
      <c r="AC421" s="79">
        <f t="shared" si="370"/>
        <v>0</v>
      </c>
      <c r="AD421" s="48">
        <f t="shared" si="329"/>
        <v>-1</v>
      </c>
      <c r="AE421" s="45">
        <f t="shared" si="330"/>
        <v>0</v>
      </c>
      <c r="AF421" s="56">
        <f t="shared" si="331"/>
        <v>0</v>
      </c>
      <c r="AG421" s="70" t="e">
        <f t="shared" si="332"/>
        <v>#DIV/0!</v>
      </c>
      <c r="AH421" s="70" t="e">
        <f t="shared" si="333"/>
        <v>#DIV/0!</v>
      </c>
      <c r="AI421" s="74" t="e">
        <f t="shared" si="334"/>
        <v>#DIV/0!</v>
      </c>
      <c r="AJ421" s="62">
        <f t="shared" si="335"/>
        <v>0</v>
      </c>
      <c r="AK421" s="117" t="e">
        <f t="shared" si="336"/>
        <v>#DIV/0!</v>
      </c>
      <c r="AL421" s="99" t="e">
        <f t="shared" si="337"/>
        <v>#DIV/0!</v>
      </c>
      <c r="AM421" s="62">
        <f t="shared" si="338"/>
        <v>0</v>
      </c>
      <c r="AN421" s="10">
        <f t="shared" si="339"/>
        <v>0</v>
      </c>
      <c r="AO421" s="10">
        <f t="shared" si="340"/>
        <v>0</v>
      </c>
      <c r="AP421" s="10">
        <f t="shared" si="341"/>
        <v>0</v>
      </c>
      <c r="AQ421" s="10">
        <f t="shared" si="342"/>
        <v>0</v>
      </c>
      <c r="BE421" s="12" t="s">
        <v>569</v>
      </c>
      <c r="BF421" s="110"/>
      <c r="BG421" s="111"/>
      <c r="BH421" s="111"/>
    </row>
    <row r="422" spans="1:60" x14ac:dyDescent="0.25">
      <c r="A422" s="12" t="str">
        <f t="shared" si="358"/>
        <v>26mag     3o</v>
      </c>
      <c r="B422" s="110">
        <f t="shared" si="367"/>
        <v>0</v>
      </c>
      <c r="C422" s="3">
        <f t="shared" si="368"/>
        <v>0</v>
      </c>
      <c r="D422" s="3">
        <f t="shared" si="363"/>
        <v>0</v>
      </c>
      <c r="E422" s="3">
        <f t="shared" si="364"/>
        <v>0</v>
      </c>
      <c r="F422" s="3">
        <f t="shared" si="365"/>
        <v>0</v>
      </c>
      <c r="G422" s="3">
        <f t="shared" si="366"/>
        <v>0</v>
      </c>
      <c r="H422" s="13">
        <f t="shared" si="359"/>
        <v>0</v>
      </c>
      <c r="I422" s="13">
        <f t="shared" si="360"/>
        <v>0</v>
      </c>
      <c r="J422" s="110">
        <f t="shared" si="345"/>
        <v>0</v>
      </c>
      <c r="K422" s="8">
        <f t="shared" si="346"/>
        <v>0</v>
      </c>
      <c r="L422" s="4">
        <f t="shared" si="347"/>
        <v>0</v>
      </c>
      <c r="M422" s="4">
        <f t="shared" si="348"/>
        <v>0</v>
      </c>
      <c r="N422" s="4">
        <f t="shared" si="349"/>
        <v>0</v>
      </c>
      <c r="O422" s="4">
        <f t="shared" si="350"/>
        <v>0</v>
      </c>
      <c r="P422" s="4">
        <f t="shared" si="362"/>
        <v>0</v>
      </c>
      <c r="Q422" s="4">
        <f t="shared" si="371"/>
        <v>0</v>
      </c>
      <c r="R422" s="4">
        <f t="shared" si="352"/>
        <v>0</v>
      </c>
      <c r="S422" s="4">
        <f t="shared" si="353"/>
        <v>0</v>
      </c>
      <c r="T422" s="4">
        <f t="shared" si="354"/>
        <v>0</v>
      </c>
      <c r="U422" s="4">
        <f t="shared" si="355"/>
        <v>0</v>
      </c>
      <c r="V422" s="4">
        <f t="shared" si="356"/>
        <v>0</v>
      </c>
      <c r="W422" s="109">
        <f t="shared" si="357"/>
        <v>0</v>
      </c>
      <c r="X422" s="45">
        <f t="shared" si="369"/>
        <v>0</v>
      </c>
      <c r="Y422" s="62">
        <f t="shared" si="325"/>
        <v>0</v>
      </c>
      <c r="Z422" s="10">
        <f t="shared" si="326"/>
        <v>0</v>
      </c>
      <c r="AA422" s="4">
        <f t="shared" si="327"/>
        <v>0</v>
      </c>
      <c r="AB422" s="79">
        <f t="shared" si="328"/>
        <v>0</v>
      </c>
      <c r="AC422" s="79">
        <f t="shared" si="370"/>
        <v>0</v>
      </c>
      <c r="AD422" s="48">
        <f t="shared" si="329"/>
        <v>-1</v>
      </c>
      <c r="AE422" s="45">
        <f t="shared" si="330"/>
        <v>0</v>
      </c>
      <c r="AF422" s="56">
        <f t="shared" si="331"/>
        <v>0</v>
      </c>
      <c r="AG422" s="70" t="e">
        <f t="shared" si="332"/>
        <v>#DIV/0!</v>
      </c>
      <c r="AH422" s="70" t="e">
        <f t="shared" si="333"/>
        <v>#DIV/0!</v>
      </c>
      <c r="AI422" s="74" t="e">
        <f t="shared" si="334"/>
        <v>#DIV/0!</v>
      </c>
      <c r="AJ422" s="62">
        <f t="shared" si="335"/>
        <v>0</v>
      </c>
      <c r="AK422" s="117" t="e">
        <f t="shared" si="336"/>
        <v>#DIV/0!</v>
      </c>
      <c r="AL422" s="99" t="e">
        <f t="shared" si="337"/>
        <v>#DIV/0!</v>
      </c>
      <c r="AM422" s="62">
        <f t="shared" si="338"/>
        <v>0</v>
      </c>
      <c r="AN422" s="10">
        <f t="shared" si="339"/>
        <v>0</v>
      </c>
      <c r="AO422" s="10">
        <f t="shared" si="340"/>
        <v>0</v>
      </c>
      <c r="AP422" s="10">
        <f t="shared" si="341"/>
        <v>0</v>
      </c>
      <c r="AQ422" s="10">
        <f t="shared" si="342"/>
        <v>0</v>
      </c>
      <c r="BE422" s="12" t="s">
        <v>570</v>
      </c>
      <c r="BF422" s="110"/>
      <c r="BG422" s="111"/>
      <c r="BH422" s="111"/>
    </row>
    <row r="423" spans="1:60" x14ac:dyDescent="0.25">
      <c r="A423" s="12" t="str">
        <f t="shared" si="358"/>
        <v>26mag    4s</v>
      </c>
      <c r="B423" s="110">
        <f t="shared" si="367"/>
        <v>0</v>
      </c>
      <c r="C423" s="3">
        <f t="shared" si="368"/>
        <v>0</v>
      </c>
      <c r="D423" s="3">
        <f t="shared" si="363"/>
        <v>0</v>
      </c>
      <c r="E423" s="3">
        <f t="shared" si="364"/>
        <v>0</v>
      </c>
      <c r="F423" s="3">
        <f t="shared" si="365"/>
        <v>0</v>
      </c>
      <c r="G423" s="3">
        <f t="shared" si="366"/>
        <v>0</v>
      </c>
      <c r="H423" s="13">
        <f t="shared" si="359"/>
        <v>0</v>
      </c>
      <c r="I423" s="13">
        <f t="shared" si="360"/>
        <v>0</v>
      </c>
      <c r="J423" s="110">
        <f t="shared" si="345"/>
        <v>0</v>
      </c>
      <c r="K423" s="8">
        <f t="shared" si="346"/>
        <v>0</v>
      </c>
      <c r="L423" s="4">
        <f t="shared" si="347"/>
        <v>0</v>
      </c>
      <c r="M423" s="4">
        <f t="shared" si="348"/>
        <v>0</v>
      </c>
      <c r="N423" s="4">
        <f t="shared" si="349"/>
        <v>0</v>
      </c>
      <c r="O423" s="4">
        <f t="shared" si="350"/>
        <v>0</v>
      </c>
      <c r="P423" s="4">
        <f t="shared" si="362"/>
        <v>0</v>
      </c>
      <c r="Q423" s="4">
        <f t="shared" si="371"/>
        <v>0</v>
      </c>
      <c r="R423" s="4">
        <f t="shared" si="352"/>
        <v>0</v>
      </c>
      <c r="S423" s="4">
        <f t="shared" si="353"/>
        <v>0</v>
      </c>
      <c r="T423" s="4">
        <f t="shared" si="354"/>
        <v>0</v>
      </c>
      <c r="U423" s="4">
        <f t="shared" si="355"/>
        <v>0</v>
      </c>
      <c r="V423" s="4">
        <f t="shared" si="356"/>
        <v>0</v>
      </c>
      <c r="W423" s="45">
        <f t="shared" si="357"/>
        <v>0</v>
      </c>
      <c r="X423" s="45">
        <f t="shared" si="369"/>
        <v>0</v>
      </c>
      <c r="Y423" s="10">
        <f t="shared" si="325"/>
        <v>0</v>
      </c>
      <c r="Z423" s="10">
        <f t="shared" si="326"/>
        <v>0</v>
      </c>
      <c r="AA423" s="10">
        <f t="shared" si="327"/>
        <v>0</v>
      </c>
      <c r="AB423" s="10">
        <f t="shared" si="328"/>
        <v>0</v>
      </c>
      <c r="AC423" s="79">
        <f t="shared" si="370"/>
        <v>0</v>
      </c>
      <c r="AD423" s="48">
        <f t="shared" si="329"/>
        <v>-1</v>
      </c>
      <c r="AE423" s="45">
        <f t="shared" si="330"/>
        <v>0</v>
      </c>
      <c r="AF423" s="56">
        <f t="shared" si="331"/>
        <v>0</v>
      </c>
      <c r="AG423" s="70" t="e">
        <f t="shared" si="332"/>
        <v>#DIV/0!</v>
      </c>
      <c r="AH423" s="70" t="e">
        <f t="shared" si="333"/>
        <v>#DIV/0!</v>
      </c>
      <c r="AI423" s="74" t="e">
        <f t="shared" si="334"/>
        <v>#DIV/0!</v>
      </c>
      <c r="AJ423" s="62">
        <f t="shared" si="335"/>
        <v>0</v>
      </c>
      <c r="AK423" s="117" t="e">
        <f t="shared" si="336"/>
        <v>#DIV/0!</v>
      </c>
      <c r="AL423" s="99" t="e">
        <f t="shared" si="337"/>
        <v>#DIV/0!</v>
      </c>
      <c r="AM423" s="62">
        <f t="shared" si="338"/>
        <v>0</v>
      </c>
      <c r="AN423" s="10">
        <f t="shared" si="339"/>
        <v>0</v>
      </c>
      <c r="AO423" s="10">
        <f t="shared" si="340"/>
        <v>0</v>
      </c>
      <c r="AP423" s="10">
        <f t="shared" si="341"/>
        <v>0</v>
      </c>
      <c r="AQ423" s="10">
        <f t="shared" si="342"/>
        <v>0</v>
      </c>
      <c r="BE423" s="12" t="s">
        <v>571</v>
      </c>
      <c r="BF423" s="110"/>
      <c r="BG423" s="111"/>
      <c r="BH423" s="111"/>
    </row>
    <row r="424" spans="1:60" x14ac:dyDescent="0.25">
      <c r="A424" s="12" t="str">
        <f t="shared" si="358"/>
        <v>26mag     5b</v>
      </c>
      <c r="B424" s="110">
        <f t="shared" si="367"/>
        <v>0</v>
      </c>
      <c r="C424" s="3">
        <f t="shared" si="368"/>
        <v>0</v>
      </c>
      <c r="D424" s="3">
        <f t="shared" si="363"/>
        <v>0</v>
      </c>
      <c r="E424" s="3">
        <f t="shared" si="364"/>
        <v>0</v>
      </c>
      <c r="F424" s="3">
        <f t="shared" si="365"/>
        <v>0</v>
      </c>
      <c r="G424" s="3">
        <f t="shared" si="366"/>
        <v>0</v>
      </c>
      <c r="H424" s="3">
        <f t="shared" si="359"/>
        <v>0</v>
      </c>
      <c r="I424" s="110">
        <f t="shared" si="360"/>
        <v>0</v>
      </c>
      <c r="J424" s="110">
        <f t="shared" si="345"/>
        <v>0</v>
      </c>
      <c r="K424" s="8">
        <f t="shared" si="346"/>
        <v>0</v>
      </c>
      <c r="L424" s="4">
        <f t="shared" si="347"/>
        <v>0</v>
      </c>
      <c r="M424" s="4">
        <f t="shared" si="348"/>
        <v>0</v>
      </c>
      <c r="N424" s="4">
        <f t="shared" si="349"/>
        <v>0</v>
      </c>
      <c r="O424" s="4">
        <f t="shared" si="350"/>
        <v>0</v>
      </c>
      <c r="P424" s="4">
        <f t="shared" si="362"/>
        <v>0</v>
      </c>
      <c r="Q424" s="4">
        <f t="shared" si="371"/>
        <v>0</v>
      </c>
      <c r="R424" s="4">
        <f t="shared" si="352"/>
        <v>0</v>
      </c>
      <c r="S424" s="4">
        <f t="shared" si="353"/>
        <v>0</v>
      </c>
      <c r="T424" s="4">
        <f t="shared" si="354"/>
        <v>0</v>
      </c>
      <c r="U424" s="4">
        <f t="shared" si="355"/>
        <v>0</v>
      </c>
      <c r="V424" s="4">
        <f t="shared" si="356"/>
        <v>0</v>
      </c>
      <c r="W424" s="45">
        <f t="shared" si="357"/>
        <v>0</v>
      </c>
      <c r="X424" s="45">
        <f t="shared" si="369"/>
        <v>0</v>
      </c>
      <c r="Y424" s="62">
        <f t="shared" si="325"/>
        <v>0</v>
      </c>
      <c r="Z424" s="10">
        <f t="shared" si="326"/>
        <v>0</v>
      </c>
      <c r="AA424" s="4">
        <f t="shared" si="327"/>
        <v>0</v>
      </c>
      <c r="AB424" s="108">
        <f t="shared" si="328"/>
        <v>0</v>
      </c>
      <c r="AC424" s="79">
        <f t="shared" si="370"/>
        <v>0</v>
      </c>
      <c r="AD424" s="48">
        <f t="shared" si="329"/>
        <v>-1</v>
      </c>
      <c r="AE424" s="45">
        <f t="shared" si="330"/>
        <v>0</v>
      </c>
      <c r="AF424" s="56">
        <f t="shared" si="331"/>
        <v>0</v>
      </c>
      <c r="AG424" s="70" t="e">
        <f t="shared" si="332"/>
        <v>#DIV/0!</v>
      </c>
      <c r="AH424" s="70" t="e">
        <f t="shared" si="333"/>
        <v>#DIV/0!</v>
      </c>
      <c r="AI424" s="74" t="e">
        <f t="shared" si="334"/>
        <v>#DIV/0!</v>
      </c>
      <c r="AJ424" s="62">
        <f t="shared" si="335"/>
        <v>0</v>
      </c>
      <c r="AK424" s="117" t="e">
        <f t="shared" si="336"/>
        <v>#DIV/0!</v>
      </c>
      <c r="AL424" s="99" t="e">
        <f t="shared" si="337"/>
        <v>#DIV/0!</v>
      </c>
      <c r="AM424" s="62">
        <f t="shared" si="338"/>
        <v>0</v>
      </c>
      <c r="AN424" s="10">
        <f t="shared" si="339"/>
        <v>0</v>
      </c>
      <c r="AO424" s="10">
        <f t="shared" si="340"/>
        <v>0</v>
      </c>
      <c r="AP424" s="10">
        <f t="shared" si="341"/>
        <v>0</v>
      </c>
      <c r="AQ424" s="10">
        <f t="shared" si="342"/>
        <v>0</v>
      </c>
      <c r="BE424" s="12" t="s">
        <v>572</v>
      </c>
      <c r="BF424" s="110"/>
      <c r="BG424" s="111"/>
      <c r="BH424" s="111"/>
    </row>
    <row r="425" spans="1:60" x14ac:dyDescent="0.25">
      <c r="A425" s="12" t="str">
        <f t="shared" si="358"/>
        <v>26mag     6o</v>
      </c>
      <c r="B425" s="110">
        <f t="shared" si="367"/>
        <v>0</v>
      </c>
      <c r="C425" s="3">
        <f t="shared" si="368"/>
        <v>0</v>
      </c>
      <c r="D425" s="3">
        <f t="shared" si="363"/>
        <v>0</v>
      </c>
      <c r="E425" s="3">
        <f t="shared" si="364"/>
        <v>0</v>
      </c>
      <c r="F425" s="3">
        <f t="shared" si="365"/>
        <v>0</v>
      </c>
      <c r="G425" s="3">
        <f t="shared" si="366"/>
        <v>0</v>
      </c>
      <c r="H425" s="3">
        <f t="shared" si="359"/>
        <v>0</v>
      </c>
      <c r="I425" s="110">
        <f t="shared" si="360"/>
        <v>0</v>
      </c>
      <c r="J425" s="110">
        <f t="shared" si="345"/>
        <v>0</v>
      </c>
      <c r="K425" s="8">
        <f t="shared" si="346"/>
        <v>0</v>
      </c>
      <c r="L425" s="4">
        <f t="shared" si="347"/>
        <v>0</v>
      </c>
      <c r="M425" s="4">
        <f t="shared" si="348"/>
        <v>0</v>
      </c>
      <c r="N425" s="4">
        <f t="shared" si="349"/>
        <v>0</v>
      </c>
      <c r="O425" s="4">
        <f t="shared" si="350"/>
        <v>0</v>
      </c>
      <c r="P425" s="4">
        <f t="shared" si="362"/>
        <v>0</v>
      </c>
      <c r="Q425" s="4">
        <f t="shared" si="371"/>
        <v>0</v>
      </c>
      <c r="R425" s="4">
        <f t="shared" si="352"/>
        <v>0</v>
      </c>
      <c r="S425" s="4">
        <f t="shared" si="353"/>
        <v>0</v>
      </c>
      <c r="T425" s="4">
        <f t="shared" si="354"/>
        <v>0</v>
      </c>
      <c r="U425" s="4">
        <f t="shared" si="355"/>
        <v>0</v>
      </c>
      <c r="V425" s="4">
        <f t="shared" si="356"/>
        <v>0</v>
      </c>
      <c r="W425" s="45">
        <f t="shared" si="357"/>
        <v>0</v>
      </c>
      <c r="X425" s="45">
        <f t="shared" si="369"/>
        <v>0</v>
      </c>
      <c r="Y425" s="10">
        <f t="shared" si="325"/>
        <v>0</v>
      </c>
      <c r="Z425" s="10">
        <f t="shared" si="326"/>
        <v>0</v>
      </c>
      <c r="AA425" s="10">
        <f t="shared" si="327"/>
        <v>0</v>
      </c>
      <c r="AB425" s="10">
        <f t="shared" si="328"/>
        <v>0</v>
      </c>
      <c r="AC425" s="79">
        <f t="shared" si="370"/>
        <v>0</v>
      </c>
      <c r="AD425" s="48">
        <f t="shared" si="329"/>
        <v>-1</v>
      </c>
      <c r="AE425" s="45">
        <f t="shared" si="330"/>
        <v>0</v>
      </c>
      <c r="AF425" s="56">
        <f t="shared" si="331"/>
        <v>0</v>
      </c>
      <c r="AG425" s="70" t="e">
        <f t="shared" si="332"/>
        <v>#DIV/0!</v>
      </c>
      <c r="AH425" s="70" t="e">
        <f t="shared" si="333"/>
        <v>#DIV/0!</v>
      </c>
      <c r="AI425" s="74" t="e">
        <f t="shared" si="334"/>
        <v>#DIV/0!</v>
      </c>
      <c r="AJ425" s="62">
        <f t="shared" si="335"/>
        <v>0</v>
      </c>
      <c r="AK425" s="117" t="e">
        <f t="shared" si="336"/>
        <v>#DIV/0!</v>
      </c>
      <c r="AL425" s="99" t="e">
        <f t="shared" si="337"/>
        <v>#DIV/0!</v>
      </c>
      <c r="AM425" s="62">
        <f t="shared" si="338"/>
        <v>0</v>
      </c>
      <c r="AN425" s="10">
        <f t="shared" si="339"/>
        <v>0</v>
      </c>
      <c r="AO425" s="10">
        <f t="shared" si="340"/>
        <v>0</v>
      </c>
      <c r="AP425" s="10">
        <f t="shared" si="341"/>
        <v>0</v>
      </c>
      <c r="AQ425" s="10">
        <f t="shared" si="342"/>
        <v>0</v>
      </c>
      <c r="BE425" s="12" t="s">
        <v>573</v>
      </c>
      <c r="BF425" s="110"/>
      <c r="BG425" s="111"/>
      <c r="BH425" s="111"/>
    </row>
    <row r="426" spans="1:60" x14ac:dyDescent="0.25">
      <c r="A426" s="12" t="str">
        <f t="shared" si="358"/>
        <v>26mag     6o</v>
      </c>
      <c r="B426" s="110">
        <f t="shared" si="367"/>
        <v>0</v>
      </c>
      <c r="C426" s="3">
        <f t="shared" si="368"/>
        <v>0</v>
      </c>
      <c r="D426" s="3">
        <f t="shared" si="363"/>
        <v>0</v>
      </c>
      <c r="E426" s="3">
        <f t="shared" si="364"/>
        <v>0</v>
      </c>
      <c r="F426" s="3">
        <f t="shared" si="365"/>
        <v>0</v>
      </c>
      <c r="G426" s="3">
        <f t="shared" si="366"/>
        <v>0</v>
      </c>
      <c r="H426" s="3">
        <f t="shared" si="359"/>
        <v>0</v>
      </c>
      <c r="I426" s="110">
        <f t="shared" si="360"/>
        <v>0</v>
      </c>
      <c r="J426" s="110">
        <f t="shared" si="345"/>
        <v>0</v>
      </c>
      <c r="K426" s="8">
        <f t="shared" si="346"/>
        <v>0</v>
      </c>
      <c r="L426" s="4">
        <f t="shared" si="347"/>
        <v>0</v>
      </c>
      <c r="M426" s="4">
        <f t="shared" si="348"/>
        <v>0</v>
      </c>
      <c r="N426" s="4">
        <f t="shared" si="349"/>
        <v>0</v>
      </c>
      <c r="O426" s="4">
        <f t="shared" si="350"/>
        <v>0</v>
      </c>
      <c r="P426" s="4">
        <f t="shared" si="362"/>
        <v>0</v>
      </c>
      <c r="Q426" s="4">
        <f t="shared" si="371"/>
        <v>0</v>
      </c>
      <c r="R426" s="4">
        <f t="shared" si="352"/>
        <v>0</v>
      </c>
      <c r="S426" s="4">
        <f t="shared" si="353"/>
        <v>0</v>
      </c>
      <c r="T426" s="4">
        <f t="shared" si="354"/>
        <v>0</v>
      </c>
      <c r="U426" s="4">
        <f t="shared" si="355"/>
        <v>0</v>
      </c>
      <c r="V426" s="4">
        <f t="shared" si="356"/>
        <v>0</v>
      </c>
      <c r="W426" s="45">
        <f t="shared" si="357"/>
        <v>0</v>
      </c>
      <c r="X426" s="45">
        <f t="shared" ref="X425:X434" si="372">J424+U426</f>
        <v>0</v>
      </c>
      <c r="Y426" s="62">
        <f t="shared" ref="Y399:Y461" si="373">J425+K425</f>
        <v>0</v>
      </c>
      <c r="Z426" s="10">
        <f t="shared" ref="Z399:Z461" si="374">MAX(B423:B425)</f>
        <v>0</v>
      </c>
      <c r="AA426" s="4">
        <f t="shared" ref="AA399:AA461" si="375">MAX(B424:B425)</f>
        <v>0</v>
      </c>
      <c r="AB426" s="108">
        <f t="shared" ref="AB399:AB461" si="376">J424+AA426</f>
        <v>0</v>
      </c>
      <c r="AC426" s="79">
        <f t="shared" ref="AC425:AC434" si="377">J424+Z426</f>
        <v>0</v>
      </c>
      <c r="AD426" s="48">
        <f t="shared" si="329"/>
        <v>-1</v>
      </c>
      <c r="AE426" s="45">
        <f t="shared" ref="AE414:AE477" si="378">MIN(B423:B425)</f>
        <v>0</v>
      </c>
      <c r="AF426" s="56">
        <f t="shared" ref="AF414:AF477" si="379">J425+AE426</f>
        <v>0</v>
      </c>
      <c r="AG426" s="70" t="e">
        <f t="shared" ref="AG414:AG477" si="380">AI426/AL426</f>
        <v>#DIV/0!</v>
      </c>
      <c r="AH426" s="70" t="e">
        <f t="shared" ref="AH414:AH477" si="381">1/AG426</f>
        <v>#DIV/0!</v>
      </c>
      <c r="AI426" s="74" t="e">
        <f t="shared" ref="AI414:AI477" si="382">(J426-AF426)/AF426</f>
        <v>#DIV/0!</v>
      </c>
      <c r="AJ426" s="62">
        <f t="shared" ref="AJ414:AJ477" si="383">MAX(B423:B425)</f>
        <v>0</v>
      </c>
      <c r="AK426" s="117" t="e">
        <f t="shared" ref="AK414:AK477" si="384" xml:space="preserve"> AH426/AG426</f>
        <v>#DIV/0!</v>
      </c>
      <c r="AL426" s="99" t="e">
        <f t="shared" ref="AL414:AL477" si="385">(J426-AM426)/AM426</f>
        <v>#DIV/0!</v>
      </c>
      <c r="AM426" s="62">
        <f t="shared" ref="AM414:AM477" si="386">J425+AJ426</f>
        <v>0</v>
      </c>
      <c r="AN426" s="10">
        <f t="shared" ref="AN414:AN477" si="387">(R425-N425)*0.999</f>
        <v>0</v>
      </c>
      <c r="AO426" s="10">
        <f t="shared" ref="AO414:AO477" si="388">(2*R425-I425)*0.999</f>
        <v>0</v>
      </c>
      <c r="AP426" s="10">
        <f t="shared" ref="AP414:AP477" si="389">(R425+N425)*1.001</f>
        <v>0</v>
      </c>
      <c r="AQ426" s="10">
        <f t="shared" ref="AQ414:AQ477" si="390">(2*R425-H425)*1.001</f>
        <v>0</v>
      </c>
      <c r="AZ426"/>
      <c r="BA426"/>
      <c r="BB426"/>
      <c r="BC426"/>
      <c r="BD426"/>
      <c r="BE426" s="12" t="s">
        <v>573</v>
      </c>
      <c r="BF426" s="110"/>
      <c r="BG426" s="111"/>
      <c r="BH426" s="111"/>
    </row>
    <row r="427" spans="1:60" x14ac:dyDescent="0.25">
      <c r="A427" s="12" t="str">
        <f t="shared" si="358"/>
        <v>26mag    7s</v>
      </c>
      <c r="B427" s="110">
        <f t="shared" si="367"/>
        <v>0</v>
      </c>
      <c r="C427" s="3">
        <f t="shared" si="368"/>
        <v>0</v>
      </c>
      <c r="D427" s="3">
        <f t="shared" si="363"/>
        <v>0</v>
      </c>
      <c r="E427" s="3">
        <f t="shared" si="364"/>
        <v>0</v>
      </c>
      <c r="F427" s="3">
        <f t="shared" si="365"/>
        <v>0</v>
      </c>
      <c r="G427" s="3">
        <f t="shared" si="366"/>
        <v>0</v>
      </c>
      <c r="H427" s="3">
        <f t="shared" si="359"/>
        <v>0</v>
      </c>
      <c r="I427" s="110">
        <f t="shared" si="360"/>
        <v>0</v>
      </c>
      <c r="J427" s="110">
        <f t="shared" si="345"/>
        <v>0</v>
      </c>
      <c r="K427" s="8">
        <f t="shared" si="346"/>
        <v>0</v>
      </c>
      <c r="L427" s="4">
        <f t="shared" si="347"/>
        <v>0</v>
      </c>
      <c r="M427" s="4">
        <f t="shared" si="348"/>
        <v>0</v>
      </c>
      <c r="N427" s="4">
        <f t="shared" si="349"/>
        <v>0</v>
      </c>
      <c r="O427" s="4">
        <f t="shared" si="350"/>
        <v>0</v>
      </c>
      <c r="P427" s="4">
        <f t="shared" si="362"/>
        <v>0</v>
      </c>
      <c r="Q427" s="4">
        <f>-J426+I427</f>
        <v>0</v>
      </c>
      <c r="R427" s="4">
        <f t="shared" si="352"/>
        <v>0</v>
      </c>
      <c r="S427" s="4">
        <f t="shared" si="353"/>
        <v>0</v>
      </c>
      <c r="T427" s="4">
        <f t="shared" si="354"/>
        <v>0</v>
      </c>
      <c r="U427" s="4">
        <f t="shared" si="355"/>
        <v>0</v>
      </c>
      <c r="V427" s="4">
        <f t="shared" si="356"/>
        <v>0</v>
      </c>
      <c r="W427" s="45">
        <f t="shared" si="357"/>
        <v>0</v>
      </c>
      <c r="X427" s="45">
        <f t="shared" si="372"/>
        <v>0</v>
      </c>
      <c r="Y427" s="10">
        <f t="shared" si="373"/>
        <v>0</v>
      </c>
      <c r="Z427" s="10">
        <f t="shared" si="374"/>
        <v>0</v>
      </c>
      <c r="AA427" s="10">
        <f t="shared" si="375"/>
        <v>0</v>
      </c>
      <c r="AB427" s="10">
        <f t="shared" si="376"/>
        <v>0</v>
      </c>
      <c r="AC427" s="79">
        <f t="shared" si="377"/>
        <v>0</v>
      </c>
      <c r="AD427" s="48">
        <f t="shared" si="329"/>
        <v>-1</v>
      </c>
      <c r="AE427" s="45">
        <f t="shared" si="378"/>
        <v>0</v>
      </c>
      <c r="AF427" s="56">
        <f t="shared" si="379"/>
        <v>0</v>
      </c>
      <c r="AG427" s="70" t="e">
        <f t="shared" si="380"/>
        <v>#DIV/0!</v>
      </c>
      <c r="AH427" s="70" t="e">
        <f t="shared" si="381"/>
        <v>#DIV/0!</v>
      </c>
      <c r="AI427" s="74" t="e">
        <f t="shared" si="382"/>
        <v>#DIV/0!</v>
      </c>
      <c r="AJ427" s="62">
        <f t="shared" si="383"/>
        <v>0</v>
      </c>
      <c r="AK427" s="117" t="e">
        <f t="shared" si="384"/>
        <v>#DIV/0!</v>
      </c>
      <c r="AL427" s="99" t="e">
        <f t="shared" si="385"/>
        <v>#DIV/0!</v>
      </c>
      <c r="AM427" s="62">
        <f t="shared" si="386"/>
        <v>0</v>
      </c>
      <c r="AN427" s="10">
        <f t="shared" si="387"/>
        <v>0</v>
      </c>
      <c r="AO427" s="10">
        <f t="shared" si="388"/>
        <v>0</v>
      </c>
      <c r="AP427" s="10">
        <f t="shared" si="389"/>
        <v>0</v>
      </c>
      <c r="AQ427" s="10">
        <f t="shared" si="390"/>
        <v>0</v>
      </c>
      <c r="AZ427"/>
      <c r="BA427"/>
      <c r="BB427"/>
      <c r="BC427"/>
      <c r="BD427"/>
      <c r="BE427" s="12" t="s">
        <v>574</v>
      </c>
      <c r="BF427" s="110"/>
      <c r="BG427" s="111"/>
      <c r="BH427" s="111"/>
    </row>
    <row r="428" spans="1:60" x14ac:dyDescent="0.25">
      <c r="A428" s="12" t="str">
        <f t="shared" si="358"/>
        <v>26mag   8s</v>
      </c>
      <c r="B428" s="110">
        <f t="shared" si="367"/>
        <v>0</v>
      </c>
      <c r="C428" s="3">
        <f t="shared" si="368"/>
        <v>0</v>
      </c>
      <c r="D428" s="3">
        <f t="shared" si="363"/>
        <v>0</v>
      </c>
      <c r="E428" s="3">
        <f t="shared" si="364"/>
        <v>0</v>
      </c>
      <c r="F428" s="3">
        <f t="shared" si="365"/>
        <v>0</v>
      </c>
      <c r="G428" s="3">
        <f t="shared" si="366"/>
        <v>0</v>
      </c>
      <c r="H428" s="3">
        <f t="shared" si="359"/>
        <v>0</v>
      </c>
      <c r="I428" s="110">
        <f t="shared" si="360"/>
        <v>0</v>
      </c>
      <c r="J428" s="110">
        <f t="shared" si="345"/>
        <v>0</v>
      </c>
      <c r="K428" s="8">
        <f t="shared" si="346"/>
        <v>0</v>
      </c>
      <c r="L428" s="4">
        <f t="shared" si="347"/>
        <v>0</v>
      </c>
      <c r="M428" s="4">
        <f t="shared" si="348"/>
        <v>0</v>
      </c>
      <c r="N428" s="4">
        <f t="shared" si="349"/>
        <v>0</v>
      </c>
      <c r="O428" s="4">
        <f t="shared" si="350"/>
        <v>0</v>
      </c>
      <c r="P428" s="4">
        <f t="shared" si="362"/>
        <v>0</v>
      </c>
      <c r="Q428" s="4">
        <f>J427-I428</f>
        <v>0</v>
      </c>
      <c r="R428" s="4">
        <f t="shared" si="352"/>
        <v>0</v>
      </c>
      <c r="S428" s="4">
        <f t="shared" si="353"/>
        <v>0</v>
      </c>
      <c r="T428" s="4">
        <f t="shared" si="354"/>
        <v>0</v>
      </c>
      <c r="U428" s="4">
        <f t="shared" si="355"/>
        <v>0</v>
      </c>
      <c r="V428" s="4">
        <f t="shared" si="356"/>
        <v>0</v>
      </c>
      <c r="W428" s="45">
        <f t="shared" si="357"/>
        <v>0</v>
      </c>
      <c r="X428" s="45">
        <f t="shared" si="372"/>
        <v>0</v>
      </c>
      <c r="Y428" s="62">
        <f t="shared" si="373"/>
        <v>0</v>
      </c>
      <c r="Z428" s="10">
        <f t="shared" si="374"/>
        <v>0</v>
      </c>
      <c r="AA428" s="4">
        <f t="shared" si="375"/>
        <v>0</v>
      </c>
      <c r="AB428" s="108">
        <f t="shared" si="376"/>
        <v>0</v>
      </c>
      <c r="AC428" s="79">
        <f t="shared" si="377"/>
        <v>0</v>
      </c>
      <c r="AD428" s="48">
        <f t="shared" si="329"/>
        <v>-1</v>
      </c>
      <c r="AE428" s="45">
        <f t="shared" si="378"/>
        <v>0</v>
      </c>
      <c r="AF428" s="56">
        <f t="shared" si="379"/>
        <v>0</v>
      </c>
      <c r="AG428" s="70" t="e">
        <f t="shared" si="380"/>
        <v>#DIV/0!</v>
      </c>
      <c r="AH428" s="70" t="e">
        <f t="shared" si="381"/>
        <v>#DIV/0!</v>
      </c>
      <c r="AI428" s="74" t="e">
        <f t="shared" si="382"/>
        <v>#DIV/0!</v>
      </c>
      <c r="AJ428" s="62">
        <f t="shared" si="383"/>
        <v>0</v>
      </c>
      <c r="AK428" s="117" t="e">
        <f t="shared" si="384"/>
        <v>#DIV/0!</v>
      </c>
      <c r="AL428" s="99" t="e">
        <f t="shared" si="385"/>
        <v>#DIV/0!</v>
      </c>
      <c r="AM428" s="62">
        <f t="shared" si="386"/>
        <v>0</v>
      </c>
      <c r="AN428" s="10">
        <f t="shared" si="387"/>
        <v>0</v>
      </c>
      <c r="AO428" s="10">
        <f t="shared" si="388"/>
        <v>0</v>
      </c>
      <c r="AP428" s="10">
        <f t="shared" si="389"/>
        <v>0</v>
      </c>
      <c r="AQ428" s="10">
        <f t="shared" si="390"/>
        <v>0</v>
      </c>
      <c r="AZ428"/>
      <c r="BA428"/>
      <c r="BB428"/>
      <c r="BC428"/>
      <c r="BD428"/>
      <c r="BE428" s="12" t="s">
        <v>173</v>
      </c>
      <c r="BF428" s="110"/>
      <c r="BG428" s="111"/>
      <c r="BH428" s="111"/>
    </row>
    <row r="429" spans="1:60" x14ac:dyDescent="0.25">
      <c r="A429" s="12" t="str">
        <f t="shared" si="358"/>
        <v>26mag    9b</v>
      </c>
      <c r="B429" s="110">
        <f t="shared" si="367"/>
        <v>0</v>
      </c>
      <c r="C429" s="3">
        <f t="shared" si="368"/>
        <v>0</v>
      </c>
      <c r="D429" s="3">
        <f t="shared" si="363"/>
        <v>0</v>
      </c>
      <c r="E429" s="3">
        <f t="shared" si="364"/>
        <v>0</v>
      </c>
      <c r="F429" s="3">
        <f t="shared" si="365"/>
        <v>0</v>
      </c>
      <c r="G429" s="3">
        <f t="shared" si="366"/>
        <v>0</v>
      </c>
      <c r="H429" s="3">
        <f t="shared" si="359"/>
        <v>0</v>
      </c>
      <c r="I429" s="3">
        <f t="shared" si="360"/>
        <v>0</v>
      </c>
      <c r="J429" s="110">
        <f t="shared" si="345"/>
        <v>0</v>
      </c>
      <c r="K429" s="8">
        <f t="shared" si="346"/>
        <v>0</v>
      </c>
      <c r="L429" s="4">
        <f t="shared" si="347"/>
        <v>0</v>
      </c>
      <c r="M429" s="4">
        <f t="shared" si="348"/>
        <v>0</v>
      </c>
      <c r="N429" s="4">
        <f t="shared" si="349"/>
        <v>0</v>
      </c>
      <c r="O429" s="4">
        <f t="shared" si="350"/>
        <v>0</v>
      </c>
      <c r="P429" s="4">
        <f t="shared" si="362"/>
        <v>0</v>
      </c>
      <c r="Q429" s="4">
        <f>J428-I429</f>
        <v>0</v>
      </c>
      <c r="R429" s="4">
        <f t="shared" si="352"/>
        <v>0</v>
      </c>
      <c r="S429" s="4">
        <f t="shared" si="353"/>
        <v>0</v>
      </c>
      <c r="T429" s="4">
        <f t="shared" si="354"/>
        <v>0</v>
      </c>
      <c r="U429" s="4">
        <f t="shared" si="355"/>
        <v>0</v>
      </c>
      <c r="V429" s="4">
        <f t="shared" si="356"/>
        <v>0</v>
      </c>
      <c r="W429" s="109">
        <f t="shared" si="357"/>
        <v>0</v>
      </c>
      <c r="X429" s="45">
        <f t="shared" si="372"/>
        <v>0</v>
      </c>
      <c r="Y429" s="62">
        <f t="shared" si="373"/>
        <v>0</v>
      </c>
      <c r="Z429" s="10">
        <f t="shared" si="374"/>
        <v>0</v>
      </c>
      <c r="AA429" s="4">
        <f t="shared" si="375"/>
        <v>0</v>
      </c>
      <c r="AB429" s="79">
        <f t="shared" si="376"/>
        <v>0</v>
      </c>
      <c r="AC429" s="79">
        <f t="shared" si="377"/>
        <v>0</v>
      </c>
      <c r="AD429" s="48">
        <f t="shared" si="329"/>
        <v>-1</v>
      </c>
      <c r="AE429" s="45">
        <f t="shared" si="378"/>
        <v>0</v>
      </c>
      <c r="AF429" s="56">
        <f t="shared" si="379"/>
        <v>0</v>
      </c>
      <c r="AG429" s="70" t="e">
        <f t="shared" si="380"/>
        <v>#DIV/0!</v>
      </c>
      <c r="AH429" s="70" t="e">
        <f t="shared" si="381"/>
        <v>#DIV/0!</v>
      </c>
      <c r="AI429" s="74" t="e">
        <f t="shared" si="382"/>
        <v>#DIV/0!</v>
      </c>
      <c r="AJ429" s="62">
        <f t="shared" si="383"/>
        <v>0</v>
      </c>
      <c r="AK429" s="117" t="e">
        <f t="shared" si="384"/>
        <v>#DIV/0!</v>
      </c>
      <c r="AL429" s="99" t="e">
        <f t="shared" si="385"/>
        <v>#DIV/0!</v>
      </c>
      <c r="AM429" s="62">
        <f t="shared" si="386"/>
        <v>0</v>
      </c>
      <c r="AN429" s="10">
        <f t="shared" si="387"/>
        <v>0</v>
      </c>
      <c r="AO429" s="10">
        <f t="shared" si="388"/>
        <v>0</v>
      </c>
      <c r="AP429" s="10">
        <f t="shared" si="389"/>
        <v>0</v>
      </c>
      <c r="AQ429" s="10">
        <f t="shared" si="390"/>
        <v>0</v>
      </c>
      <c r="AZ429"/>
      <c r="BA429"/>
      <c r="BB429"/>
      <c r="BC429"/>
      <c r="BD429"/>
      <c r="BE429" s="12" t="s">
        <v>575</v>
      </c>
      <c r="BF429" s="110"/>
      <c r="BG429" s="111"/>
      <c r="BH429" s="111"/>
    </row>
    <row r="430" spans="1:60" x14ac:dyDescent="0.25">
      <c r="A430" s="12" t="str">
        <f t="shared" si="358"/>
        <v>26mag     10o</v>
      </c>
      <c r="B430" s="110">
        <f t="shared" si="367"/>
        <v>0</v>
      </c>
      <c r="C430" s="3">
        <f t="shared" si="368"/>
        <v>0</v>
      </c>
      <c r="D430" s="3">
        <f t="shared" si="363"/>
        <v>0</v>
      </c>
      <c r="E430" s="3">
        <f t="shared" si="364"/>
        <v>0</v>
      </c>
      <c r="F430" s="3">
        <f t="shared" si="365"/>
        <v>0</v>
      </c>
      <c r="G430" s="3">
        <f t="shared" si="366"/>
        <v>0</v>
      </c>
      <c r="H430" s="3">
        <f t="shared" si="359"/>
        <v>0</v>
      </c>
      <c r="I430" s="3">
        <f t="shared" si="360"/>
        <v>0</v>
      </c>
      <c r="J430" s="110">
        <f t="shared" si="345"/>
        <v>0</v>
      </c>
      <c r="K430" s="8">
        <f t="shared" si="346"/>
        <v>0</v>
      </c>
      <c r="L430" s="4">
        <f t="shared" si="347"/>
        <v>0</v>
      </c>
      <c r="M430" s="4">
        <f t="shared" si="348"/>
        <v>0</v>
      </c>
      <c r="N430" s="4">
        <f t="shared" si="349"/>
        <v>0</v>
      </c>
      <c r="O430" s="4">
        <f t="shared" si="350"/>
        <v>0</v>
      </c>
      <c r="P430" s="4">
        <f t="shared" si="362"/>
        <v>0</v>
      </c>
      <c r="Q430" s="4">
        <f>J429-I430</f>
        <v>0</v>
      </c>
      <c r="R430" s="4">
        <f t="shared" si="352"/>
        <v>0</v>
      </c>
      <c r="S430" s="4">
        <f t="shared" si="353"/>
        <v>0</v>
      </c>
      <c r="T430" s="4">
        <f t="shared" si="354"/>
        <v>0</v>
      </c>
      <c r="U430" s="4">
        <f t="shared" si="355"/>
        <v>0</v>
      </c>
      <c r="V430" s="4">
        <f t="shared" si="356"/>
        <v>0</v>
      </c>
      <c r="W430" s="109">
        <f t="shared" si="357"/>
        <v>0</v>
      </c>
      <c r="X430" s="45">
        <f t="shared" si="372"/>
        <v>0</v>
      </c>
      <c r="Y430" s="10">
        <f t="shared" si="373"/>
        <v>0</v>
      </c>
      <c r="Z430" s="10">
        <f t="shared" si="374"/>
        <v>0</v>
      </c>
      <c r="AA430" s="10">
        <f t="shared" si="375"/>
        <v>0</v>
      </c>
      <c r="AB430" s="10">
        <f t="shared" si="376"/>
        <v>0</v>
      </c>
      <c r="AC430" s="79">
        <f t="shared" si="377"/>
        <v>0</v>
      </c>
      <c r="AD430" s="48">
        <f t="shared" si="329"/>
        <v>-1</v>
      </c>
      <c r="AE430" s="45">
        <f t="shared" si="378"/>
        <v>0</v>
      </c>
      <c r="AF430" s="56">
        <f t="shared" si="379"/>
        <v>0</v>
      </c>
      <c r="AG430" s="70" t="e">
        <f t="shared" si="380"/>
        <v>#DIV/0!</v>
      </c>
      <c r="AH430" s="70" t="e">
        <f t="shared" si="381"/>
        <v>#DIV/0!</v>
      </c>
      <c r="AI430" s="74" t="e">
        <f t="shared" si="382"/>
        <v>#DIV/0!</v>
      </c>
      <c r="AJ430" s="62">
        <f t="shared" si="383"/>
        <v>0</v>
      </c>
      <c r="AK430" s="117" t="e">
        <f t="shared" si="384"/>
        <v>#DIV/0!</v>
      </c>
      <c r="AL430" s="99" t="e">
        <f t="shared" si="385"/>
        <v>#DIV/0!</v>
      </c>
      <c r="AM430" s="62">
        <f t="shared" si="386"/>
        <v>0</v>
      </c>
      <c r="AN430" s="10">
        <f t="shared" si="387"/>
        <v>0</v>
      </c>
      <c r="AO430" s="10">
        <f t="shared" si="388"/>
        <v>0</v>
      </c>
      <c r="AP430" s="10">
        <f t="shared" si="389"/>
        <v>0</v>
      </c>
      <c r="AQ430" s="10">
        <f t="shared" si="390"/>
        <v>0</v>
      </c>
      <c r="AZ430"/>
      <c r="BA430"/>
      <c r="BB430"/>
      <c r="BC430"/>
      <c r="BD430"/>
      <c r="BE430" s="12" t="s">
        <v>576</v>
      </c>
      <c r="BF430" s="110"/>
      <c r="BG430" s="111"/>
      <c r="BH430" s="111"/>
    </row>
    <row r="431" spans="1:60" x14ac:dyDescent="0.25">
      <c r="A431" s="12" t="str">
        <f t="shared" si="358"/>
        <v>26mag   11s</v>
      </c>
      <c r="B431" s="110">
        <f t="shared" si="367"/>
        <v>0</v>
      </c>
      <c r="C431" s="3">
        <f t="shared" si="368"/>
        <v>0</v>
      </c>
      <c r="D431" s="3">
        <f t="shared" si="363"/>
        <v>0</v>
      </c>
      <c r="E431" s="3">
        <f t="shared" si="364"/>
        <v>0</v>
      </c>
      <c r="F431" s="3">
        <f t="shared" si="365"/>
        <v>0</v>
      </c>
      <c r="G431" s="3">
        <f t="shared" si="366"/>
        <v>0</v>
      </c>
      <c r="H431" s="3">
        <f t="shared" si="359"/>
        <v>0</v>
      </c>
      <c r="I431" s="3">
        <f t="shared" si="360"/>
        <v>0</v>
      </c>
      <c r="J431" s="3">
        <f t="shared" si="345"/>
        <v>0</v>
      </c>
      <c r="K431" s="8">
        <f t="shared" si="346"/>
        <v>0</v>
      </c>
      <c r="L431" s="4">
        <f t="shared" si="347"/>
        <v>0</v>
      </c>
      <c r="M431" s="4">
        <f t="shared" si="348"/>
        <v>0</v>
      </c>
      <c r="N431" s="4">
        <f t="shared" si="349"/>
        <v>0</v>
      </c>
      <c r="O431" s="4">
        <f t="shared" si="350"/>
        <v>0</v>
      </c>
      <c r="P431" s="4">
        <f t="shared" si="362"/>
        <v>0</v>
      </c>
      <c r="Q431" s="4">
        <f>J430-I431</f>
        <v>0</v>
      </c>
      <c r="R431" s="4">
        <f t="shared" si="352"/>
        <v>0</v>
      </c>
      <c r="S431" s="4">
        <f t="shared" si="353"/>
        <v>0</v>
      </c>
      <c r="T431" s="4">
        <f t="shared" si="354"/>
        <v>0</v>
      </c>
      <c r="U431" s="4">
        <f t="shared" si="355"/>
        <v>0</v>
      </c>
      <c r="V431" s="4">
        <f t="shared" si="356"/>
        <v>0</v>
      </c>
      <c r="W431" s="45">
        <f t="shared" si="357"/>
        <v>0</v>
      </c>
      <c r="X431" s="45">
        <f t="shared" si="372"/>
        <v>0</v>
      </c>
      <c r="Y431" s="62">
        <f t="shared" si="373"/>
        <v>0</v>
      </c>
      <c r="Z431" s="10">
        <f t="shared" si="374"/>
        <v>0</v>
      </c>
      <c r="AA431" s="4">
        <f t="shared" si="375"/>
        <v>0</v>
      </c>
      <c r="AB431" s="108">
        <f t="shared" si="376"/>
        <v>0</v>
      </c>
      <c r="AC431" s="79">
        <f t="shared" si="377"/>
        <v>0</v>
      </c>
      <c r="AD431" s="48">
        <f t="shared" si="329"/>
        <v>-1</v>
      </c>
      <c r="AE431" s="45">
        <f t="shared" si="378"/>
        <v>0</v>
      </c>
      <c r="AF431" s="56">
        <f t="shared" si="379"/>
        <v>0</v>
      </c>
      <c r="AG431" s="70" t="e">
        <f t="shared" si="380"/>
        <v>#DIV/0!</v>
      </c>
      <c r="AH431" s="70" t="e">
        <f t="shared" si="381"/>
        <v>#DIV/0!</v>
      </c>
      <c r="AI431" s="74" t="e">
        <f t="shared" si="382"/>
        <v>#DIV/0!</v>
      </c>
      <c r="AJ431" s="62">
        <f t="shared" si="383"/>
        <v>0</v>
      </c>
      <c r="AK431" s="117" t="e">
        <f t="shared" si="384"/>
        <v>#DIV/0!</v>
      </c>
      <c r="AL431" s="99" t="e">
        <f t="shared" si="385"/>
        <v>#DIV/0!</v>
      </c>
      <c r="AM431" s="62">
        <f t="shared" si="386"/>
        <v>0</v>
      </c>
      <c r="AN431" s="10">
        <f t="shared" si="387"/>
        <v>0</v>
      </c>
      <c r="AO431" s="10">
        <f t="shared" si="388"/>
        <v>0</v>
      </c>
      <c r="AP431" s="10">
        <f t="shared" si="389"/>
        <v>0</v>
      </c>
      <c r="AQ431" s="10">
        <f t="shared" si="390"/>
        <v>0</v>
      </c>
      <c r="AZ431"/>
      <c r="BA431"/>
      <c r="BB431"/>
      <c r="BC431"/>
      <c r="BD431"/>
      <c r="BE431" s="12" t="s">
        <v>174</v>
      </c>
      <c r="BF431" s="110"/>
      <c r="BG431" s="111"/>
      <c r="BH431" s="111"/>
    </row>
    <row r="432" spans="1:60" x14ac:dyDescent="0.25">
      <c r="A432" s="12" t="str">
        <f t="shared" si="358"/>
        <v>26mag     12b</v>
      </c>
      <c r="B432" s="110">
        <f t="shared" si="367"/>
        <v>0</v>
      </c>
      <c r="C432" s="3">
        <f t="shared" si="368"/>
        <v>0</v>
      </c>
      <c r="D432" s="3">
        <f t="shared" si="363"/>
        <v>0</v>
      </c>
      <c r="E432" s="3">
        <f t="shared" si="364"/>
        <v>0</v>
      </c>
      <c r="F432" s="3">
        <f t="shared" si="365"/>
        <v>0</v>
      </c>
      <c r="G432" s="3">
        <f t="shared" si="366"/>
        <v>0</v>
      </c>
      <c r="H432" s="3">
        <f t="shared" si="359"/>
        <v>0</v>
      </c>
      <c r="I432" s="3">
        <f t="shared" si="360"/>
        <v>0</v>
      </c>
      <c r="J432" s="110">
        <f t="shared" si="345"/>
        <v>0</v>
      </c>
      <c r="K432" s="8">
        <f t="shared" si="346"/>
        <v>0</v>
      </c>
      <c r="L432" s="4">
        <f t="shared" si="347"/>
        <v>0</v>
      </c>
      <c r="M432" s="4">
        <f t="shared" si="348"/>
        <v>0</v>
      </c>
      <c r="N432" s="4">
        <f t="shared" si="349"/>
        <v>0</v>
      </c>
      <c r="O432" s="4">
        <f t="shared" si="350"/>
        <v>0</v>
      </c>
      <c r="P432" s="4">
        <f t="shared" si="362"/>
        <v>0</v>
      </c>
      <c r="Q432" s="4">
        <f>-J431+I432</f>
        <v>0</v>
      </c>
      <c r="R432" s="4">
        <f t="shared" si="352"/>
        <v>0</v>
      </c>
      <c r="S432" s="4">
        <f t="shared" si="353"/>
        <v>0</v>
      </c>
      <c r="T432" s="4">
        <f t="shared" si="354"/>
        <v>0</v>
      </c>
      <c r="U432" s="4">
        <f t="shared" si="355"/>
        <v>0</v>
      </c>
      <c r="V432" s="4">
        <f t="shared" si="356"/>
        <v>0</v>
      </c>
      <c r="W432" s="45">
        <f t="shared" si="357"/>
        <v>0</v>
      </c>
      <c r="X432" s="45">
        <f t="shared" si="372"/>
        <v>0</v>
      </c>
      <c r="Y432" s="62">
        <f t="shared" si="373"/>
        <v>0</v>
      </c>
      <c r="Z432" s="10">
        <f t="shared" si="374"/>
        <v>0</v>
      </c>
      <c r="AA432" s="4">
        <f t="shared" si="375"/>
        <v>0</v>
      </c>
      <c r="AB432" s="108">
        <f t="shared" si="376"/>
        <v>0</v>
      </c>
      <c r="AC432" s="79">
        <f t="shared" si="377"/>
        <v>0</v>
      </c>
      <c r="AD432" s="48">
        <f t="shared" si="329"/>
        <v>-1</v>
      </c>
      <c r="AE432" s="45">
        <f t="shared" si="378"/>
        <v>0</v>
      </c>
      <c r="AF432" s="56">
        <f t="shared" si="379"/>
        <v>0</v>
      </c>
      <c r="AG432" s="70" t="e">
        <f t="shared" si="380"/>
        <v>#DIV/0!</v>
      </c>
      <c r="AH432" s="70" t="e">
        <f t="shared" si="381"/>
        <v>#DIV/0!</v>
      </c>
      <c r="AI432" s="74" t="e">
        <f t="shared" si="382"/>
        <v>#DIV/0!</v>
      </c>
      <c r="AJ432" s="62">
        <f t="shared" si="383"/>
        <v>0</v>
      </c>
      <c r="AK432" s="117" t="e">
        <f t="shared" si="384"/>
        <v>#DIV/0!</v>
      </c>
      <c r="AL432" s="99" t="e">
        <f t="shared" si="385"/>
        <v>#DIV/0!</v>
      </c>
      <c r="AM432" s="62">
        <f t="shared" si="386"/>
        <v>0</v>
      </c>
      <c r="AN432" s="10">
        <f t="shared" si="387"/>
        <v>0</v>
      </c>
      <c r="AO432" s="10">
        <f t="shared" si="388"/>
        <v>0</v>
      </c>
      <c r="AP432" s="10">
        <f t="shared" si="389"/>
        <v>0</v>
      </c>
      <c r="AQ432" s="10">
        <f t="shared" si="390"/>
        <v>0</v>
      </c>
      <c r="AZ432"/>
      <c r="BA432"/>
      <c r="BB432"/>
      <c r="BC432"/>
      <c r="BD432"/>
      <c r="BE432" s="12" t="s">
        <v>577</v>
      </c>
      <c r="BF432" s="110"/>
      <c r="BG432" s="111"/>
      <c r="BH432" s="111"/>
    </row>
    <row r="433" spans="1:60" x14ac:dyDescent="0.25">
      <c r="A433" s="12" t="str">
        <f t="shared" si="358"/>
        <v>26mag     13o</v>
      </c>
      <c r="B433" s="110">
        <f t="shared" si="367"/>
        <v>0</v>
      </c>
      <c r="C433" s="3">
        <f t="shared" si="368"/>
        <v>0</v>
      </c>
      <c r="D433" s="3">
        <f t="shared" si="363"/>
        <v>0</v>
      </c>
      <c r="E433" s="3">
        <f t="shared" si="364"/>
        <v>0</v>
      </c>
      <c r="F433" s="3">
        <f t="shared" si="365"/>
        <v>0</v>
      </c>
      <c r="G433" s="3">
        <f t="shared" si="366"/>
        <v>0</v>
      </c>
      <c r="H433" s="110">
        <f t="shared" si="359"/>
        <v>0</v>
      </c>
      <c r="I433" s="110">
        <f t="shared" si="360"/>
        <v>0</v>
      </c>
      <c r="J433" s="3">
        <f t="shared" si="345"/>
        <v>0</v>
      </c>
      <c r="K433" s="8">
        <f t="shared" si="346"/>
        <v>0</v>
      </c>
      <c r="L433" s="4">
        <f t="shared" si="347"/>
        <v>0</v>
      </c>
      <c r="M433" s="4">
        <f t="shared" si="348"/>
        <v>0</v>
      </c>
      <c r="N433" s="4">
        <f t="shared" si="349"/>
        <v>0</v>
      </c>
      <c r="O433" s="4">
        <f t="shared" si="350"/>
        <v>0</v>
      </c>
      <c r="P433" s="4">
        <f>-H433+J432</f>
        <v>0</v>
      </c>
      <c r="Q433" s="4">
        <f t="shared" ref="Q433:Q440" si="391">J432-I433</f>
        <v>0</v>
      </c>
      <c r="R433" s="4">
        <f t="shared" si="352"/>
        <v>0</v>
      </c>
      <c r="S433" s="4">
        <f t="shared" si="353"/>
        <v>0</v>
      </c>
      <c r="T433" s="4">
        <f t="shared" si="354"/>
        <v>0</v>
      </c>
      <c r="U433" s="4">
        <f t="shared" si="355"/>
        <v>0</v>
      </c>
      <c r="V433" s="4">
        <f t="shared" si="356"/>
        <v>0</v>
      </c>
      <c r="W433" s="109">
        <f t="shared" si="357"/>
        <v>0</v>
      </c>
      <c r="X433" s="45">
        <f t="shared" si="372"/>
        <v>0</v>
      </c>
      <c r="Y433" s="62">
        <f t="shared" si="373"/>
        <v>0</v>
      </c>
      <c r="Z433" s="10">
        <f t="shared" si="374"/>
        <v>0</v>
      </c>
      <c r="AA433" s="4">
        <f t="shared" si="375"/>
        <v>0</v>
      </c>
      <c r="AB433" s="79">
        <f t="shared" si="376"/>
        <v>0</v>
      </c>
      <c r="AC433" s="79">
        <f t="shared" si="377"/>
        <v>0</v>
      </c>
      <c r="AD433" s="48">
        <f t="shared" si="329"/>
        <v>-1</v>
      </c>
      <c r="AE433" s="45">
        <f t="shared" si="378"/>
        <v>0</v>
      </c>
      <c r="AF433" s="56">
        <f t="shared" si="379"/>
        <v>0</v>
      </c>
      <c r="AG433" s="70" t="e">
        <f t="shared" si="380"/>
        <v>#DIV/0!</v>
      </c>
      <c r="AH433" s="70" t="e">
        <f t="shared" si="381"/>
        <v>#DIV/0!</v>
      </c>
      <c r="AI433" s="74" t="e">
        <f t="shared" si="382"/>
        <v>#DIV/0!</v>
      </c>
      <c r="AJ433" s="62">
        <f t="shared" si="383"/>
        <v>0</v>
      </c>
      <c r="AK433" s="117" t="e">
        <f t="shared" si="384"/>
        <v>#DIV/0!</v>
      </c>
      <c r="AL433" s="99" t="e">
        <f t="shared" si="385"/>
        <v>#DIV/0!</v>
      </c>
      <c r="AM433" s="62">
        <f t="shared" si="386"/>
        <v>0</v>
      </c>
      <c r="AN433" s="10">
        <f t="shared" si="387"/>
        <v>0</v>
      </c>
      <c r="AO433" s="10">
        <f t="shared" si="388"/>
        <v>0</v>
      </c>
      <c r="AP433" s="10">
        <f t="shared" si="389"/>
        <v>0</v>
      </c>
      <c r="AQ433" s="10">
        <f t="shared" si="390"/>
        <v>0</v>
      </c>
      <c r="AZ433"/>
      <c r="BA433"/>
      <c r="BB433"/>
      <c r="BC433"/>
      <c r="BD433"/>
      <c r="BE433" s="12" t="s">
        <v>578</v>
      </c>
      <c r="BF433" s="110"/>
      <c r="BG433" s="111"/>
      <c r="BH433" s="111"/>
    </row>
    <row r="434" spans="1:60" x14ac:dyDescent="0.25">
      <c r="A434" s="12" t="str">
        <f t="shared" si="358"/>
        <v>26mag  14s</v>
      </c>
      <c r="B434" s="110">
        <f t="shared" si="367"/>
        <v>0</v>
      </c>
      <c r="C434" s="3">
        <f t="shared" si="368"/>
        <v>0</v>
      </c>
      <c r="D434" s="3">
        <f t="shared" si="363"/>
        <v>0</v>
      </c>
      <c r="E434" s="3">
        <f t="shared" si="364"/>
        <v>0</v>
      </c>
      <c r="F434" s="3">
        <f t="shared" si="365"/>
        <v>0</v>
      </c>
      <c r="G434" s="3">
        <f t="shared" si="366"/>
        <v>0</v>
      </c>
      <c r="H434" s="110">
        <f t="shared" si="359"/>
        <v>0</v>
      </c>
      <c r="I434" s="110">
        <f t="shared" si="360"/>
        <v>0</v>
      </c>
      <c r="J434" s="110">
        <f t="shared" si="345"/>
        <v>0</v>
      </c>
      <c r="K434" s="8">
        <f t="shared" si="346"/>
        <v>0</v>
      </c>
      <c r="L434" s="4">
        <f t="shared" si="347"/>
        <v>0</v>
      </c>
      <c r="M434" s="4">
        <f t="shared" si="348"/>
        <v>0</v>
      </c>
      <c r="N434" s="4">
        <f t="shared" si="349"/>
        <v>0</v>
      </c>
      <c r="O434" s="4">
        <f t="shared" si="350"/>
        <v>0</v>
      </c>
      <c r="P434" s="4">
        <f t="shared" ref="P434:P455" si="392">H434-J433</f>
        <v>0</v>
      </c>
      <c r="Q434" s="4">
        <f t="shared" si="391"/>
        <v>0</v>
      </c>
      <c r="R434" s="4">
        <f t="shared" si="352"/>
        <v>0</v>
      </c>
      <c r="S434" s="4">
        <f t="shared" si="353"/>
        <v>0</v>
      </c>
      <c r="T434" s="4">
        <f t="shared" si="354"/>
        <v>0</v>
      </c>
      <c r="U434" s="4">
        <f t="shared" si="355"/>
        <v>0</v>
      </c>
      <c r="V434" s="4">
        <f t="shared" si="356"/>
        <v>0</v>
      </c>
      <c r="W434" s="85">
        <f t="shared" si="357"/>
        <v>0</v>
      </c>
      <c r="X434" s="45">
        <f t="shared" si="372"/>
        <v>0</v>
      </c>
      <c r="Y434" s="62">
        <f t="shared" si="373"/>
        <v>0</v>
      </c>
      <c r="Z434" s="10">
        <f t="shared" si="374"/>
        <v>0</v>
      </c>
      <c r="AA434" s="4">
        <f t="shared" si="375"/>
        <v>0</v>
      </c>
      <c r="AB434" s="79">
        <f t="shared" si="376"/>
        <v>0</v>
      </c>
      <c r="AC434" s="79">
        <f t="shared" si="377"/>
        <v>0</v>
      </c>
      <c r="AD434" s="48">
        <f t="shared" si="329"/>
        <v>-1</v>
      </c>
      <c r="AE434" s="45">
        <f t="shared" si="378"/>
        <v>0</v>
      </c>
      <c r="AF434" s="56">
        <f t="shared" si="379"/>
        <v>0</v>
      </c>
      <c r="AG434" s="70" t="e">
        <f t="shared" si="380"/>
        <v>#DIV/0!</v>
      </c>
      <c r="AH434" s="70" t="e">
        <f t="shared" si="381"/>
        <v>#DIV/0!</v>
      </c>
      <c r="AI434" s="74" t="e">
        <f t="shared" si="382"/>
        <v>#DIV/0!</v>
      </c>
      <c r="AJ434" s="62">
        <f t="shared" si="383"/>
        <v>0</v>
      </c>
      <c r="AK434" s="117" t="e">
        <f t="shared" si="384"/>
        <v>#DIV/0!</v>
      </c>
      <c r="AL434" s="99" t="e">
        <f t="shared" si="385"/>
        <v>#DIV/0!</v>
      </c>
      <c r="AM434" s="62">
        <f t="shared" si="386"/>
        <v>0</v>
      </c>
      <c r="AN434" s="10">
        <f t="shared" si="387"/>
        <v>0</v>
      </c>
      <c r="AO434" s="10">
        <f t="shared" si="388"/>
        <v>0</v>
      </c>
      <c r="AP434" s="10">
        <f t="shared" si="389"/>
        <v>0</v>
      </c>
      <c r="AQ434" s="10">
        <f t="shared" si="390"/>
        <v>0</v>
      </c>
      <c r="AZ434"/>
      <c r="BA434"/>
      <c r="BB434"/>
      <c r="BC434"/>
      <c r="BD434"/>
      <c r="BE434" s="12" t="s">
        <v>579</v>
      </c>
      <c r="BF434" s="110"/>
      <c r="BG434" s="111"/>
      <c r="BH434" s="111"/>
    </row>
    <row r="435" spans="1:60" x14ac:dyDescent="0.25">
      <c r="A435" s="12" t="str">
        <f t="shared" si="358"/>
        <v>26mag   15b</v>
      </c>
      <c r="B435" s="110">
        <f t="shared" si="367"/>
        <v>0</v>
      </c>
      <c r="C435" s="3">
        <f t="shared" si="368"/>
        <v>0</v>
      </c>
      <c r="D435" s="3">
        <f t="shared" si="363"/>
        <v>0</v>
      </c>
      <c r="E435" s="3">
        <f t="shared" si="364"/>
        <v>0</v>
      </c>
      <c r="F435" s="3">
        <f t="shared" si="365"/>
        <v>0</v>
      </c>
      <c r="G435" s="3">
        <f t="shared" si="366"/>
        <v>0</v>
      </c>
      <c r="H435" s="110">
        <f t="shared" si="359"/>
        <v>0</v>
      </c>
      <c r="I435" s="110">
        <f t="shared" si="360"/>
        <v>0</v>
      </c>
      <c r="J435" s="110">
        <f t="shared" si="345"/>
        <v>0</v>
      </c>
      <c r="K435" s="8">
        <f t="shared" si="346"/>
        <v>0</v>
      </c>
      <c r="L435" s="4">
        <f t="shared" si="347"/>
        <v>0</v>
      </c>
      <c r="M435" s="4">
        <f t="shared" si="348"/>
        <v>0</v>
      </c>
      <c r="N435" s="4">
        <f t="shared" si="349"/>
        <v>0</v>
      </c>
      <c r="O435" s="4">
        <f t="shared" si="350"/>
        <v>0</v>
      </c>
      <c r="P435" s="4">
        <f t="shared" si="392"/>
        <v>0</v>
      </c>
      <c r="Q435" s="4">
        <f t="shared" si="391"/>
        <v>0</v>
      </c>
      <c r="R435" s="4">
        <f t="shared" si="352"/>
        <v>0</v>
      </c>
      <c r="S435" s="4">
        <f t="shared" si="353"/>
        <v>0</v>
      </c>
      <c r="T435" s="4">
        <f t="shared" si="354"/>
        <v>0</v>
      </c>
      <c r="U435" s="4">
        <f t="shared" si="355"/>
        <v>0</v>
      </c>
      <c r="V435" s="4">
        <f t="shared" si="356"/>
        <v>0</v>
      </c>
      <c r="W435" s="86">
        <f t="shared" si="357"/>
        <v>0</v>
      </c>
      <c r="X435" s="45">
        <f>J433+U435</f>
        <v>0</v>
      </c>
      <c r="Y435" s="10">
        <f t="shared" si="373"/>
        <v>0</v>
      </c>
      <c r="Z435" s="10">
        <f t="shared" si="374"/>
        <v>0</v>
      </c>
      <c r="AA435" s="10">
        <f t="shared" si="375"/>
        <v>0</v>
      </c>
      <c r="AB435" s="10">
        <f t="shared" si="376"/>
        <v>0</v>
      </c>
      <c r="AC435" s="79">
        <f>J433+Z435</f>
        <v>0</v>
      </c>
      <c r="AD435" s="48">
        <f t="shared" si="329"/>
        <v>-1</v>
      </c>
      <c r="AE435" s="45">
        <f t="shared" si="378"/>
        <v>0</v>
      </c>
      <c r="AF435" s="56">
        <f t="shared" si="379"/>
        <v>0</v>
      </c>
      <c r="AG435" s="70" t="e">
        <f t="shared" si="380"/>
        <v>#DIV/0!</v>
      </c>
      <c r="AH435" s="70" t="e">
        <f t="shared" si="381"/>
        <v>#DIV/0!</v>
      </c>
      <c r="AI435" s="74" t="e">
        <f t="shared" si="382"/>
        <v>#DIV/0!</v>
      </c>
      <c r="AJ435" s="62">
        <f t="shared" si="383"/>
        <v>0</v>
      </c>
      <c r="AK435" s="117" t="e">
        <f t="shared" si="384"/>
        <v>#DIV/0!</v>
      </c>
      <c r="AL435" s="99" t="e">
        <f t="shared" si="385"/>
        <v>#DIV/0!</v>
      </c>
      <c r="AM435" s="62">
        <f t="shared" si="386"/>
        <v>0</v>
      </c>
      <c r="AN435" s="10">
        <f t="shared" si="387"/>
        <v>0</v>
      </c>
      <c r="AO435" s="10">
        <f t="shared" si="388"/>
        <v>0</v>
      </c>
      <c r="AP435" s="10">
        <f t="shared" si="389"/>
        <v>0</v>
      </c>
      <c r="AQ435" s="10">
        <f t="shared" si="390"/>
        <v>0</v>
      </c>
      <c r="AZ435"/>
      <c r="BA435"/>
      <c r="BB435"/>
      <c r="BC435"/>
      <c r="BD435"/>
      <c r="BE435" s="12" t="s">
        <v>580</v>
      </c>
      <c r="BF435" s="110"/>
      <c r="BG435" s="111"/>
      <c r="BH435" s="111"/>
    </row>
    <row r="436" spans="1:60" x14ac:dyDescent="0.25">
      <c r="A436" s="12" t="str">
        <f t="shared" si="358"/>
        <v>26mag     16o</v>
      </c>
      <c r="B436" s="110">
        <f t="shared" si="367"/>
        <v>0</v>
      </c>
      <c r="C436" s="3">
        <f t="shared" si="368"/>
        <v>0</v>
      </c>
      <c r="D436" s="3">
        <f t="shared" si="363"/>
        <v>0</v>
      </c>
      <c r="E436" s="3">
        <f t="shared" si="364"/>
        <v>0</v>
      </c>
      <c r="F436" s="3">
        <f t="shared" si="365"/>
        <v>0</v>
      </c>
      <c r="G436" s="3">
        <f t="shared" si="366"/>
        <v>0</v>
      </c>
      <c r="H436" s="110">
        <f t="shared" si="359"/>
        <v>0</v>
      </c>
      <c r="I436" s="110">
        <f t="shared" si="360"/>
        <v>0</v>
      </c>
      <c r="J436" s="110">
        <f t="shared" si="345"/>
        <v>0</v>
      </c>
      <c r="K436" s="8">
        <f t="shared" si="346"/>
        <v>0</v>
      </c>
      <c r="L436" s="4">
        <f t="shared" si="347"/>
        <v>0</v>
      </c>
      <c r="M436" s="4">
        <f t="shared" si="348"/>
        <v>0</v>
      </c>
      <c r="N436" s="4">
        <f t="shared" si="349"/>
        <v>0</v>
      </c>
      <c r="O436" s="4">
        <f t="shared" si="350"/>
        <v>0</v>
      </c>
      <c r="P436" s="4">
        <f t="shared" si="392"/>
        <v>0</v>
      </c>
      <c r="Q436" s="4">
        <f t="shared" si="391"/>
        <v>0</v>
      </c>
      <c r="R436" s="4">
        <f t="shared" si="352"/>
        <v>0</v>
      </c>
      <c r="S436" s="4">
        <f t="shared" si="353"/>
        <v>0</v>
      </c>
      <c r="T436" s="4">
        <f t="shared" si="354"/>
        <v>0</v>
      </c>
      <c r="U436" s="4">
        <f t="shared" si="355"/>
        <v>0</v>
      </c>
      <c r="V436" s="4">
        <f t="shared" si="356"/>
        <v>0</v>
      </c>
      <c r="W436" s="85">
        <f t="shared" si="357"/>
        <v>0</v>
      </c>
      <c r="X436" s="45">
        <f>J434+U436</f>
        <v>0</v>
      </c>
      <c r="Y436" s="62">
        <f t="shared" si="373"/>
        <v>0</v>
      </c>
      <c r="Z436" s="10">
        <f t="shared" si="374"/>
        <v>0</v>
      </c>
      <c r="AA436" s="4">
        <f t="shared" si="375"/>
        <v>0</v>
      </c>
      <c r="AB436" s="108">
        <f t="shared" si="376"/>
        <v>0</v>
      </c>
      <c r="AC436" s="79">
        <f>J434+Z436</f>
        <v>0</v>
      </c>
      <c r="AD436" s="48">
        <f t="shared" si="329"/>
        <v>-1</v>
      </c>
      <c r="AE436" s="45">
        <f t="shared" si="378"/>
        <v>0</v>
      </c>
      <c r="AF436" s="56">
        <f t="shared" si="379"/>
        <v>0</v>
      </c>
      <c r="AG436" s="70" t="e">
        <f t="shared" si="380"/>
        <v>#DIV/0!</v>
      </c>
      <c r="AH436" s="70" t="e">
        <f t="shared" si="381"/>
        <v>#DIV/0!</v>
      </c>
      <c r="AI436" s="74" t="e">
        <f t="shared" si="382"/>
        <v>#DIV/0!</v>
      </c>
      <c r="AJ436" s="62">
        <f t="shared" si="383"/>
        <v>0</v>
      </c>
      <c r="AK436" s="117" t="e">
        <f t="shared" si="384"/>
        <v>#DIV/0!</v>
      </c>
      <c r="AL436" s="99" t="e">
        <f t="shared" si="385"/>
        <v>#DIV/0!</v>
      </c>
      <c r="AM436" s="62">
        <f t="shared" si="386"/>
        <v>0</v>
      </c>
      <c r="AN436" s="10">
        <f t="shared" si="387"/>
        <v>0</v>
      </c>
      <c r="AO436" s="10">
        <f t="shared" si="388"/>
        <v>0</v>
      </c>
      <c r="AP436" s="10">
        <f t="shared" si="389"/>
        <v>0</v>
      </c>
      <c r="AQ436" s="10">
        <f t="shared" si="390"/>
        <v>0</v>
      </c>
      <c r="AZ436"/>
      <c r="BA436"/>
      <c r="BB436"/>
      <c r="BC436"/>
      <c r="BD436"/>
      <c r="BE436" s="12" t="s">
        <v>581</v>
      </c>
      <c r="BF436" s="110"/>
      <c r="BG436" s="111"/>
      <c r="BH436" s="111"/>
    </row>
    <row r="437" spans="1:60" x14ac:dyDescent="0.25">
      <c r="A437" s="12" t="str">
        <f t="shared" si="358"/>
        <v>26mag    17s</v>
      </c>
      <c r="B437" s="110">
        <f t="shared" si="367"/>
        <v>0</v>
      </c>
      <c r="C437" s="3">
        <f t="shared" si="368"/>
        <v>0</v>
      </c>
      <c r="D437" s="3">
        <f t="shared" si="363"/>
        <v>0</v>
      </c>
      <c r="E437" s="3">
        <f t="shared" si="364"/>
        <v>0</v>
      </c>
      <c r="F437" s="3">
        <f t="shared" si="365"/>
        <v>0</v>
      </c>
      <c r="G437" s="3">
        <f t="shared" si="366"/>
        <v>0</v>
      </c>
      <c r="H437" s="3">
        <f t="shared" si="359"/>
        <v>0</v>
      </c>
      <c r="I437" s="3">
        <f t="shared" si="360"/>
        <v>0</v>
      </c>
      <c r="J437" s="110">
        <f t="shared" si="345"/>
        <v>0</v>
      </c>
      <c r="K437" s="8">
        <f t="shared" si="346"/>
        <v>0</v>
      </c>
      <c r="L437" s="4">
        <f t="shared" si="347"/>
        <v>0</v>
      </c>
      <c r="M437" s="4">
        <f t="shared" si="348"/>
        <v>0</v>
      </c>
      <c r="N437" s="4">
        <f t="shared" si="349"/>
        <v>0</v>
      </c>
      <c r="O437" s="4">
        <f t="shared" si="350"/>
        <v>0</v>
      </c>
      <c r="P437" s="4">
        <f t="shared" si="392"/>
        <v>0</v>
      </c>
      <c r="Q437" s="4">
        <f t="shared" si="391"/>
        <v>0</v>
      </c>
      <c r="R437" s="4">
        <f t="shared" si="352"/>
        <v>0</v>
      </c>
      <c r="S437" s="4">
        <f t="shared" si="353"/>
        <v>0</v>
      </c>
      <c r="T437" s="4">
        <f t="shared" si="354"/>
        <v>0</v>
      </c>
      <c r="U437" s="4">
        <f t="shared" si="355"/>
        <v>0</v>
      </c>
      <c r="V437" s="4">
        <f t="shared" si="356"/>
        <v>0</v>
      </c>
      <c r="W437" s="85">
        <f t="shared" si="357"/>
        <v>0</v>
      </c>
      <c r="X437" s="45">
        <f>J435+U437</f>
        <v>0</v>
      </c>
      <c r="Y437" s="62">
        <f t="shared" si="373"/>
        <v>0</v>
      </c>
      <c r="Z437" s="10">
        <f t="shared" si="374"/>
        <v>0</v>
      </c>
      <c r="AA437" s="4">
        <f t="shared" si="375"/>
        <v>0</v>
      </c>
      <c r="AB437" s="108">
        <f t="shared" si="376"/>
        <v>0</v>
      </c>
      <c r="AC437" s="79">
        <f>J435+Z437</f>
        <v>0</v>
      </c>
      <c r="AD437" s="48">
        <f t="shared" si="329"/>
        <v>-1</v>
      </c>
      <c r="AE437" s="45">
        <f t="shared" si="378"/>
        <v>0</v>
      </c>
      <c r="AF437" s="56">
        <f t="shared" si="379"/>
        <v>0</v>
      </c>
      <c r="AG437" s="70" t="e">
        <f t="shared" si="380"/>
        <v>#DIV/0!</v>
      </c>
      <c r="AH437" s="70" t="e">
        <f t="shared" si="381"/>
        <v>#DIV/0!</v>
      </c>
      <c r="AI437" s="74" t="e">
        <f t="shared" si="382"/>
        <v>#DIV/0!</v>
      </c>
      <c r="AJ437" s="62">
        <f t="shared" si="383"/>
        <v>0</v>
      </c>
      <c r="AK437" s="117" t="e">
        <f t="shared" si="384"/>
        <v>#DIV/0!</v>
      </c>
      <c r="AL437" s="99" t="e">
        <f t="shared" si="385"/>
        <v>#DIV/0!</v>
      </c>
      <c r="AM437" s="62">
        <f t="shared" si="386"/>
        <v>0</v>
      </c>
      <c r="AN437" s="10">
        <f t="shared" si="387"/>
        <v>0</v>
      </c>
      <c r="AO437" s="10">
        <f t="shared" si="388"/>
        <v>0</v>
      </c>
      <c r="AP437" s="10">
        <f t="shared" si="389"/>
        <v>0</v>
      </c>
      <c r="AQ437" s="10">
        <f t="shared" si="390"/>
        <v>0</v>
      </c>
      <c r="AZ437"/>
      <c r="BA437"/>
      <c r="BB437"/>
      <c r="BC437"/>
      <c r="BD437"/>
      <c r="BE437" s="12" t="s">
        <v>582</v>
      </c>
      <c r="BF437" s="110"/>
      <c r="BG437" s="111"/>
      <c r="BH437" s="111"/>
    </row>
    <row r="438" spans="1:60" x14ac:dyDescent="0.25">
      <c r="A438" s="12" t="str">
        <f t="shared" si="358"/>
        <v>26mag   18b</v>
      </c>
      <c r="B438" s="110">
        <f t="shared" si="367"/>
        <v>0</v>
      </c>
      <c r="C438" s="3">
        <f t="shared" si="368"/>
        <v>0</v>
      </c>
      <c r="D438" s="3">
        <f t="shared" si="363"/>
        <v>0</v>
      </c>
      <c r="E438" s="3">
        <f t="shared" si="364"/>
        <v>0</v>
      </c>
      <c r="F438" s="3">
        <f t="shared" si="365"/>
        <v>0</v>
      </c>
      <c r="G438" s="3">
        <f t="shared" si="366"/>
        <v>0</v>
      </c>
      <c r="H438" s="3">
        <f t="shared" si="359"/>
        <v>0</v>
      </c>
      <c r="I438" s="3">
        <f t="shared" si="360"/>
        <v>0</v>
      </c>
      <c r="J438" s="3">
        <f t="shared" si="345"/>
        <v>0</v>
      </c>
      <c r="K438" s="8">
        <f t="shared" si="346"/>
        <v>0</v>
      </c>
      <c r="L438" s="4">
        <f t="shared" si="347"/>
        <v>0</v>
      </c>
      <c r="M438" s="4">
        <f t="shared" si="348"/>
        <v>0</v>
      </c>
      <c r="N438" s="4">
        <f t="shared" si="349"/>
        <v>0</v>
      </c>
      <c r="O438" s="4">
        <f t="shared" si="350"/>
        <v>0</v>
      </c>
      <c r="P438" s="4">
        <f t="shared" si="392"/>
        <v>0</v>
      </c>
      <c r="Q438" s="4">
        <f t="shared" si="391"/>
        <v>0</v>
      </c>
      <c r="R438" s="4">
        <f t="shared" si="352"/>
        <v>0</v>
      </c>
      <c r="S438" s="4">
        <f t="shared" si="353"/>
        <v>0</v>
      </c>
      <c r="T438" s="4">
        <f t="shared" si="354"/>
        <v>0</v>
      </c>
      <c r="U438" s="4">
        <f t="shared" si="355"/>
        <v>0</v>
      </c>
      <c r="V438" s="4">
        <f t="shared" si="356"/>
        <v>0</v>
      </c>
      <c r="W438" s="86">
        <f t="shared" si="357"/>
        <v>0</v>
      </c>
      <c r="X438" s="45">
        <f t="shared" ref="X438:X441" si="393">J436+U438</f>
        <v>0</v>
      </c>
      <c r="Y438" s="62">
        <f t="shared" si="373"/>
        <v>0</v>
      </c>
      <c r="Z438" s="10">
        <f t="shared" si="374"/>
        <v>0</v>
      </c>
      <c r="AA438" s="4">
        <f t="shared" si="375"/>
        <v>0</v>
      </c>
      <c r="AB438" s="79">
        <f t="shared" si="376"/>
        <v>0</v>
      </c>
      <c r="AC438" s="79">
        <f t="shared" ref="AC438:AC440" si="394">J436+Z438</f>
        <v>0</v>
      </c>
      <c r="AD438" s="48">
        <f t="shared" si="329"/>
        <v>-1</v>
      </c>
      <c r="AE438" s="45">
        <f t="shared" si="378"/>
        <v>0</v>
      </c>
      <c r="AF438" s="56">
        <f t="shared" si="379"/>
        <v>0</v>
      </c>
      <c r="AG438" s="70" t="e">
        <f t="shared" si="380"/>
        <v>#DIV/0!</v>
      </c>
      <c r="AH438" s="70" t="e">
        <f t="shared" si="381"/>
        <v>#DIV/0!</v>
      </c>
      <c r="AI438" s="74" t="e">
        <f t="shared" si="382"/>
        <v>#DIV/0!</v>
      </c>
      <c r="AJ438" s="62">
        <f t="shared" si="383"/>
        <v>0</v>
      </c>
      <c r="AK438" s="117" t="e">
        <f t="shared" si="384"/>
        <v>#DIV/0!</v>
      </c>
      <c r="AL438" s="99" t="e">
        <f t="shared" si="385"/>
        <v>#DIV/0!</v>
      </c>
      <c r="AM438" s="62">
        <f t="shared" si="386"/>
        <v>0</v>
      </c>
      <c r="AN438" s="10">
        <f t="shared" si="387"/>
        <v>0</v>
      </c>
      <c r="AO438" s="10">
        <f t="shared" si="388"/>
        <v>0</v>
      </c>
      <c r="AP438" s="10">
        <f t="shared" si="389"/>
        <v>0</v>
      </c>
      <c r="AQ438" s="10">
        <f t="shared" si="390"/>
        <v>0</v>
      </c>
      <c r="AZ438"/>
      <c r="BA438"/>
      <c r="BB438"/>
      <c r="BC438"/>
      <c r="BD438"/>
      <c r="BE438" s="12" t="s">
        <v>583</v>
      </c>
      <c r="BF438" s="110"/>
      <c r="BG438" s="111"/>
      <c r="BH438" s="111"/>
    </row>
    <row r="439" spans="1:60" x14ac:dyDescent="0.25">
      <c r="A439" s="12" t="str">
        <f t="shared" si="358"/>
        <v>26mag    19o</v>
      </c>
      <c r="B439" s="110">
        <f t="shared" si="367"/>
        <v>0</v>
      </c>
      <c r="C439" s="3">
        <f t="shared" si="368"/>
        <v>0</v>
      </c>
      <c r="D439" s="3">
        <f t="shared" si="363"/>
        <v>0</v>
      </c>
      <c r="E439" s="3">
        <f t="shared" si="364"/>
        <v>0</v>
      </c>
      <c r="F439" s="3">
        <f t="shared" si="365"/>
        <v>0</v>
      </c>
      <c r="G439" s="3">
        <f t="shared" si="366"/>
        <v>0</v>
      </c>
      <c r="H439" s="3">
        <f t="shared" si="359"/>
        <v>0</v>
      </c>
      <c r="I439" s="3">
        <f t="shared" si="360"/>
        <v>0</v>
      </c>
      <c r="J439" s="3">
        <f t="shared" si="345"/>
        <v>0</v>
      </c>
      <c r="K439" s="8">
        <f t="shared" si="346"/>
        <v>0</v>
      </c>
      <c r="L439" s="4">
        <f t="shared" si="347"/>
        <v>0</v>
      </c>
      <c r="M439" s="4">
        <f t="shared" si="348"/>
        <v>0</v>
      </c>
      <c r="N439" s="4">
        <f t="shared" si="349"/>
        <v>0</v>
      </c>
      <c r="O439" s="4">
        <f t="shared" si="350"/>
        <v>0</v>
      </c>
      <c r="P439" s="4">
        <f t="shared" si="392"/>
        <v>0</v>
      </c>
      <c r="Q439" s="4">
        <f t="shared" si="391"/>
        <v>0</v>
      </c>
      <c r="R439" s="4">
        <f t="shared" si="352"/>
        <v>0</v>
      </c>
      <c r="S439" s="4">
        <f t="shared" si="353"/>
        <v>0</v>
      </c>
      <c r="T439" s="4">
        <f t="shared" si="354"/>
        <v>0</v>
      </c>
      <c r="U439" s="4">
        <f t="shared" si="355"/>
        <v>0</v>
      </c>
      <c r="V439" s="4">
        <f t="shared" si="356"/>
        <v>0</v>
      </c>
      <c r="W439" s="86">
        <f t="shared" si="357"/>
        <v>0</v>
      </c>
      <c r="X439" s="45">
        <f t="shared" si="393"/>
        <v>0</v>
      </c>
      <c r="Y439" s="10">
        <f t="shared" si="373"/>
        <v>0</v>
      </c>
      <c r="Z439" s="10">
        <f t="shared" si="374"/>
        <v>0</v>
      </c>
      <c r="AA439" s="10">
        <f t="shared" si="375"/>
        <v>0</v>
      </c>
      <c r="AB439" s="10">
        <f t="shared" si="376"/>
        <v>0</v>
      </c>
      <c r="AC439" s="79">
        <f t="shared" si="394"/>
        <v>0</v>
      </c>
      <c r="AD439" s="48">
        <f t="shared" si="329"/>
        <v>-1</v>
      </c>
      <c r="AE439" s="45">
        <f t="shared" si="378"/>
        <v>0</v>
      </c>
      <c r="AF439" s="56">
        <f t="shared" si="379"/>
        <v>0</v>
      </c>
      <c r="AG439" s="70" t="e">
        <f t="shared" si="380"/>
        <v>#DIV/0!</v>
      </c>
      <c r="AH439" s="70" t="e">
        <f t="shared" si="381"/>
        <v>#DIV/0!</v>
      </c>
      <c r="AI439" s="74" t="e">
        <f t="shared" si="382"/>
        <v>#DIV/0!</v>
      </c>
      <c r="AJ439" s="62">
        <f t="shared" si="383"/>
        <v>0</v>
      </c>
      <c r="AK439" s="117" t="e">
        <f t="shared" si="384"/>
        <v>#DIV/0!</v>
      </c>
      <c r="AL439" s="99" t="e">
        <f t="shared" si="385"/>
        <v>#DIV/0!</v>
      </c>
      <c r="AM439" s="62">
        <f t="shared" si="386"/>
        <v>0</v>
      </c>
      <c r="AN439" s="10">
        <f t="shared" si="387"/>
        <v>0</v>
      </c>
      <c r="AO439" s="10">
        <f t="shared" si="388"/>
        <v>0</v>
      </c>
      <c r="AP439" s="10">
        <f t="shared" si="389"/>
        <v>0</v>
      </c>
      <c r="AQ439" s="10">
        <f t="shared" si="390"/>
        <v>0</v>
      </c>
      <c r="AZ439"/>
      <c r="BA439"/>
      <c r="BB439"/>
      <c r="BC439"/>
      <c r="BD439"/>
      <c r="BE439" s="12" t="s">
        <v>584</v>
      </c>
      <c r="BF439" s="110"/>
      <c r="BG439" s="111"/>
      <c r="BH439" s="111"/>
    </row>
    <row r="440" spans="1:60" x14ac:dyDescent="0.25">
      <c r="A440" s="12" t="str">
        <f t="shared" si="358"/>
        <v>26mag    20s</v>
      </c>
      <c r="B440" s="110">
        <f t="shared" si="367"/>
        <v>0</v>
      </c>
      <c r="C440" s="3">
        <f t="shared" si="368"/>
        <v>0</v>
      </c>
      <c r="D440" s="3">
        <f t="shared" si="363"/>
        <v>0</v>
      </c>
      <c r="E440" s="3">
        <f t="shared" si="364"/>
        <v>0</v>
      </c>
      <c r="F440" s="3">
        <f t="shared" si="365"/>
        <v>0</v>
      </c>
      <c r="G440" s="3">
        <f t="shared" si="366"/>
        <v>0</v>
      </c>
      <c r="H440" s="3">
        <f t="shared" si="359"/>
        <v>0</v>
      </c>
      <c r="I440" s="3">
        <f t="shared" si="360"/>
        <v>0</v>
      </c>
      <c r="J440" s="3">
        <f t="shared" si="345"/>
        <v>0</v>
      </c>
      <c r="K440" s="8">
        <f t="shared" si="346"/>
        <v>0</v>
      </c>
      <c r="L440" s="4">
        <f t="shared" si="347"/>
        <v>0</v>
      </c>
      <c r="M440" s="4">
        <f t="shared" si="348"/>
        <v>0</v>
      </c>
      <c r="N440" s="4">
        <f t="shared" si="349"/>
        <v>0</v>
      </c>
      <c r="O440" s="4">
        <f t="shared" si="350"/>
        <v>0</v>
      </c>
      <c r="P440" s="4">
        <f t="shared" si="392"/>
        <v>0</v>
      </c>
      <c r="Q440" s="4">
        <f t="shared" si="391"/>
        <v>0</v>
      </c>
      <c r="R440" s="4">
        <f t="shared" si="352"/>
        <v>0</v>
      </c>
      <c r="S440" s="4">
        <f t="shared" si="353"/>
        <v>0</v>
      </c>
      <c r="T440" s="4">
        <f t="shared" si="354"/>
        <v>0</v>
      </c>
      <c r="U440" s="4">
        <f t="shared" si="355"/>
        <v>0</v>
      </c>
      <c r="V440" s="4">
        <f t="shared" si="356"/>
        <v>0</v>
      </c>
      <c r="W440" s="86">
        <f t="shared" si="357"/>
        <v>0</v>
      </c>
      <c r="X440" s="45">
        <f t="shared" si="393"/>
        <v>0</v>
      </c>
      <c r="Y440" s="62">
        <f t="shared" si="373"/>
        <v>0</v>
      </c>
      <c r="Z440" s="10">
        <f t="shared" si="374"/>
        <v>0</v>
      </c>
      <c r="AA440" s="4">
        <f t="shared" si="375"/>
        <v>0</v>
      </c>
      <c r="AB440" s="79">
        <f t="shared" si="376"/>
        <v>0</v>
      </c>
      <c r="AC440" s="79">
        <f t="shared" si="394"/>
        <v>0</v>
      </c>
      <c r="AD440" s="48">
        <f t="shared" si="329"/>
        <v>-1</v>
      </c>
      <c r="AE440" s="45">
        <f t="shared" si="378"/>
        <v>0</v>
      </c>
      <c r="AF440" s="56">
        <f t="shared" si="379"/>
        <v>0</v>
      </c>
      <c r="AG440" s="70" t="e">
        <f t="shared" si="380"/>
        <v>#DIV/0!</v>
      </c>
      <c r="AH440" s="70" t="e">
        <f t="shared" si="381"/>
        <v>#DIV/0!</v>
      </c>
      <c r="AI440" s="74" t="e">
        <f t="shared" si="382"/>
        <v>#DIV/0!</v>
      </c>
      <c r="AJ440" s="62">
        <f t="shared" si="383"/>
        <v>0</v>
      </c>
      <c r="AK440" s="117" t="e">
        <f t="shared" si="384"/>
        <v>#DIV/0!</v>
      </c>
      <c r="AL440" s="99" t="e">
        <f t="shared" si="385"/>
        <v>#DIV/0!</v>
      </c>
      <c r="AM440" s="62">
        <f t="shared" si="386"/>
        <v>0</v>
      </c>
      <c r="AN440" s="10">
        <f t="shared" si="387"/>
        <v>0</v>
      </c>
      <c r="AO440" s="10">
        <f t="shared" si="388"/>
        <v>0</v>
      </c>
      <c r="AP440" s="10">
        <f t="shared" si="389"/>
        <v>0</v>
      </c>
      <c r="AQ440" s="10">
        <f t="shared" si="390"/>
        <v>0</v>
      </c>
      <c r="AZ440"/>
      <c r="BA440"/>
      <c r="BB440"/>
      <c r="BC440"/>
      <c r="BD440"/>
      <c r="BE440" s="12" t="s">
        <v>585</v>
      </c>
      <c r="BF440" s="110"/>
      <c r="BG440" s="111"/>
      <c r="BH440" s="111"/>
    </row>
    <row r="441" spans="1:60" x14ac:dyDescent="0.25">
      <c r="A441" s="12" t="str">
        <f t="shared" si="358"/>
        <v>26mag     21b</v>
      </c>
      <c r="B441" s="110">
        <f t="shared" si="367"/>
        <v>0</v>
      </c>
      <c r="C441" s="3">
        <f t="shared" si="368"/>
        <v>0</v>
      </c>
      <c r="D441" s="3">
        <f t="shared" si="363"/>
        <v>0</v>
      </c>
      <c r="E441" s="3">
        <f t="shared" si="364"/>
        <v>0</v>
      </c>
      <c r="F441" s="3">
        <f t="shared" si="365"/>
        <v>0</v>
      </c>
      <c r="G441" s="3">
        <f t="shared" si="366"/>
        <v>0</v>
      </c>
      <c r="H441" s="3">
        <f t="shared" si="359"/>
        <v>0</v>
      </c>
      <c r="I441" s="3">
        <f t="shared" si="360"/>
        <v>0</v>
      </c>
      <c r="J441" s="110">
        <f t="shared" si="345"/>
        <v>0</v>
      </c>
      <c r="K441" s="8">
        <f t="shared" si="346"/>
        <v>0</v>
      </c>
      <c r="L441" s="4">
        <f t="shared" si="347"/>
        <v>0</v>
      </c>
      <c r="M441" s="4">
        <f t="shared" si="348"/>
        <v>0</v>
      </c>
      <c r="N441" s="4">
        <f t="shared" si="349"/>
        <v>0</v>
      </c>
      <c r="O441" s="4">
        <f t="shared" si="350"/>
        <v>0</v>
      </c>
      <c r="P441" s="4">
        <f t="shared" si="392"/>
        <v>0</v>
      </c>
      <c r="Q441" s="4">
        <f>-J440+I441</f>
        <v>0</v>
      </c>
      <c r="R441" s="4">
        <f t="shared" si="352"/>
        <v>0</v>
      </c>
      <c r="S441" s="4">
        <f t="shared" si="353"/>
        <v>0</v>
      </c>
      <c r="T441" s="4">
        <f t="shared" si="354"/>
        <v>0</v>
      </c>
      <c r="U441" s="4">
        <f t="shared" si="355"/>
        <v>0</v>
      </c>
      <c r="V441" s="4">
        <f t="shared" si="356"/>
        <v>0</v>
      </c>
      <c r="W441" s="86">
        <f t="shared" si="357"/>
        <v>0</v>
      </c>
      <c r="X441" s="45">
        <f t="shared" si="393"/>
        <v>0</v>
      </c>
      <c r="Y441" s="10">
        <f t="shared" si="373"/>
        <v>0</v>
      </c>
      <c r="Z441" s="10">
        <f t="shared" si="374"/>
        <v>0</v>
      </c>
      <c r="AA441" s="10">
        <f t="shared" si="375"/>
        <v>0</v>
      </c>
      <c r="AB441" s="10">
        <f t="shared" si="376"/>
        <v>0</v>
      </c>
      <c r="AC441" s="79">
        <f t="shared" ref="AC441:AC447" si="395">J439+Z441</f>
        <v>0</v>
      </c>
      <c r="AD441" s="48">
        <f t="shared" si="329"/>
        <v>-1</v>
      </c>
      <c r="AE441" s="45">
        <f t="shared" si="378"/>
        <v>0</v>
      </c>
      <c r="AF441" s="56">
        <f t="shared" si="379"/>
        <v>0</v>
      </c>
      <c r="AG441" s="70" t="e">
        <f t="shared" si="380"/>
        <v>#DIV/0!</v>
      </c>
      <c r="AH441" s="70" t="e">
        <f t="shared" si="381"/>
        <v>#DIV/0!</v>
      </c>
      <c r="AI441" s="74" t="e">
        <f t="shared" si="382"/>
        <v>#DIV/0!</v>
      </c>
      <c r="AJ441" s="62">
        <f t="shared" si="383"/>
        <v>0</v>
      </c>
      <c r="AK441" s="117" t="e">
        <f t="shared" si="384"/>
        <v>#DIV/0!</v>
      </c>
      <c r="AL441" s="99" t="e">
        <f t="shared" si="385"/>
        <v>#DIV/0!</v>
      </c>
      <c r="AM441" s="62">
        <f t="shared" si="386"/>
        <v>0</v>
      </c>
      <c r="AN441" s="10">
        <f t="shared" si="387"/>
        <v>0</v>
      </c>
      <c r="AO441" s="10">
        <f t="shared" si="388"/>
        <v>0</v>
      </c>
      <c r="AP441" s="10">
        <f t="shared" si="389"/>
        <v>0</v>
      </c>
      <c r="AQ441" s="10">
        <f t="shared" si="390"/>
        <v>0</v>
      </c>
      <c r="AZ441"/>
      <c r="BA441"/>
      <c r="BB441"/>
      <c r="BC441"/>
      <c r="BD441"/>
      <c r="BE441" s="12" t="s">
        <v>586</v>
      </c>
      <c r="BF441" s="110"/>
      <c r="BG441" s="111"/>
      <c r="BH441" s="111"/>
    </row>
    <row r="442" spans="1:60" x14ac:dyDescent="0.25">
      <c r="A442" s="12" t="str">
        <f t="shared" si="358"/>
        <v>26mag   22b</v>
      </c>
      <c r="B442" s="110">
        <f t="shared" si="367"/>
        <v>0</v>
      </c>
      <c r="C442" s="3">
        <f t="shared" si="368"/>
        <v>0</v>
      </c>
      <c r="D442" s="3">
        <f t="shared" si="363"/>
        <v>0</v>
      </c>
      <c r="E442" s="3">
        <f t="shared" si="364"/>
        <v>0</v>
      </c>
      <c r="F442" s="3">
        <f t="shared" si="365"/>
        <v>0</v>
      </c>
      <c r="G442" s="3">
        <f t="shared" si="366"/>
        <v>0</v>
      </c>
      <c r="H442" s="3">
        <f t="shared" si="359"/>
        <v>0</v>
      </c>
      <c r="I442" s="3">
        <f t="shared" si="360"/>
        <v>0</v>
      </c>
      <c r="J442" s="110">
        <f t="shared" si="345"/>
        <v>0</v>
      </c>
      <c r="K442" s="8">
        <f t="shared" si="346"/>
        <v>0</v>
      </c>
      <c r="L442" s="4">
        <f t="shared" si="347"/>
        <v>0</v>
      </c>
      <c r="M442" s="4">
        <f t="shared" si="348"/>
        <v>0</v>
      </c>
      <c r="N442" s="4">
        <f t="shared" si="349"/>
        <v>0</v>
      </c>
      <c r="O442" s="4">
        <f t="shared" si="350"/>
        <v>0</v>
      </c>
      <c r="P442" s="4">
        <f t="shared" si="392"/>
        <v>0</v>
      </c>
      <c r="Q442" s="4">
        <f>J441-I442</f>
        <v>0</v>
      </c>
      <c r="R442" s="4">
        <f t="shared" si="352"/>
        <v>0</v>
      </c>
      <c r="S442" s="4">
        <f t="shared" si="353"/>
        <v>0</v>
      </c>
      <c r="T442" s="4">
        <f t="shared" si="354"/>
        <v>0</v>
      </c>
      <c r="U442" s="4">
        <f t="shared" si="355"/>
        <v>0</v>
      </c>
      <c r="V442" s="4">
        <f t="shared" si="356"/>
        <v>0</v>
      </c>
      <c r="W442" s="85">
        <f t="shared" si="357"/>
        <v>0</v>
      </c>
      <c r="X442" s="45">
        <f t="shared" ref="X442:X447" si="396">J440+U442</f>
        <v>0</v>
      </c>
      <c r="Y442" s="62">
        <f t="shared" si="373"/>
        <v>0</v>
      </c>
      <c r="Z442" s="10">
        <f t="shared" si="374"/>
        <v>0</v>
      </c>
      <c r="AA442" s="4">
        <f t="shared" si="375"/>
        <v>0</v>
      </c>
      <c r="AB442" s="108">
        <f t="shared" si="376"/>
        <v>0</v>
      </c>
      <c r="AC442" s="79">
        <f t="shared" si="395"/>
        <v>0</v>
      </c>
      <c r="AD442" s="48">
        <f t="shared" si="329"/>
        <v>-1</v>
      </c>
      <c r="AE442" s="45">
        <f t="shared" si="378"/>
        <v>0</v>
      </c>
      <c r="AF442" s="56">
        <f t="shared" si="379"/>
        <v>0</v>
      </c>
      <c r="AG442" s="70" t="e">
        <f t="shared" si="380"/>
        <v>#DIV/0!</v>
      </c>
      <c r="AH442" s="70" t="e">
        <f t="shared" si="381"/>
        <v>#DIV/0!</v>
      </c>
      <c r="AI442" s="74" t="e">
        <f t="shared" si="382"/>
        <v>#DIV/0!</v>
      </c>
      <c r="AJ442" s="62">
        <f t="shared" si="383"/>
        <v>0</v>
      </c>
      <c r="AK442" s="117" t="e">
        <f t="shared" si="384"/>
        <v>#DIV/0!</v>
      </c>
      <c r="AL442" s="99" t="e">
        <f t="shared" si="385"/>
        <v>#DIV/0!</v>
      </c>
      <c r="AM442" s="62">
        <f t="shared" si="386"/>
        <v>0</v>
      </c>
      <c r="AN442" s="10">
        <f t="shared" si="387"/>
        <v>0</v>
      </c>
      <c r="AO442" s="10">
        <f t="shared" si="388"/>
        <v>0</v>
      </c>
      <c r="AP442" s="10">
        <f t="shared" si="389"/>
        <v>0</v>
      </c>
      <c r="AQ442" s="10">
        <f t="shared" si="390"/>
        <v>0</v>
      </c>
      <c r="AZ442"/>
      <c r="BA442"/>
      <c r="BB442"/>
      <c r="BC442"/>
      <c r="BD442"/>
      <c r="BE442" s="12" t="s">
        <v>587</v>
      </c>
      <c r="BF442" s="15"/>
      <c r="BG442" s="15"/>
      <c r="BH442" s="15"/>
    </row>
    <row r="443" spans="1:60" x14ac:dyDescent="0.25">
      <c r="A443" s="12" t="str">
        <f t="shared" si="358"/>
        <v>29mag   0s</v>
      </c>
      <c r="B443" s="110">
        <f t="shared" si="367"/>
        <v>0</v>
      </c>
      <c r="C443" s="3">
        <f t="shared" si="368"/>
        <v>0</v>
      </c>
      <c r="D443" s="3">
        <f t="shared" si="363"/>
        <v>0</v>
      </c>
      <c r="E443" s="3">
        <f t="shared" si="364"/>
        <v>0</v>
      </c>
      <c r="F443" s="3">
        <f t="shared" si="365"/>
        <v>0</v>
      </c>
      <c r="G443" s="3">
        <f t="shared" si="366"/>
        <v>0</v>
      </c>
      <c r="H443" s="110">
        <f t="shared" si="359"/>
        <v>0</v>
      </c>
      <c r="I443" s="110">
        <f t="shared" si="360"/>
        <v>0</v>
      </c>
      <c r="J443" s="110">
        <f t="shared" si="345"/>
        <v>0</v>
      </c>
      <c r="K443" s="8">
        <f t="shared" si="346"/>
        <v>0</v>
      </c>
      <c r="L443" s="4">
        <f t="shared" si="347"/>
        <v>0</v>
      </c>
      <c r="M443" s="4">
        <f t="shared" si="348"/>
        <v>0</v>
      </c>
      <c r="N443" s="4">
        <f t="shared" si="349"/>
        <v>0</v>
      </c>
      <c r="O443" s="4">
        <f t="shared" si="350"/>
        <v>0</v>
      </c>
      <c r="P443" s="4">
        <f t="shared" si="392"/>
        <v>0</v>
      </c>
      <c r="Q443" s="4">
        <f>J442-I443</f>
        <v>0</v>
      </c>
      <c r="R443" s="4">
        <f t="shared" si="352"/>
        <v>0</v>
      </c>
      <c r="S443" s="4">
        <f t="shared" si="353"/>
        <v>0</v>
      </c>
      <c r="T443" s="4">
        <f t="shared" si="354"/>
        <v>0</v>
      </c>
      <c r="U443" s="4">
        <f t="shared" si="355"/>
        <v>0</v>
      </c>
      <c r="V443" s="4">
        <f t="shared" si="356"/>
        <v>0</v>
      </c>
      <c r="W443" s="85">
        <f t="shared" si="357"/>
        <v>0</v>
      </c>
      <c r="X443" s="45">
        <f t="shared" si="396"/>
        <v>0</v>
      </c>
      <c r="Y443" s="10">
        <f t="shared" si="373"/>
        <v>0</v>
      </c>
      <c r="Z443" s="10">
        <f t="shared" si="374"/>
        <v>0</v>
      </c>
      <c r="AA443" s="10">
        <f t="shared" si="375"/>
        <v>0</v>
      </c>
      <c r="AB443" s="10">
        <f t="shared" si="376"/>
        <v>0</v>
      </c>
      <c r="AC443" s="79">
        <f t="shared" si="395"/>
        <v>0</v>
      </c>
      <c r="AD443" s="48">
        <f t="shared" si="329"/>
        <v>-1</v>
      </c>
      <c r="AE443" s="45">
        <f t="shared" si="378"/>
        <v>0</v>
      </c>
      <c r="AF443" s="56">
        <f t="shared" si="379"/>
        <v>0</v>
      </c>
      <c r="AG443" s="70" t="e">
        <f t="shared" si="380"/>
        <v>#DIV/0!</v>
      </c>
      <c r="AH443" s="70" t="e">
        <f t="shared" si="381"/>
        <v>#DIV/0!</v>
      </c>
      <c r="AI443" s="74" t="e">
        <f t="shared" si="382"/>
        <v>#DIV/0!</v>
      </c>
      <c r="AJ443" s="62">
        <f t="shared" si="383"/>
        <v>0</v>
      </c>
      <c r="AK443" s="117" t="e">
        <f t="shared" si="384"/>
        <v>#DIV/0!</v>
      </c>
      <c r="AL443" s="99" t="e">
        <f t="shared" si="385"/>
        <v>#DIV/0!</v>
      </c>
      <c r="AM443" s="62">
        <f t="shared" si="386"/>
        <v>0</v>
      </c>
      <c r="AN443" s="10">
        <f t="shared" si="387"/>
        <v>0</v>
      </c>
      <c r="AO443" s="10">
        <f t="shared" si="388"/>
        <v>0</v>
      </c>
      <c r="AP443" s="10">
        <f t="shared" si="389"/>
        <v>0</v>
      </c>
      <c r="AQ443" s="10">
        <f t="shared" si="390"/>
        <v>0</v>
      </c>
      <c r="AZ443"/>
      <c r="BA443"/>
      <c r="BB443"/>
      <c r="BC443"/>
      <c r="BD443"/>
      <c r="BE443" s="12" t="s">
        <v>588</v>
      </c>
      <c r="BF443" s="110"/>
      <c r="BG443" s="111"/>
      <c r="BH443" s="111"/>
    </row>
    <row r="444" spans="1:60" x14ac:dyDescent="0.25">
      <c r="A444" s="12" t="str">
        <f t="shared" si="358"/>
        <v>29mag   1s</v>
      </c>
      <c r="B444" s="110">
        <f t="shared" si="367"/>
        <v>0</v>
      </c>
      <c r="C444" s="3">
        <f t="shared" si="368"/>
        <v>0</v>
      </c>
      <c r="D444" s="3">
        <f t="shared" si="363"/>
        <v>0</v>
      </c>
      <c r="E444" s="3">
        <f t="shared" si="364"/>
        <v>0</v>
      </c>
      <c r="F444" s="3">
        <f t="shared" si="365"/>
        <v>0</v>
      </c>
      <c r="G444" s="3">
        <f t="shared" si="366"/>
        <v>0</v>
      </c>
      <c r="H444" s="13">
        <f t="shared" si="359"/>
        <v>0</v>
      </c>
      <c r="I444" s="13">
        <f t="shared" si="360"/>
        <v>0</v>
      </c>
      <c r="J444" s="13">
        <f t="shared" si="345"/>
        <v>0</v>
      </c>
      <c r="K444" s="8">
        <f t="shared" si="346"/>
        <v>0</v>
      </c>
      <c r="L444" s="4">
        <f t="shared" si="347"/>
        <v>0</v>
      </c>
      <c r="M444" s="4">
        <f t="shared" si="348"/>
        <v>0</v>
      </c>
      <c r="N444" s="4">
        <f t="shared" si="349"/>
        <v>0</v>
      </c>
      <c r="O444" s="4">
        <f t="shared" si="350"/>
        <v>0</v>
      </c>
      <c r="P444" s="4">
        <f t="shared" si="392"/>
        <v>0</v>
      </c>
      <c r="Q444" s="4">
        <f t="shared" ref="Q444:Q449" si="397">J443-I444</f>
        <v>0</v>
      </c>
      <c r="R444" s="4">
        <f t="shared" si="352"/>
        <v>0</v>
      </c>
      <c r="S444" s="4">
        <f t="shared" si="353"/>
        <v>0</v>
      </c>
      <c r="T444" s="4">
        <f t="shared" si="354"/>
        <v>0</v>
      </c>
      <c r="U444" s="4">
        <f t="shared" si="355"/>
        <v>0</v>
      </c>
      <c r="V444" s="4">
        <f t="shared" si="356"/>
        <v>0</v>
      </c>
      <c r="W444" s="109">
        <f t="shared" si="357"/>
        <v>0</v>
      </c>
      <c r="X444" s="45">
        <f t="shared" si="396"/>
        <v>0</v>
      </c>
      <c r="Y444" s="62">
        <f t="shared" si="373"/>
        <v>0</v>
      </c>
      <c r="Z444" s="10">
        <f t="shared" si="374"/>
        <v>0</v>
      </c>
      <c r="AA444" s="4">
        <f t="shared" si="375"/>
        <v>0</v>
      </c>
      <c r="AB444" s="79">
        <f t="shared" si="376"/>
        <v>0</v>
      </c>
      <c r="AC444" s="79">
        <f t="shared" si="395"/>
        <v>0</v>
      </c>
      <c r="AD444" s="48">
        <f t="shared" si="329"/>
        <v>-1</v>
      </c>
      <c r="AE444" s="45">
        <f t="shared" si="378"/>
        <v>0</v>
      </c>
      <c r="AF444" s="56">
        <f t="shared" si="379"/>
        <v>0</v>
      </c>
      <c r="AG444" s="70" t="e">
        <f t="shared" si="380"/>
        <v>#DIV/0!</v>
      </c>
      <c r="AH444" s="70" t="e">
        <f t="shared" si="381"/>
        <v>#DIV/0!</v>
      </c>
      <c r="AI444" s="74" t="e">
        <f t="shared" si="382"/>
        <v>#DIV/0!</v>
      </c>
      <c r="AJ444" s="62">
        <f t="shared" si="383"/>
        <v>0</v>
      </c>
      <c r="AK444" s="117" t="e">
        <f t="shared" si="384"/>
        <v>#DIV/0!</v>
      </c>
      <c r="AL444" s="99" t="e">
        <f t="shared" si="385"/>
        <v>#DIV/0!</v>
      </c>
      <c r="AM444" s="62">
        <f t="shared" si="386"/>
        <v>0</v>
      </c>
      <c r="AN444" s="10">
        <f t="shared" si="387"/>
        <v>0</v>
      </c>
      <c r="AO444" s="10">
        <f t="shared" si="388"/>
        <v>0</v>
      </c>
      <c r="AP444" s="10">
        <f t="shared" si="389"/>
        <v>0</v>
      </c>
      <c r="AQ444" s="10">
        <f t="shared" si="390"/>
        <v>0</v>
      </c>
      <c r="AZ444"/>
      <c r="BA444"/>
      <c r="BB444"/>
      <c r="BC444"/>
      <c r="BD444"/>
      <c r="BE444" s="12" t="s">
        <v>589</v>
      </c>
      <c r="BF444" s="110"/>
      <c r="BG444" s="111"/>
      <c r="BH444" s="111"/>
    </row>
    <row r="445" spans="1:60" x14ac:dyDescent="0.25">
      <c r="A445" s="12" t="str">
        <f t="shared" si="358"/>
        <v>29mag    2b</v>
      </c>
      <c r="B445" s="110">
        <f t="shared" si="367"/>
        <v>0</v>
      </c>
      <c r="C445" s="3">
        <f t="shared" si="368"/>
        <v>0</v>
      </c>
      <c r="D445" s="3">
        <f t="shared" si="363"/>
        <v>0</v>
      </c>
      <c r="E445" s="3">
        <f t="shared" si="364"/>
        <v>0</v>
      </c>
      <c r="F445" s="3">
        <f t="shared" si="365"/>
        <v>0</v>
      </c>
      <c r="G445" s="3">
        <f t="shared" si="366"/>
        <v>0</v>
      </c>
      <c r="H445" s="13">
        <f t="shared" si="359"/>
        <v>0</v>
      </c>
      <c r="I445" s="13">
        <f t="shared" si="360"/>
        <v>0</v>
      </c>
      <c r="J445" s="110">
        <f t="shared" si="345"/>
        <v>0</v>
      </c>
      <c r="K445" s="8">
        <f t="shared" si="346"/>
        <v>0</v>
      </c>
      <c r="L445" s="4">
        <f t="shared" si="347"/>
        <v>0</v>
      </c>
      <c r="M445" s="4">
        <f t="shared" si="348"/>
        <v>0</v>
      </c>
      <c r="N445" s="4">
        <f t="shared" si="349"/>
        <v>0</v>
      </c>
      <c r="O445" s="4">
        <f t="shared" si="350"/>
        <v>0</v>
      </c>
      <c r="P445" s="4">
        <f t="shared" si="392"/>
        <v>0</v>
      </c>
      <c r="Q445" s="4">
        <f t="shared" si="397"/>
        <v>0</v>
      </c>
      <c r="R445" s="4">
        <f t="shared" si="352"/>
        <v>0</v>
      </c>
      <c r="S445" s="4">
        <f t="shared" si="353"/>
        <v>0</v>
      </c>
      <c r="T445" s="4">
        <f t="shared" si="354"/>
        <v>0</v>
      </c>
      <c r="U445" s="4">
        <f t="shared" si="355"/>
        <v>0</v>
      </c>
      <c r="V445" s="4">
        <f t="shared" si="356"/>
        <v>0</v>
      </c>
      <c r="W445" s="109">
        <f t="shared" si="357"/>
        <v>0</v>
      </c>
      <c r="X445" s="45">
        <f t="shared" si="396"/>
        <v>0</v>
      </c>
      <c r="Y445" s="62">
        <f t="shared" si="373"/>
        <v>0</v>
      </c>
      <c r="Z445" s="10">
        <f t="shared" si="374"/>
        <v>0</v>
      </c>
      <c r="AA445" s="4">
        <f t="shared" si="375"/>
        <v>0</v>
      </c>
      <c r="AB445" s="79">
        <f t="shared" si="376"/>
        <v>0</v>
      </c>
      <c r="AC445" s="79">
        <f t="shared" si="395"/>
        <v>0</v>
      </c>
      <c r="AD445" s="48">
        <f t="shared" si="329"/>
        <v>-1</v>
      </c>
      <c r="AE445" s="45">
        <f t="shared" si="378"/>
        <v>0</v>
      </c>
      <c r="AF445" s="56">
        <f t="shared" si="379"/>
        <v>0</v>
      </c>
      <c r="AG445" s="70" t="e">
        <f t="shared" si="380"/>
        <v>#DIV/0!</v>
      </c>
      <c r="AH445" s="70" t="e">
        <f t="shared" si="381"/>
        <v>#DIV/0!</v>
      </c>
      <c r="AI445" s="74" t="e">
        <f t="shared" si="382"/>
        <v>#DIV/0!</v>
      </c>
      <c r="AJ445" s="62">
        <f t="shared" si="383"/>
        <v>0</v>
      </c>
      <c r="AK445" s="117" t="e">
        <f t="shared" si="384"/>
        <v>#DIV/0!</v>
      </c>
      <c r="AL445" s="99" t="e">
        <f t="shared" si="385"/>
        <v>#DIV/0!</v>
      </c>
      <c r="AM445" s="62">
        <f t="shared" si="386"/>
        <v>0</v>
      </c>
      <c r="AN445" s="10">
        <f t="shared" si="387"/>
        <v>0</v>
      </c>
      <c r="AO445" s="10">
        <f t="shared" si="388"/>
        <v>0</v>
      </c>
      <c r="AP445" s="10">
        <f t="shared" si="389"/>
        <v>0</v>
      </c>
      <c r="AQ445" s="10">
        <f t="shared" si="390"/>
        <v>0</v>
      </c>
      <c r="AZ445"/>
      <c r="BA445"/>
      <c r="BB445"/>
      <c r="BC445"/>
      <c r="BD445"/>
      <c r="BE445" s="12" t="s">
        <v>590</v>
      </c>
      <c r="BF445" s="110"/>
      <c r="BG445" s="111"/>
      <c r="BH445" s="111"/>
    </row>
    <row r="446" spans="1:60" x14ac:dyDescent="0.25">
      <c r="A446" s="12" t="str">
        <f t="shared" si="358"/>
        <v>29mag     3o</v>
      </c>
      <c r="B446" s="110">
        <f t="shared" si="367"/>
        <v>0</v>
      </c>
      <c r="C446" s="3">
        <f t="shared" si="368"/>
        <v>0</v>
      </c>
      <c r="D446" s="3">
        <f t="shared" si="363"/>
        <v>0</v>
      </c>
      <c r="E446" s="3">
        <f t="shared" si="364"/>
        <v>0</v>
      </c>
      <c r="F446" s="3">
        <f t="shared" si="365"/>
        <v>0</v>
      </c>
      <c r="G446" s="3">
        <f t="shared" si="366"/>
        <v>0</v>
      </c>
      <c r="H446" s="13">
        <f t="shared" si="359"/>
        <v>0</v>
      </c>
      <c r="I446" s="13">
        <f t="shared" si="360"/>
        <v>0</v>
      </c>
      <c r="J446" s="110">
        <f t="shared" si="345"/>
        <v>0</v>
      </c>
      <c r="K446" s="8">
        <f t="shared" si="346"/>
        <v>0</v>
      </c>
      <c r="L446" s="4">
        <f t="shared" si="347"/>
        <v>0</v>
      </c>
      <c r="M446" s="4">
        <f t="shared" si="348"/>
        <v>0</v>
      </c>
      <c r="N446" s="4">
        <f t="shared" si="349"/>
        <v>0</v>
      </c>
      <c r="O446" s="4">
        <f t="shared" si="350"/>
        <v>0</v>
      </c>
      <c r="P446" s="4">
        <f t="shared" si="392"/>
        <v>0</v>
      </c>
      <c r="Q446" s="4">
        <f t="shared" si="397"/>
        <v>0</v>
      </c>
      <c r="R446" s="4">
        <f t="shared" si="352"/>
        <v>0</v>
      </c>
      <c r="S446" s="4">
        <f t="shared" si="353"/>
        <v>0</v>
      </c>
      <c r="T446" s="4">
        <f t="shared" si="354"/>
        <v>0</v>
      </c>
      <c r="U446" s="4">
        <f t="shared" si="355"/>
        <v>0</v>
      </c>
      <c r="V446" s="4">
        <f t="shared" si="356"/>
        <v>0</v>
      </c>
      <c r="W446" s="45">
        <f t="shared" si="357"/>
        <v>0</v>
      </c>
      <c r="X446" s="45">
        <f t="shared" si="396"/>
        <v>0</v>
      </c>
      <c r="Y446" s="10">
        <f t="shared" si="373"/>
        <v>0</v>
      </c>
      <c r="Z446" s="10">
        <f t="shared" si="374"/>
        <v>0</v>
      </c>
      <c r="AA446" s="10">
        <f t="shared" si="375"/>
        <v>0</v>
      </c>
      <c r="AB446" s="10">
        <f t="shared" si="376"/>
        <v>0</v>
      </c>
      <c r="AC446" s="79">
        <f t="shared" si="395"/>
        <v>0</v>
      </c>
      <c r="AD446" s="48">
        <f t="shared" si="329"/>
        <v>-1</v>
      </c>
      <c r="AE446" s="45">
        <f t="shared" si="378"/>
        <v>0</v>
      </c>
      <c r="AF446" s="56">
        <f t="shared" si="379"/>
        <v>0</v>
      </c>
      <c r="AG446" s="70" t="e">
        <f t="shared" si="380"/>
        <v>#DIV/0!</v>
      </c>
      <c r="AH446" s="70" t="e">
        <f t="shared" si="381"/>
        <v>#DIV/0!</v>
      </c>
      <c r="AI446" s="74" t="e">
        <f t="shared" si="382"/>
        <v>#DIV/0!</v>
      </c>
      <c r="AJ446" s="62">
        <f t="shared" si="383"/>
        <v>0</v>
      </c>
      <c r="AK446" s="117" t="e">
        <f t="shared" si="384"/>
        <v>#DIV/0!</v>
      </c>
      <c r="AL446" s="99" t="e">
        <f t="shared" si="385"/>
        <v>#DIV/0!</v>
      </c>
      <c r="AM446" s="62">
        <f t="shared" si="386"/>
        <v>0</v>
      </c>
      <c r="AN446" s="10">
        <f t="shared" si="387"/>
        <v>0</v>
      </c>
      <c r="AO446" s="10">
        <f t="shared" si="388"/>
        <v>0</v>
      </c>
      <c r="AP446" s="10">
        <f t="shared" si="389"/>
        <v>0</v>
      </c>
      <c r="AQ446" s="10">
        <f t="shared" si="390"/>
        <v>0</v>
      </c>
      <c r="AZ446"/>
      <c r="BA446"/>
      <c r="BB446"/>
      <c r="BC446"/>
      <c r="BD446"/>
      <c r="BE446" s="12" t="s">
        <v>591</v>
      </c>
      <c r="BF446" s="110"/>
      <c r="BG446" s="111"/>
      <c r="BH446" s="111"/>
    </row>
    <row r="447" spans="1:60" x14ac:dyDescent="0.25">
      <c r="A447" s="12" t="str">
        <f t="shared" si="358"/>
        <v>29mag    4s</v>
      </c>
      <c r="B447" s="110">
        <f t="shared" si="367"/>
        <v>0</v>
      </c>
      <c r="C447" s="3">
        <f t="shared" si="368"/>
        <v>0</v>
      </c>
      <c r="D447" s="3">
        <f t="shared" si="363"/>
        <v>0</v>
      </c>
      <c r="E447" s="3">
        <f t="shared" si="364"/>
        <v>0</v>
      </c>
      <c r="F447" s="3">
        <f t="shared" si="365"/>
        <v>0</v>
      </c>
      <c r="G447" s="3">
        <f t="shared" si="366"/>
        <v>0</v>
      </c>
      <c r="H447" s="3">
        <f t="shared" si="359"/>
        <v>0</v>
      </c>
      <c r="I447" s="110">
        <f t="shared" si="360"/>
        <v>0</v>
      </c>
      <c r="J447" s="110">
        <f t="shared" si="345"/>
        <v>0</v>
      </c>
      <c r="K447" s="8">
        <f t="shared" si="346"/>
        <v>0</v>
      </c>
      <c r="L447" s="4">
        <f t="shared" si="347"/>
        <v>0</v>
      </c>
      <c r="M447" s="4">
        <f t="shared" si="348"/>
        <v>0</v>
      </c>
      <c r="N447" s="4">
        <f t="shared" si="349"/>
        <v>0</v>
      </c>
      <c r="O447" s="4">
        <f t="shared" si="350"/>
        <v>0</v>
      </c>
      <c r="P447" s="4">
        <f t="shared" si="392"/>
        <v>0</v>
      </c>
      <c r="Q447" s="4">
        <f t="shared" si="397"/>
        <v>0</v>
      </c>
      <c r="R447" s="4">
        <f t="shared" si="352"/>
        <v>0</v>
      </c>
      <c r="S447" s="4">
        <f t="shared" si="353"/>
        <v>0</v>
      </c>
      <c r="T447" s="4">
        <f t="shared" si="354"/>
        <v>0</v>
      </c>
      <c r="U447" s="4">
        <f t="shared" si="355"/>
        <v>0</v>
      </c>
      <c r="V447" s="4">
        <f t="shared" si="356"/>
        <v>0</v>
      </c>
      <c r="W447" s="45">
        <f t="shared" si="357"/>
        <v>0</v>
      </c>
      <c r="X447" s="45">
        <f t="shared" si="396"/>
        <v>0</v>
      </c>
      <c r="Y447" s="62">
        <f t="shared" si="373"/>
        <v>0</v>
      </c>
      <c r="Z447" s="10">
        <f t="shared" si="374"/>
        <v>0</v>
      </c>
      <c r="AA447" s="4">
        <f t="shared" si="375"/>
        <v>0</v>
      </c>
      <c r="AB447" s="108">
        <f t="shared" si="376"/>
        <v>0</v>
      </c>
      <c r="AC447" s="79">
        <f t="shared" si="395"/>
        <v>0</v>
      </c>
      <c r="AD447" s="48">
        <f t="shared" si="329"/>
        <v>-1</v>
      </c>
      <c r="AE447" s="45">
        <f t="shared" si="378"/>
        <v>0</v>
      </c>
      <c r="AF447" s="56">
        <f t="shared" si="379"/>
        <v>0</v>
      </c>
      <c r="AG447" s="70" t="e">
        <f t="shared" si="380"/>
        <v>#DIV/0!</v>
      </c>
      <c r="AH447" s="70" t="e">
        <f t="shared" si="381"/>
        <v>#DIV/0!</v>
      </c>
      <c r="AI447" s="74" t="e">
        <f t="shared" si="382"/>
        <v>#DIV/0!</v>
      </c>
      <c r="AJ447" s="62">
        <f t="shared" si="383"/>
        <v>0</v>
      </c>
      <c r="AK447" s="117" t="e">
        <f t="shared" si="384"/>
        <v>#DIV/0!</v>
      </c>
      <c r="AL447" s="99" t="e">
        <f t="shared" si="385"/>
        <v>#DIV/0!</v>
      </c>
      <c r="AM447" s="62">
        <f t="shared" si="386"/>
        <v>0</v>
      </c>
      <c r="AN447" s="10">
        <f t="shared" si="387"/>
        <v>0</v>
      </c>
      <c r="AO447" s="10">
        <f t="shared" si="388"/>
        <v>0</v>
      </c>
      <c r="AP447" s="10">
        <f t="shared" si="389"/>
        <v>0</v>
      </c>
      <c r="AQ447" s="10">
        <f t="shared" si="390"/>
        <v>0</v>
      </c>
      <c r="AZ447"/>
      <c r="BA447"/>
      <c r="BB447"/>
      <c r="BC447"/>
      <c r="BD447"/>
      <c r="BE447" s="12" t="s">
        <v>592</v>
      </c>
      <c r="BF447" s="110"/>
      <c r="BG447" s="111"/>
      <c r="BH447" s="111"/>
    </row>
    <row r="448" spans="1:60" x14ac:dyDescent="0.25">
      <c r="A448" s="12" t="str">
        <f t="shared" si="358"/>
        <v>29mag     5b</v>
      </c>
      <c r="B448" s="110">
        <f t="shared" si="367"/>
        <v>0</v>
      </c>
      <c r="C448" s="3">
        <f t="shared" si="368"/>
        <v>0</v>
      </c>
      <c r="D448" s="3">
        <f t="shared" si="363"/>
        <v>0</v>
      </c>
      <c r="E448" s="3">
        <f t="shared" si="364"/>
        <v>0</v>
      </c>
      <c r="F448" s="3">
        <f t="shared" si="365"/>
        <v>0</v>
      </c>
      <c r="G448" s="3">
        <f t="shared" si="366"/>
        <v>0</v>
      </c>
      <c r="H448" s="3">
        <f t="shared" si="359"/>
        <v>0</v>
      </c>
      <c r="I448" s="110">
        <f t="shared" si="360"/>
        <v>0</v>
      </c>
      <c r="J448" s="110">
        <f t="shared" si="345"/>
        <v>0</v>
      </c>
      <c r="K448" s="8">
        <f t="shared" si="346"/>
        <v>0</v>
      </c>
      <c r="L448" s="4">
        <f t="shared" si="347"/>
        <v>0</v>
      </c>
      <c r="M448" s="4">
        <f t="shared" si="348"/>
        <v>0</v>
      </c>
      <c r="N448" s="4">
        <f t="shared" si="349"/>
        <v>0</v>
      </c>
      <c r="O448" s="4">
        <f t="shared" si="350"/>
        <v>0</v>
      </c>
      <c r="P448" s="4">
        <f t="shared" si="392"/>
        <v>0</v>
      </c>
      <c r="Q448" s="4">
        <f t="shared" si="397"/>
        <v>0</v>
      </c>
      <c r="R448" s="4">
        <f t="shared" si="352"/>
        <v>0</v>
      </c>
      <c r="S448" s="4">
        <f t="shared" si="353"/>
        <v>0</v>
      </c>
      <c r="T448" s="4">
        <f t="shared" si="354"/>
        <v>0</v>
      </c>
      <c r="U448" s="4">
        <f t="shared" si="355"/>
        <v>0</v>
      </c>
      <c r="V448" s="4">
        <f t="shared" si="356"/>
        <v>0</v>
      </c>
      <c r="W448" s="45">
        <f t="shared" si="357"/>
        <v>0</v>
      </c>
      <c r="X448" s="45">
        <f t="shared" ref="X448:X457" si="398">J446+U448</f>
        <v>0</v>
      </c>
      <c r="Y448" s="10">
        <f t="shared" si="373"/>
        <v>0</v>
      </c>
      <c r="Z448" s="10">
        <f t="shared" si="374"/>
        <v>0</v>
      </c>
      <c r="AA448" s="10">
        <f t="shared" si="375"/>
        <v>0</v>
      </c>
      <c r="AB448" s="10">
        <f t="shared" si="376"/>
        <v>0</v>
      </c>
      <c r="AC448" s="79">
        <f t="shared" ref="AC448:AC457" si="399">J446+Z448</f>
        <v>0</v>
      </c>
      <c r="AD448" s="48">
        <f t="shared" si="329"/>
        <v>-1</v>
      </c>
      <c r="AE448" s="45">
        <f t="shared" si="378"/>
        <v>0</v>
      </c>
      <c r="AF448" s="56">
        <f t="shared" si="379"/>
        <v>0</v>
      </c>
      <c r="AG448" s="70" t="e">
        <f t="shared" si="380"/>
        <v>#DIV/0!</v>
      </c>
      <c r="AH448" s="70" t="e">
        <f t="shared" si="381"/>
        <v>#DIV/0!</v>
      </c>
      <c r="AI448" s="74" t="e">
        <f t="shared" si="382"/>
        <v>#DIV/0!</v>
      </c>
      <c r="AJ448" s="62">
        <f t="shared" si="383"/>
        <v>0</v>
      </c>
      <c r="AK448" s="117" t="e">
        <f t="shared" si="384"/>
        <v>#DIV/0!</v>
      </c>
      <c r="AL448" s="99" t="e">
        <f t="shared" si="385"/>
        <v>#DIV/0!</v>
      </c>
      <c r="AM448" s="62">
        <f t="shared" si="386"/>
        <v>0</v>
      </c>
      <c r="AN448" s="10">
        <f t="shared" si="387"/>
        <v>0</v>
      </c>
      <c r="AO448" s="10">
        <f t="shared" si="388"/>
        <v>0</v>
      </c>
      <c r="AP448" s="10">
        <f t="shared" si="389"/>
        <v>0</v>
      </c>
      <c r="AQ448" s="10">
        <f t="shared" si="390"/>
        <v>0</v>
      </c>
      <c r="AZ448"/>
      <c r="BA448"/>
      <c r="BB448"/>
      <c r="BC448"/>
      <c r="BD448"/>
      <c r="BE448" s="12" t="s">
        <v>593</v>
      </c>
      <c r="BF448" s="110"/>
      <c r="BG448" s="111"/>
      <c r="BH448" s="111"/>
    </row>
    <row r="449" spans="1:60" x14ac:dyDescent="0.25">
      <c r="A449" s="12" t="str">
        <f t="shared" si="358"/>
        <v>29mag     6o</v>
      </c>
      <c r="B449" s="110">
        <f t="shared" si="367"/>
        <v>0</v>
      </c>
      <c r="C449" s="3">
        <f t="shared" si="368"/>
        <v>0</v>
      </c>
      <c r="D449" s="3">
        <f t="shared" si="363"/>
        <v>0</v>
      </c>
      <c r="E449" s="3">
        <f t="shared" si="364"/>
        <v>0</v>
      </c>
      <c r="F449" s="3">
        <f t="shared" si="365"/>
        <v>0</v>
      </c>
      <c r="G449" s="3">
        <f t="shared" si="366"/>
        <v>0</v>
      </c>
      <c r="H449" s="3">
        <f t="shared" si="359"/>
        <v>0</v>
      </c>
      <c r="I449" s="110">
        <f t="shared" si="360"/>
        <v>0</v>
      </c>
      <c r="J449" s="110">
        <f t="shared" si="345"/>
        <v>0</v>
      </c>
      <c r="K449" s="8">
        <f t="shared" si="346"/>
        <v>0</v>
      </c>
      <c r="L449" s="4">
        <f t="shared" si="347"/>
        <v>0</v>
      </c>
      <c r="M449" s="4">
        <f t="shared" si="348"/>
        <v>0</v>
      </c>
      <c r="N449" s="4">
        <f t="shared" si="349"/>
        <v>0</v>
      </c>
      <c r="O449" s="4">
        <f t="shared" si="350"/>
        <v>0</v>
      </c>
      <c r="P449" s="4">
        <f t="shared" si="392"/>
        <v>0</v>
      </c>
      <c r="Q449" s="4">
        <f t="shared" si="397"/>
        <v>0</v>
      </c>
      <c r="R449" s="4">
        <f t="shared" si="352"/>
        <v>0</v>
      </c>
      <c r="S449" s="4">
        <f t="shared" si="353"/>
        <v>0</v>
      </c>
      <c r="T449" s="4">
        <f t="shared" si="354"/>
        <v>0</v>
      </c>
      <c r="U449" s="4">
        <f t="shared" si="355"/>
        <v>0</v>
      </c>
      <c r="V449" s="4">
        <f t="shared" si="356"/>
        <v>0</v>
      </c>
      <c r="W449" s="45">
        <f t="shared" si="357"/>
        <v>0</v>
      </c>
      <c r="X449" s="45">
        <f t="shared" si="398"/>
        <v>0</v>
      </c>
      <c r="Y449" s="62">
        <f t="shared" si="373"/>
        <v>0</v>
      </c>
      <c r="Z449" s="10">
        <f t="shared" si="374"/>
        <v>0</v>
      </c>
      <c r="AA449" s="4">
        <f t="shared" si="375"/>
        <v>0</v>
      </c>
      <c r="AB449" s="108">
        <f t="shared" si="376"/>
        <v>0</v>
      </c>
      <c r="AC449" s="79">
        <f t="shared" si="399"/>
        <v>0</v>
      </c>
      <c r="AD449" s="48">
        <f t="shared" si="329"/>
        <v>-1</v>
      </c>
      <c r="AE449" s="45">
        <f t="shared" si="378"/>
        <v>0</v>
      </c>
      <c r="AF449" s="56">
        <f t="shared" si="379"/>
        <v>0</v>
      </c>
      <c r="AG449" s="70" t="e">
        <f t="shared" si="380"/>
        <v>#DIV/0!</v>
      </c>
      <c r="AH449" s="70" t="e">
        <f t="shared" si="381"/>
        <v>#DIV/0!</v>
      </c>
      <c r="AI449" s="74" t="e">
        <f t="shared" si="382"/>
        <v>#DIV/0!</v>
      </c>
      <c r="AJ449" s="62">
        <f t="shared" si="383"/>
        <v>0</v>
      </c>
      <c r="AK449" s="117" t="e">
        <f t="shared" si="384"/>
        <v>#DIV/0!</v>
      </c>
      <c r="AL449" s="99" t="e">
        <f t="shared" si="385"/>
        <v>#DIV/0!</v>
      </c>
      <c r="AM449" s="62">
        <f t="shared" si="386"/>
        <v>0</v>
      </c>
      <c r="AN449" s="10">
        <f t="shared" si="387"/>
        <v>0</v>
      </c>
      <c r="AO449" s="10">
        <f t="shared" si="388"/>
        <v>0</v>
      </c>
      <c r="AP449" s="10">
        <f t="shared" si="389"/>
        <v>0</v>
      </c>
      <c r="AQ449" s="10">
        <f t="shared" si="390"/>
        <v>0</v>
      </c>
      <c r="AZ449"/>
      <c r="BA449"/>
      <c r="BB449"/>
      <c r="BC449"/>
      <c r="BD449"/>
      <c r="BE449" s="12" t="s">
        <v>594</v>
      </c>
      <c r="BF449" s="110"/>
      <c r="BG449" s="111"/>
      <c r="BH449" s="111"/>
    </row>
    <row r="450" spans="1:60" x14ac:dyDescent="0.25">
      <c r="A450" s="12" t="str">
        <f t="shared" si="358"/>
        <v>29mag    7s</v>
      </c>
      <c r="B450" s="110">
        <f t="shared" si="367"/>
        <v>0</v>
      </c>
      <c r="C450" s="3">
        <f t="shared" si="368"/>
        <v>0</v>
      </c>
      <c r="D450" s="3">
        <f t="shared" si="363"/>
        <v>0</v>
      </c>
      <c r="E450" s="3">
        <f t="shared" si="364"/>
        <v>0</v>
      </c>
      <c r="F450" s="3">
        <f t="shared" si="365"/>
        <v>0</v>
      </c>
      <c r="G450" s="3">
        <f t="shared" si="366"/>
        <v>0</v>
      </c>
      <c r="H450" s="3">
        <f t="shared" si="359"/>
        <v>0</v>
      </c>
      <c r="I450" s="110">
        <f t="shared" si="360"/>
        <v>0</v>
      </c>
      <c r="J450" s="110">
        <f t="shared" si="345"/>
        <v>0</v>
      </c>
      <c r="K450" s="8">
        <f t="shared" si="346"/>
        <v>0</v>
      </c>
      <c r="L450" s="4">
        <f t="shared" si="347"/>
        <v>0</v>
      </c>
      <c r="M450" s="4">
        <f t="shared" si="348"/>
        <v>0</v>
      </c>
      <c r="N450" s="4">
        <f t="shared" si="349"/>
        <v>0</v>
      </c>
      <c r="O450" s="4">
        <f t="shared" si="350"/>
        <v>0</v>
      </c>
      <c r="P450" s="4">
        <f t="shared" si="392"/>
        <v>0</v>
      </c>
      <c r="Q450" s="4">
        <f>-J449+I450</f>
        <v>0</v>
      </c>
      <c r="R450" s="4">
        <f t="shared" si="352"/>
        <v>0</v>
      </c>
      <c r="S450" s="4">
        <f t="shared" si="353"/>
        <v>0</v>
      </c>
      <c r="T450" s="4">
        <f t="shared" si="354"/>
        <v>0</v>
      </c>
      <c r="U450" s="4">
        <f t="shared" si="355"/>
        <v>0</v>
      </c>
      <c r="V450" s="4">
        <f t="shared" si="356"/>
        <v>0</v>
      </c>
      <c r="W450" s="45">
        <f t="shared" si="357"/>
        <v>0</v>
      </c>
      <c r="X450" s="45">
        <f t="shared" si="398"/>
        <v>0</v>
      </c>
      <c r="Y450" s="10">
        <f t="shared" si="373"/>
        <v>0</v>
      </c>
      <c r="Z450" s="10">
        <f t="shared" si="374"/>
        <v>0</v>
      </c>
      <c r="AA450" s="10">
        <f t="shared" si="375"/>
        <v>0</v>
      </c>
      <c r="AB450" s="10">
        <f t="shared" si="376"/>
        <v>0</v>
      </c>
      <c r="AC450" s="79">
        <f t="shared" si="399"/>
        <v>0</v>
      </c>
      <c r="AD450" s="48">
        <f t="shared" si="329"/>
        <v>-1</v>
      </c>
      <c r="AE450" s="45">
        <f t="shared" si="378"/>
        <v>0</v>
      </c>
      <c r="AF450" s="56">
        <f t="shared" si="379"/>
        <v>0</v>
      </c>
      <c r="AG450" s="70" t="e">
        <f t="shared" si="380"/>
        <v>#DIV/0!</v>
      </c>
      <c r="AH450" s="70" t="e">
        <f t="shared" si="381"/>
        <v>#DIV/0!</v>
      </c>
      <c r="AI450" s="74" t="e">
        <f t="shared" si="382"/>
        <v>#DIV/0!</v>
      </c>
      <c r="AJ450" s="62">
        <f t="shared" si="383"/>
        <v>0</v>
      </c>
      <c r="AK450" s="117" t="e">
        <f t="shared" si="384"/>
        <v>#DIV/0!</v>
      </c>
      <c r="AL450" s="99" t="e">
        <f t="shared" si="385"/>
        <v>#DIV/0!</v>
      </c>
      <c r="AM450" s="62">
        <f t="shared" si="386"/>
        <v>0</v>
      </c>
      <c r="AN450" s="10">
        <f t="shared" si="387"/>
        <v>0</v>
      </c>
      <c r="AO450" s="10">
        <f t="shared" si="388"/>
        <v>0</v>
      </c>
      <c r="AP450" s="10">
        <f t="shared" si="389"/>
        <v>0</v>
      </c>
      <c r="AQ450" s="10">
        <f t="shared" si="390"/>
        <v>0</v>
      </c>
      <c r="AZ450"/>
      <c r="BA450"/>
      <c r="BB450"/>
      <c r="BC450"/>
      <c r="BD450"/>
      <c r="BE450" s="12" t="s">
        <v>595</v>
      </c>
      <c r="BF450" s="110"/>
      <c r="BG450" s="111"/>
      <c r="BH450" s="111"/>
    </row>
    <row r="451" spans="1:60" x14ac:dyDescent="0.25">
      <c r="A451" s="12" t="str">
        <f t="shared" si="358"/>
        <v>29mag   8s</v>
      </c>
      <c r="B451" s="110">
        <f t="shared" si="367"/>
        <v>0</v>
      </c>
      <c r="C451" s="3">
        <f t="shared" si="368"/>
        <v>0</v>
      </c>
      <c r="D451" s="3">
        <f t="shared" si="363"/>
        <v>0</v>
      </c>
      <c r="E451" s="3">
        <f t="shared" si="364"/>
        <v>0</v>
      </c>
      <c r="F451" s="3">
        <f t="shared" si="365"/>
        <v>0</v>
      </c>
      <c r="G451" s="3">
        <f t="shared" si="366"/>
        <v>0</v>
      </c>
      <c r="H451" s="3">
        <f t="shared" si="359"/>
        <v>0</v>
      </c>
      <c r="I451" s="110">
        <f t="shared" si="360"/>
        <v>0</v>
      </c>
      <c r="J451" s="110">
        <f t="shared" si="345"/>
        <v>0</v>
      </c>
      <c r="K451" s="8">
        <f t="shared" si="346"/>
        <v>0</v>
      </c>
      <c r="L451" s="4">
        <f t="shared" si="347"/>
        <v>0</v>
      </c>
      <c r="M451" s="4">
        <f t="shared" si="348"/>
        <v>0</v>
      </c>
      <c r="N451" s="4">
        <f t="shared" si="349"/>
        <v>0</v>
      </c>
      <c r="O451" s="4">
        <f t="shared" si="350"/>
        <v>0</v>
      </c>
      <c r="P451" s="4">
        <f t="shared" si="392"/>
        <v>0</v>
      </c>
      <c r="Q451" s="4">
        <f>J450-I451</f>
        <v>0</v>
      </c>
      <c r="R451" s="4">
        <f t="shared" si="352"/>
        <v>0</v>
      </c>
      <c r="S451" s="4">
        <f t="shared" si="353"/>
        <v>0</v>
      </c>
      <c r="T451" s="4">
        <f t="shared" si="354"/>
        <v>0</v>
      </c>
      <c r="U451" s="4">
        <f t="shared" si="355"/>
        <v>0</v>
      </c>
      <c r="V451" s="4">
        <f t="shared" si="356"/>
        <v>0</v>
      </c>
      <c r="W451" s="45">
        <f t="shared" si="357"/>
        <v>0</v>
      </c>
      <c r="X451" s="45">
        <f t="shared" si="398"/>
        <v>0</v>
      </c>
      <c r="Y451" s="62">
        <f t="shared" si="373"/>
        <v>0</v>
      </c>
      <c r="Z451" s="10">
        <f t="shared" si="374"/>
        <v>0</v>
      </c>
      <c r="AA451" s="4">
        <f t="shared" si="375"/>
        <v>0</v>
      </c>
      <c r="AB451" s="108">
        <f t="shared" si="376"/>
        <v>0</v>
      </c>
      <c r="AC451" s="79">
        <f t="shared" si="399"/>
        <v>0</v>
      </c>
      <c r="AD451" s="48">
        <f t="shared" si="329"/>
        <v>-1</v>
      </c>
      <c r="AE451" s="45">
        <f t="shared" si="378"/>
        <v>0</v>
      </c>
      <c r="AF451" s="56">
        <f t="shared" si="379"/>
        <v>0</v>
      </c>
      <c r="AG451" s="70" t="e">
        <f t="shared" si="380"/>
        <v>#DIV/0!</v>
      </c>
      <c r="AH451" s="70" t="e">
        <f t="shared" si="381"/>
        <v>#DIV/0!</v>
      </c>
      <c r="AI451" s="74" t="e">
        <f t="shared" si="382"/>
        <v>#DIV/0!</v>
      </c>
      <c r="AJ451" s="62">
        <f t="shared" si="383"/>
        <v>0</v>
      </c>
      <c r="AK451" s="117" t="e">
        <f t="shared" si="384"/>
        <v>#DIV/0!</v>
      </c>
      <c r="AL451" s="99" t="e">
        <f t="shared" si="385"/>
        <v>#DIV/0!</v>
      </c>
      <c r="AM451" s="62">
        <f t="shared" si="386"/>
        <v>0</v>
      </c>
      <c r="AN451" s="10">
        <f t="shared" si="387"/>
        <v>0</v>
      </c>
      <c r="AO451" s="10">
        <f t="shared" si="388"/>
        <v>0</v>
      </c>
      <c r="AP451" s="10">
        <f t="shared" si="389"/>
        <v>0</v>
      </c>
      <c r="AQ451" s="10">
        <f t="shared" si="390"/>
        <v>0</v>
      </c>
      <c r="AZ451"/>
      <c r="BA451"/>
      <c r="BB451"/>
      <c r="BC451"/>
      <c r="BD451"/>
      <c r="BE451" s="12" t="s">
        <v>596</v>
      </c>
      <c r="BF451" s="110"/>
      <c r="BG451" s="111"/>
      <c r="BH451" s="111"/>
    </row>
    <row r="452" spans="1:60" x14ac:dyDescent="0.25">
      <c r="A452" s="12" t="str">
        <f t="shared" si="358"/>
        <v>29mag    9b</v>
      </c>
      <c r="B452" s="110">
        <f t="shared" si="367"/>
        <v>0</v>
      </c>
      <c r="C452" s="3">
        <f t="shared" si="368"/>
        <v>0</v>
      </c>
      <c r="D452" s="3">
        <f t="shared" si="363"/>
        <v>0</v>
      </c>
      <c r="E452" s="3">
        <f t="shared" si="364"/>
        <v>0</v>
      </c>
      <c r="F452" s="3">
        <f t="shared" si="365"/>
        <v>0</v>
      </c>
      <c r="G452" s="3">
        <f t="shared" si="366"/>
        <v>0</v>
      </c>
      <c r="H452" s="3">
        <f t="shared" si="359"/>
        <v>0</v>
      </c>
      <c r="I452" s="3">
        <f t="shared" si="360"/>
        <v>0</v>
      </c>
      <c r="J452" s="110">
        <f t="shared" si="345"/>
        <v>0</v>
      </c>
      <c r="K452" s="8">
        <f t="shared" si="346"/>
        <v>0</v>
      </c>
      <c r="L452" s="4">
        <f t="shared" si="347"/>
        <v>0</v>
      </c>
      <c r="M452" s="4">
        <f t="shared" si="348"/>
        <v>0</v>
      </c>
      <c r="N452" s="4">
        <f t="shared" si="349"/>
        <v>0</v>
      </c>
      <c r="O452" s="4">
        <f t="shared" si="350"/>
        <v>0</v>
      </c>
      <c r="P452" s="4">
        <f t="shared" si="392"/>
        <v>0</v>
      </c>
      <c r="Q452" s="4">
        <f>J451-I452</f>
        <v>0</v>
      </c>
      <c r="R452" s="4">
        <f t="shared" si="352"/>
        <v>0</v>
      </c>
      <c r="S452" s="4">
        <f t="shared" si="353"/>
        <v>0</v>
      </c>
      <c r="T452" s="4">
        <f t="shared" si="354"/>
        <v>0</v>
      </c>
      <c r="U452" s="4">
        <f t="shared" si="355"/>
        <v>0</v>
      </c>
      <c r="V452" s="4">
        <f t="shared" si="356"/>
        <v>0</v>
      </c>
      <c r="W452" s="109">
        <f t="shared" si="357"/>
        <v>0</v>
      </c>
      <c r="X452" s="45">
        <f t="shared" si="398"/>
        <v>0</v>
      </c>
      <c r="Y452" s="62">
        <f t="shared" si="373"/>
        <v>0</v>
      </c>
      <c r="Z452" s="10">
        <f t="shared" si="374"/>
        <v>0</v>
      </c>
      <c r="AA452" s="4">
        <f t="shared" si="375"/>
        <v>0</v>
      </c>
      <c r="AB452" s="79">
        <f t="shared" si="376"/>
        <v>0</v>
      </c>
      <c r="AC452" s="79">
        <f t="shared" si="399"/>
        <v>0</v>
      </c>
      <c r="AD452" s="48">
        <f t="shared" si="329"/>
        <v>-1</v>
      </c>
      <c r="AE452" s="45">
        <f t="shared" si="378"/>
        <v>0</v>
      </c>
      <c r="AF452" s="56">
        <f t="shared" si="379"/>
        <v>0</v>
      </c>
      <c r="AG452" s="70" t="e">
        <f t="shared" si="380"/>
        <v>#DIV/0!</v>
      </c>
      <c r="AH452" s="70" t="e">
        <f t="shared" si="381"/>
        <v>#DIV/0!</v>
      </c>
      <c r="AI452" s="74" t="e">
        <f t="shared" si="382"/>
        <v>#DIV/0!</v>
      </c>
      <c r="AJ452" s="62">
        <f t="shared" si="383"/>
        <v>0</v>
      </c>
      <c r="AK452" s="117" t="e">
        <f t="shared" si="384"/>
        <v>#DIV/0!</v>
      </c>
      <c r="AL452" s="99" t="e">
        <f t="shared" si="385"/>
        <v>#DIV/0!</v>
      </c>
      <c r="AM452" s="62">
        <f t="shared" si="386"/>
        <v>0</v>
      </c>
      <c r="AN452" s="10">
        <f t="shared" si="387"/>
        <v>0</v>
      </c>
      <c r="AO452" s="10">
        <f t="shared" si="388"/>
        <v>0</v>
      </c>
      <c r="AP452" s="10">
        <f t="shared" si="389"/>
        <v>0</v>
      </c>
      <c r="AQ452" s="10">
        <f t="shared" si="390"/>
        <v>0</v>
      </c>
      <c r="AZ452"/>
      <c r="BA452"/>
      <c r="BB452"/>
      <c r="BC452"/>
      <c r="BD452"/>
      <c r="BE452" s="12" t="s">
        <v>597</v>
      </c>
      <c r="BF452" s="110"/>
      <c r="BG452" s="111"/>
      <c r="BH452" s="111"/>
    </row>
    <row r="453" spans="1:60" x14ac:dyDescent="0.25">
      <c r="A453" s="12" t="str">
        <f t="shared" si="358"/>
        <v>29mag     10o</v>
      </c>
      <c r="B453" s="110">
        <f t="shared" si="367"/>
        <v>0</v>
      </c>
      <c r="C453" s="3">
        <f t="shared" si="368"/>
        <v>0</v>
      </c>
      <c r="D453" s="3">
        <f t="shared" si="363"/>
        <v>0</v>
      </c>
      <c r="E453" s="3">
        <f t="shared" si="364"/>
        <v>0</v>
      </c>
      <c r="F453" s="3">
        <f t="shared" si="365"/>
        <v>0</v>
      </c>
      <c r="G453" s="3">
        <f t="shared" si="366"/>
        <v>0</v>
      </c>
      <c r="H453" s="3">
        <f t="shared" si="359"/>
        <v>0</v>
      </c>
      <c r="I453" s="3">
        <f t="shared" si="360"/>
        <v>0</v>
      </c>
      <c r="J453" s="110">
        <f t="shared" si="345"/>
        <v>0</v>
      </c>
      <c r="K453" s="8">
        <f t="shared" si="346"/>
        <v>0</v>
      </c>
      <c r="L453" s="4">
        <f t="shared" si="347"/>
        <v>0</v>
      </c>
      <c r="M453" s="4">
        <f t="shared" si="348"/>
        <v>0</v>
      </c>
      <c r="N453" s="4">
        <f t="shared" si="349"/>
        <v>0</v>
      </c>
      <c r="O453" s="4">
        <f t="shared" si="350"/>
        <v>0</v>
      </c>
      <c r="P453" s="4">
        <f t="shared" si="392"/>
        <v>0</v>
      </c>
      <c r="Q453" s="4">
        <f>J452-I453</f>
        <v>0</v>
      </c>
      <c r="R453" s="4">
        <f t="shared" si="352"/>
        <v>0</v>
      </c>
      <c r="S453" s="4">
        <f t="shared" si="353"/>
        <v>0</v>
      </c>
      <c r="T453" s="4">
        <f t="shared" si="354"/>
        <v>0</v>
      </c>
      <c r="U453" s="4">
        <f t="shared" si="355"/>
        <v>0</v>
      </c>
      <c r="V453" s="4">
        <f t="shared" si="356"/>
        <v>0</v>
      </c>
      <c r="W453" s="109">
        <f t="shared" si="357"/>
        <v>0</v>
      </c>
      <c r="X453" s="45">
        <f t="shared" si="398"/>
        <v>0</v>
      </c>
      <c r="Y453" s="10">
        <f t="shared" si="373"/>
        <v>0</v>
      </c>
      <c r="Z453" s="10">
        <f t="shared" si="374"/>
        <v>0</v>
      </c>
      <c r="AA453" s="10">
        <f t="shared" si="375"/>
        <v>0</v>
      </c>
      <c r="AB453" s="10">
        <f t="shared" si="376"/>
        <v>0</v>
      </c>
      <c r="AC453" s="79">
        <f t="shared" si="399"/>
        <v>0</v>
      </c>
      <c r="AD453" s="48">
        <f t="shared" si="329"/>
        <v>-1</v>
      </c>
      <c r="AE453" s="45">
        <f t="shared" si="378"/>
        <v>0</v>
      </c>
      <c r="AF453" s="56">
        <f t="shared" si="379"/>
        <v>0</v>
      </c>
      <c r="AG453" s="70" t="e">
        <f t="shared" si="380"/>
        <v>#DIV/0!</v>
      </c>
      <c r="AH453" s="70" t="e">
        <f t="shared" si="381"/>
        <v>#DIV/0!</v>
      </c>
      <c r="AI453" s="74" t="e">
        <f t="shared" si="382"/>
        <v>#DIV/0!</v>
      </c>
      <c r="AJ453" s="62">
        <f t="shared" si="383"/>
        <v>0</v>
      </c>
      <c r="AK453" s="117" t="e">
        <f t="shared" si="384"/>
        <v>#DIV/0!</v>
      </c>
      <c r="AL453" s="99" t="e">
        <f t="shared" si="385"/>
        <v>#DIV/0!</v>
      </c>
      <c r="AM453" s="62">
        <f t="shared" si="386"/>
        <v>0</v>
      </c>
      <c r="AN453" s="10">
        <f t="shared" si="387"/>
        <v>0</v>
      </c>
      <c r="AO453" s="10">
        <f t="shared" si="388"/>
        <v>0</v>
      </c>
      <c r="AP453" s="10">
        <f t="shared" si="389"/>
        <v>0</v>
      </c>
      <c r="AQ453" s="10">
        <f t="shared" si="390"/>
        <v>0</v>
      </c>
      <c r="AZ453"/>
      <c r="BA453"/>
      <c r="BB453"/>
      <c r="BC453"/>
      <c r="BD453"/>
      <c r="BE453" s="12" t="s">
        <v>598</v>
      </c>
      <c r="BF453" s="110"/>
      <c r="BG453" s="111"/>
      <c r="BH453" s="111"/>
    </row>
    <row r="454" spans="1:60" x14ac:dyDescent="0.25">
      <c r="A454" s="12" t="str">
        <f t="shared" si="358"/>
        <v>29mag   11s</v>
      </c>
      <c r="B454" s="110">
        <f t="shared" si="367"/>
        <v>0</v>
      </c>
      <c r="C454" s="3">
        <f t="shared" si="368"/>
        <v>0</v>
      </c>
      <c r="D454" s="3">
        <f t="shared" si="363"/>
        <v>0</v>
      </c>
      <c r="E454" s="3">
        <f t="shared" si="364"/>
        <v>0</v>
      </c>
      <c r="F454" s="3">
        <f t="shared" si="365"/>
        <v>0</v>
      </c>
      <c r="G454" s="3">
        <f t="shared" si="366"/>
        <v>0</v>
      </c>
      <c r="H454" s="3">
        <f t="shared" si="359"/>
        <v>0</v>
      </c>
      <c r="I454" s="3">
        <f t="shared" si="360"/>
        <v>0</v>
      </c>
      <c r="J454" s="3">
        <f t="shared" si="345"/>
        <v>0</v>
      </c>
      <c r="K454" s="8">
        <f t="shared" si="346"/>
        <v>0</v>
      </c>
      <c r="L454" s="4">
        <f t="shared" si="347"/>
        <v>0</v>
      </c>
      <c r="M454" s="4">
        <f t="shared" si="348"/>
        <v>0</v>
      </c>
      <c r="N454" s="4">
        <f t="shared" si="349"/>
        <v>0</v>
      </c>
      <c r="O454" s="4">
        <f t="shared" si="350"/>
        <v>0</v>
      </c>
      <c r="P454" s="4">
        <f t="shared" si="392"/>
        <v>0</v>
      </c>
      <c r="Q454" s="4">
        <f>J453-I454</f>
        <v>0</v>
      </c>
      <c r="R454" s="4">
        <f t="shared" si="352"/>
        <v>0</v>
      </c>
      <c r="S454" s="4">
        <f t="shared" si="353"/>
        <v>0</v>
      </c>
      <c r="T454" s="4">
        <f t="shared" si="354"/>
        <v>0</v>
      </c>
      <c r="U454" s="4">
        <f t="shared" si="355"/>
        <v>0</v>
      </c>
      <c r="V454" s="4">
        <f t="shared" si="356"/>
        <v>0</v>
      </c>
      <c r="W454" s="45">
        <f t="shared" si="357"/>
        <v>0</v>
      </c>
      <c r="X454" s="45">
        <f t="shared" si="398"/>
        <v>0</v>
      </c>
      <c r="Y454" s="62">
        <f t="shared" si="373"/>
        <v>0</v>
      </c>
      <c r="Z454" s="10">
        <f t="shared" si="374"/>
        <v>0</v>
      </c>
      <c r="AA454" s="4">
        <f t="shared" si="375"/>
        <v>0</v>
      </c>
      <c r="AB454" s="108">
        <f t="shared" si="376"/>
        <v>0</v>
      </c>
      <c r="AC454" s="79">
        <f t="shared" si="399"/>
        <v>0</v>
      </c>
      <c r="AD454" s="48">
        <f t="shared" si="329"/>
        <v>-1</v>
      </c>
      <c r="AE454" s="45">
        <f t="shared" si="378"/>
        <v>0</v>
      </c>
      <c r="AF454" s="56">
        <f t="shared" si="379"/>
        <v>0</v>
      </c>
      <c r="AG454" s="70" t="e">
        <f t="shared" si="380"/>
        <v>#DIV/0!</v>
      </c>
      <c r="AH454" s="70" t="e">
        <f t="shared" si="381"/>
        <v>#DIV/0!</v>
      </c>
      <c r="AI454" s="74" t="e">
        <f t="shared" si="382"/>
        <v>#DIV/0!</v>
      </c>
      <c r="AJ454" s="62">
        <f t="shared" si="383"/>
        <v>0</v>
      </c>
      <c r="AK454" s="117" t="e">
        <f t="shared" si="384"/>
        <v>#DIV/0!</v>
      </c>
      <c r="AL454" s="99" t="e">
        <f t="shared" si="385"/>
        <v>#DIV/0!</v>
      </c>
      <c r="AM454" s="62">
        <f t="shared" si="386"/>
        <v>0</v>
      </c>
      <c r="AN454" s="10">
        <f t="shared" si="387"/>
        <v>0</v>
      </c>
      <c r="AO454" s="10">
        <f t="shared" si="388"/>
        <v>0</v>
      </c>
      <c r="AP454" s="10">
        <f t="shared" si="389"/>
        <v>0</v>
      </c>
      <c r="AQ454" s="10">
        <f t="shared" si="390"/>
        <v>0</v>
      </c>
      <c r="AZ454"/>
      <c r="BA454"/>
      <c r="BB454"/>
      <c r="BC454"/>
      <c r="BD454"/>
      <c r="BE454" s="12" t="s">
        <v>599</v>
      </c>
      <c r="BF454" s="110"/>
      <c r="BG454" s="111"/>
      <c r="BH454" s="111"/>
    </row>
    <row r="455" spans="1:60" x14ac:dyDescent="0.25">
      <c r="A455" s="12" t="str">
        <f t="shared" si="358"/>
        <v>29mag     12b</v>
      </c>
      <c r="B455" s="110">
        <f t="shared" si="367"/>
        <v>0</v>
      </c>
      <c r="C455" s="3">
        <f t="shared" si="368"/>
        <v>0</v>
      </c>
      <c r="D455" s="3">
        <f t="shared" si="363"/>
        <v>0</v>
      </c>
      <c r="E455" s="3">
        <f t="shared" si="364"/>
        <v>0</v>
      </c>
      <c r="F455" s="3">
        <f t="shared" si="365"/>
        <v>0</v>
      </c>
      <c r="G455" s="3">
        <f t="shared" si="366"/>
        <v>0</v>
      </c>
      <c r="H455" s="3">
        <f t="shared" si="359"/>
        <v>0</v>
      </c>
      <c r="I455" s="3">
        <f t="shared" si="360"/>
        <v>0</v>
      </c>
      <c r="J455" s="110">
        <f t="shared" si="345"/>
        <v>0</v>
      </c>
      <c r="K455" s="8">
        <f t="shared" si="346"/>
        <v>0</v>
      </c>
      <c r="L455" s="4">
        <f t="shared" si="347"/>
        <v>0</v>
      </c>
      <c r="M455" s="4">
        <f t="shared" si="348"/>
        <v>0</v>
      </c>
      <c r="N455" s="4">
        <f t="shared" si="349"/>
        <v>0</v>
      </c>
      <c r="O455" s="4">
        <f t="shared" si="350"/>
        <v>0</v>
      </c>
      <c r="P455" s="4">
        <f t="shared" si="392"/>
        <v>0</v>
      </c>
      <c r="Q455" s="4">
        <f>-J454+I455</f>
        <v>0</v>
      </c>
      <c r="R455" s="4">
        <f t="shared" si="352"/>
        <v>0</v>
      </c>
      <c r="S455" s="4">
        <f t="shared" si="353"/>
        <v>0</v>
      </c>
      <c r="T455" s="4">
        <f t="shared" si="354"/>
        <v>0</v>
      </c>
      <c r="U455" s="4">
        <f t="shared" si="355"/>
        <v>0</v>
      </c>
      <c r="V455" s="4">
        <f t="shared" si="356"/>
        <v>0</v>
      </c>
      <c r="W455" s="45">
        <f t="shared" si="357"/>
        <v>0</v>
      </c>
      <c r="X455" s="45">
        <f t="shared" si="398"/>
        <v>0</v>
      </c>
      <c r="Y455" s="62">
        <f t="shared" si="373"/>
        <v>0</v>
      </c>
      <c r="Z455" s="10">
        <f t="shared" si="374"/>
        <v>0</v>
      </c>
      <c r="AA455" s="4">
        <f t="shared" si="375"/>
        <v>0</v>
      </c>
      <c r="AB455" s="108">
        <f t="shared" si="376"/>
        <v>0</v>
      </c>
      <c r="AC455" s="79">
        <f t="shared" si="399"/>
        <v>0</v>
      </c>
      <c r="AD455" s="48">
        <f t="shared" ref="AD455:AD518" si="400">(O455-$O$1)/$O$1</f>
        <v>-1</v>
      </c>
      <c r="AE455" s="45">
        <f t="shared" si="378"/>
        <v>0</v>
      </c>
      <c r="AF455" s="56">
        <f t="shared" si="379"/>
        <v>0</v>
      </c>
      <c r="AG455" s="70" t="e">
        <f t="shared" si="380"/>
        <v>#DIV/0!</v>
      </c>
      <c r="AH455" s="70" t="e">
        <f t="shared" si="381"/>
        <v>#DIV/0!</v>
      </c>
      <c r="AI455" s="74" t="e">
        <f t="shared" si="382"/>
        <v>#DIV/0!</v>
      </c>
      <c r="AJ455" s="62">
        <f t="shared" si="383"/>
        <v>0</v>
      </c>
      <c r="AK455" s="117" t="e">
        <f t="shared" si="384"/>
        <v>#DIV/0!</v>
      </c>
      <c r="AL455" s="99" t="e">
        <f t="shared" si="385"/>
        <v>#DIV/0!</v>
      </c>
      <c r="AM455" s="62">
        <f t="shared" si="386"/>
        <v>0</v>
      </c>
      <c r="AN455" s="10">
        <f t="shared" si="387"/>
        <v>0</v>
      </c>
      <c r="AO455" s="10">
        <f t="shared" si="388"/>
        <v>0</v>
      </c>
      <c r="AP455" s="10">
        <f t="shared" si="389"/>
        <v>0</v>
      </c>
      <c r="AQ455" s="10">
        <f t="shared" si="390"/>
        <v>0</v>
      </c>
      <c r="AZ455"/>
      <c r="BA455"/>
      <c r="BB455"/>
      <c r="BC455"/>
      <c r="BD455"/>
      <c r="BE455" s="12" t="s">
        <v>600</v>
      </c>
      <c r="BF455" s="110"/>
      <c r="BG455" s="111"/>
      <c r="BH455" s="111"/>
    </row>
    <row r="456" spans="1:60" x14ac:dyDescent="0.25">
      <c r="A456" s="12" t="str">
        <f t="shared" si="358"/>
        <v>29mag     13o</v>
      </c>
      <c r="B456" s="110">
        <f t="shared" si="367"/>
        <v>0</v>
      </c>
      <c r="C456" s="3">
        <f t="shared" si="368"/>
        <v>0</v>
      </c>
      <c r="D456" s="3">
        <f t="shared" si="363"/>
        <v>0</v>
      </c>
      <c r="E456" s="3">
        <f t="shared" si="364"/>
        <v>0</v>
      </c>
      <c r="F456" s="3">
        <f t="shared" si="365"/>
        <v>0</v>
      </c>
      <c r="G456" s="3">
        <f t="shared" si="366"/>
        <v>0</v>
      </c>
      <c r="H456" s="110">
        <f t="shared" si="359"/>
        <v>0</v>
      </c>
      <c r="I456" s="110">
        <f t="shared" si="360"/>
        <v>0</v>
      </c>
      <c r="J456" s="3">
        <f t="shared" si="345"/>
        <v>0</v>
      </c>
      <c r="K456" s="8">
        <f t="shared" si="346"/>
        <v>0</v>
      </c>
      <c r="L456" s="4">
        <f t="shared" si="347"/>
        <v>0</v>
      </c>
      <c r="M456" s="4">
        <f t="shared" si="348"/>
        <v>0</v>
      </c>
      <c r="N456" s="4">
        <f t="shared" si="349"/>
        <v>0</v>
      </c>
      <c r="O456" s="4">
        <f t="shared" si="350"/>
        <v>0</v>
      </c>
      <c r="P456" s="4">
        <f>-H456+J455</f>
        <v>0</v>
      </c>
      <c r="Q456" s="4">
        <f t="shared" ref="Q456:Q463" si="401">J455-I456</f>
        <v>0</v>
      </c>
      <c r="R456" s="4">
        <f t="shared" si="352"/>
        <v>0</v>
      </c>
      <c r="S456" s="4">
        <f t="shared" si="353"/>
        <v>0</v>
      </c>
      <c r="T456" s="4">
        <f t="shared" si="354"/>
        <v>0</v>
      </c>
      <c r="U456" s="4">
        <f t="shared" si="355"/>
        <v>0</v>
      </c>
      <c r="V456" s="4">
        <f t="shared" si="356"/>
        <v>0</v>
      </c>
      <c r="W456" s="109">
        <f t="shared" si="357"/>
        <v>0</v>
      </c>
      <c r="X456" s="45">
        <f t="shared" si="398"/>
        <v>0</v>
      </c>
      <c r="Y456" s="62">
        <f t="shared" si="373"/>
        <v>0</v>
      </c>
      <c r="Z456" s="10">
        <f t="shared" si="374"/>
        <v>0</v>
      </c>
      <c r="AA456" s="4">
        <f t="shared" si="375"/>
        <v>0</v>
      </c>
      <c r="AB456" s="79">
        <f t="shared" si="376"/>
        <v>0</v>
      </c>
      <c r="AC456" s="79">
        <f t="shared" si="399"/>
        <v>0</v>
      </c>
      <c r="AD456" s="48">
        <f t="shared" si="400"/>
        <v>-1</v>
      </c>
      <c r="AE456" s="45">
        <f t="shared" si="378"/>
        <v>0</v>
      </c>
      <c r="AF456" s="56">
        <f t="shared" si="379"/>
        <v>0</v>
      </c>
      <c r="AG456" s="70" t="e">
        <f t="shared" si="380"/>
        <v>#DIV/0!</v>
      </c>
      <c r="AH456" s="70" t="e">
        <f t="shared" si="381"/>
        <v>#DIV/0!</v>
      </c>
      <c r="AI456" s="74" t="e">
        <f t="shared" si="382"/>
        <v>#DIV/0!</v>
      </c>
      <c r="AJ456" s="62">
        <f t="shared" si="383"/>
        <v>0</v>
      </c>
      <c r="AK456" s="117" t="e">
        <f t="shared" si="384"/>
        <v>#DIV/0!</v>
      </c>
      <c r="AL456" s="99" t="e">
        <f t="shared" si="385"/>
        <v>#DIV/0!</v>
      </c>
      <c r="AM456" s="62">
        <f t="shared" si="386"/>
        <v>0</v>
      </c>
      <c r="AN456" s="10">
        <f t="shared" si="387"/>
        <v>0</v>
      </c>
      <c r="AO456" s="10">
        <f t="shared" si="388"/>
        <v>0</v>
      </c>
      <c r="AP456" s="10">
        <f t="shared" si="389"/>
        <v>0</v>
      </c>
      <c r="AQ456" s="10">
        <f t="shared" si="390"/>
        <v>0</v>
      </c>
      <c r="AZ456"/>
      <c r="BA456"/>
      <c r="BB456"/>
      <c r="BC456"/>
      <c r="BD456"/>
      <c r="BE456" s="12" t="s">
        <v>601</v>
      </c>
      <c r="BF456" s="110"/>
      <c r="BG456" s="111"/>
      <c r="BH456" s="111"/>
    </row>
    <row r="457" spans="1:60" x14ac:dyDescent="0.25">
      <c r="A457" s="12" t="str">
        <f t="shared" si="358"/>
        <v>29mag  14s</v>
      </c>
      <c r="B457" s="110">
        <f t="shared" si="367"/>
        <v>0</v>
      </c>
      <c r="C457" s="3">
        <f t="shared" si="368"/>
        <v>0</v>
      </c>
      <c r="D457" s="3">
        <f t="shared" si="363"/>
        <v>0</v>
      </c>
      <c r="E457" s="3">
        <f t="shared" si="364"/>
        <v>0</v>
      </c>
      <c r="F457" s="3">
        <f t="shared" si="365"/>
        <v>0</v>
      </c>
      <c r="G457" s="3">
        <f t="shared" si="366"/>
        <v>0</v>
      </c>
      <c r="H457" s="110">
        <f t="shared" si="359"/>
        <v>0</v>
      </c>
      <c r="I457" s="110">
        <f t="shared" si="360"/>
        <v>0</v>
      </c>
      <c r="J457" s="110">
        <f t="shared" si="345"/>
        <v>0</v>
      </c>
      <c r="K457" s="8">
        <f t="shared" si="346"/>
        <v>0</v>
      </c>
      <c r="L457" s="4">
        <f t="shared" si="347"/>
        <v>0</v>
      </c>
      <c r="M457" s="4">
        <f t="shared" si="348"/>
        <v>0</v>
      </c>
      <c r="N457" s="4">
        <f t="shared" si="349"/>
        <v>0</v>
      </c>
      <c r="O457" s="4">
        <f t="shared" si="350"/>
        <v>0</v>
      </c>
      <c r="P457" s="4">
        <f t="shared" ref="P457:P478" si="402">H457-J456</f>
        <v>0</v>
      </c>
      <c r="Q457" s="4">
        <f t="shared" si="401"/>
        <v>0</v>
      </c>
      <c r="R457" s="4">
        <f t="shared" si="352"/>
        <v>0</v>
      </c>
      <c r="S457" s="4">
        <f t="shared" si="353"/>
        <v>0</v>
      </c>
      <c r="T457" s="4">
        <f t="shared" si="354"/>
        <v>0</v>
      </c>
      <c r="U457" s="4">
        <f t="shared" si="355"/>
        <v>0</v>
      </c>
      <c r="V457" s="4">
        <f t="shared" si="356"/>
        <v>0</v>
      </c>
      <c r="W457" s="85">
        <f t="shared" si="357"/>
        <v>0</v>
      </c>
      <c r="X457" s="45">
        <f t="shared" si="398"/>
        <v>0</v>
      </c>
      <c r="Y457" s="62">
        <f t="shared" si="373"/>
        <v>0</v>
      </c>
      <c r="Z457" s="10">
        <f t="shared" si="374"/>
        <v>0</v>
      </c>
      <c r="AA457" s="4">
        <f t="shared" si="375"/>
        <v>0</v>
      </c>
      <c r="AB457" s="79">
        <f t="shared" si="376"/>
        <v>0</v>
      </c>
      <c r="AC457" s="79">
        <f t="shared" si="399"/>
        <v>0</v>
      </c>
      <c r="AD457" s="48">
        <f t="shared" si="400"/>
        <v>-1</v>
      </c>
      <c r="AE457" s="45">
        <f t="shared" si="378"/>
        <v>0</v>
      </c>
      <c r="AF457" s="56">
        <f t="shared" si="379"/>
        <v>0</v>
      </c>
      <c r="AG457" s="70" t="e">
        <f t="shared" si="380"/>
        <v>#DIV/0!</v>
      </c>
      <c r="AH457" s="70" t="e">
        <f t="shared" si="381"/>
        <v>#DIV/0!</v>
      </c>
      <c r="AI457" s="74" t="e">
        <f t="shared" si="382"/>
        <v>#DIV/0!</v>
      </c>
      <c r="AJ457" s="62">
        <f t="shared" si="383"/>
        <v>0</v>
      </c>
      <c r="AK457" s="117" t="e">
        <f t="shared" si="384"/>
        <v>#DIV/0!</v>
      </c>
      <c r="AL457" s="99" t="e">
        <f t="shared" si="385"/>
        <v>#DIV/0!</v>
      </c>
      <c r="AM457" s="62">
        <f t="shared" si="386"/>
        <v>0</v>
      </c>
      <c r="AN457" s="10">
        <f t="shared" si="387"/>
        <v>0</v>
      </c>
      <c r="AO457" s="10">
        <f t="shared" si="388"/>
        <v>0</v>
      </c>
      <c r="AP457" s="10">
        <f t="shared" si="389"/>
        <v>0</v>
      </c>
      <c r="AQ457" s="10">
        <f t="shared" si="390"/>
        <v>0</v>
      </c>
      <c r="AZ457"/>
      <c r="BA457"/>
      <c r="BB457"/>
      <c r="BC457"/>
      <c r="BD457"/>
      <c r="BE457" s="12" t="s">
        <v>602</v>
      </c>
      <c r="BF457" s="110"/>
      <c r="BG457" s="111"/>
      <c r="BH457" s="111"/>
    </row>
    <row r="458" spans="1:60" x14ac:dyDescent="0.25">
      <c r="A458" s="12" t="str">
        <f t="shared" si="358"/>
        <v>29mag   15b</v>
      </c>
      <c r="B458" s="110">
        <f t="shared" si="367"/>
        <v>0</v>
      </c>
      <c r="C458" s="3">
        <f t="shared" si="368"/>
        <v>0</v>
      </c>
      <c r="D458" s="3">
        <f t="shared" si="363"/>
        <v>0</v>
      </c>
      <c r="E458" s="3">
        <f t="shared" si="364"/>
        <v>0</v>
      </c>
      <c r="F458" s="3">
        <f t="shared" si="365"/>
        <v>0</v>
      </c>
      <c r="G458" s="3">
        <f t="shared" si="366"/>
        <v>0</v>
      </c>
      <c r="H458" s="110">
        <f t="shared" si="359"/>
        <v>0</v>
      </c>
      <c r="I458" s="110">
        <f t="shared" si="360"/>
        <v>0</v>
      </c>
      <c r="J458" s="110">
        <f t="shared" si="345"/>
        <v>0</v>
      </c>
      <c r="K458" s="8">
        <f t="shared" si="346"/>
        <v>0</v>
      </c>
      <c r="L458" s="4">
        <f t="shared" si="347"/>
        <v>0</v>
      </c>
      <c r="M458" s="4">
        <f t="shared" si="348"/>
        <v>0</v>
      </c>
      <c r="N458" s="4">
        <f t="shared" si="349"/>
        <v>0</v>
      </c>
      <c r="O458" s="4">
        <f t="shared" si="350"/>
        <v>0</v>
      </c>
      <c r="P458" s="4">
        <f t="shared" si="402"/>
        <v>0</v>
      </c>
      <c r="Q458" s="4">
        <f t="shared" si="401"/>
        <v>0</v>
      </c>
      <c r="R458" s="4">
        <f t="shared" si="352"/>
        <v>0</v>
      </c>
      <c r="S458" s="4">
        <f t="shared" si="353"/>
        <v>0</v>
      </c>
      <c r="T458" s="4">
        <f t="shared" si="354"/>
        <v>0</v>
      </c>
      <c r="U458" s="4">
        <f t="shared" si="355"/>
        <v>0</v>
      </c>
      <c r="V458" s="4">
        <f t="shared" si="356"/>
        <v>0</v>
      </c>
      <c r="W458" s="86">
        <f t="shared" si="357"/>
        <v>0</v>
      </c>
      <c r="X458" s="45">
        <f>J456+U458</f>
        <v>0</v>
      </c>
      <c r="Y458" s="10">
        <f t="shared" si="373"/>
        <v>0</v>
      </c>
      <c r="Z458" s="10">
        <f t="shared" si="374"/>
        <v>0</v>
      </c>
      <c r="AA458" s="10">
        <f t="shared" si="375"/>
        <v>0</v>
      </c>
      <c r="AB458" s="10">
        <f t="shared" si="376"/>
        <v>0</v>
      </c>
      <c r="AC458" s="79">
        <f>J456+Z458</f>
        <v>0</v>
      </c>
      <c r="AD458" s="48">
        <f t="shared" si="400"/>
        <v>-1</v>
      </c>
      <c r="AE458" s="45">
        <f t="shared" si="378"/>
        <v>0</v>
      </c>
      <c r="AF458" s="56">
        <f t="shared" si="379"/>
        <v>0</v>
      </c>
      <c r="AG458" s="70" t="e">
        <f t="shared" si="380"/>
        <v>#DIV/0!</v>
      </c>
      <c r="AH458" s="70" t="e">
        <f t="shared" si="381"/>
        <v>#DIV/0!</v>
      </c>
      <c r="AI458" s="74" t="e">
        <f t="shared" si="382"/>
        <v>#DIV/0!</v>
      </c>
      <c r="AJ458" s="62">
        <f t="shared" si="383"/>
        <v>0</v>
      </c>
      <c r="AK458" s="117" t="e">
        <f t="shared" si="384"/>
        <v>#DIV/0!</v>
      </c>
      <c r="AL458" s="99" t="e">
        <f t="shared" si="385"/>
        <v>#DIV/0!</v>
      </c>
      <c r="AM458" s="62">
        <f t="shared" si="386"/>
        <v>0</v>
      </c>
      <c r="AN458" s="10">
        <f t="shared" si="387"/>
        <v>0</v>
      </c>
      <c r="AO458" s="10">
        <f t="shared" si="388"/>
        <v>0</v>
      </c>
      <c r="AP458" s="10">
        <f t="shared" si="389"/>
        <v>0</v>
      </c>
      <c r="AQ458" s="10">
        <f t="shared" si="390"/>
        <v>0</v>
      </c>
      <c r="AZ458"/>
      <c r="BA458"/>
      <c r="BB458"/>
      <c r="BC458"/>
      <c r="BD458"/>
      <c r="BE458" s="12" t="s">
        <v>603</v>
      </c>
      <c r="BF458" s="110"/>
      <c r="BG458" s="111"/>
      <c r="BH458" s="111"/>
    </row>
    <row r="459" spans="1:60" x14ac:dyDescent="0.25">
      <c r="A459" s="12" t="str">
        <f t="shared" si="358"/>
        <v>29mag     16o</v>
      </c>
      <c r="B459" s="110">
        <f t="shared" si="367"/>
        <v>0</v>
      </c>
      <c r="C459" s="3">
        <f t="shared" si="368"/>
        <v>0</v>
      </c>
      <c r="D459" s="3">
        <f t="shared" si="363"/>
        <v>0</v>
      </c>
      <c r="E459" s="3">
        <f t="shared" si="364"/>
        <v>0</v>
      </c>
      <c r="F459" s="3">
        <f t="shared" si="365"/>
        <v>0</v>
      </c>
      <c r="G459" s="3">
        <f t="shared" si="366"/>
        <v>0</v>
      </c>
      <c r="H459" s="110">
        <f t="shared" si="359"/>
        <v>0</v>
      </c>
      <c r="I459" s="110">
        <f t="shared" si="360"/>
        <v>0</v>
      </c>
      <c r="J459" s="110">
        <f t="shared" si="345"/>
        <v>0</v>
      </c>
      <c r="K459" s="8">
        <f t="shared" si="346"/>
        <v>0</v>
      </c>
      <c r="L459" s="4">
        <f t="shared" si="347"/>
        <v>0</v>
      </c>
      <c r="M459" s="4">
        <f t="shared" si="348"/>
        <v>0</v>
      </c>
      <c r="N459" s="4">
        <f t="shared" si="349"/>
        <v>0</v>
      </c>
      <c r="O459" s="4">
        <f t="shared" si="350"/>
        <v>0</v>
      </c>
      <c r="P459" s="4">
        <f t="shared" si="402"/>
        <v>0</v>
      </c>
      <c r="Q459" s="4">
        <f t="shared" si="401"/>
        <v>0</v>
      </c>
      <c r="R459" s="4">
        <f t="shared" si="352"/>
        <v>0</v>
      </c>
      <c r="S459" s="4">
        <f t="shared" si="353"/>
        <v>0</v>
      </c>
      <c r="T459" s="4">
        <f t="shared" si="354"/>
        <v>0</v>
      </c>
      <c r="U459" s="4">
        <f t="shared" si="355"/>
        <v>0</v>
      </c>
      <c r="V459" s="4">
        <f t="shared" si="356"/>
        <v>0</v>
      </c>
      <c r="W459" s="85">
        <f t="shared" si="357"/>
        <v>0</v>
      </c>
      <c r="X459" s="45">
        <f>J457+U459</f>
        <v>0</v>
      </c>
      <c r="Y459" s="62">
        <f t="shared" si="373"/>
        <v>0</v>
      </c>
      <c r="Z459" s="10">
        <f t="shared" si="374"/>
        <v>0</v>
      </c>
      <c r="AA459" s="4">
        <f t="shared" si="375"/>
        <v>0</v>
      </c>
      <c r="AB459" s="108">
        <f t="shared" si="376"/>
        <v>0</v>
      </c>
      <c r="AC459" s="79">
        <f>J457+Z459</f>
        <v>0</v>
      </c>
      <c r="AD459" s="48">
        <f t="shared" si="400"/>
        <v>-1</v>
      </c>
      <c r="AE459" s="45">
        <f t="shared" si="378"/>
        <v>0</v>
      </c>
      <c r="AF459" s="56">
        <f t="shared" si="379"/>
        <v>0</v>
      </c>
      <c r="AG459" s="70" t="e">
        <f t="shared" si="380"/>
        <v>#DIV/0!</v>
      </c>
      <c r="AH459" s="70" t="e">
        <f t="shared" si="381"/>
        <v>#DIV/0!</v>
      </c>
      <c r="AI459" s="74" t="e">
        <f t="shared" si="382"/>
        <v>#DIV/0!</v>
      </c>
      <c r="AJ459" s="62">
        <f t="shared" si="383"/>
        <v>0</v>
      </c>
      <c r="AK459" s="117" t="e">
        <f t="shared" si="384"/>
        <v>#DIV/0!</v>
      </c>
      <c r="AL459" s="99" t="e">
        <f t="shared" si="385"/>
        <v>#DIV/0!</v>
      </c>
      <c r="AM459" s="62">
        <f t="shared" si="386"/>
        <v>0</v>
      </c>
      <c r="AN459" s="10">
        <f t="shared" si="387"/>
        <v>0</v>
      </c>
      <c r="AO459" s="10">
        <f t="shared" si="388"/>
        <v>0</v>
      </c>
      <c r="AP459" s="10">
        <f t="shared" si="389"/>
        <v>0</v>
      </c>
      <c r="AQ459" s="10">
        <f t="shared" si="390"/>
        <v>0</v>
      </c>
      <c r="AZ459"/>
      <c r="BA459"/>
      <c r="BB459"/>
      <c r="BC459"/>
      <c r="BD459"/>
      <c r="BE459" s="12" t="s">
        <v>604</v>
      </c>
      <c r="BF459" s="110"/>
      <c r="BG459" s="111"/>
      <c r="BH459" s="111"/>
    </row>
    <row r="460" spans="1:60" x14ac:dyDescent="0.25">
      <c r="A460" s="12" t="str">
        <f t="shared" si="358"/>
        <v>29mag    17s</v>
      </c>
      <c r="B460" s="110">
        <f t="shared" si="367"/>
        <v>0</v>
      </c>
      <c r="C460" s="3">
        <f t="shared" si="368"/>
        <v>0</v>
      </c>
      <c r="D460" s="3">
        <f t="shared" si="363"/>
        <v>0</v>
      </c>
      <c r="E460" s="3">
        <f t="shared" si="364"/>
        <v>0</v>
      </c>
      <c r="F460" s="3">
        <f t="shared" si="365"/>
        <v>0</v>
      </c>
      <c r="G460" s="3">
        <f t="shared" si="366"/>
        <v>0</v>
      </c>
      <c r="H460" s="3">
        <f t="shared" si="359"/>
        <v>0</v>
      </c>
      <c r="I460" s="3">
        <f t="shared" si="360"/>
        <v>0</v>
      </c>
      <c r="J460" s="110">
        <f t="shared" si="345"/>
        <v>0</v>
      </c>
      <c r="K460" s="8">
        <f t="shared" si="346"/>
        <v>0</v>
      </c>
      <c r="L460" s="4">
        <f t="shared" si="347"/>
        <v>0</v>
      </c>
      <c r="M460" s="4">
        <f t="shared" si="348"/>
        <v>0</v>
      </c>
      <c r="N460" s="4">
        <f t="shared" si="349"/>
        <v>0</v>
      </c>
      <c r="O460" s="4">
        <f t="shared" si="350"/>
        <v>0</v>
      </c>
      <c r="P460" s="4">
        <f t="shared" si="402"/>
        <v>0</v>
      </c>
      <c r="Q460" s="4">
        <f t="shared" si="401"/>
        <v>0</v>
      </c>
      <c r="R460" s="4">
        <f t="shared" si="352"/>
        <v>0</v>
      </c>
      <c r="S460" s="4">
        <f t="shared" si="353"/>
        <v>0</v>
      </c>
      <c r="T460" s="4">
        <f t="shared" si="354"/>
        <v>0</v>
      </c>
      <c r="U460" s="4">
        <f t="shared" si="355"/>
        <v>0</v>
      </c>
      <c r="V460" s="4">
        <f t="shared" si="356"/>
        <v>0</v>
      </c>
      <c r="W460" s="85">
        <f t="shared" si="357"/>
        <v>0</v>
      </c>
      <c r="X460" s="45">
        <f>J458+U460</f>
        <v>0</v>
      </c>
      <c r="Y460" s="62">
        <f t="shared" si="373"/>
        <v>0</v>
      </c>
      <c r="Z460" s="10">
        <f t="shared" si="374"/>
        <v>0</v>
      </c>
      <c r="AA460" s="4">
        <f t="shared" si="375"/>
        <v>0</v>
      </c>
      <c r="AB460" s="108">
        <f t="shared" si="376"/>
        <v>0</v>
      </c>
      <c r="AC460" s="79">
        <f>J458+Z460</f>
        <v>0</v>
      </c>
      <c r="AD460" s="48">
        <f t="shared" si="400"/>
        <v>-1</v>
      </c>
      <c r="AE460" s="45">
        <f t="shared" si="378"/>
        <v>0</v>
      </c>
      <c r="AF460" s="56">
        <f t="shared" si="379"/>
        <v>0</v>
      </c>
      <c r="AG460" s="70" t="e">
        <f t="shared" si="380"/>
        <v>#DIV/0!</v>
      </c>
      <c r="AH460" s="70" t="e">
        <f t="shared" si="381"/>
        <v>#DIV/0!</v>
      </c>
      <c r="AI460" s="74" t="e">
        <f t="shared" si="382"/>
        <v>#DIV/0!</v>
      </c>
      <c r="AJ460" s="62">
        <f t="shared" si="383"/>
        <v>0</v>
      </c>
      <c r="AK460" s="117" t="e">
        <f t="shared" si="384"/>
        <v>#DIV/0!</v>
      </c>
      <c r="AL460" s="99" t="e">
        <f t="shared" si="385"/>
        <v>#DIV/0!</v>
      </c>
      <c r="AM460" s="62">
        <f t="shared" si="386"/>
        <v>0</v>
      </c>
      <c r="AN460" s="10">
        <f t="shared" si="387"/>
        <v>0</v>
      </c>
      <c r="AO460" s="10">
        <f t="shared" si="388"/>
        <v>0</v>
      </c>
      <c r="AP460" s="10">
        <f t="shared" si="389"/>
        <v>0</v>
      </c>
      <c r="AQ460" s="10">
        <f t="shared" si="390"/>
        <v>0</v>
      </c>
      <c r="AZ460"/>
      <c r="BA460"/>
      <c r="BB460"/>
      <c r="BC460"/>
      <c r="BD460"/>
      <c r="BE460" s="12" t="s">
        <v>605</v>
      </c>
      <c r="BF460" s="110"/>
      <c r="BG460" s="111"/>
      <c r="BH460" s="111"/>
    </row>
    <row r="461" spans="1:60" x14ac:dyDescent="0.25">
      <c r="A461" s="12" t="str">
        <f t="shared" si="358"/>
        <v>29mag   18b</v>
      </c>
      <c r="B461" s="110">
        <f t="shared" si="367"/>
        <v>0</v>
      </c>
      <c r="C461" s="3">
        <f t="shared" si="368"/>
        <v>0</v>
      </c>
      <c r="D461" s="3">
        <f t="shared" si="363"/>
        <v>0</v>
      </c>
      <c r="E461" s="3">
        <f t="shared" si="364"/>
        <v>0</v>
      </c>
      <c r="F461" s="3">
        <f t="shared" si="365"/>
        <v>0</v>
      </c>
      <c r="G461" s="3">
        <f t="shared" si="366"/>
        <v>0</v>
      </c>
      <c r="H461" s="3">
        <f t="shared" si="359"/>
        <v>0</v>
      </c>
      <c r="I461" s="3">
        <f t="shared" si="360"/>
        <v>0</v>
      </c>
      <c r="J461" s="3">
        <f t="shared" si="345"/>
        <v>0</v>
      </c>
      <c r="K461" s="8">
        <f t="shared" si="346"/>
        <v>0</v>
      </c>
      <c r="L461" s="4">
        <f t="shared" si="347"/>
        <v>0</v>
      </c>
      <c r="M461" s="4">
        <f t="shared" si="348"/>
        <v>0</v>
      </c>
      <c r="N461" s="4">
        <f t="shared" si="349"/>
        <v>0</v>
      </c>
      <c r="O461" s="4">
        <f t="shared" si="350"/>
        <v>0</v>
      </c>
      <c r="P461" s="4">
        <f t="shared" si="402"/>
        <v>0</v>
      </c>
      <c r="Q461" s="4">
        <f t="shared" si="401"/>
        <v>0</v>
      </c>
      <c r="R461" s="4">
        <f t="shared" si="352"/>
        <v>0</v>
      </c>
      <c r="S461" s="4">
        <f t="shared" si="353"/>
        <v>0</v>
      </c>
      <c r="T461" s="4">
        <f t="shared" si="354"/>
        <v>0</v>
      </c>
      <c r="U461" s="4">
        <f t="shared" si="355"/>
        <v>0</v>
      </c>
      <c r="V461" s="4">
        <f t="shared" si="356"/>
        <v>0</v>
      </c>
      <c r="W461" s="86">
        <f t="shared" si="357"/>
        <v>0</v>
      </c>
      <c r="X461" s="45">
        <f t="shared" ref="X461:X464" si="403">J459+U461</f>
        <v>0</v>
      </c>
      <c r="Y461" s="62">
        <f t="shared" si="373"/>
        <v>0</v>
      </c>
      <c r="Z461" s="10">
        <f t="shared" si="374"/>
        <v>0</v>
      </c>
      <c r="AA461" s="4">
        <f t="shared" si="375"/>
        <v>0</v>
      </c>
      <c r="AB461" s="79">
        <f t="shared" si="376"/>
        <v>0</v>
      </c>
      <c r="AC461" s="79">
        <f t="shared" ref="AC461:AC463" si="404">J459+Z461</f>
        <v>0</v>
      </c>
      <c r="AD461" s="48">
        <f t="shared" si="400"/>
        <v>-1</v>
      </c>
      <c r="AE461" s="45">
        <f t="shared" si="378"/>
        <v>0</v>
      </c>
      <c r="AF461" s="56">
        <f t="shared" si="379"/>
        <v>0</v>
      </c>
      <c r="AG461" s="70" t="e">
        <f t="shared" si="380"/>
        <v>#DIV/0!</v>
      </c>
      <c r="AH461" s="70" t="e">
        <f t="shared" si="381"/>
        <v>#DIV/0!</v>
      </c>
      <c r="AI461" s="74" t="e">
        <f t="shared" si="382"/>
        <v>#DIV/0!</v>
      </c>
      <c r="AJ461" s="62">
        <f t="shared" si="383"/>
        <v>0</v>
      </c>
      <c r="AK461" s="117" t="e">
        <f t="shared" si="384"/>
        <v>#DIV/0!</v>
      </c>
      <c r="AL461" s="99" t="e">
        <f t="shared" si="385"/>
        <v>#DIV/0!</v>
      </c>
      <c r="AM461" s="62">
        <f t="shared" si="386"/>
        <v>0</v>
      </c>
      <c r="AN461" s="10">
        <f t="shared" si="387"/>
        <v>0</v>
      </c>
      <c r="AO461" s="10">
        <f t="shared" si="388"/>
        <v>0</v>
      </c>
      <c r="AP461" s="10">
        <f t="shared" si="389"/>
        <v>0</v>
      </c>
      <c r="AQ461" s="10">
        <f t="shared" si="390"/>
        <v>0</v>
      </c>
      <c r="AZ461"/>
      <c r="BA461"/>
      <c r="BB461"/>
      <c r="BC461"/>
      <c r="BD461"/>
      <c r="BE461" s="12" t="s">
        <v>606</v>
      </c>
      <c r="BF461" s="110"/>
      <c r="BG461" s="111"/>
      <c r="BH461" s="111"/>
    </row>
    <row r="462" spans="1:60" x14ac:dyDescent="0.25">
      <c r="A462" s="12" t="str">
        <f t="shared" si="358"/>
        <v>29mag    19o</v>
      </c>
      <c r="B462" s="110">
        <f t="shared" si="367"/>
        <v>0</v>
      </c>
      <c r="C462" s="3">
        <f t="shared" si="368"/>
        <v>0</v>
      </c>
      <c r="D462" s="3">
        <f t="shared" si="363"/>
        <v>0</v>
      </c>
      <c r="E462" s="3">
        <f t="shared" si="364"/>
        <v>0</v>
      </c>
      <c r="F462" s="3">
        <f t="shared" si="365"/>
        <v>0</v>
      </c>
      <c r="G462" s="3">
        <f t="shared" si="366"/>
        <v>0</v>
      </c>
      <c r="H462" s="3">
        <f t="shared" si="359"/>
        <v>0</v>
      </c>
      <c r="I462" s="3">
        <f t="shared" si="360"/>
        <v>0</v>
      </c>
      <c r="J462" s="3">
        <f t="shared" ref="J462:J513" si="405">BH462</f>
        <v>0</v>
      </c>
      <c r="K462" s="8">
        <f t="shared" ref="K462:K513" si="406">J462-J460</f>
        <v>0</v>
      </c>
      <c r="L462" s="4">
        <f t="shared" ref="L462:L513" si="407">MAX(O462:Q462)</f>
        <v>0</v>
      </c>
      <c r="M462" s="4">
        <f t="shared" ref="M462:M513" si="408">AVERAGE(L460:L462)</f>
        <v>0</v>
      </c>
      <c r="N462" s="4">
        <f t="shared" ref="N462:N513" si="409">AVERAGE(L461:L462)</f>
        <v>0</v>
      </c>
      <c r="O462" s="4">
        <f t="shared" ref="O462:O513" si="410">H462-I462</f>
        <v>0</v>
      </c>
      <c r="P462" s="4">
        <f t="shared" si="402"/>
        <v>0</v>
      </c>
      <c r="Q462" s="4">
        <f t="shared" si="401"/>
        <v>0</v>
      </c>
      <c r="R462" s="4">
        <f t="shared" ref="R462:R513" si="411">AVERAGE(H462:J462)</f>
        <v>0</v>
      </c>
      <c r="S462" s="4">
        <f t="shared" ref="S462:S513" si="412">AVERAGE(R461:R462)</f>
        <v>0</v>
      </c>
      <c r="T462" s="4">
        <f t="shared" ref="T462:T513" si="413">AVERAGE(R460:R462)</f>
        <v>0</v>
      </c>
      <c r="U462" s="4">
        <f t="shared" ref="U462:U513" si="414">MIN(B459:B461)</f>
        <v>0</v>
      </c>
      <c r="V462" s="4">
        <f t="shared" ref="V462:V513" si="415">MIN(B460:B461)</f>
        <v>0</v>
      </c>
      <c r="W462" s="86">
        <f t="shared" ref="W462:W513" si="416">J460+V462</f>
        <v>0</v>
      </c>
      <c r="X462" s="45">
        <f t="shared" si="403"/>
        <v>0</v>
      </c>
      <c r="Y462" s="10">
        <f t="shared" ref="Y462:Y513" si="417">J461+K461</f>
        <v>0</v>
      </c>
      <c r="Z462" s="10">
        <f t="shared" ref="Z462:Z513" si="418">MAX(B459:B461)</f>
        <v>0</v>
      </c>
      <c r="AA462" s="10">
        <f t="shared" ref="AA462:AA513" si="419">MAX(B460:B461)</f>
        <v>0</v>
      </c>
      <c r="AB462" s="10">
        <f t="shared" ref="AB462:AB513" si="420">J460+AA462</f>
        <v>0</v>
      </c>
      <c r="AC462" s="79">
        <f t="shared" si="404"/>
        <v>0</v>
      </c>
      <c r="AD462" s="48">
        <f t="shared" si="400"/>
        <v>-1</v>
      </c>
      <c r="AE462" s="45">
        <f t="shared" si="378"/>
        <v>0</v>
      </c>
      <c r="AF462" s="56">
        <f t="shared" si="379"/>
        <v>0</v>
      </c>
      <c r="AG462" s="70" t="e">
        <f t="shared" si="380"/>
        <v>#DIV/0!</v>
      </c>
      <c r="AH462" s="70" t="e">
        <f t="shared" si="381"/>
        <v>#DIV/0!</v>
      </c>
      <c r="AI462" s="74" t="e">
        <f t="shared" si="382"/>
        <v>#DIV/0!</v>
      </c>
      <c r="AJ462" s="62">
        <f t="shared" si="383"/>
        <v>0</v>
      </c>
      <c r="AK462" s="117" t="e">
        <f t="shared" si="384"/>
        <v>#DIV/0!</v>
      </c>
      <c r="AL462" s="99" t="e">
        <f t="shared" si="385"/>
        <v>#DIV/0!</v>
      </c>
      <c r="AM462" s="62">
        <f t="shared" si="386"/>
        <v>0</v>
      </c>
      <c r="AN462" s="10">
        <f t="shared" si="387"/>
        <v>0</v>
      </c>
      <c r="AO462" s="10">
        <f t="shared" si="388"/>
        <v>0</v>
      </c>
      <c r="AP462" s="10">
        <f t="shared" si="389"/>
        <v>0</v>
      </c>
      <c r="AQ462" s="10">
        <f t="shared" si="390"/>
        <v>0</v>
      </c>
      <c r="AZ462"/>
      <c r="BA462"/>
      <c r="BB462"/>
      <c r="BC462"/>
      <c r="BD462"/>
      <c r="BE462" s="12" t="s">
        <v>607</v>
      </c>
      <c r="BF462" s="110"/>
      <c r="BG462" s="111"/>
      <c r="BH462" s="111"/>
    </row>
    <row r="463" spans="1:60" x14ac:dyDescent="0.25">
      <c r="A463" s="12" t="str">
        <f t="shared" si="358"/>
        <v>29mag    20s</v>
      </c>
      <c r="B463" s="110">
        <f t="shared" si="367"/>
        <v>0</v>
      </c>
      <c r="C463" s="3">
        <f t="shared" si="368"/>
        <v>0</v>
      </c>
      <c r="D463" s="3">
        <f t="shared" si="363"/>
        <v>0</v>
      </c>
      <c r="E463" s="3">
        <f t="shared" si="364"/>
        <v>0</v>
      </c>
      <c r="F463" s="3">
        <f t="shared" si="365"/>
        <v>0</v>
      </c>
      <c r="G463" s="3">
        <f t="shared" si="366"/>
        <v>0</v>
      </c>
      <c r="H463" s="3">
        <f t="shared" si="359"/>
        <v>0</v>
      </c>
      <c r="I463" s="3">
        <f t="shared" si="360"/>
        <v>0</v>
      </c>
      <c r="J463" s="3">
        <f t="shared" si="405"/>
        <v>0</v>
      </c>
      <c r="K463" s="8">
        <f t="shared" si="406"/>
        <v>0</v>
      </c>
      <c r="L463" s="4">
        <f t="shared" si="407"/>
        <v>0</v>
      </c>
      <c r="M463" s="4">
        <f t="shared" si="408"/>
        <v>0</v>
      </c>
      <c r="N463" s="4">
        <f t="shared" si="409"/>
        <v>0</v>
      </c>
      <c r="O463" s="4">
        <f t="shared" si="410"/>
        <v>0</v>
      </c>
      <c r="P463" s="4">
        <f t="shared" si="402"/>
        <v>0</v>
      </c>
      <c r="Q463" s="4">
        <f t="shared" si="401"/>
        <v>0</v>
      </c>
      <c r="R463" s="4">
        <f t="shared" si="411"/>
        <v>0</v>
      </c>
      <c r="S463" s="4">
        <f t="shared" si="412"/>
        <v>0</v>
      </c>
      <c r="T463" s="4">
        <f t="shared" si="413"/>
        <v>0</v>
      </c>
      <c r="U463" s="4">
        <f t="shared" si="414"/>
        <v>0</v>
      </c>
      <c r="V463" s="4">
        <f t="shared" si="415"/>
        <v>0</v>
      </c>
      <c r="W463" s="86">
        <f t="shared" si="416"/>
        <v>0</v>
      </c>
      <c r="X463" s="45">
        <f t="shared" si="403"/>
        <v>0</v>
      </c>
      <c r="Y463" s="62">
        <f t="shared" si="417"/>
        <v>0</v>
      </c>
      <c r="Z463" s="10">
        <f t="shared" si="418"/>
        <v>0</v>
      </c>
      <c r="AA463" s="4">
        <f t="shared" si="419"/>
        <v>0</v>
      </c>
      <c r="AB463" s="79">
        <f t="shared" si="420"/>
        <v>0</v>
      </c>
      <c r="AC463" s="79">
        <f t="shared" si="404"/>
        <v>0</v>
      </c>
      <c r="AD463" s="48">
        <f t="shared" si="400"/>
        <v>-1</v>
      </c>
      <c r="AE463" s="45">
        <f t="shared" si="378"/>
        <v>0</v>
      </c>
      <c r="AF463" s="56">
        <f t="shared" si="379"/>
        <v>0</v>
      </c>
      <c r="AG463" s="70" t="e">
        <f t="shared" si="380"/>
        <v>#DIV/0!</v>
      </c>
      <c r="AH463" s="70" t="e">
        <f t="shared" si="381"/>
        <v>#DIV/0!</v>
      </c>
      <c r="AI463" s="74" t="e">
        <f t="shared" si="382"/>
        <v>#DIV/0!</v>
      </c>
      <c r="AJ463" s="62">
        <f t="shared" si="383"/>
        <v>0</v>
      </c>
      <c r="AK463" s="117" t="e">
        <f t="shared" si="384"/>
        <v>#DIV/0!</v>
      </c>
      <c r="AL463" s="99" t="e">
        <f t="shared" si="385"/>
        <v>#DIV/0!</v>
      </c>
      <c r="AM463" s="62">
        <f t="shared" si="386"/>
        <v>0</v>
      </c>
      <c r="AN463" s="10">
        <f t="shared" si="387"/>
        <v>0</v>
      </c>
      <c r="AO463" s="10">
        <f t="shared" si="388"/>
        <v>0</v>
      </c>
      <c r="AP463" s="10">
        <f t="shared" si="389"/>
        <v>0</v>
      </c>
      <c r="AQ463" s="10">
        <f t="shared" si="390"/>
        <v>0</v>
      </c>
      <c r="AZ463"/>
      <c r="BA463"/>
      <c r="BB463"/>
      <c r="BC463"/>
      <c r="BD463"/>
      <c r="BE463" s="12" t="s">
        <v>608</v>
      </c>
      <c r="BF463" s="110"/>
      <c r="BG463" s="111"/>
      <c r="BH463" s="111"/>
    </row>
    <row r="464" spans="1:60" x14ac:dyDescent="0.25">
      <c r="A464" s="12" t="str">
        <f t="shared" si="358"/>
        <v>29mag     21b</v>
      </c>
      <c r="B464" s="110">
        <f t="shared" si="367"/>
        <v>0</v>
      </c>
      <c r="C464" s="3">
        <f t="shared" si="368"/>
        <v>0</v>
      </c>
      <c r="D464" s="3">
        <f t="shared" si="363"/>
        <v>0</v>
      </c>
      <c r="E464" s="3">
        <f t="shared" si="364"/>
        <v>0</v>
      </c>
      <c r="F464" s="3">
        <f t="shared" si="365"/>
        <v>0</v>
      </c>
      <c r="G464" s="3">
        <f t="shared" si="366"/>
        <v>0</v>
      </c>
      <c r="H464" s="3">
        <f t="shared" si="359"/>
        <v>0</v>
      </c>
      <c r="I464" s="3">
        <f t="shared" si="360"/>
        <v>0</v>
      </c>
      <c r="J464" s="110">
        <f t="shared" si="405"/>
        <v>0</v>
      </c>
      <c r="K464" s="8">
        <f t="shared" si="406"/>
        <v>0</v>
      </c>
      <c r="L464" s="4">
        <f t="shared" si="407"/>
        <v>0</v>
      </c>
      <c r="M464" s="4">
        <f t="shared" si="408"/>
        <v>0</v>
      </c>
      <c r="N464" s="4">
        <f t="shared" si="409"/>
        <v>0</v>
      </c>
      <c r="O464" s="4">
        <f t="shared" si="410"/>
        <v>0</v>
      </c>
      <c r="P464" s="4">
        <f t="shared" si="402"/>
        <v>0</v>
      </c>
      <c r="Q464" s="4">
        <f>-J463+I464</f>
        <v>0</v>
      </c>
      <c r="R464" s="4">
        <f t="shared" si="411"/>
        <v>0</v>
      </c>
      <c r="S464" s="4">
        <f t="shared" si="412"/>
        <v>0</v>
      </c>
      <c r="T464" s="4">
        <f t="shared" si="413"/>
        <v>0</v>
      </c>
      <c r="U464" s="4">
        <f t="shared" si="414"/>
        <v>0</v>
      </c>
      <c r="V464" s="4">
        <f t="shared" si="415"/>
        <v>0</v>
      </c>
      <c r="W464" s="86">
        <f t="shared" si="416"/>
        <v>0</v>
      </c>
      <c r="X464" s="45">
        <f t="shared" si="403"/>
        <v>0</v>
      </c>
      <c r="Y464" s="10">
        <f t="shared" si="417"/>
        <v>0</v>
      </c>
      <c r="Z464" s="10">
        <f t="shared" si="418"/>
        <v>0</v>
      </c>
      <c r="AA464" s="10">
        <f t="shared" si="419"/>
        <v>0</v>
      </c>
      <c r="AB464" s="10">
        <f t="shared" si="420"/>
        <v>0</v>
      </c>
      <c r="AC464" s="79">
        <f t="shared" ref="AC464:AC470" si="421">J462+Z464</f>
        <v>0</v>
      </c>
      <c r="AD464" s="48">
        <f t="shared" si="400"/>
        <v>-1</v>
      </c>
      <c r="AE464" s="45">
        <f t="shared" si="378"/>
        <v>0</v>
      </c>
      <c r="AF464" s="56">
        <f t="shared" si="379"/>
        <v>0</v>
      </c>
      <c r="AG464" s="70" t="e">
        <f t="shared" si="380"/>
        <v>#DIV/0!</v>
      </c>
      <c r="AH464" s="70" t="e">
        <f t="shared" si="381"/>
        <v>#DIV/0!</v>
      </c>
      <c r="AI464" s="74" t="e">
        <f t="shared" si="382"/>
        <v>#DIV/0!</v>
      </c>
      <c r="AJ464" s="62">
        <f t="shared" si="383"/>
        <v>0</v>
      </c>
      <c r="AK464" s="117" t="e">
        <f t="shared" si="384"/>
        <v>#DIV/0!</v>
      </c>
      <c r="AL464" s="99" t="e">
        <f t="shared" si="385"/>
        <v>#DIV/0!</v>
      </c>
      <c r="AM464" s="62">
        <f t="shared" si="386"/>
        <v>0</v>
      </c>
      <c r="AN464" s="10">
        <f t="shared" si="387"/>
        <v>0</v>
      </c>
      <c r="AO464" s="10">
        <f t="shared" si="388"/>
        <v>0</v>
      </c>
      <c r="AP464" s="10">
        <f t="shared" si="389"/>
        <v>0</v>
      </c>
      <c r="AQ464" s="10">
        <f t="shared" si="390"/>
        <v>0</v>
      </c>
      <c r="AZ464"/>
      <c r="BA464"/>
      <c r="BB464"/>
      <c r="BC464"/>
      <c r="BD464"/>
      <c r="BE464" s="12" t="s">
        <v>609</v>
      </c>
      <c r="BF464" s="110"/>
      <c r="BG464" s="111"/>
      <c r="BH464" s="111"/>
    </row>
    <row r="465" spans="1:60" x14ac:dyDescent="0.25">
      <c r="A465" s="12" t="str">
        <f t="shared" si="358"/>
        <v>29mag   22b</v>
      </c>
      <c r="B465" s="110">
        <f t="shared" si="367"/>
        <v>0</v>
      </c>
      <c r="C465" s="3">
        <f t="shared" si="368"/>
        <v>0</v>
      </c>
      <c r="D465" s="3">
        <f t="shared" si="363"/>
        <v>0</v>
      </c>
      <c r="E465" s="3">
        <f t="shared" si="364"/>
        <v>0</v>
      </c>
      <c r="F465" s="3">
        <f t="shared" si="365"/>
        <v>0</v>
      </c>
      <c r="G465" s="3">
        <f t="shared" si="366"/>
        <v>0</v>
      </c>
      <c r="H465" s="3">
        <f t="shared" si="359"/>
        <v>0</v>
      </c>
      <c r="I465" s="3">
        <f t="shared" si="360"/>
        <v>0</v>
      </c>
      <c r="J465" s="110">
        <f t="shared" si="405"/>
        <v>0</v>
      </c>
      <c r="K465" s="8">
        <f t="shared" si="406"/>
        <v>0</v>
      </c>
      <c r="L465" s="4">
        <f t="shared" si="407"/>
        <v>0</v>
      </c>
      <c r="M465" s="4">
        <f t="shared" si="408"/>
        <v>0</v>
      </c>
      <c r="N465" s="4">
        <f t="shared" si="409"/>
        <v>0</v>
      </c>
      <c r="O465" s="4">
        <f t="shared" si="410"/>
        <v>0</v>
      </c>
      <c r="P465" s="4">
        <f t="shared" si="402"/>
        <v>0</v>
      </c>
      <c r="Q465" s="4">
        <f>J464-I465</f>
        <v>0</v>
      </c>
      <c r="R465" s="4">
        <f t="shared" si="411"/>
        <v>0</v>
      </c>
      <c r="S465" s="4">
        <f t="shared" si="412"/>
        <v>0</v>
      </c>
      <c r="T465" s="4">
        <f t="shared" si="413"/>
        <v>0</v>
      </c>
      <c r="U465" s="4">
        <f t="shared" si="414"/>
        <v>0</v>
      </c>
      <c r="V465" s="4">
        <f t="shared" si="415"/>
        <v>0</v>
      </c>
      <c r="W465" s="85">
        <f t="shared" si="416"/>
        <v>0</v>
      </c>
      <c r="X465" s="45">
        <f t="shared" ref="X465:X470" si="422">J463+U465</f>
        <v>0</v>
      </c>
      <c r="Y465" s="62">
        <f t="shared" si="417"/>
        <v>0</v>
      </c>
      <c r="Z465" s="10">
        <f t="shared" si="418"/>
        <v>0</v>
      </c>
      <c r="AA465" s="4">
        <f t="shared" si="419"/>
        <v>0</v>
      </c>
      <c r="AB465" s="108">
        <f t="shared" si="420"/>
        <v>0</v>
      </c>
      <c r="AC465" s="79">
        <f t="shared" si="421"/>
        <v>0</v>
      </c>
      <c r="AD465" s="48">
        <f t="shared" si="400"/>
        <v>-1</v>
      </c>
      <c r="AE465" s="45">
        <f t="shared" si="378"/>
        <v>0</v>
      </c>
      <c r="AF465" s="56">
        <f t="shared" si="379"/>
        <v>0</v>
      </c>
      <c r="AG465" s="70" t="e">
        <f t="shared" si="380"/>
        <v>#DIV/0!</v>
      </c>
      <c r="AH465" s="70" t="e">
        <f t="shared" si="381"/>
        <v>#DIV/0!</v>
      </c>
      <c r="AI465" s="74" t="e">
        <f t="shared" si="382"/>
        <v>#DIV/0!</v>
      </c>
      <c r="AJ465" s="62">
        <f t="shared" si="383"/>
        <v>0</v>
      </c>
      <c r="AK465" s="117" t="e">
        <f t="shared" si="384"/>
        <v>#DIV/0!</v>
      </c>
      <c r="AL465" s="99" t="e">
        <f t="shared" si="385"/>
        <v>#DIV/0!</v>
      </c>
      <c r="AM465" s="62">
        <f t="shared" si="386"/>
        <v>0</v>
      </c>
      <c r="AN465" s="10">
        <f t="shared" si="387"/>
        <v>0</v>
      </c>
      <c r="AO465" s="10">
        <f t="shared" si="388"/>
        <v>0</v>
      </c>
      <c r="AP465" s="10">
        <f t="shared" si="389"/>
        <v>0</v>
      </c>
      <c r="AQ465" s="10">
        <f t="shared" si="390"/>
        <v>0</v>
      </c>
      <c r="AZ465"/>
      <c r="BA465"/>
      <c r="BB465"/>
      <c r="BC465"/>
      <c r="BD465"/>
      <c r="BE465" s="12" t="s">
        <v>610</v>
      </c>
      <c r="BF465" s="15"/>
      <c r="BG465" s="15"/>
      <c r="BH465" s="15"/>
    </row>
    <row r="466" spans="1:60" x14ac:dyDescent="0.25">
      <c r="A466" s="12" t="str">
        <f t="shared" si="358"/>
        <v>30mag   0s</v>
      </c>
      <c r="B466" s="110">
        <f t="shared" si="367"/>
        <v>0</v>
      </c>
      <c r="C466" s="3">
        <f t="shared" si="368"/>
        <v>0</v>
      </c>
      <c r="D466" s="3">
        <f t="shared" si="363"/>
        <v>0</v>
      </c>
      <c r="E466" s="3">
        <f t="shared" si="364"/>
        <v>0</v>
      </c>
      <c r="F466" s="3">
        <f t="shared" si="365"/>
        <v>0</v>
      </c>
      <c r="G466" s="3">
        <f t="shared" si="366"/>
        <v>0</v>
      </c>
      <c r="H466" s="110">
        <f t="shared" si="359"/>
        <v>0</v>
      </c>
      <c r="I466" s="110">
        <f t="shared" si="360"/>
        <v>0</v>
      </c>
      <c r="J466" s="110">
        <f t="shared" si="405"/>
        <v>0</v>
      </c>
      <c r="K466" s="8">
        <f t="shared" si="406"/>
        <v>0</v>
      </c>
      <c r="L466" s="4">
        <f t="shared" si="407"/>
        <v>0</v>
      </c>
      <c r="M466" s="4">
        <f t="shared" si="408"/>
        <v>0</v>
      </c>
      <c r="N466" s="4">
        <f t="shared" si="409"/>
        <v>0</v>
      </c>
      <c r="O466" s="4">
        <f t="shared" si="410"/>
        <v>0</v>
      </c>
      <c r="P466" s="4">
        <f t="shared" si="402"/>
        <v>0</v>
      </c>
      <c r="Q466" s="4">
        <f>J465-I466</f>
        <v>0</v>
      </c>
      <c r="R466" s="4">
        <f t="shared" si="411"/>
        <v>0</v>
      </c>
      <c r="S466" s="4">
        <f t="shared" si="412"/>
        <v>0</v>
      </c>
      <c r="T466" s="4">
        <f t="shared" si="413"/>
        <v>0</v>
      </c>
      <c r="U466" s="4">
        <f t="shared" si="414"/>
        <v>0</v>
      </c>
      <c r="V466" s="4">
        <f t="shared" si="415"/>
        <v>0</v>
      </c>
      <c r="W466" s="85">
        <f t="shared" si="416"/>
        <v>0</v>
      </c>
      <c r="X466" s="45">
        <f t="shared" si="422"/>
        <v>0</v>
      </c>
      <c r="Y466" s="10">
        <f t="shared" si="417"/>
        <v>0</v>
      </c>
      <c r="Z466" s="10">
        <f t="shared" si="418"/>
        <v>0</v>
      </c>
      <c r="AA466" s="10">
        <f t="shared" si="419"/>
        <v>0</v>
      </c>
      <c r="AB466" s="10">
        <f t="shared" si="420"/>
        <v>0</v>
      </c>
      <c r="AC466" s="79">
        <f t="shared" si="421"/>
        <v>0</v>
      </c>
      <c r="AD466" s="48">
        <f t="shared" si="400"/>
        <v>-1</v>
      </c>
      <c r="AE466" s="45">
        <f t="shared" si="378"/>
        <v>0</v>
      </c>
      <c r="AF466" s="56">
        <f t="shared" si="379"/>
        <v>0</v>
      </c>
      <c r="AG466" s="70" t="e">
        <f t="shared" si="380"/>
        <v>#DIV/0!</v>
      </c>
      <c r="AH466" s="70" t="e">
        <f t="shared" si="381"/>
        <v>#DIV/0!</v>
      </c>
      <c r="AI466" s="74" t="e">
        <f t="shared" si="382"/>
        <v>#DIV/0!</v>
      </c>
      <c r="AJ466" s="62">
        <f t="shared" si="383"/>
        <v>0</v>
      </c>
      <c r="AK466" s="117" t="e">
        <f t="shared" si="384"/>
        <v>#DIV/0!</v>
      </c>
      <c r="AL466" s="99" t="e">
        <f t="shared" si="385"/>
        <v>#DIV/0!</v>
      </c>
      <c r="AM466" s="62">
        <f t="shared" si="386"/>
        <v>0</v>
      </c>
      <c r="AN466" s="10">
        <f t="shared" si="387"/>
        <v>0</v>
      </c>
      <c r="AO466" s="10">
        <f t="shared" si="388"/>
        <v>0</v>
      </c>
      <c r="AP466" s="10">
        <f t="shared" si="389"/>
        <v>0</v>
      </c>
      <c r="AQ466" s="10">
        <f t="shared" si="390"/>
        <v>0</v>
      </c>
      <c r="AZ466"/>
      <c r="BA466"/>
      <c r="BB466"/>
      <c r="BC466"/>
      <c r="BD466"/>
      <c r="BE466" s="12" t="s">
        <v>611</v>
      </c>
      <c r="BF466" s="110"/>
      <c r="BG466" s="111"/>
      <c r="BH466" s="111"/>
    </row>
    <row r="467" spans="1:60" x14ac:dyDescent="0.25">
      <c r="A467" s="12" t="str">
        <f t="shared" si="358"/>
        <v>30mag   1s</v>
      </c>
      <c r="B467" s="110">
        <f t="shared" si="367"/>
        <v>0</v>
      </c>
      <c r="C467" s="3">
        <f t="shared" si="368"/>
        <v>0</v>
      </c>
      <c r="D467" s="3">
        <f t="shared" si="363"/>
        <v>0</v>
      </c>
      <c r="E467" s="3">
        <f t="shared" si="364"/>
        <v>0</v>
      </c>
      <c r="F467" s="3">
        <f t="shared" si="365"/>
        <v>0</v>
      </c>
      <c r="G467" s="3">
        <f t="shared" si="366"/>
        <v>0</v>
      </c>
      <c r="H467" s="13">
        <f t="shared" si="359"/>
        <v>0</v>
      </c>
      <c r="I467" s="13">
        <f t="shared" si="360"/>
        <v>0</v>
      </c>
      <c r="J467" s="13">
        <f t="shared" si="405"/>
        <v>0</v>
      </c>
      <c r="K467" s="8">
        <f t="shared" si="406"/>
        <v>0</v>
      </c>
      <c r="L467" s="4">
        <f t="shared" si="407"/>
        <v>0</v>
      </c>
      <c r="M467" s="4">
        <f t="shared" si="408"/>
        <v>0</v>
      </c>
      <c r="N467" s="4">
        <f t="shared" si="409"/>
        <v>0</v>
      </c>
      <c r="O467" s="4">
        <f t="shared" si="410"/>
        <v>0</v>
      </c>
      <c r="P467" s="4">
        <f t="shared" si="402"/>
        <v>0</v>
      </c>
      <c r="Q467" s="4">
        <f t="shared" ref="Q467:Q472" si="423">J466-I467</f>
        <v>0</v>
      </c>
      <c r="R467" s="4">
        <f t="shared" si="411"/>
        <v>0</v>
      </c>
      <c r="S467" s="4">
        <f t="shared" si="412"/>
        <v>0</v>
      </c>
      <c r="T467" s="4">
        <f t="shared" si="413"/>
        <v>0</v>
      </c>
      <c r="U467" s="4">
        <f t="shared" si="414"/>
        <v>0</v>
      </c>
      <c r="V467" s="4">
        <f t="shared" si="415"/>
        <v>0</v>
      </c>
      <c r="W467" s="109">
        <f t="shared" si="416"/>
        <v>0</v>
      </c>
      <c r="X467" s="45">
        <f t="shared" si="422"/>
        <v>0</v>
      </c>
      <c r="Y467" s="62">
        <f t="shared" si="417"/>
        <v>0</v>
      </c>
      <c r="Z467" s="10">
        <f t="shared" si="418"/>
        <v>0</v>
      </c>
      <c r="AA467" s="4">
        <f t="shared" si="419"/>
        <v>0</v>
      </c>
      <c r="AB467" s="79">
        <f t="shared" si="420"/>
        <v>0</v>
      </c>
      <c r="AC467" s="79">
        <f t="shared" si="421"/>
        <v>0</v>
      </c>
      <c r="AD467" s="48">
        <f t="shared" si="400"/>
        <v>-1</v>
      </c>
      <c r="AE467" s="45">
        <f t="shared" si="378"/>
        <v>0</v>
      </c>
      <c r="AF467" s="56">
        <f t="shared" si="379"/>
        <v>0</v>
      </c>
      <c r="AG467" s="70" t="e">
        <f t="shared" si="380"/>
        <v>#DIV/0!</v>
      </c>
      <c r="AH467" s="70" t="e">
        <f t="shared" si="381"/>
        <v>#DIV/0!</v>
      </c>
      <c r="AI467" s="74" t="e">
        <f t="shared" si="382"/>
        <v>#DIV/0!</v>
      </c>
      <c r="AJ467" s="62">
        <f t="shared" si="383"/>
        <v>0</v>
      </c>
      <c r="AK467" s="117" t="e">
        <f t="shared" si="384"/>
        <v>#DIV/0!</v>
      </c>
      <c r="AL467" s="99" t="e">
        <f t="shared" si="385"/>
        <v>#DIV/0!</v>
      </c>
      <c r="AM467" s="62">
        <f t="shared" si="386"/>
        <v>0</v>
      </c>
      <c r="AN467" s="10">
        <f t="shared" si="387"/>
        <v>0</v>
      </c>
      <c r="AO467" s="10">
        <f t="shared" si="388"/>
        <v>0</v>
      </c>
      <c r="AP467" s="10">
        <f t="shared" si="389"/>
        <v>0</v>
      </c>
      <c r="AQ467" s="10">
        <f t="shared" si="390"/>
        <v>0</v>
      </c>
      <c r="AZ467"/>
      <c r="BA467"/>
      <c r="BB467"/>
      <c r="BC467"/>
      <c r="BD467"/>
      <c r="BE467" s="12" t="s">
        <v>612</v>
      </c>
      <c r="BF467" s="110"/>
      <c r="BG467" s="111"/>
      <c r="BH467" s="111"/>
    </row>
    <row r="468" spans="1:60" x14ac:dyDescent="0.25">
      <c r="A468" s="12" t="str">
        <f t="shared" si="358"/>
        <v>30mag    2b</v>
      </c>
      <c r="B468" s="110">
        <f t="shared" si="367"/>
        <v>0</v>
      </c>
      <c r="C468" s="3">
        <f t="shared" si="368"/>
        <v>0</v>
      </c>
      <c r="D468" s="3">
        <f t="shared" si="363"/>
        <v>0</v>
      </c>
      <c r="E468" s="3">
        <f t="shared" si="364"/>
        <v>0</v>
      </c>
      <c r="F468" s="3">
        <f t="shared" si="365"/>
        <v>0</v>
      </c>
      <c r="G468" s="3">
        <f t="shared" si="366"/>
        <v>0</v>
      </c>
      <c r="H468" s="13">
        <f t="shared" si="359"/>
        <v>0</v>
      </c>
      <c r="I468" s="13">
        <f t="shared" si="360"/>
        <v>0</v>
      </c>
      <c r="J468" s="110">
        <f t="shared" si="405"/>
        <v>0</v>
      </c>
      <c r="K468" s="8">
        <f t="shared" si="406"/>
        <v>0</v>
      </c>
      <c r="L468" s="4">
        <f t="shared" si="407"/>
        <v>0</v>
      </c>
      <c r="M468" s="4">
        <f t="shared" si="408"/>
        <v>0</v>
      </c>
      <c r="N468" s="4">
        <f t="shared" si="409"/>
        <v>0</v>
      </c>
      <c r="O468" s="4">
        <f t="shared" si="410"/>
        <v>0</v>
      </c>
      <c r="P468" s="4">
        <f t="shared" si="402"/>
        <v>0</v>
      </c>
      <c r="Q468" s="4">
        <f t="shared" si="423"/>
        <v>0</v>
      </c>
      <c r="R468" s="4">
        <f t="shared" si="411"/>
        <v>0</v>
      </c>
      <c r="S468" s="4">
        <f t="shared" si="412"/>
        <v>0</v>
      </c>
      <c r="T468" s="4">
        <f t="shared" si="413"/>
        <v>0</v>
      </c>
      <c r="U468" s="4">
        <f t="shared" si="414"/>
        <v>0</v>
      </c>
      <c r="V468" s="4">
        <f t="shared" si="415"/>
        <v>0</v>
      </c>
      <c r="W468" s="109">
        <f t="shared" si="416"/>
        <v>0</v>
      </c>
      <c r="X468" s="45">
        <f t="shared" si="422"/>
        <v>0</v>
      </c>
      <c r="Y468" s="62">
        <f t="shared" si="417"/>
        <v>0</v>
      </c>
      <c r="Z468" s="10">
        <f t="shared" si="418"/>
        <v>0</v>
      </c>
      <c r="AA468" s="4">
        <f t="shared" si="419"/>
        <v>0</v>
      </c>
      <c r="AB468" s="79">
        <f t="shared" si="420"/>
        <v>0</v>
      </c>
      <c r="AC468" s="79">
        <f t="shared" si="421"/>
        <v>0</v>
      </c>
      <c r="AD468" s="48">
        <f t="shared" si="400"/>
        <v>-1</v>
      </c>
      <c r="AE468" s="45">
        <f t="shared" si="378"/>
        <v>0</v>
      </c>
      <c r="AF468" s="56">
        <f t="shared" si="379"/>
        <v>0</v>
      </c>
      <c r="AG468" s="70" t="e">
        <f t="shared" si="380"/>
        <v>#DIV/0!</v>
      </c>
      <c r="AH468" s="70" t="e">
        <f t="shared" si="381"/>
        <v>#DIV/0!</v>
      </c>
      <c r="AI468" s="74" t="e">
        <f t="shared" si="382"/>
        <v>#DIV/0!</v>
      </c>
      <c r="AJ468" s="62">
        <f t="shared" si="383"/>
        <v>0</v>
      </c>
      <c r="AK468" s="117" t="e">
        <f t="shared" si="384"/>
        <v>#DIV/0!</v>
      </c>
      <c r="AL468" s="99" t="e">
        <f t="shared" si="385"/>
        <v>#DIV/0!</v>
      </c>
      <c r="AM468" s="62">
        <f t="shared" si="386"/>
        <v>0</v>
      </c>
      <c r="AN468" s="10">
        <f t="shared" si="387"/>
        <v>0</v>
      </c>
      <c r="AO468" s="10">
        <f t="shared" si="388"/>
        <v>0</v>
      </c>
      <c r="AP468" s="10">
        <f t="shared" si="389"/>
        <v>0</v>
      </c>
      <c r="AQ468" s="10">
        <f t="shared" si="390"/>
        <v>0</v>
      </c>
      <c r="AZ468"/>
      <c r="BA468"/>
      <c r="BB468"/>
      <c r="BC468"/>
      <c r="BD468"/>
      <c r="BE468" s="12" t="s">
        <v>613</v>
      </c>
      <c r="BF468" s="110"/>
      <c r="BG468" s="111"/>
      <c r="BH468" s="111"/>
    </row>
    <row r="469" spans="1:60" x14ac:dyDescent="0.25">
      <c r="A469" s="12" t="str">
        <f t="shared" si="358"/>
        <v>30mag     3o</v>
      </c>
      <c r="B469" s="110">
        <f t="shared" si="367"/>
        <v>0</v>
      </c>
      <c r="C469" s="3">
        <f t="shared" si="368"/>
        <v>0</v>
      </c>
      <c r="D469" s="3">
        <f t="shared" si="363"/>
        <v>0</v>
      </c>
      <c r="E469" s="3">
        <f t="shared" si="364"/>
        <v>0</v>
      </c>
      <c r="F469" s="3">
        <f t="shared" si="365"/>
        <v>0</v>
      </c>
      <c r="G469" s="3">
        <f t="shared" si="366"/>
        <v>0</v>
      </c>
      <c r="H469" s="13">
        <f t="shared" si="359"/>
        <v>0</v>
      </c>
      <c r="I469" s="13">
        <f t="shared" si="360"/>
        <v>0</v>
      </c>
      <c r="J469" s="110">
        <f t="shared" si="405"/>
        <v>0</v>
      </c>
      <c r="K469" s="8">
        <f t="shared" si="406"/>
        <v>0</v>
      </c>
      <c r="L469" s="4">
        <f t="shared" si="407"/>
        <v>0</v>
      </c>
      <c r="M469" s="4">
        <f t="shared" si="408"/>
        <v>0</v>
      </c>
      <c r="N469" s="4">
        <f t="shared" si="409"/>
        <v>0</v>
      </c>
      <c r="O469" s="4">
        <f t="shared" si="410"/>
        <v>0</v>
      </c>
      <c r="P469" s="4">
        <f t="shared" si="402"/>
        <v>0</v>
      </c>
      <c r="Q469" s="4">
        <f t="shared" si="423"/>
        <v>0</v>
      </c>
      <c r="R469" s="4">
        <f t="shared" si="411"/>
        <v>0</v>
      </c>
      <c r="S469" s="4">
        <f t="shared" si="412"/>
        <v>0</v>
      </c>
      <c r="T469" s="4">
        <f t="shared" si="413"/>
        <v>0</v>
      </c>
      <c r="U469" s="4">
        <f t="shared" si="414"/>
        <v>0</v>
      </c>
      <c r="V469" s="4">
        <f t="shared" si="415"/>
        <v>0</v>
      </c>
      <c r="W469" s="45">
        <f t="shared" si="416"/>
        <v>0</v>
      </c>
      <c r="X469" s="45">
        <f t="shared" si="422"/>
        <v>0</v>
      </c>
      <c r="Y469" s="10">
        <f t="shared" si="417"/>
        <v>0</v>
      </c>
      <c r="Z469" s="10">
        <f t="shared" si="418"/>
        <v>0</v>
      </c>
      <c r="AA469" s="10">
        <f t="shared" si="419"/>
        <v>0</v>
      </c>
      <c r="AB469" s="10">
        <f t="shared" si="420"/>
        <v>0</v>
      </c>
      <c r="AC469" s="79">
        <f t="shared" si="421"/>
        <v>0</v>
      </c>
      <c r="AD469" s="48">
        <f t="shared" si="400"/>
        <v>-1</v>
      </c>
      <c r="AE469" s="45">
        <f t="shared" si="378"/>
        <v>0</v>
      </c>
      <c r="AF469" s="56">
        <f t="shared" si="379"/>
        <v>0</v>
      </c>
      <c r="AG469" s="70" t="e">
        <f t="shared" si="380"/>
        <v>#DIV/0!</v>
      </c>
      <c r="AH469" s="70" t="e">
        <f t="shared" si="381"/>
        <v>#DIV/0!</v>
      </c>
      <c r="AI469" s="74" t="e">
        <f t="shared" si="382"/>
        <v>#DIV/0!</v>
      </c>
      <c r="AJ469" s="62">
        <f t="shared" si="383"/>
        <v>0</v>
      </c>
      <c r="AK469" s="117" t="e">
        <f t="shared" si="384"/>
        <v>#DIV/0!</v>
      </c>
      <c r="AL469" s="99" t="e">
        <f t="shared" si="385"/>
        <v>#DIV/0!</v>
      </c>
      <c r="AM469" s="62">
        <f t="shared" si="386"/>
        <v>0</v>
      </c>
      <c r="AN469" s="10">
        <f t="shared" si="387"/>
        <v>0</v>
      </c>
      <c r="AO469" s="10">
        <f t="shared" si="388"/>
        <v>0</v>
      </c>
      <c r="AP469" s="10">
        <f t="shared" si="389"/>
        <v>0</v>
      </c>
      <c r="AQ469" s="10">
        <f t="shared" si="390"/>
        <v>0</v>
      </c>
      <c r="AZ469"/>
      <c r="BA469"/>
      <c r="BB469"/>
      <c r="BC469"/>
      <c r="BD469"/>
      <c r="BE469" s="12" t="s">
        <v>614</v>
      </c>
      <c r="BF469" s="110"/>
      <c r="BG469" s="111"/>
      <c r="BH469" s="111"/>
    </row>
    <row r="470" spans="1:60" x14ac:dyDescent="0.25">
      <c r="A470" s="12" t="str">
        <f t="shared" si="358"/>
        <v>30mag    4s</v>
      </c>
      <c r="B470" s="110">
        <f t="shared" si="367"/>
        <v>0</v>
      </c>
      <c r="C470" s="3">
        <f t="shared" si="368"/>
        <v>0</v>
      </c>
      <c r="D470" s="3">
        <f t="shared" si="363"/>
        <v>0</v>
      </c>
      <c r="E470" s="3">
        <f t="shared" si="364"/>
        <v>0</v>
      </c>
      <c r="F470" s="3">
        <f t="shared" si="365"/>
        <v>0</v>
      </c>
      <c r="G470" s="3">
        <f t="shared" si="366"/>
        <v>0</v>
      </c>
      <c r="H470" s="3">
        <f t="shared" si="359"/>
        <v>0</v>
      </c>
      <c r="I470" s="110">
        <f t="shared" si="360"/>
        <v>0</v>
      </c>
      <c r="J470" s="110">
        <f t="shared" si="405"/>
        <v>0</v>
      </c>
      <c r="K470" s="8">
        <f t="shared" si="406"/>
        <v>0</v>
      </c>
      <c r="L470" s="4">
        <f t="shared" si="407"/>
        <v>0</v>
      </c>
      <c r="M470" s="4">
        <f t="shared" si="408"/>
        <v>0</v>
      </c>
      <c r="N470" s="4">
        <f t="shared" si="409"/>
        <v>0</v>
      </c>
      <c r="O470" s="4">
        <f t="shared" si="410"/>
        <v>0</v>
      </c>
      <c r="P470" s="4">
        <f t="shared" si="402"/>
        <v>0</v>
      </c>
      <c r="Q470" s="4">
        <f t="shared" si="423"/>
        <v>0</v>
      </c>
      <c r="R470" s="4">
        <f t="shared" si="411"/>
        <v>0</v>
      </c>
      <c r="S470" s="4">
        <f t="shared" si="412"/>
        <v>0</v>
      </c>
      <c r="T470" s="4">
        <f t="shared" si="413"/>
        <v>0</v>
      </c>
      <c r="U470" s="4">
        <f t="shared" si="414"/>
        <v>0</v>
      </c>
      <c r="V470" s="4">
        <f t="shared" si="415"/>
        <v>0</v>
      </c>
      <c r="W470" s="45">
        <f t="shared" si="416"/>
        <v>0</v>
      </c>
      <c r="X470" s="45">
        <f t="shared" si="422"/>
        <v>0</v>
      </c>
      <c r="Y470" s="62">
        <f t="shared" si="417"/>
        <v>0</v>
      </c>
      <c r="Z470" s="10">
        <f t="shared" si="418"/>
        <v>0</v>
      </c>
      <c r="AA470" s="4">
        <f t="shared" si="419"/>
        <v>0</v>
      </c>
      <c r="AB470" s="108">
        <f t="shared" si="420"/>
        <v>0</v>
      </c>
      <c r="AC470" s="79">
        <f t="shared" si="421"/>
        <v>0</v>
      </c>
      <c r="AD470" s="48">
        <f t="shared" si="400"/>
        <v>-1</v>
      </c>
      <c r="AE470" s="45">
        <f t="shared" si="378"/>
        <v>0</v>
      </c>
      <c r="AF470" s="56">
        <f t="shared" si="379"/>
        <v>0</v>
      </c>
      <c r="AG470" s="70" t="e">
        <f t="shared" si="380"/>
        <v>#DIV/0!</v>
      </c>
      <c r="AH470" s="70" t="e">
        <f t="shared" si="381"/>
        <v>#DIV/0!</v>
      </c>
      <c r="AI470" s="74" t="e">
        <f t="shared" si="382"/>
        <v>#DIV/0!</v>
      </c>
      <c r="AJ470" s="62">
        <f t="shared" si="383"/>
        <v>0</v>
      </c>
      <c r="AK470" s="117" t="e">
        <f t="shared" si="384"/>
        <v>#DIV/0!</v>
      </c>
      <c r="AL470" s="99" t="e">
        <f t="shared" si="385"/>
        <v>#DIV/0!</v>
      </c>
      <c r="AM470" s="62">
        <f t="shared" si="386"/>
        <v>0</v>
      </c>
      <c r="AN470" s="10">
        <f t="shared" si="387"/>
        <v>0</v>
      </c>
      <c r="AO470" s="10">
        <f t="shared" si="388"/>
        <v>0</v>
      </c>
      <c r="AP470" s="10">
        <f t="shared" si="389"/>
        <v>0</v>
      </c>
      <c r="AQ470" s="10">
        <f t="shared" si="390"/>
        <v>0</v>
      </c>
      <c r="AZ470"/>
      <c r="BA470"/>
      <c r="BB470"/>
      <c r="BC470"/>
      <c r="BD470"/>
      <c r="BE470" s="12" t="s">
        <v>615</v>
      </c>
      <c r="BF470" s="110"/>
      <c r="BG470" s="111"/>
      <c r="BH470" s="111"/>
    </row>
    <row r="471" spans="1:60" x14ac:dyDescent="0.25">
      <c r="A471" s="12" t="str">
        <f t="shared" si="358"/>
        <v>30mag     5b</v>
      </c>
      <c r="B471" s="110">
        <f t="shared" si="367"/>
        <v>0</v>
      </c>
      <c r="C471" s="3">
        <f t="shared" si="368"/>
        <v>0</v>
      </c>
      <c r="D471" s="3">
        <f t="shared" si="363"/>
        <v>0</v>
      </c>
      <c r="E471" s="3">
        <f t="shared" si="364"/>
        <v>0</v>
      </c>
      <c r="F471" s="3">
        <f t="shared" si="365"/>
        <v>0</v>
      </c>
      <c r="G471" s="3">
        <f t="shared" si="366"/>
        <v>0</v>
      </c>
      <c r="H471" s="3">
        <f t="shared" si="359"/>
        <v>0</v>
      </c>
      <c r="I471" s="110">
        <f t="shared" si="360"/>
        <v>0</v>
      </c>
      <c r="J471" s="110">
        <f t="shared" si="405"/>
        <v>0</v>
      </c>
      <c r="K471" s="8">
        <f t="shared" si="406"/>
        <v>0</v>
      </c>
      <c r="L471" s="4">
        <f t="shared" si="407"/>
        <v>0</v>
      </c>
      <c r="M471" s="4">
        <f t="shared" si="408"/>
        <v>0</v>
      </c>
      <c r="N471" s="4">
        <f t="shared" si="409"/>
        <v>0</v>
      </c>
      <c r="O471" s="4">
        <f t="shared" si="410"/>
        <v>0</v>
      </c>
      <c r="P471" s="4">
        <f t="shared" si="402"/>
        <v>0</v>
      </c>
      <c r="Q471" s="4">
        <f t="shared" si="423"/>
        <v>0</v>
      </c>
      <c r="R471" s="4">
        <f t="shared" si="411"/>
        <v>0</v>
      </c>
      <c r="S471" s="4">
        <f t="shared" si="412"/>
        <v>0</v>
      </c>
      <c r="T471" s="4">
        <f t="shared" si="413"/>
        <v>0</v>
      </c>
      <c r="U471" s="4">
        <f t="shared" si="414"/>
        <v>0</v>
      </c>
      <c r="V471" s="4">
        <f t="shared" si="415"/>
        <v>0</v>
      </c>
      <c r="W471" s="45">
        <f t="shared" si="416"/>
        <v>0</v>
      </c>
      <c r="X471" s="45">
        <f t="shared" ref="X471:X480" si="424">J469+U471</f>
        <v>0</v>
      </c>
      <c r="Y471" s="10">
        <f t="shared" si="417"/>
        <v>0</v>
      </c>
      <c r="Z471" s="10">
        <f t="shared" si="418"/>
        <v>0</v>
      </c>
      <c r="AA471" s="10">
        <f t="shared" si="419"/>
        <v>0</v>
      </c>
      <c r="AB471" s="10">
        <f t="shared" si="420"/>
        <v>0</v>
      </c>
      <c r="AC471" s="79">
        <f t="shared" ref="AC471:AC480" si="425">J469+Z471</f>
        <v>0</v>
      </c>
      <c r="AD471" s="48">
        <f t="shared" si="400"/>
        <v>-1</v>
      </c>
      <c r="AE471" s="45">
        <f t="shared" si="378"/>
        <v>0</v>
      </c>
      <c r="AF471" s="56">
        <f t="shared" si="379"/>
        <v>0</v>
      </c>
      <c r="AG471" s="70" t="e">
        <f t="shared" si="380"/>
        <v>#DIV/0!</v>
      </c>
      <c r="AH471" s="70" t="e">
        <f t="shared" si="381"/>
        <v>#DIV/0!</v>
      </c>
      <c r="AI471" s="74" t="e">
        <f t="shared" si="382"/>
        <v>#DIV/0!</v>
      </c>
      <c r="AJ471" s="62">
        <f t="shared" si="383"/>
        <v>0</v>
      </c>
      <c r="AK471" s="117" t="e">
        <f t="shared" si="384"/>
        <v>#DIV/0!</v>
      </c>
      <c r="AL471" s="99" t="e">
        <f t="shared" si="385"/>
        <v>#DIV/0!</v>
      </c>
      <c r="AM471" s="62">
        <f t="shared" si="386"/>
        <v>0</v>
      </c>
      <c r="AN471" s="10">
        <f t="shared" si="387"/>
        <v>0</v>
      </c>
      <c r="AO471" s="10">
        <f t="shared" si="388"/>
        <v>0</v>
      </c>
      <c r="AP471" s="10">
        <f t="shared" si="389"/>
        <v>0</v>
      </c>
      <c r="AQ471" s="10">
        <f t="shared" si="390"/>
        <v>0</v>
      </c>
      <c r="AZ471"/>
      <c r="BA471"/>
      <c r="BB471"/>
      <c r="BC471"/>
      <c r="BD471"/>
      <c r="BE471" s="12" t="s">
        <v>616</v>
      </c>
      <c r="BF471" s="110"/>
      <c r="BG471" s="111"/>
      <c r="BH471" s="111"/>
    </row>
    <row r="472" spans="1:60" x14ac:dyDescent="0.25">
      <c r="A472" s="12" t="str">
        <f t="shared" si="358"/>
        <v>30mag     6o</v>
      </c>
      <c r="B472" s="110">
        <f t="shared" si="367"/>
        <v>0</v>
      </c>
      <c r="C472" s="3">
        <f t="shared" si="368"/>
        <v>0</v>
      </c>
      <c r="D472" s="3">
        <f t="shared" si="363"/>
        <v>0</v>
      </c>
      <c r="E472" s="3">
        <f t="shared" si="364"/>
        <v>0</v>
      </c>
      <c r="F472" s="3">
        <f t="shared" si="365"/>
        <v>0</v>
      </c>
      <c r="G472" s="3">
        <f t="shared" si="366"/>
        <v>0</v>
      </c>
      <c r="H472" s="3">
        <f t="shared" si="359"/>
        <v>0</v>
      </c>
      <c r="I472" s="110">
        <f t="shared" si="360"/>
        <v>0</v>
      </c>
      <c r="J472" s="110">
        <f t="shared" si="405"/>
        <v>0</v>
      </c>
      <c r="K472" s="8">
        <f t="shared" si="406"/>
        <v>0</v>
      </c>
      <c r="L472" s="4">
        <f t="shared" si="407"/>
        <v>0</v>
      </c>
      <c r="M472" s="4">
        <f t="shared" si="408"/>
        <v>0</v>
      </c>
      <c r="N472" s="4">
        <f t="shared" si="409"/>
        <v>0</v>
      </c>
      <c r="O472" s="4">
        <f t="shared" si="410"/>
        <v>0</v>
      </c>
      <c r="P472" s="4">
        <f t="shared" si="402"/>
        <v>0</v>
      </c>
      <c r="Q472" s="4">
        <f t="shared" si="423"/>
        <v>0</v>
      </c>
      <c r="R472" s="4">
        <f t="shared" si="411"/>
        <v>0</v>
      </c>
      <c r="S472" s="4">
        <f t="shared" si="412"/>
        <v>0</v>
      </c>
      <c r="T472" s="4">
        <f t="shared" si="413"/>
        <v>0</v>
      </c>
      <c r="U472" s="4">
        <f t="shared" si="414"/>
        <v>0</v>
      </c>
      <c r="V472" s="4">
        <f t="shared" si="415"/>
        <v>0</v>
      </c>
      <c r="W472" s="45">
        <f t="shared" si="416"/>
        <v>0</v>
      </c>
      <c r="X472" s="45">
        <f t="shared" si="424"/>
        <v>0</v>
      </c>
      <c r="Y472" s="62">
        <f t="shared" si="417"/>
        <v>0</v>
      </c>
      <c r="Z472" s="10">
        <f t="shared" si="418"/>
        <v>0</v>
      </c>
      <c r="AA472" s="4">
        <f t="shared" si="419"/>
        <v>0</v>
      </c>
      <c r="AB472" s="108">
        <f t="shared" si="420"/>
        <v>0</v>
      </c>
      <c r="AC472" s="79">
        <f t="shared" si="425"/>
        <v>0</v>
      </c>
      <c r="AD472" s="48">
        <f t="shared" si="400"/>
        <v>-1</v>
      </c>
      <c r="AE472" s="45">
        <f t="shared" si="378"/>
        <v>0</v>
      </c>
      <c r="AF472" s="56">
        <f t="shared" si="379"/>
        <v>0</v>
      </c>
      <c r="AG472" s="70" t="e">
        <f t="shared" si="380"/>
        <v>#DIV/0!</v>
      </c>
      <c r="AH472" s="70" t="e">
        <f t="shared" si="381"/>
        <v>#DIV/0!</v>
      </c>
      <c r="AI472" s="74" t="e">
        <f t="shared" si="382"/>
        <v>#DIV/0!</v>
      </c>
      <c r="AJ472" s="62">
        <f t="shared" si="383"/>
        <v>0</v>
      </c>
      <c r="AK472" s="117" t="e">
        <f t="shared" si="384"/>
        <v>#DIV/0!</v>
      </c>
      <c r="AL472" s="99" t="e">
        <f t="shared" si="385"/>
        <v>#DIV/0!</v>
      </c>
      <c r="AM472" s="62">
        <f t="shared" si="386"/>
        <v>0</v>
      </c>
      <c r="AN472" s="10">
        <f t="shared" si="387"/>
        <v>0</v>
      </c>
      <c r="AO472" s="10">
        <f t="shared" si="388"/>
        <v>0</v>
      </c>
      <c r="AP472" s="10">
        <f t="shared" si="389"/>
        <v>0</v>
      </c>
      <c r="AQ472" s="10">
        <f t="shared" si="390"/>
        <v>0</v>
      </c>
      <c r="AZ472"/>
      <c r="BA472"/>
      <c r="BB472"/>
      <c r="BC472"/>
      <c r="BD472"/>
      <c r="BE472" s="12" t="s">
        <v>617</v>
      </c>
      <c r="BF472" s="110"/>
      <c r="BG472" s="111"/>
      <c r="BH472" s="111"/>
    </row>
    <row r="473" spans="1:60" x14ac:dyDescent="0.25">
      <c r="A473" s="12" t="str">
        <f t="shared" si="358"/>
        <v>30mag    7s</v>
      </c>
      <c r="B473" s="110">
        <f t="shared" si="367"/>
        <v>0</v>
      </c>
      <c r="C473" s="3">
        <f t="shared" si="368"/>
        <v>0</v>
      </c>
      <c r="D473" s="3">
        <f t="shared" si="363"/>
        <v>0</v>
      </c>
      <c r="E473" s="3">
        <f t="shared" si="364"/>
        <v>0</v>
      </c>
      <c r="F473" s="3">
        <f t="shared" si="365"/>
        <v>0</v>
      </c>
      <c r="G473" s="3">
        <f t="shared" si="366"/>
        <v>0</v>
      </c>
      <c r="H473" s="3">
        <f t="shared" si="359"/>
        <v>0</v>
      </c>
      <c r="I473" s="110">
        <f t="shared" si="360"/>
        <v>0</v>
      </c>
      <c r="J473" s="110">
        <f t="shared" si="405"/>
        <v>0</v>
      </c>
      <c r="K473" s="8">
        <f t="shared" si="406"/>
        <v>0</v>
      </c>
      <c r="L473" s="4">
        <f t="shared" si="407"/>
        <v>0</v>
      </c>
      <c r="M473" s="4">
        <f t="shared" si="408"/>
        <v>0</v>
      </c>
      <c r="N473" s="4">
        <f t="shared" si="409"/>
        <v>0</v>
      </c>
      <c r="O473" s="4">
        <f t="shared" si="410"/>
        <v>0</v>
      </c>
      <c r="P473" s="4">
        <f t="shared" si="402"/>
        <v>0</v>
      </c>
      <c r="Q473" s="4">
        <f>-J472+I473</f>
        <v>0</v>
      </c>
      <c r="R473" s="4">
        <f t="shared" si="411"/>
        <v>0</v>
      </c>
      <c r="S473" s="4">
        <f t="shared" si="412"/>
        <v>0</v>
      </c>
      <c r="T473" s="4">
        <f t="shared" si="413"/>
        <v>0</v>
      </c>
      <c r="U473" s="4">
        <f t="shared" si="414"/>
        <v>0</v>
      </c>
      <c r="V473" s="4">
        <f t="shared" si="415"/>
        <v>0</v>
      </c>
      <c r="W473" s="45">
        <f t="shared" si="416"/>
        <v>0</v>
      </c>
      <c r="X473" s="45">
        <f t="shared" si="424"/>
        <v>0</v>
      </c>
      <c r="Y473" s="10">
        <f t="shared" si="417"/>
        <v>0</v>
      </c>
      <c r="Z473" s="10">
        <f t="shared" si="418"/>
        <v>0</v>
      </c>
      <c r="AA473" s="10">
        <f t="shared" si="419"/>
        <v>0</v>
      </c>
      <c r="AB473" s="10">
        <f t="shared" si="420"/>
        <v>0</v>
      </c>
      <c r="AC473" s="79">
        <f t="shared" si="425"/>
        <v>0</v>
      </c>
      <c r="AD473" s="48">
        <f t="shared" si="400"/>
        <v>-1</v>
      </c>
      <c r="AE473" s="45">
        <f t="shared" si="378"/>
        <v>0</v>
      </c>
      <c r="AF473" s="56">
        <f t="shared" si="379"/>
        <v>0</v>
      </c>
      <c r="AG473" s="70" t="e">
        <f t="shared" si="380"/>
        <v>#DIV/0!</v>
      </c>
      <c r="AH473" s="70" t="e">
        <f t="shared" si="381"/>
        <v>#DIV/0!</v>
      </c>
      <c r="AI473" s="74" t="e">
        <f t="shared" si="382"/>
        <v>#DIV/0!</v>
      </c>
      <c r="AJ473" s="62">
        <f t="shared" si="383"/>
        <v>0</v>
      </c>
      <c r="AK473" s="117" t="e">
        <f t="shared" si="384"/>
        <v>#DIV/0!</v>
      </c>
      <c r="AL473" s="99" t="e">
        <f t="shared" si="385"/>
        <v>#DIV/0!</v>
      </c>
      <c r="AM473" s="62">
        <f t="shared" si="386"/>
        <v>0</v>
      </c>
      <c r="AN473" s="10">
        <f t="shared" si="387"/>
        <v>0</v>
      </c>
      <c r="AO473" s="10">
        <f t="shared" si="388"/>
        <v>0</v>
      </c>
      <c r="AP473" s="10">
        <f t="shared" si="389"/>
        <v>0</v>
      </c>
      <c r="AQ473" s="10">
        <f t="shared" si="390"/>
        <v>0</v>
      </c>
      <c r="AZ473"/>
      <c r="BA473"/>
      <c r="BB473"/>
      <c r="BC473"/>
      <c r="BD473"/>
      <c r="BE473" s="12" t="s">
        <v>618</v>
      </c>
      <c r="BF473" s="110"/>
      <c r="BG473" s="111"/>
      <c r="BH473" s="111"/>
    </row>
    <row r="474" spans="1:60" x14ac:dyDescent="0.25">
      <c r="A474" s="12" t="str">
        <f t="shared" ref="A474:A513" si="426" xml:space="preserve"> BE474</f>
        <v>30mag   8s</v>
      </c>
      <c r="B474" s="110">
        <f t="shared" si="367"/>
        <v>0</v>
      </c>
      <c r="C474" s="3">
        <f t="shared" si="368"/>
        <v>0</v>
      </c>
      <c r="D474" s="3">
        <f t="shared" si="363"/>
        <v>0</v>
      </c>
      <c r="E474" s="3">
        <f t="shared" si="364"/>
        <v>0</v>
      </c>
      <c r="F474" s="3">
        <f t="shared" si="365"/>
        <v>0</v>
      </c>
      <c r="G474" s="3">
        <f t="shared" si="366"/>
        <v>0</v>
      </c>
      <c r="H474" s="3">
        <f t="shared" ref="H474:H513" si="427">BF474</f>
        <v>0</v>
      </c>
      <c r="I474" s="110">
        <f t="shared" ref="I474:I513" si="428">BG474</f>
        <v>0</v>
      </c>
      <c r="J474" s="110">
        <f t="shared" si="405"/>
        <v>0</v>
      </c>
      <c r="K474" s="8">
        <f t="shared" si="406"/>
        <v>0</v>
      </c>
      <c r="L474" s="4">
        <f t="shared" si="407"/>
        <v>0</v>
      </c>
      <c r="M474" s="4">
        <f t="shared" si="408"/>
        <v>0</v>
      </c>
      <c r="N474" s="4">
        <f t="shared" si="409"/>
        <v>0</v>
      </c>
      <c r="O474" s="4">
        <f t="shared" si="410"/>
        <v>0</v>
      </c>
      <c r="P474" s="4">
        <f t="shared" si="402"/>
        <v>0</v>
      </c>
      <c r="Q474" s="4">
        <f>J473-I474</f>
        <v>0</v>
      </c>
      <c r="R474" s="4">
        <f t="shared" si="411"/>
        <v>0</v>
      </c>
      <c r="S474" s="4">
        <f t="shared" si="412"/>
        <v>0</v>
      </c>
      <c r="T474" s="4">
        <f t="shared" si="413"/>
        <v>0</v>
      </c>
      <c r="U474" s="4">
        <f t="shared" si="414"/>
        <v>0</v>
      </c>
      <c r="V474" s="4">
        <f t="shared" si="415"/>
        <v>0</v>
      </c>
      <c r="W474" s="45">
        <f t="shared" si="416"/>
        <v>0</v>
      </c>
      <c r="X474" s="45">
        <f t="shared" si="424"/>
        <v>0</v>
      </c>
      <c r="Y474" s="62">
        <f t="shared" si="417"/>
        <v>0</v>
      </c>
      <c r="Z474" s="10">
        <f t="shared" si="418"/>
        <v>0</v>
      </c>
      <c r="AA474" s="4">
        <f t="shared" si="419"/>
        <v>0</v>
      </c>
      <c r="AB474" s="108">
        <f t="shared" si="420"/>
        <v>0</v>
      </c>
      <c r="AC474" s="79">
        <f t="shared" si="425"/>
        <v>0</v>
      </c>
      <c r="AD474" s="48">
        <f t="shared" si="400"/>
        <v>-1</v>
      </c>
      <c r="AE474" s="45">
        <f t="shared" si="378"/>
        <v>0</v>
      </c>
      <c r="AF474" s="56">
        <f t="shared" si="379"/>
        <v>0</v>
      </c>
      <c r="AG474" s="70" t="e">
        <f t="shared" si="380"/>
        <v>#DIV/0!</v>
      </c>
      <c r="AH474" s="70" t="e">
        <f t="shared" si="381"/>
        <v>#DIV/0!</v>
      </c>
      <c r="AI474" s="74" t="e">
        <f t="shared" si="382"/>
        <v>#DIV/0!</v>
      </c>
      <c r="AJ474" s="62">
        <f t="shared" si="383"/>
        <v>0</v>
      </c>
      <c r="AK474" s="117" t="e">
        <f t="shared" si="384"/>
        <v>#DIV/0!</v>
      </c>
      <c r="AL474" s="99" t="e">
        <f t="shared" si="385"/>
        <v>#DIV/0!</v>
      </c>
      <c r="AM474" s="62">
        <f t="shared" si="386"/>
        <v>0</v>
      </c>
      <c r="AN474" s="10">
        <f t="shared" si="387"/>
        <v>0</v>
      </c>
      <c r="AO474" s="10">
        <f t="shared" si="388"/>
        <v>0</v>
      </c>
      <c r="AP474" s="10">
        <f t="shared" si="389"/>
        <v>0</v>
      </c>
      <c r="AQ474" s="10">
        <f t="shared" si="390"/>
        <v>0</v>
      </c>
      <c r="AZ474"/>
      <c r="BA474"/>
      <c r="BB474"/>
      <c r="BC474"/>
      <c r="BD474"/>
      <c r="BE474" s="12" t="s">
        <v>175</v>
      </c>
      <c r="BF474" s="110"/>
      <c r="BG474" s="111"/>
      <c r="BH474" s="111"/>
    </row>
    <row r="475" spans="1:60" x14ac:dyDescent="0.25">
      <c r="A475" s="12" t="str">
        <f t="shared" si="426"/>
        <v>30mag    9b</v>
      </c>
      <c r="B475" s="110">
        <f t="shared" si="367"/>
        <v>0</v>
      </c>
      <c r="C475" s="3">
        <f t="shared" si="368"/>
        <v>0</v>
      </c>
      <c r="D475" s="3">
        <f t="shared" si="363"/>
        <v>0</v>
      </c>
      <c r="E475" s="3">
        <f t="shared" si="364"/>
        <v>0</v>
      </c>
      <c r="F475" s="3">
        <f t="shared" si="365"/>
        <v>0</v>
      </c>
      <c r="G475" s="3">
        <f t="shared" si="366"/>
        <v>0</v>
      </c>
      <c r="H475" s="3">
        <f t="shared" si="427"/>
        <v>0</v>
      </c>
      <c r="I475" s="3">
        <f t="shared" si="428"/>
        <v>0</v>
      </c>
      <c r="J475" s="110">
        <f t="shared" si="405"/>
        <v>0</v>
      </c>
      <c r="K475" s="8">
        <f t="shared" si="406"/>
        <v>0</v>
      </c>
      <c r="L475" s="4">
        <f t="shared" si="407"/>
        <v>0</v>
      </c>
      <c r="M475" s="4">
        <f t="shared" si="408"/>
        <v>0</v>
      </c>
      <c r="N475" s="4">
        <f t="shared" si="409"/>
        <v>0</v>
      </c>
      <c r="O475" s="4">
        <f t="shared" si="410"/>
        <v>0</v>
      </c>
      <c r="P475" s="4">
        <f t="shared" si="402"/>
        <v>0</v>
      </c>
      <c r="Q475" s="4">
        <f>J474-I475</f>
        <v>0</v>
      </c>
      <c r="R475" s="4">
        <f t="shared" si="411"/>
        <v>0</v>
      </c>
      <c r="S475" s="4">
        <f t="shared" si="412"/>
        <v>0</v>
      </c>
      <c r="T475" s="4">
        <f t="shared" si="413"/>
        <v>0</v>
      </c>
      <c r="U475" s="4">
        <f t="shared" si="414"/>
        <v>0</v>
      </c>
      <c r="V475" s="4">
        <f t="shared" si="415"/>
        <v>0</v>
      </c>
      <c r="W475" s="109">
        <f t="shared" si="416"/>
        <v>0</v>
      </c>
      <c r="X475" s="45">
        <f t="shared" si="424"/>
        <v>0</v>
      </c>
      <c r="Y475" s="62">
        <f t="shared" si="417"/>
        <v>0</v>
      </c>
      <c r="Z475" s="10">
        <f t="shared" si="418"/>
        <v>0</v>
      </c>
      <c r="AA475" s="4">
        <f t="shared" si="419"/>
        <v>0</v>
      </c>
      <c r="AB475" s="79">
        <f t="shared" si="420"/>
        <v>0</v>
      </c>
      <c r="AC475" s="79">
        <f t="shared" si="425"/>
        <v>0</v>
      </c>
      <c r="AD475" s="48">
        <f t="shared" si="400"/>
        <v>-1</v>
      </c>
      <c r="AE475" s="45">
        <f t="shared" si="378"/>
        <v>0</v>
      </c>
      <c r="AF475" s="56">
        <f t="shared" si="379"/>
        <v>0</v>
      </c>
      <c r="AG475" s="70" t="e">
        <f t="shared" si="380"/>
        <v>#DIV/0!</v>
      </c>
      <c r="AH475" s="70" t="e">
        <f t="shared" si="381"/>
        <v>#DIV/0!</v>
      </c>
      <c r="AI475" s="74" t="e">
        <f t="shared" si="382"/>
        <v>#DIV/0!</v>
      </c>
      <c r="AJ475" s="62">
        <f t="shared" si="383"/>
        <v>0</v>
      </c>
      <c r="AK475" s="117" t="e">
        <f t="shared" si="384"/>
        <v>#DIV/0!</v>
      </c>
      <c r="AL475" s="99" t="e">
        <f t="shared" si="385"/>
        <v>#DIV/0!</v>
      </c>
      <c r="AM475" s="62">
        <f t="shared" si="386"/>
        <v>0</v>
      </c>
      <c r="AN475" s="10">
        <f t="shared" si="387"/>
        <v>0</v>
      </c>
      <c r="AO475" s="10">
        <f t="shared" si="388"/>
        <v>0</v>
      </c>
      <c r="AP475" s="10">
        <f t="shared" si="389"/>
        <v>0</v>
      </c>
      <c r="AQ475" s="10">
        <f t="shared" si="390"/>
        <v>0</v>
      </c>
      <c r="AZ475"/>
      <c r="BA475"/>
      <c r="BB475"/>
      <c r="BC475"/>
      <c r="BD475"/>
      <c r="BE475" s="12" t="s">
        <v>619</v>
      </c>
      <c r="BF475" s="110"/>
      <c r="BG475" s="111"/>
      <c r="BH475" s="111"/>
    </row>
    <row r="476" spans="1:60" x14ac:dyDescent="0.25">
      <c r="A476" s="12" t="str">
        <f t="shared" si="426"/>
        <v>30mag     10o</v>
      </c>
      <c r="B476" s="110">
        <f t="shared" si="367"/>
        <v>0</v>
      </c>
      <c r="C476" s="3">
        <f t="shared" si="368"/>
        <v>0</v>
      </c>
      <c r="D476" s="3">
        <f t="shared" ref="D476:D513" si="429">AVERAGE(H474:H476)</f>
        <v>0</v>
      </c>
      <c r="E476" s="3">
        <f t="shared" ref="E476:E513" si="430">AVERAGE(H475:H476)</f>
        <v>0</v>
      </c>
      <c r="F476" s="3">
        <f t="shared" ref="F476:F513" si="431">AVERAGE(I474:I476)</f>
        <v>0</v>
      </c>
      <c r="G476" s="3">
        <f t="shared" ref="G476:G513" si="432">AVERAGE(I475:I476)</f>
        <v>0</v>
      </c>
      <c r="H476" s="3">
        <f t="shared" si="427"/>
        <v>0</v>
      </c>
      <c r="I476" s="3">
        <f t="shared" si="428"/>
        <v>0</v>
      </c>
      <c r="J476" s="110">
        <f t="shared" si="405"/>
        <v>0</v>
      </c>
      <c r="K476" s="8">
        <f t="shared" si="406"/>
        <v>0</v>
      </c>
      <c r="L476" s="4">
        <f t="shared" si="407"/>
        <v>0</v>
      </c>
      <c r="M476" s="4">
        <f t="shared" si="408"/>
        <v>0</v>
      </c>
      <c r="N476" s="4">
        <f t="shared" si="409"/>
        <v>0</v>
      </c>
      <c r="O476" s="4">
        <f t="shared" si="410"/>
        <v>0</v>
      </c>
      <c r="P476" s="4">
        <f t="shared" si="402"/>
        <v>0</v>
      </c>
      <c r="Q476" s="4">
        <f>J475-I476</f>
        <v>0</v>
      </c>
      <c r="R476" s="4">
        <f t="shared" si="411"/>
        <v>0</v>
      </c>
      <c r="S476" s="4">
        <f t="shared" si="412"/>
        <v>0</v>
      </c>
      <c r="T476" s="4">
        <f t="shared" si="413"/>
        <v>0</v>
      </c>
      <c r="U476" s="4">
        <f t="shared" si="414"/>
        <v>0</v>
      </c>
      <c r="V476" s="4">
        <f t="shared" si="415"/>
        <v>0</v>
      </c>
      <c r="W476" s="109">
        <f t="shared" si="416"/>
        <v>0</v>
      </c>
      <c r="X476" s="45">
        <f t="shared" si="424"/>
        <v>0</v>
      </c>
      <c r="Y476" s="10">
        <f t="shared" si="417"/>
        <v>0</v>
      </c>
      <c r="Z476" s="10">
        <f t="shared" si="418"/>
        <v>0</v>
      </c>
      <c r="AA476" s="10">
        <f t="shared" si="419"/>
        <v>0</v>
      </c>
      <c r="AB476" s="10">
        <f t="shared" si="420"/>
        <v>0</v>
      </c>
      <c r="AC476" s="79">
        <f t="shared" si="425"/>
        <v>0</v>
      </c>
      <c r="AD476" s="48">
        <f t="shared" si="400"/>
        <v>-1</v>
      </c>
      <c r="AE476" s="45">
        <f t="shared" si="378"/>
        <v>0</v>
      </c>
      <c r="AF476" s="56">
        <f t="shared" si="379"/>
        <v>0</v>
      </c>
      <c r="AG476" s="70" t="e">
        <f t="shared" si="380"/>
        <v>#DIV/0!</v>
      </c>
      <c r="AH476" s="70" t="e">
        <f t="shared" si="381"/>
        <v>#DIV/0!</v>
      </c>
      <c r="AI476" s="74" t="e">
        <f t="shared" si="382"/>
        <v>#DIV/0!</v>
      </c>
      <c r="AJ476" s="62">
        <f t="shared" si="383"/>
        <v>0</v>
      </c>
      <c r="AK476" s="117" t="e">
        <f t="shared" si="384"/>
        <v>#DIV/0!</v>
      </c>
      <c r="AL476" s="99" t="e">
        <f t="shared" si="385"/>
        <v>#DIV/0!</v>
      </c>
      <c r="AM476" s="62">
        <f t="shared" si="386"/>
        <v>0</v>
      </c>
      <c r="AN476" s="10">
        <f t="shared" si="387"/>
        <v>0</v>
      </c>
      <c r="AO476" s="10">
        <f t="shared" si="388"/>
        <v>0</v>
      </c>
      <c r="AP476" s="10">
        <f t="shared" si="389"/>
        <v>0</v>
      </c>
      <c r="AQ476" s="10">
        <f t="shared" si="390"/>
        <v>0</v>
      </c>
      <c r="AZ476"/>
      <c r="BA476"/>
      <c r="BB476"/>
      <c r="BC476"/>
      <c r="BD476"/>
      <c r="BE476" s="12" t="s">
        <v>620</v>
      </c>
      <c r="BF476" s="110"/>
      <c r="BG476" s="111"/>
      <c r="BH476" s="111"/>
    </row>
    <row r="477" spans="1:60" x14ac:dyDescent="0.25">
      <c r="A477" s="12" t="str">
        <f t="shared" si="426"/>
        <v>30mag   11s</v>
      </c>
      <c r="B477" s="110">
        <f t="shared" ref="B477:B513" si="433">J477-J476</f>
        <v>0</v>
      </c>
      <c r="C477" s="3">
        <f t="shared" ref="C477:C513" si="434">J477-J474</f>
        <v>0</v>
      </c>
      <c r="D477" s="3">
        <f t="shared" si="429"/>
        <v>0</v>
      </c>
      <c r="E477" s="3">
        <f t="shared" si="430"/>
        <v>0</v>
      </c>
      <c r="F477" s="3">
        <f t="shared" si="431"/>
        <v>0</v>
      </c>
      <c r="G477" s="3">
        <f t="shared" si="432"/>
        <v>0</v>
      </c>
      <c r="H477" s="3">
        <f t="shared" si="427"/>
        <v>0</v>
      </c>
      <c r="I477" s="3">
        <f t="shared" si="428"/>
        <v>0</v>
      </c>
      <c r="J477" s="3">
        <f t="shared" si="405"/>
        <v>0</v>
      </c>
      <c r="K477" s="8">
        <f t="shared" si="406"/>
        <v>0</v>
      </c>
      <c r="L477" s="4">
        <f t="shared" si="407"/>
        <v>0</v>
      </c>
      <c r="M477" s="4">
        <f t="shared" si="408"/>
        <v>0</v>
      </c>
      <c r="N477" s="4">
        <f t="shared" si="409"/>
        <v>0</v>
      </c>
      <c r="O477" s="4">
        <f t="shared" si="410"/>
        <v>0</v>
      </c>
      <c r="P477" s="4">
        <f t="shared" si="402"/>
        <v>0</v>
      </c>
      <c r="Q477" s="4">
        <f>J476-I477</f>
        <v>0</v>
      </c>
      <c r="R477" s="4">
        <f t="shared" si="411"/>
        <v>0</v>
      </c>
      <c r="S477" s="4">
        <f t="shared" si="412"/>
        <v>0</v>
      </c>
      <c r="T477" s="4">
        <f t="shared" si="413"/>
        <v>0</v>
      </c>
      <c r="U477" s="4">
        <f t="shared" si="414"/>
        <v>0</v>
      </c>
      <c r="V477" s="4">
        <f t="shared" si="415"/>
        <v>0</v>
      </c>
      <c r="W477" s="45">
        <f t="shared" si="416"/>
        <v>0</v>
      </c>
      <c r="X477" s="45">
        <f t="shared" si="424"/>
        <v>0</v>
      </c>
      <c r="Y477" s="62">
        <f t="shared" si="417"/>
        <v>0</v>
      </c>
      <c r="Z477" s="10">
        <f t="shared" si="418"/>
        <v>0</v>
      </c>
      <c r="AA477" s="4">
        <f t="shared" si="419"/>
        <v>0</v>
      </c>
      <c r="AB477" s="108">
        <f t="shared" si="420"/>
        <v>0</v>
      </c>
      <c r="AC477" s="79">
        <f t="shared" si="425"/>
        <v>0</v>
      </c>
      <c r="AD477" s="48">
        <f t="shared" si="400"/>
        <v>-1</v>
      </c>
      <c r="AE477" s="45">
        <f t="shared" si="378"/>
        <v>0</v>
      </c>
      <c r="AF477" s="56">
        <f t="shared" si="379"/>
        <v>0</v>
      </c>
      <c r="AG477" s="70" t="e">
        <f t="shared" si="380"/>
        <v>#DIV/0!</v>
      </c>
      <c r="AH477" s="70" t="e">
        <f t="shared" si="381"/>
        <v>#DIV/0!</v>
      </c>
      <c r="AI477" s="74" t="e">
        <f t="shared" si="382"/>
        <v>#DIV/0!</v>
      </c>
      <c r="AJ477" s="62">
        <f t="shared" si="383"/>
        <v>0</v>
      </c>
      <c r="AK477" s="117" t="e">
        <f t="shared" si="384"/>
        <v>#DIV/0!</v>
      </c>
      <c r="AL477" s="99" t="e">
        <f t="shared" si="385"/>
        <v>#DIV/0!</v>
      </c>
      <c r="AM477" s="62">
        <f t="shared" si="386"/>
        <v>0</v>
      </c>
      <c r="AN477" s="10">
        <f t="shared" si="387"/>
        <v>0</v>
      </c>
      <c r="AO477" s="10">
        <f t="shared" si="388"/>
        <v>0</v>
      </c>
      <c r="AP477" s="10">
        <f t="shared" si="389"/>
        <v>0</v>
      </c>
      <c r="AQ477" s="10">
        <f t="shared" si="390"/>
        <v>0</v>
      </c>
      <c r="AZ477"/>
      <c r="BA477"/>
      <c r="BB477"/>
      <c r="BC477"/>
      <c r="BD477"/>
      <c r="BE477" s="12" t="s">
        <v>176</v>
      </c>
      <c r="BF477" s="110"/>
      <c r="BG477" s="111"/>
      <c r="BH477" s="111"/>
    </row>
    <row r="478" spans="1:60" x14ac:dyDescent="0.25">
      <c r="A478" s="12" t="str">
        <f t="shared" si="426"/>
        <v>30mag     12b</v>
      </c>
      <c r="B478" s="110">
        <f t="shared" si="433"/>
        <v>0</v>
      </c>
      <c r="C478" s="3">
        <f t="shared" si="434"/>
        <v>0</v>
      </c>
      <c r="D478" s="3">
        <f t="shared" si="429"/>
        <v>0</v>
      </c>
      <c r="E478" s="3">
        <f t="shared" si="430"/>
        <v>0</v>
      </c>
      <c r="F478" s="3">
        <f t="shared" si="431"/>
        <v>0</v>
      </c>
      <c r="G478" s="3">
        <f t="shared" si="432"/>
        <v>0</v>
      </c>
      <c r="H478" s="3">
        <f t="shared" si="427"/>
        <v>0</v>
      </c>
      <c r="I478" s="3">
        <f t="shared" si="428"/>
        <v>0</v>
      </c>
      <c r="J478" s="110">
        <f t="shared" si="405"/>
        <v>0</v>
      </c>
      <c r="K478" s="8">
        <f t="shared" si="406"/>
        <v>0</v>
      </c>
      <c r="L478" s="4">
        <f t="shared" si="407"/>
        <v>0</v>
      </c>
      <c r="M478" s="4">
        <f t="shared" si="408"/>
        <v>0</v>
      </c>
      <c r="N478" s="4">
        <f t="shared" si="409"/>
        <v>0</v>
      </c>
      <c r="O478" s="4">
        <f t="shared" si="410"/>
        <v>0</v>
      </c>
      <c r="P478" s="4">
        <f t="shared" si="402"/>
        <v>0</v>
      </c>
      <c r="Q478" s="4">
        <f>-J477+I478</f>
        <v>0</v>
      </c>
      <c r="R478" s="4">
        <f t="shared" si="411"/>
        <v>0</v>
      </c>
      <c r="S478" s="4">
        <f t="shared" si="412"/>
        <v>0</v>
      </c>
      <c r="T478" s="4">
        <f t="shared" si="413"/>
        <v>0</v>
      </c>
      <c r="U478" s="4">
        <f t="shared" si="414"/>
        <v>0</v>
      </c>
      <c r="V478" s="4">
        <f t="shared" si="415"/>
        <v>0</v>
      </c>
      <c r="W478" s="45">
        <f t="shared" si="416"/>
        <v>0</v>
      </c>
      <c r="X478" s="45">
        <f t="shared" si="424"/>
        <v>0</v>
      </c>
      <c r="Y478" s="62">
        <f t="shared" si="417"/>
        <v>0</v>
      </c>
      <c r="Z478" s="10">
        <f t="shared" si="418"/>
        <v>0</v>
      </c>
      <c r="AA478" s="4">
        <f t="shared" si="419"/>
        <v>0</v>
      </c>
      <c r="AB478" s="108">
        <f t="shared" si="420"/>
        <v>0</v>
      </c>
      <c r="AC478" s="79">
        <f t="shared" si="425"/>
        <v>0</v>
      </c>
      <c r="AD478" s="48">
        <f t="shared" si="400"/>
        <v>-1</v>
      </c>
      <c r="AE478" s="45">
        <f t="shared" ref="AE478:AE513" si="435">MIN(B475:B477)</f>
        <v>0</v>
      </c>
      <c r="AF478" s="56">
        <f t="shared" ref="AF478:AF513" si="436">J477+AE478</f>
        <v>0</v>
      </c>
      <c r="AG478" s="70" t="e">
        <f t="shared" ref="AG478:AG513" si="437">AI478/AL478</f>
        <v>#DIV/0!</v>
      </c>
      <c r="AH478" s="70" t="e">
        <f t="shared" ref="AH478:AH513" si="438">1/AG478</f>
        <v>#DIV/0!</v>
      </c>
      <c r="AI478" s="74" t="e">
        <f t="shared" ref="AI478:AI513" si="439">(J478-AF478)/AF478</f>
        <v>#DIV/0!</v>
      </c>
      <c r="AJ478" s="62">
        <f t="shared" ref="AJ478:AJ513" si="440">MAX(B475:B477)</f>
        <v>0</v>
      </c>
      <c r="AK478" s="117" t="e">
        <f t="shared" ref="AK478:AK513" si="441" xml:space="preserve"> AH478/AG478</f>
        <v>#DIV/0!</v>
      </c>
      <c r="AL478" s="99" t="e">
        <f t="shared" ref="AL478:AL513" si="442">(J478-AM478)/AM478</f>
        <v>#DIV/0!</v>
      </c>
      <c r="AM478" s="62">
        <f t="shared" ref="AM478:AM513" si="443">J477+AJ478</f>
        <v>0</v>
      </c>
      <c r="AN478" s="10">
        <f t="shared" ref="AN478:AN513" si="444">(R477-N477)*0.999</f>
        <v>0</v>
      </c>
      <c r="AO478" s="10">
        <f t="shared" ref="AO478:AO513" si="445">(2*R477-I477)*0.999</f>
        <v>0</v>
      </c>
      <c r="AP478" s="10">
        <f t="shared" ref="AP478:AP513" si="446">(R477+N477)*1.001</f>
        <v>0</v>
      </c>
      <c r="AQ478" s="10">
        <f t="shared" ref="AQ478:AQ513" si="447">(2*R477-H477)*1.001</f>
        <v>0</v>
      </c>
      <c r="AZ478"/>
      <c r="BA478"/>
      <c r="BB478"/>
      <c r="BC478"/>
      <c r="BD478"/>
      <c r="BE478" s="12" t="s">
        <v>621</v>
      </c>
      <c r="BF478" s="110"/>
      <c r="BG478" s="111"/>
      <c r="BH478" s="111"/>
    </row>
    <row r="479" spans="1:60" x14ac:dyDescent="0.25">
      <c r="A479" s="12" t="str">
        <f t="shared" si="426"/>
        <v>30mag     13o</v>
      </c>
      <c r="B479" s="110">
        <f t="shared" si="433"/>
        <v>0</v>
      </c>
      <c r="C479" s="3">
        <f t="shared" si="434"/>
        <v>0</v>
      </c>
      <c r="D479" s="3">
        <f t="shared" si="429"/>
        <v>0</v>
      </c>
      <c r="E479" s="3">
        <f t="shared" si="430"/>
        <v>0</v>
      </c>
      <c r="F479" s="3">
        <f t="shared" si="431"/>
        <v>0</v>
      </c>
      <c r="G479" s="3">
        <f t="shared" si="432"/>
        <v>0</v>
      </c>
      <c r="H479" s="110">
        <f t="shared" si="427"/>
        <v>0</v>
      </c>
      <c r="I479" s="110">
        <f t="shared" si="428"/>
        <v>0</v>
      </c>
      <c r="J479" s="3">
        <f t="shared" si="405"/>
        <v>0</v>
      </c>
      <c r="K479" s="8">
        <f t="shared" si="406"/>
        <v>0</v>
      </c>
      <c r="L479" s="4">
        <f t="shared" si="407"/>
        <v>0</v>
      </c>
      <c r="M479" s="4">
        <f t="shared" si="408"/>
        <v>0</v>
      </c>
      <c r="N479" s="4">
        <f t="shared" si="409"/>
        <v>0</v>
      </c>
      <c r="O479" s="4">
        <f t="shared" si="410"/>
        <v>0</v>
      </c>
      <c r="P479" s="4">
        <f>-H479+J478</f>
        <v>0</v>
      </c>
      <c r="Q479" s="4">
        <f t="shared" ref="Q479:Q486" si="448">J478-I479</f>
        <v>0</v>
      </c>
      <c r="R479" s="4">
        <f t="shared" si="411"/>
        <v>0</v>
      </c>
      <c r="S479" s="4">
        <f t="shared" si="412"/>
        <v>0</v>
      </c>
      <c r="T479" s="4">
        <f t="shared" si="413"/>
        <v>0</v>
      </c>
      <c r="U479" s="4">
        <f t="shared" si="414"/>
        <v>0</v>
      </c>
      <c r="V479" s="4">
        <f t="shared" si="415"/>
        <v>0</v>
      </c>
      <c r="W479" s="109">
        <f t="shared" si="416"/>
        <v>0</v>
      </c>
      <c r="X479" s="45">
        <f t="shared" si="424"/>
        <v>0</v>
      </c>
      <c r="Y479" s="62">
        <f t="shared" si="417"/>
        <v>0</v>
      </c>
      <c r="Z479" s="10">
        <f t="shared" si="418"/>
        <v>0</v>
      </c>
      <c r="AA479" s="4">
        <f t="shared" si="419"/>
        <v>0</v>
      </c>
      <c r="AB479" s="79">
        <f t="shared" si="420"/>
        <v>0</v>
      </c>
      <c r="AC479" s="79">
        <f t="shared" si="425"/>
        <v>0</v>
      </c>
      <c r="AD479" s="48">
        <f t="shared" si="400"/>
        <v>-1</v>
      </c>
      <c r="AE479" s="45">
        <f t="shared" si="435"/>
        <v>0</v>
      </c>
      <c r="AF479" s="56">
        <f t="shared" si="436"/>
        <v>0</v>
      </c>
      <c r="AG479" s="70" t="e">
        <f t="shared" si="437"/>
        <v>#DIV/0!</v>
      </c>
      <c r="AH479" s="70" t="e">
        <f t="shared" si="438"/>
        <v>#DIV/0!</v>
      </c>
      <c r="AI479" s="74" t="e">
        <f t="shared" si="439"/>
        <v>#DIV/0!</v>
      </c>
      <c r="AJ479" s="62">
        <f t="shared" si="440"/>
        <v>0</v>
      </c>
      <c r="AK479" s="117" t="e">
        <f t="shared" si="441"/>
        <v>#DIV/0!</v>
      </c>
      <c r="AL479" s="99" t="e">
        <f t="shared" si="442"/>
        <v>#DIV/0!</v>
      </c>
      <c r="AM479" s="62">
        <f t="shared" si="443"/>
        <v>0</v>
      </c>
      <c r="AN479" s="10">
        <f t="shared" si="444"/>
        <v>0</v>
      </c>
      <c r="AO479" s="10">
        <f t="shared" si="445"/>
        <v>0</v>
      </c>
      <c r="AP479" s="10">
        <f t="shared" si="446"/>
        <v>0</v>
      </c>
      <c r="AQ479" s="10">
        <f t="shared" si="447"/>
        <v>0</v>
      </c>
      <c r="AZ479"/>
      <c r="BA479"/>
      <c r="BB479"/>
      <c r="BC479"/>
      <c r="BD479"/>
      <c r="BE479" s="12" t="s">
        <v>622</v>
      </c>
      <c r="BF479" s="110"/>
      <c r="BG479" s="111"/>
      <c r="BH479" s="111"/>
    </row>
    <row r="480" spans="1:60" x14ac:dyDescent="0.25">
      <c r="A480" s="12" t="str">
        <f t="shared" si="426"/>
        <v>30mag  14s</v>
      </c>
      <c r="B480" s="110">
        <f t="shared" si="433"/>
        <v>0</v>
      </c>
      <c r="C480" s="3">
        <f t="shared" si="434"/>
        <v>0</v>
      </c>
      <c r="D480" s="3">
        <f t="shared" si="429"/>
        <v>0</v>
      </c>
      <c r="E480" s="3">
        <f t="shared" si="430"/>
        <v>0</v>
      </c>
      <c r="F480" s="3">
        <f t="shared" si="431"/>
        <v>0</v>
      </c>
      <c r="G480" s="3">
        <f t="shared" si="432"/>
        <v>0</v>
      </c>
      <c r="H480" s="110">
        <f t="shared" si="427"/>
        <v>0</v>
      </c>
      <c r="I480" s="110">
        <f t="shared" si="428"/>
        <v>0</v>
      </c>
      <c r="J480" s="110">
        <f t="shared" si="405"/>
        <v>0</v>
      </c>
      <c r="K480" s="8">
        <f t="shared" si="406"/>
        <v>0</v>
      </c>
      <c r="L480" s="4">
        <f t="shared" si="407"/>
        <v>0</v>
      </c>
      <c r="M480" s="4">
        <f t="shared" si="408"/>
        <v>0</v>
      </c>
      <c r="N480" s="4">
        <f t="shared" si="409"/>
        <v>0</v>
      </c>
      <c r="O480" s="4">
        <f t="shared" si="410"/>
        <v>0</v>
      </c>
      <c r="P480" s="4">
        <f t="shared" ref="P480:P501" si="449">H480-J479</f>
        <v>0</v>
      </c>
      <c r="Q480" s="4">
        <f t="shared" si="448"/>
        <v>0</v>
      </c>
      <c r="R480" s="4">
        <f t="shared" si="411"/>
        <v>0</v>
      </c>
      <c r="S480" s="4">
        <f t="shared" si="412"/>
        <v>0</v>
      </c>
      <c r="T480" s="4">
        <f t="shared" si="413"/>
        <v>0</v>
      </c>
      <c r="U480" s="4">
        <f t="shared" si="414"/>
        <v>0</v>
      </c>
      <c r="V480" s="4">
        <f t="shared" si="415"/>
        <v>0</v>
      </c>
      <c r="W480" s="85">
        <f t="shared" si="416"/>
        <v>0</v>
      </c>
      <c r="X480" s="45">
        <f t="shared" si="424"/>
        <v>0</v>
      </c>
      <c r="Y480" s="62">
        <f t="shared" si="417"/>
        <v>0</v>
      </c>
      <c r="Z480" s="10">
        <f t="shared" si="418"/>
        <v>0</v>
      </c>
      <c r="AA480" s="4">
        <f t="shared" si="419"/>
        <v>0</v>
      </c>
      <c r="AB480" s="79">
        <f t="shared" si="420"/>
        <v>0</v>
      </c>
      <c r="AC480" s="79">
        <f t="shared" si="425"/>
        <v>0</v>
      </c>
      <c r="AD480" s="48">
        <f t="shared" si="400"/>
        <v>-1</v>
      </c>
      <c r="AE480" s="45">
        <f t="shared" si="435"/>
        <v>0</v>
      </c>
      <c r="AF480" s="56">
        <f t="shared" si="436"/>
        <v>0</v>
      </c>
      <c r="AG480" s="70" t="e">
        <f t="shared" si="437"/>
        <v>#DIV/0!</v>
      </c>
      <c r="AH480" s="70" t="e">
        <f t="shared" si="438"/>
        <v>#DIV/0!</v>
      </c>
      <c r="AI480" s="74" t="e">
        <f t="shared" si="439"/>
        <v>#DIV/0!</v>
      </c>
      <c r="AJ480" s="62">
        <f t="shared" si="440"/>
        <v>0</v>
      </c>
      <c r="AK480" s="117" t="e">
        <f t="shared" si="441"/>
        <v>#DIV/0!</v>
      </c>
      <c r="AL480" s="99" t="e">
        <f t="shared" si="442"/>
        <v>#DIV/0!</v>
      </c>
      <c r="AM480" s="62">
        <f t="shared" si="443"/>
        <v>0</v>
      </c>
      <c r="AN480" s="10">
        <f t="shared" si="444"/>
        <v>0</v>
      </c>
      <c r="AO480" s="10">
        <f t="shared" si="445"/>
        <v>0</v>
      </c>
      <c r="AP480" s="10">
        <f t="shared" si="446"/>
        <v>0</v>
      </c>
      <c r="AQ480" s="10">
        <f t="shared" si="447"/>
        <v>0</v>
      </c>
      <c r="AZ480"/>
      <c r="BA480"/>
      <c r="BB480"/>
      <c r="BC480"/>
      <c r="BD480"/>
      <c r="BE480" s="12" t="s">
        <v>623</v>
      </c>
      <c r="BF480" s="110"/>
      <c r="BG480" s="111"/>
      <c r="BH480" s="111"/>
    </row>
    <row r="481" spans="1:60" x14ac:dyDescent="0.25">
      <c r="A481" s="12" t="str">
        <f t="shared" si="426"/>
        <v>30mag   15b</v>
      </c>
      <c r="B481" s="110">
        <f t="shared" si="433"/>
        <v>0</v>
      </c>
      <c r="C481" s="3">
        <f t="shared" si="434"/>
        <v>0</v>
      </c>
      <c r="D481" s="3">
        <f t="shared" si="429"/>
        <v>0</v>
      </c>
      <c r="E481" s="3">
        <f t="shared" si="430"/>
        <v>0</v>
      </c>
      <c r="F481" s="3">
        <f t="shared" si="431"/>
        <v>0</v>
      </c>
      <c r="G481" s="3">
        <f t="shared" si="432"/>
        <v>0</v>
      </c>
      <c r="H481" s="110">
        <f t="shared" si="427"/>
        <v>0</v>
      </c>
      <c r="I481" s="110">
        <f t="shared" si="428"/>
        <v>0</v>
      </c>
      <c r="J481" s="110">
        <f t="shared" si="405"/>
        <v>0</v>
      </c>
      <c r="K481" s="8">
        <f t="shared" si="406"/>
        <v>0</v>
      </c>
      <c r="L481" s="4">
        <f t="shared" si="407"/>
        <v>0</v>
      </c>
      <c r="M481" s="4">
        <f t="shared" si="408"/>
        <v>0</v>
      </c>
      <c r="N481" s="4">
        <f t="shared" si="409"/>
        <v>0</v>
      </c>
      <c r="O481" s="4">
        <f t="shared" si="410"/>
        <v>0</v>
      </c>
      <c r="P481" s="4">
        <f t="shared" si="449"/>
        <v>0</v>
      </c>
      <c r="Q481" s="4">
        <f t="shared" si="448"/>
        <v>0</v>
      </c>
      <c r="R481" s="4">
        <f t="shared" si="411"/>
        <v>0</v>
      </c>
      <c r="S481" s="4">
        <f t="shared" si="412"/>
        <v>0</v>
      </c>
      <c r="T481" s="4">
        <f t="shared" si="413"/>
        <v>0</v>
      </c>
      <c r="U481" s="4">
        <f t="shared" si="414"/>
        <v>0</v>
      </c>
      <c r="V481" s="4">
        <f t="shared" si="415"/>
        <v>0</v>
      </c>
      <c r="W481" s="86">
        <f t="shared" si="416"/>
        <v>0</v>
      </c>
      <c r="X481" s="45">
        <f>J479+U481</f>
        <v>0</v>
      </c>
      <c r="Y481" s="10">
        <f t="shared" si="417"/>
        <v>0</v>
      </c>
      <c r="Z481" s="10">
        <f t="shared" si="418"/>
        <v>0</v>
      </c>
      <c r="AA481" s="10">
        <f t="shared" si="419"/>
        <v>0</v>
      </c>
      <c r="AB481" s="10">
        <f t="shared" si="420"/>
        <v>0</v>
      </c>
      <c r="AC481" s="79">
        <f>J479+Z481</f>
        <v>0</v>
      </c>
      <c r="AD481" s="48">
        <f t="shared" si="400"/>
        <v>-1</v>
      </c>
      <c r="AE481" s="45">
        <f t="shared" si="435"/>
        <v>0</v>
      </c>
      <c r="AF481" s="56">
        <f t="shared" si="436"/>
        <v>0</v>
      </c>
      <c r="AG481" s="70" t="e">
        <f t="shared" si="437"/>
        <v>#DIV/0!</v>
      </c>
      <c r="AH481" s="70" t="e">
        <f t="shared" si="438"/>
        <v>#DIV/0!</v>
      </c>
      <c r="AI481" s="74" t="e">
        <f t="shared" si="439"/>
        <v>#DIV/0!</v>
      </c>
      <c r="AJ481" s="62">
        <f t="shared" si="440"/>
        <v>0</v>
      </c>
      <c r="AK481" s="117" t="e">
        <f t="shared" si="441"/>
        <v>#DIV/0!</v>
      </c>
      <c r="AL481" s="99" t="e">
        <f t="shared" si="442"/>
        <v>#DIV/0!</v>
      </c>
      <c r="AM481" s="62">
        <f t="shared" si="443"/>
        <v>0</v>
      </c>
      <c r="AN481" s="10">
        <f t="shared" si="444"/>
        <v>0</v>
      </c>
      <c r="AO481" s="10">
        <f t="shared" si="445"/>
        <v>0</v>
      </c>
      <c r="AP481" s="10">
        <f t="shared" si="446"/>
        <v>0</v>
      </c>
      <c r="AQ481" s="10">
        <f t="shared" si="447"/>
        <v>0</v>
      </c>
      <c r="AZ481"/>
      <c r="BA481"/>
      <c r="BB481"/>
      <c r="BC481"/>
      <c r="BD481"/>
      <c r="BE481" s="12" t="s">
        <v>624</v>
      </c>
      <c r="BF481" s="110"/>
      <c r="BG481" s="111"/>
      <c r="BH481" s="111"/>
    </row>
    <row r="482" spans="1:60" x14ac:dyDescent="0.25">
      <c r="A482" s="12" t="str">
        <f t="shared" si="426"/>
        <v>30mag     16o</v>
      </c>
      <c r="B482" s="110">
        <f t="shared" si="433"/>
        <v>0</v>
      </c>
      <c r="C482" s="3">
        <f t="shared" si="434"/>
        <v>0</v>
      </c>
      <c r="D482" s="3">
        <f t="shared" si="429"/>
        <v>0</v>
      </c>
      <c r="E482" s="3">
        <f t="shared" si="430"/>
        <v>0</v>
      </c>
      <c r="F482" s="3">
        <f t="shared" si="431"/>
        <v>0</v>
      </c>
      <c r="G482" s="3">
        <f t="shared" si="432"/>
        <v>0</v>
      </c>
      <c r="H482" s="110">
        <f t="shared" si="427"/>
        <v>0</v>
      </c>
      <c r="I482" s="110">
        <f t="shared" si="428"/>
        <v>0</v>
      </c>
      <c r="J482" s="110">
        <f t="shared" si="405"/>
        <v>0</v>
      </c>
      <c r="K482" s="8">
        <f t="shared" si="406"/>
        <v>0</v>
      </c>
      <c r="L482" s="4">
        <f t="shared" si="407"/>
        <v>0</v>
      </c>
      <c r="M482" s="4">
        <f t="shared" si="408"/>
        <v>0</v>
      </c>
      <c r="N482" s="4">
        <f t="shared" si="409"/>
        <v>0</v>
      </c>
      <c r="O482" s="4">
        <f t="shared" si="410"/>
        <v>0</v>
      </c>
      <c r="P482" s="4">
        <f t="shared" si="449"/>
        <v>0</v>
      </c>
      <c r="Q482" s="4">
        <f t="shared" si="448"/>
        <v>0</v>
      </c>
      <c r="R482" s="4">
        <f t="shared" si="411"/>
        <v>0</v>
      </c>
      <c r="S482" s="4">
        <f t="shared" si="412"/>
        <v>0</v>
      </c>
      <c r="T482" s="4">
        <f t="shared" si="413"/>
        <v>0</v>
      </c>
      <c r="U482" s="4">
        <f t="shared" si="414"/>
        <v>0</v>
      </c>
      <c r="V482" s="4">
        <f t="shared" si="415"/>
        <v>0</v>
      </c>
      <c r="W482" s="85">
        <f t="shared" si="416"/>
        <v>0</v>
      </c>
      <c r="X482" s="45">
        <f>J480+U482</f>
        <v>0</v>
      </c>
      <c r="Y482" s="62">
        <f t="shared" si="417"/>
        <v>0</v>
      </c>
      <c r="Z482" s="10">
        <f t="shared" si="418"/>
        <v>0</v>
      </c>
      <c r="AA482" s="4">
        <f t="shared" si="419"/>
        <v>0</v>
      </c>
      <c r="AB482" s="108">
        <f t="shared" si="420"/>
        <v>0</v>
      </c>
      <c r="AC482" s="79">
        <f>J480+Z482</f>
        <v>0</v>
      </c>
      <c r="AD482" s="48">
        <f t="shared" si="400"/>
        <v>-1</v>
      </c>
      <c r="AE482" s="45">
        <f t="shared" si="435"/>
        <v>0</v>
      </c>
      <c r="AF482" s="56">
        <f t="shared" si="436"/>
        <v>0</v>
      </c>
      <c r="AG482" s="70" t="e">
        <f t="shared" si="437"/>
        <v>#DIV/0!</v>
      </c>
      <c r="AH482" s="70" t="e">
        <f t="shared" si="438"/>
        <v>#DIV/0!</v>
      </c>
      <c r="AI482" s="74" t="e">
        <f t="shared" si="439"/>
        <v>#DIV/0!</v>
      </c>
      <c r="AJ482" s="62">
        <f t="shared" si="440"/>
        <v>0</v>
      </c>
      <c r="AK482" s="117" t="e">
        <f t="shared" si="441"/>
        <v>#DIV/0!</v>
      </c>
      <c r="AL482" s="99" t="e">
        <f t="shared" si="442"/>
        <v>#DIV/0!</v>
      </c>
      <c r="AM482" s="62">
        <f t="shared" si="443"/>
        <v>0</v>
      </c>
      <c r="AN482" s="10">
        <f t="shared" si="444"/>
        <v>0</v>
      </c>
      <c r="AO482" s="10">
        <f t="shared" si="445"/>
        <v>0</v>
      </c>
      <c r="AP482" s="10">
        <f t="shared" si="446"/>
        <v>0</v>
      </c>
      <c r="AQ482" s="10">
        <f t="shared" si="447"/>
        <v>0</v>
      </c>
      <c r="AZ482"/>
      <c r="BA482"/>
      <c r="BB482"/>
      <c r="BC482"/>
      <c r="BD482"/>
      <c r="BE482" s="12" t="s">
        <v>625</v>
      </c>
      <c r="BF482" s="110"/>
      <c r="BG482" s="111"/>
      <c r="BH482" s="111"/>
    </row>
    <row r="483" spans="1:60" x14ac:dyDescent="0.25">
      <c r="A483" s="12" t="str">
        <f t="shared" si="426"/>
        <v>30mag    17s</v>
      </c>
      <c r="B483" s="110">
        <f t="shared" si="433"/>
        <v>0</v>
      </c>
      <c r="C483" s="3">
        <f t="shared" si="434"/>
        <v>0</v>
      </c>
      <c r="D483" s="3">
        <f t="shared" si="429"/>
        <v>0</v>
      </c>
      <c r="E483" s="3">
        <f t="shared" si="430"/>
        <v>0</v>
      </c>
      <c r="F483" s="3">
        <f t="shared" si="431"/>
        <v>0</v>
      </c>
      <c r="G483" s="3">
        <f t="shared" si="432"/>
        <v>0</v>
      </c>
      <c r="H483" s="3">
        <f t="shared" si="427"/>
        <v>0</v>
      </c>
      <c r="I483" s="3">
        <f t="shared" si="428"/>
        <v>0</v>
      </c>
      <c r="J483" s="110">
        <f t="shared" si="405"/>
        <v>0</v>
      </c>
      <c r="K483" s="8">
        <f t="shared" si="406"/>
        <v>0</v>
      </c>
      <c r="L483" s="4">
        <f t="shared" si="407"/>
        <v>0</v>
      </c>
      <c r="M483" s="4">
        <f t="shared" si="408"/>
        <v>0</v>
      </c>
      <c r="N483" s="4">
        <f t="shared" si="409"/>
        <v>0</v>
      </c>
      <c r="O483" s="4">
        <f t="shared" si="410"/>
        <v>0</v>
      </c>
      <c r="P483" s="4">
        <f t="shared" si="449"/>
        <v>0</v>
      </c>
      <c r="Q483" s="4">
        <f t="shared" si="448"/>
        <v>0</v>
      </c>
      <c r="R483" s="4">
        <f t="shared" si="411"/>
        <v>0</v>
      </c>
      <c r="S483" s="4">
        <f t="shared" si="412"/>
        <v>0</v>
      </c>
      <c r="T483" s="4">
        <f t="shared" si="413"/>
        <v>0</v>
      </c>
      <c r="U483" s="4">
        <f t="shared" si="414"/>
        <v>0</v>
      </c>
      <c r="V483" s="4">
        <f t="shared" si="415"/>
        <v>0</v>
      </c>
      <c r="W483" s="85">
        <f t="shared" si="416"/>
        <v>0</v>
      </c>
      <c r="X483" s="45">
        <f>J481+U483</f>
        <v>0</v>
      </c>
      <c r="Y483" s="62">
        <f t="shared" si="417"/>
        <v>0</v>
      </c>
      <c r="Z483" s="10">
        <f t="shared" si="418"/>
        <v>0</v>
      </c>
      <c r="AA483" s="4">
        <f t="shared" si="419"/>
        <v>0</v>
      </c>
      <c r="AB483" s="108">
        <f t="shared" si="420"/>
        <v>0</v>
      </c>
      <c r="AC483" s="79">
        <f>J481+Z483</f>
        <v>0</v>
      </c>
      <c r="AD483" s="48">
        <f t="shared" si="400"/>
        <v>-1</v>
      </c>
      <c r="AE483" s="45">
        <f t="shared" si="435"/>
        <v>0</v>
      </c>
      <c r="AF483" s="56">
        <f t="shared" si="436"/>
        <v>0</v>
      </c>
      <c r="AG483" s="70" t="e">
        <f t="shared" si="437"/>
        <v>#DIV/0!</v>
      </c>
      <c r="AH483" s="70" t="e">
        <f t="shared" si="438"/>
        <v>#DIV/0!</v>
      </c>
      <c r="AI483" s="74" t="e">
        <f t="shared" si="439"/>
        <v>#DIV/0!</v>
      </c>
      <c r="AJ483" s="62">
        <f t="shared" si="440"/>
        <v>0</v>
      </c>
      <c r="AK483" s="117" t="e">
        <f t="shared" si="441"/>
        <v>#DIV/0!</v>
      </c>
      <c r="AL483" s="99" t="e">
        <f t="shared" si="442"/>
        <v>#DIV/0!</v>
      </c>
      <c r="AM483" s="62">
        <f t="shared" si="443"/>
        <v>0</v>
      </c>
      <c r="AN483" s="10">
        <f t="shared" si="444"/>
        <v>0</v>
      </c>
      <c r="AO483" s="10">
        <f t="shared" si="445"/>
        <v>0</v>
      </c>
      <c r="AP483" s="10">
        <f t="shared" si="446"/>
        <v>0</v>
      </c>
      <c r="AQ483" s="10">
        <f t="shared" si="447"/>
        <v>0</v>
      </c>
      <c r="AZ483"/>
      <c r="BA483"/>
      <c r="BB483"/>
      <c r="BC483"/>
      <c r="BD483"/>
      <c r="BE483" s="12" t="s">
        <v>626</v>
      </c>
      <c r="BF483" s="110"/>
      <c r="BG483" s="111"/>
      <c r="BH483" s="111"/>
    </row>
    <row r="484" spans="1:60" x14ac:dyDescent="0.25">
      <c r="A484" s="12" t="str">
        <f t="shared" si="426"/>
        <v>30mag   18b</v>
      </c>
      <c r="B484" s="110">
        <f t="shared" si="433"/>
        <v>0</v>
      </c>
      <c r="C484" s="3">
        <f t="shared" si="434"/>
        <v>0</v>
      </c>
      <c r="D484" s="3">
        <f t="shared" si="429"/>
        <v>0</v>
      </c>
      <c r="E484" s="3">
        <f t="shared" si="430"/>
        <v>0</v>
      </c>
      <c r="F484" s="3">
        <f t="shared" si="431"/>
        <v>0</v>
      </c>
      <c r="G484" s="3">
        <f t="shared" si="432"/>
        <v>0</v>
      </c>
      <c r="H484" s="3">
        <f t="shared" si="427"/>
        <v>0</v>
      </c>
      <c r="I484" s="3">
        <f t="shared" si="428"/>
        <v>0</v>
      </c>
      <c r="J484" s="3">
        <f t="shared" si="405"/>
        <v>0</v>
      </c>
      <c r="K484" s="8">
        <f t="shared" si="406"/>
        <v>0</v>
      </c>
      <c r="L484" s="4">
        <f t="shared" si="407"/>
        <v>0</v>
      </c>
      <c r="M484" s="4">
        <f t="shared" si="408"/>
        <v>0</v>
      </c>
      <c r="N484" s="4">
        <f t="shared" si="409"/>
        <v>0</v>
      </c>
      <c r="O484" s="4">
        <f t="shared" si="410"/>
        <v>0</v>
      </c>
      <c r="P484" s="4">
        <f t="shared" si="449"/>
        <v>0</v>
      </c>
      <c r="Q484" s="4">
        <f t="shared" si="448"/>
        <v>0</v>
      </c>
      <c r="R484" s="4">
        <f t="shared" si="411"/>
        <v>0</v>
      </c>
      <c r="S484" s="4">
        <f t="shared" si="412"/>
        <v>0</v>
      </c>
      <c r="T484" s="4">
        <f t="shared" si="413"/>
        <v>0</v>
      </c>
      <c r="U484" s="4">
        <f t="shared" si="414"/>
        <v>0</v>
      </c>
      <c r="V484" s="4">
        <f t="shared" si="415"/>
        <v>0</v>
      </c>
      <c r="W484" s="86">
        <f t="shared" si="416"/>
        <v>0</v>
      </c>
      <c r="X484" s="45">
        <f t="shared" ref="X484:X487" si="450">J482+U484</f>
        <v>0</v>
      </c>
      <c r="Y484" s="62">
        <f t="shared" si="417"/>
        <v>0</v>
      </c>
      <c r="Z484" s="10">
        <f t="shared" si="418"/>
        <v>0</v>
      </c>
      <c r="AA484" s="4">
        <f t="shared" si="419"/>
        <v>0</v>
      </c>
      <c r="AB484" s="79">
        <f t="shared" si="420"/>
        <v>0</v>
      </c>
      <c r="AC484" s="79">
        <f t="shared" ref="AC484:AC486" si="451">J482+Z484</f>
        <v>0</v>
      </c>
      <c r="AD484" s="48">
        <f t="shared" si="400"/>
        <v>-1</v>
      </c>
      <c r="AE484" s="45">
        <f t="shared" si="435"/>
        <v>0</v>
      </c>
      <c r="AF484" s="56">
        <f t="shared" si="436"/>
        <v>0</v>
      </c>
      <c r="AG484" s="70" t="e">
        <f t="shared" si="437"/>
        <v>#DIV/0!</v>
      </c>
      <c r="AH484" s="70" t="e">
        <f t="shared" si="438"/>
        <v>#DIV/0!</v>
      </c>
      <c r="AI484" s="74" t="e">
        <f t="shared" si="439"/>
        <v>#DIV/0!</v>
      </c>
      <c r="AJ484" s="62">
        <f t="shared" si="440"/>
        <v>0</v>
      </c>
      <c r="AK484" s="117" t="e">
        <f t="shared" si="441"/>
        <v>#DIV/0!</v>
      </c>
      <c r="AL484" s="99" t="e">
        <f t="shared" si="442"/>
        <v>#DIV/0!</v>
      </c>
      <c r="AM484" s="62">
        <f t="shared" si="443"/>
        <v>0</v>
      </c>
      <c r="AN484" s="10">
        <f t="shared" si="444"/>
        <v>0</v>
      </c>
      <c r="AO484" s="10">
        <f t="shared" si="445"/>
        <v>0</v>
      </c>
      <c r="AP484" s="10">
        <f t="shared" si="446"/>
        <v>0</v>
      </c>
      <c r="AQ484" s="10">
        <f t="shared" si="447"/>
        <v>0</v>
      </c>
      <c r="AZ484"/>
      <c r="BA484"/>
      <c r="BB484"/>
      <c r="BC484"/>
      <c r="BD484"/>
      <c r="BE484" s="12" t="s">
        <v>627</v>
      </c>
      <c r="BF484" s="110"/>
      <c r="BG484" s="111"/>
      <c r="BH484" s="111"/>
    </row>
    <row r="485" spans="1:60" x14ac:dyDescent="0.25">
      <c r="A485" s="12" t="str">
        <f t="shared" si="426"/>
        <v>30mag    19o</v>
      </c>
      <c r="B485" s="110">
        <f t="shared" si="433"/>
        <v>0</v>
      </c>
      <c r="C485" s="3">
        <f t="shared" si="434"/>
        <v>0</v>
      </c>
      <c r="D485" s="3">
        <f t="shared" si="429"/>
        <v>0</v>
      </c>
      <c r="E485" s="3">
        <f t="shared" si="430"/>
        <v>0</v>
      </c>
      <c r="F485" s="3">
        <f t="shared" si="431"/>
        <v>0</v>
      </c>
      <c r="G485" s="3">
        <f t="shared" si="432"/>
        <v>0</v>
      </c>
      <c r="H485" s="3">
        <f t="shared" si="427"/>
        <v>0</v>
      </c>
      <c r="I485" s="3">
        <f t="shared" si="428"/>
        <v>0</v>
      </c>
      <c r="J485" s="3">
        <f t="shared" si="405"/>
        <v>0</v>
      </c>
      <c r="K485" s="8">
        <f t="shared" si="406"/>
        <v>0</v>
      </c>
      <c r="L485" s="4">
        <f t="shared" si="407"/>
        <v>0</v>
      </c>
      <c r="M485" s="4">
        <f t="shared" si="408"/>
        <v>0</v>
      </c>
      <c r="N485" s="4">
        <f t="shared" si="409"/>
        <v>0</v>
      </c>
      <c r="O485" s="4">
        <f t="shared" si="410"/>
        <v>0</v>
      </c>
      <c r="P485" s="4">
        <f t="shared" si="449"/>
        <v>0</v>
      </c>
      <c r="Q485" s="4">
        <f t="shared" si="448"/>
        <v>0</v>
      </c>
      <c r="R485" s="4">
        <f t="shared" si="411"/>
        <v>0</v>
      </c>
      <c r="S485" s="4">
        <f t="shared" si="412"/>
        <v>0</v>
      </c>
      <c r="T485" s="4">
        <f t="shared" si="413"/>
        <v>0</v>
      </c>
      <c r="U485" s="4">
        <f t="shared" si="414"/>
        <v>0</v>
      </c>
      <c r="V485" s="4">
        <f t="shared" si="415"/>
        <v>0</v>
      </c>
      <c r="W485" s="86">
        <f t="shared" si="416"/>
        <v>0</v>
      </c>
      <c r="X485" s="45">
        <f t="shared" si="450"/>
        <v>0</v>
      </c>
      <c r="Y485" s="10">
        <f t="shared" si="417"/>
        <v>0</v>
      </c>
      <c r="Z485" s="10">
        <f t="shared" si="418"/>
        <v>0</v>
      </c>
      <c r="AA485" s="10">
        <f t="shared" si="419"/>
        <v>0</v>
      </c>
      <c r="AB485" s="10">
        <f t="shared" si="420"/>
        <v>0</v>
      </c>
      <c r="AC485" s="79">
        <f t="shared" si="451"/>
        <v>0</v>
      </c>
      <c r="AD485" s="48">
        <f t="shared" si="400"/>
        <v>-1</v>
      </c>
      <c r="AE485" s="45">
        <f t="shared" si="435"/>
        <v>0</v>
      </c>
      <c r="AF485" s="56">
        <f t="shared" si="436"/>
        <v>0</v>
      </c>
      <c r="AG485" s="70" t="e">
        <f t="shared" si="437"/>
        <v>#DIV/0!</v>
      </c>
      <c r="AH485" s="70" t="e">
        <f t="shared" si="438"/>
        <v>#DIV/0!</v>
      </c>
      <c r="AI485" s="74" t="e">
        <f t="shared" si="439"/>
        <v>#DIV/0!</v>
      </c>
      <c r="AJ485" s="62">
        <f t="shared" si="440"/>
        <v>0</v>
      </c>
      <c r="AK485" s="117" t="e">
        <f t="shared" si="441"/>
        <v>#DIV/0!</v>
      </c>
      <c r="AL485" s="99" t="e">
        <f t="shared" si="442"/>
        <v>#DIV/0!</v>
      </c>
      <c r="AM485" s="62">
        <f t="shared" si="443"/>
        <v>0</v>
      </c>
      <c r="AN485" s="10">
        <f t="shared" si="444"/>
        <v>0</v>
      </c>
      <c r="AO485" s="10">
        <f t="shared" si="445"/>
        <v>0</v>
      </c>
      <c r="AP485" s="10">
        <f t="shared" si="446"/>
        <v>0</v>
      </c>
      <c r="AQ485" s="10">
        <f t="shared" si="447"/>
        <v>0</v>
      </c>
      <c r="AZ485"/>
      <c r="BA485"/>
      <c r="BB485"/>
      <c r="BC485"/>
      <c r="BD485"/>
      <c r="BE485" s="12" t="s">
        <v>628</v>
      </c>
      <c r="BF485" s="110"/>
      <c r="BG485" s="111"/>
      <c r="BH485" s="111"/>
    </row>
    <row r="486" spans="1:60" x14ac:dyDescent="0.25">
      <c r="A486" s="12" t="str">
        <f t="shared" si="426"/>
        <v>30mag    20s</v>
      </c>
      <c r="B486" s="110">
        <f t="shared" si="433"/>
        <v>0</v>
      </c>
      <c r="C486" s="3">
        <f t="shared" si="434"/>
        <v>0</v>
      </c>
      <c r="D486" s="3">
        <f t="shared" si="429"/>
        <v>0</v>
      </c>
      <c r="E486" s="3">
        <f t="shared" si="430"/>
        <v>0</v>
      </c>
      <c r="F486" s="3">
        <f t="shared" si="431"/>
        <v>0</v>
      </c>
      <c r="G486" s="3">
        <f t="shared" si="432"/>
        <v>0</v>
      </c>
      <c r="H486" s="3">
        <f t="shared" si="427"/>
        <v>0</v>
      </c>
      <c r="I486" s="3">
        <f t="shared" si="428"/>
        <v>0</v>
      </c>
      <c r="J486" s="3">
        <f t="shared" si="405"/>
        <v>0</v>
      </c>
      <c r="K486" s="8">
        <f t="shared" si="406"/>
        <v>0</v>
      </c>
      <c r="L486" s="4">
        <f t="shared" si="407"/>
        <v>0</v>
      </c>
      <c r="M486" s="4">
        <f t="shared" si="408"/>
        <v>0</v>
      </c>
      <c r="N486" s="4">
        <f t="shared" si="409"/>
        <v>0</v>
      </c>
      <c r="O486" s="4">
        <f t="shared" si="410"/>
        <v>0</v>
      </c>
      <c r="P486" s="4">
        <f t="shared" si="449"/>
        <v>0</v>
      </c>
      <c r="Q486" s="4">
        <f t="shared" si="448"/>
        <v>0</v>
      </c>
      <c r="R486" s="4">
        <f t="shared" si="411"/>
        <v>0</v>
      </c>
      <c r="S486" s="4">
        <f t="shared" si="412"/>
        <v>0</v>
      </c>
      <c r="T486" s="4">
        <f t="shared" si="413"/>
        <v>0</v>
      </c>
      <c r="U486" s="4">
        <f t="shared" si="414"/>
        <v>0</v>
      </c>
      <c r="V486" s="4">
        <f t="shared" si="415"/>
        <v>0</v>
      </c>
      <c r="W486" s="86">
        <f t="shared" si="416"/>
        <v>0</v>
      </c>
      <c r="X486" s="45">
        <f t="shared" si="450"/>
        <v>0</v>
      </c>
      <c r="Y486" s="62">
        <f t="shared" si="417"/>
        <v>0</v>
      </c>
      <c r="Z486" s="10">
        <f t="shared" si="418"/>
        <v>0</v>
      </c>
      <c r="AA486" s="4">
        <f t="shared" si="419"/>
        <v>0</v>
      </c>
      <c r="AB486" s="79">
        <f t="shared" si="420"/>
        <v>0</v>
      </c>
      <c r="AC486" s="79">
        <f t="shared" si="451"/>
        <v>0</v>
      </c>
      <c r="AD486" s="48">
        <f t="shared" si="400"/>
        <v>-1</v>
      </c>
      <c r="AE486" s="45">
        <f t="shared" si="435"/>
        <v>0</v>
      </c>
      <c r="AF486" s="56">
        <f t="shared" si="436"/>
        <v>0</v>
      </c>
      <c r="AG486" s="70" t="e">
        <f t="shared" si="437"/>
        <v>#DIV/0!</v>
      </c>
      <c r="AH486" s="70" t="e">
        <f t="shared" si="438"/>
        <v>#DIV/0!</v>
      </c>
      <c r="AI486" s="74" t="e">
        <f t="shared" si="439"/>
        <v>#DIV/0!</v>
      </c>
      <c r="AJ486" s="62">
        <f t="shared" si="440"/>
        <v>0</v>
      </c>
      <c r="AK486" s="117" t="e">
        <f t="shared" si="441"/>
        <v>#DIV/0!</v>
      </c>
      <c r="AL486" s="99" t="e">
        <f t="shared" si="442"/>
        <v>#DIV/0!</v>
      </c>
      <c r="AM486" s="62">
        <f t="shared" si="443"/>
        <v>0</v>
      </c>
      <c r="AN486" s="10">
        <f t="shared" si="444"/>
        <v>0</v>
      </c>
      <c r="AO486" s="10">
        <f t="shared" si="445"/>
        <v>0</v>
      </c>
      <c r="AP486" s="10">
        <f t="shared" si="446"/>
        <v>0</v>
      </c>
      <c r="AQ486" s="10">
        <f t="shared" si="447"/>
        <v>0</v>
      </c>
      <c r="AZ486"/>
      <c r="BA486"/>
      <c r="BB486"/>
      <c r="BC486"/>
      <c r="BD486"/>
      <c r="BE486" s="12" t="s">
        <v>629</v>
      </c>
      <c r="BF486" s="110"/>
      <c r="BG486" s="111"/>
      <c r="BH486" s="111"/>
    </row>
    <row r="487" spans="1:60" x14ac:dyDescent="0.25">
      <c r="A487" s="12" t="str">
        <f t="shared" si="426"/>
        <v>30mag     21b</v>
      </c>
      <c r="B487" s="110">
        <f t="shared" si="433"/>
        <v>0</v>
      </c>
      <c r="C487" s="3">
        <f t="shared" si="434"/>
        <v>0</v>
      </c>
      <c r="D487" s="3">
        <f t="shared" si="429"/>
        <v>0</v>
      </c>
      <c r="E487" s="3">
        <f t="shared" si="430"/>
        <v>0</v>
      </c>
      <c r="F487" s="3">
        <f t="shared" si="431"/>
        <v>0</v>
      </c>
      <c r="G487" s="3">
        <f t="shared" si="432"/>
        <v>0</v>
      </c>
      <c r="H487" s="3">
        <f t="shared" si="427"/>
        <v>0</v>
      </c>
      <c r="I487" s="3">
        <f t="shared" si="428"/>
        <v>0</v>
      </c>
      <c r="J487" s="110">
        <f t="shared" si="405"/>
        <v>0</v>
      </c>
      <c r="K487" s="8">
        <f t="shared" si="406"/>
        <v>0</v>
      </c>
      <c r="L487" s="4">
        <f t="shared" si="407"/>
        <v>0</v>
      </c>
      <c r="M487" s="4">
        <f t="shared" si="408"/>
        <v>0</v>
      </c>
      <c r="N487" s="4">
        <f t="shared" si="409"/>
        <v>0</v>
      </c>
      <c r="O487" s="4">
        <f t="shared" si="410"/>
        <v>0</v>
      </c>
      <c r="P487" s="4">
        <f t="shared" si="449"/>
        <v>0</v>
      </c>
      <c r="Q487" s="4">
        <f>-J486+I487</f>
        <v>0</v>
      </c>
      <c r="R487" s="4">
        <f t="shared" si="411"/>
        <v>0</v>
      </c>
      <c r="S487" s="4">
        <f t="shared" si="412"/>
        <v>0</v>
      </c>
      <c r="T487" s="4">
        <f t="shared" si="413"/>
        <v>0</v>
      </c>
      <c r="U487" s="4">
        <f t="shared" si="414"/>
        <v>0</v>
      </c>
      <c r="V487" s="4">
        <f t="shared" si="415"/>
        <v>0</v>
      </c>
      <c r="W487" s="86">
        <f t="shared" si="416"/>
        <v>0</v>
      </c>
      <c r="X487" s="45">
        <f t="shared" si="450"/>
        <v>0</v>
      </c>
      <c r="Y487" s="10">
        <f t="shared" si="417"/>
        <v>0</v>
      </c>
      <c r="Z487" s="10">
        <f t="shared" si="418"/>
        <v>0</v>
      </c>
      <c r="AA487" s="10">
        <f t="shared" si="419"/>
        <v>0</v>
      </c>
      <c r="AB487" s="10">
        <f t="shared" si="420"/>
        <v>0</v>
      </c>
      <c r="AC487" s="79">
        <f t="shared" ref="AC487:AC493" si="452">J485+Z487</f>
        <v>0</v>
      </c>
      <c r="AD487" s="48">
        <f t="shared" si="400"/>
        <v>-1</v>
      </c>
      <c r="AE487" s="45">
        <f t="shared" si="435"/>
        <v>0</v>
      </c>
      <c r="AF487" s="56">
        <f t="shared" si="436"/>
        <v>0</v>
      </c>
      <c r="AG487" s="70" t="e">
        <f t="shared" si="437"/>
        <v>#DIV/0!</v>
      </c>
      <c r="AH487" s="70" t="e">
        <f t="shared" si="438"/>
        <v>#DIV/0!</v>
      </c>
      <c r="AI487" s="74" t="e">
        <f t="shared" si="439"/>
        <v>#DIV/0!</v>
      </c>
      <c r="AJ487" s="62">
        <f t="shared" si="440"/>
        <v>0</v>
      </c>
      <c r="AK487" s="117" t="e">
        <f t="shared" si="441"/>
        <v>#DIV/0!</v>
      </c>
      <c r="AL487" s="99" t="e">
        <f t="shared" si="442"/>
        <v>#DIV/0!</v>
      </c>
      <c r="AM487" s="62">
        <f t="shared" si="443"/>
        <v>0</v>
      </c>
      <c r="AN487" s="10">
        <f t="shared" si="444"/>
        <v>0</v>
      </c>
      <c r="AO487" s="10">
        <f t="shared" si="445"/>
        <v>0</v>
      </c>
      <c r="AP487" s="10">
        <f t="shared" si="446"/>
        <v>0</v>
      </c>
      <c r="AQ487" s="10">
        <f t="shared" si="447"/>
        <v>0</v>
      </c>
      <c r="AZ487"/>
      <c r="BA487"/>
      <c r="BB487"/>
      <c r="BC487"/>
      <c r="BD487"/>
      <c r="BE487" s="12" t="s">
        <v>630</v>
      </c>
      <c r="BF487" s="110"/>
      <c r="BG487" s="111"/>
      <c r="BH487" s="111"/>
    </row>
    <row r="488" spans="1:60" x14ac:dyDescent="0.25">
      <c r="A488" s="12" t="str">
        <f t="shared" si="426"/>
        <v>30mag   22b</v>
      </c>
      <c r="B488" s="110">
        <f t="shared" si="433"/>
        <v>0</v>
      </c>
      <c r="C488" s="3">
        <f t="shared" si="434"/>
        <v>0</v>
      </c>
      <c r="D488" s="3">
        <f t="shared" si="429"/>
        <v>0</v>
      </c>
      <c r="E488" s="3">
        <f t="shared" si="430"/>
        <v>0</v>
      </c>
      <c r="F488" s="3">
        <f t="shared" si="431"/>
        <v>0</v>
      </c>
      <c r="G488" s="3">
        <f t="shared" si="432"/>
        <v>0</v>
      </c>
      <c r="H488" s="3">
        <f t="shared" si="427"/>
        <v>0</v>
      </c>
      <c r="I488" s="3">
        <f t="shared" si="428"/>
        <v>0</v>
      </c>
      <c r="J488" s="110">
        <f t="shared" si="405"/>
        <v>0</v>
      </c>
      <c r="K488" s="8">
        <f t="shared" si="406"/>
        <v>0</v>
      </c>
      <c r="L488" s="4">
        <f t="shared" si="407"/>
        <v>0</v>
      </c>
      <c r="M488" s="4">
        <f t="shared" si="408"/>
        <v>0</v>
      </c>
      <c r="N488" s="4">
        <f t="shared" si="409"/>
        <v>0</v>
      </c>
      <c r="O488" s="4">
        <f t="shared" si="410"/>
        <v>0</v>
      </c>
      <c r="P488" s="4">
        <f t="shared" si="449"/>
        <v>0</v>
      </c>
      <c r="Q488" s="4">
        <f>J487-I488</f>
        <v>0</v>
      </c>
      <c r="R488" s="4">
        <f t="shared" si="411"/>
        <v>0</v>
      </c>
      <c r="S488" s="4">
        <f t="shared" si="412"/>
        <v>0</v>
      </c>
      <c r="T488" s="4">
        <f t="shared" si="413"/>
        <v>0</v>
      </c>
      <c r="U488" s="4">
        <f t="shared" si="414"/>
        <v>0</v>
      </c>
      <c r="V488" s="4">
        <f t="shared" si="415"/>
        <v>0</v>
      </c>
      <c r="W488" s="85">
        <f t="shared" si="416"/>
        <v>0</v>
      </c>
      <c r="X488" s="45">
        <f t="shared" ref="X488:X493" si="453">J486+U488</f>
        <v>0</v>
      </c>
      <c r="Y488" s="62">
        <f t="shared" si="417"/>
        <v>0</v>
      </c>
      <c r="Z488" s="10">
        <f t="shared" si="418"/>
        <v>0</v>
      </c>
      <c r="AA488" s="4">
        <f t="shared" si="419"/>
        <v>0</v>
      </c>
      <c r="AB488" s="108">
        <f t="shared" si="420"/>
        <v>0</v>
      </c>
      <c r="AC488" s="79">
        <f t="shared" si="452"/>
        <v>0</v>
      </c>
      <c r="AD488" s="48">
        <f t="shared" si="400"/>
        <v>-1</v>
      </c>
      <c r="AE488" s="45">
        <f t="shared" si="435"/>
        <v>0</v>
      </c>
      <c r="AF488" s="56">
        <f t="shared" si="436"/>
        <v>0</v>
      </c>
      <c r="AG488" s="70" t="e">
        <f t="shared" si="437"/>
        <v>#DIV/0!</v>
      </c>
      <c r="AH488" s="70" t="e">
        <f t="shared" si="438"/>
        <v>#DIV/0!</v>
      </c>
      <c r="AI488" s="74" t="e">
        <f t="shared" si="439"/>
        <v>#DIV/0!</v>
      </c>
      <c r="AJ488" s="62">
        <f t="shared" si="440"/>
        <v>0</v>
      </c>
      <c r="AK488" s="117" t="e">
        <f t="shared" si="441"/>
        <v>#DIV/0!</v>
      </c>
      <c r="AL488" s="99" t="e">
        <f t="shared" si="442"/>
        <v>#DIV/0!</v>
      </c>
      <c r="AM488" s="62">
        <f t="shared" si="443"/>
        <v>0</v>
      </c>
      <c r="AN488" s="10">
        <f t="shared" si="444"/>
        <v>0</v>
      </c>
      <c r="AO488" s="10">
        <f t="shared" si="445"/>
        <v>0</v>
      </c>
      <c r="AP488" s="10">
        <f t="shared" si="446"/>
        <v>0</v>
      </c>
      <c r="AQ488" s="10">
        <f t="shared" si="447"/>
        <v>0</v>
      </c>
      <c r="AZ488"/>
      <c r="BA488"/>
      <c r="BB488"/>
      <c r="BC488"/>
      <c r="BD488"/>
      <c r="BE488" s="12" t="s">
        <v>631</v>
      </c>
      <c r="BF488" s="15"/>
      <c r="BG488" s="15"/>
      <c r="BH488" s="15"/>
    </row>
    <row r="489" spans="1:60" x14ac:dyDescent="0.25">
      <c r="A489" s="12" t="str">
        <f t="shared" si="426"/>
        <v>31mag   0s</v>
      </c>
      <c r="B489" s="110">
        <f t="shared" si="433"/>
        <v>0</v>
      </c>
      <c r="C489" s="3">
        <f t="shared" si="434"/>
        <v>0</v>
      </c>
      <c r="D489" s="3">
        <f t="shared" si="429"/>
        <v>0</v>
      </c>
      <c r="E489" s="3">
        <f t="shared" si="430"/>
        <v>0</v>
      </c>
      <c r="F489" s="3">
        <f t="shared" si="431"/>
        <v>0</v>
      </c>
      <c r="G489" s="3">
        <f t="shared" si="432"/>
        <v>0</v>
      </c>
      <c r="H489" s="110">
        <f t="shared" si="427"/>
        <v>0</v>
      </c>
      <c r="I489" s="110">
        <f t="shared" si="428"/>
        <v>0</v>
      </c>
      <c r="J489" s="110">
        <f t="shared" si="405"/>
        <v>0</v>
      </c>
      <c r="K489" s="8">
        <f t="shared" si="406"/>
        <v>0</v>
      </c>
      <c r="L489" s="4">
        <f t="shared" si="407"/>
        <v>0</v>
      </c>
      <c r="M489" s="4">
        <f t="shared" si="408"/>
        <v>0</v>
      </c>
      <c r="N489" s="4">
        <f t="shared" si="409"/>
        <v>0</v>
      </c>
      <c r="O489" s="4">
        <f t="shared" si="410"/>
        <v>0</v>
      </c>
      <c r="P489" s="4">
        <f t="shared" si="449"/>
        <v>0</v>
      </c>
      <c r="Q489" s="4">
        <f>J488-I489</f>
        <v>0</v>
      </c>
      <c r="R489" s="4">
        <f t="shared" si="411"/>
        <v>0</v>
      </c>
      <c r="S489" s="4">
        <f t="shared" si="412"/>
        <v>0</v>
      </c>
      <c r="T489" s="4">
        <f t="shared" si="413"/>
        <v>0</v>
      </c>
      <c r="U489" s="4">
        <f t="shared" si="414"/>
        <v>0</v>
      </c>
      <c r="V489" s="4">
        <f t="shared" si="415"/>
        <v>0</v>
      </c>
      <c r="W489" s="85">
        <f t="shared" si="416"/>
        <v>0</v>
      </c>
      <c r="X489" s="45">
        <f t="shared" si="453"/>
        <v>0</v>
      </c>
      <c r="Y489" s="10">
        <f t="shared" si="417"/>
        <v>0</v>
      </c>
      <c r="Z489" s="10">
        <f t="shared" si="418"/>
        <v>0</v>
      </c>
      <c r="AA489" s="10">
        <f t="shared" si="419"/>
        <v>0</v>
      </c>
      <c r="AB489" s="10">
        <f t="shared" si="420"/>
        <v>0</v>
      </c>
      <c r="AC489" s="79">
        <f t="shared" si="452"/>
        <v>0</v>
      </c>
      <c r="AD489" s="48">
        <f t="shared" si="400"/>
        <v>-1</v>
      </c>
      <c r="AE489" s="45">
        <f t="shared" si="435"/>
        <v>0</v>
      </c>
      <c r="AF489" s="56">
        <f t="shared" si="436"/>
        <v>0</v>
      </c>
      <c r="AG489" s="70" t="e">
        <f t="shared" si="437"/>
        <v>#DIV/0!</v>
      </c>
      <c r="AH489" s="70" t="e">
        <f t="shared" si="438"/>
        <v>#DIV/0!</v>
      </c>
      <c r="AI489" s="74" t="e">
        <f t="shared" si="439"/>
        <v>#DIV/0!</v>
      </c>
      <c r="AJ489" s="62">
        <f t="shared" si="440"/>
        <v>0</v>
      </c>
      <c r="AK489" s="117" t="e">
        <f t="shared" si="441"/>
        <v>#DIV/0!</v>
      </c>
      <c r="AL489" s="99" t="e">
        <f t="shared" si="442"/>
        <v>#DIV/0!</v>
      </c>
      <c r="AM489" s="62">
        <f t="shared" si="443"/>
        <v>0</v>
      </c>
      <c r="AN489" s="10">
        <f t="shared" si="444"/>
        <v>0</v>
      </c>
      <c r="AO489" s="10">
        <f t="shared" si="445"/>
        <v>0</v>
      </c>
      <c r="AP489" s="10">
        <f t="shared" si="446"/>
        <v>0</v>
      </c>
      <c r="AQ489" s="10">
        <f t="shared" si="447"/>
        <v>0</v>
      </c>
      <c r="AZ489"/>
      <c r="BA489"/>
      <c r="BB489"/>
      <c r="BC489"/>
      <c r="BD489"/>
      <c r="BE489" s="12" t="s">
        <v>632</v>
      </c>
      <c r="BF489" s="110"/>
      <c r="BG489" s="111"/>
      <c r="BH489" s="111"/>
    </row>
    <row r="490" spans="1:60" x14ac:dyDescent="0.25">
      <c r="A490" s="12" t="str">
        <f t="shared" si="426"/>
        <v>31mag   1s</v>
      </c>
      <c r="B490" s="110">
        <f t="shared" si="433"/>
        <v>0</v>
      </c>
      <c r="C490" s="3">
        <f t="shared" si="434"/>
        <v>0</v>
      </c>
      <c r="D490" s="3">
        <f t="shared" si="429"/>
        <v>0</v>
      </c>
      <c r="E490" s="3">
        <f t="shared" si="430"/>
        <v>0</v>
      </c>
      <c r="F490" s="3">
        <f t="shared" si="431"/>
        <v>0</v>
      </c>
      <c r="G490" s="3">
        <f t="shared" si="432"/>
        <v>0</v>
      </c>
      <c r="H490" s="13">
        <f t="shared" si="427"/>
        <v>0</v>
      </c>
      <c r="I490" s="13">
        <f t="shared" si="428"/>
        <v>0</v>
      </c>
      <c r="J490" s="13">
        <f t="shared" si="405"/>
        <v>0</v>
      </c>
      <c r="K490" s="8">
        <f t="shared" si="406"/>
        <v>0</v>
      </c>
      <c r="L490" s="4">
        <f t="shared" si="407"/>
        <v>0</v>
      </c>
      <c r="M490" s="4">
        <f t="shared" si="408"/>
        <v>0</v>
      </c>
      <c r="N490" s="4">
        <f t="shared" si="409"/>
        <v>0</v>
      </c>
      <c r="O490" s="4">
        <f t="shared" si="410"/>
        <v>0</v>
      </c>
      <c r="P490" s="4">
        <f t="shared" si="449"/>
        <v>0</v>
      </c>
      <c r="Q490" s="4">
        <f t="shared" ref="Q490:Q495" si="454">J489-I490</f>
        <v>0</v>
      </c>
      <c r="R490" s="4">
        <f t="shared" si="411"/>
        <v>0</v>
      </c>
      <c r="S490" s="4">
        <f t="shared" si="412"/>
        <v>0</v>
      </c>
      <c r="T490" s="4">
        <f t="shared" si="413"/>
        <v>0</v>
      </c>
      <c r="U490" s="4">
        <f t="shared" si="414"/>
        <v>0</v>
      </c>
      <c r="V490" s="4">
        <f t="shared" si="415"/>
        <v>0</v>
      </c>
      <c r="W490" s="109">
        <f t="shared" si="416"/>
        <v>0</v>
      </c>
      <c r="X490" s="45">
        <f t="shared" si="453"/>
        <v>0</v>
      </c>
      <c r="Y490" s="62">
        <f t="shared" si="417"/>
        <v>0</v>
      </c>
      <c r="Z490" s="10">
        <f t="shared" si="418"/>
        <v>0</v>
      </c>
      <c r="AA490" s="4">
        <f t="shared" si="419"/>
        <v>0</v>
      </c>
      <c r="AB490" s="79">
        <f t="shared" si="420"/>
        <v>0</v>
      </c>
      <c r="AC490" s="79">
        <f t="shared" si="452"/>
        <v>0</v>
      </c>
      <c r="AD490" s="48">
        <f t="shared" si="400"/>
        <v>-1</v>
      </c>
      <c r="AE490" s="45">
        <f t="shared" si="435"/>
        <v>0</v>
      </c>
      <c r="AF490" s="56">
        <f t="shared" si="436"/>
        <v>0</v>
      </c>
      <c r="AG490" s="70" t="e">
        <f t="shared" si="437"/>
        <v>#DIV/0!</v>
      </c>
      <c r="AH490" s="70" t="e">
        <f t="shared" si="438"/>
        <v>#DIV/0!</v>
      </c>
      <c r="AI490" s="74" t="e">
        <f t="shared" si="439"/>
        <v>#DIV/0!</v>
      </c>
      <c r="AJ490" s="62">
        <f t="shared" si="440"/>
        <v>0</v>
      </c>
      <c r="AK490" s="117" t="e">
        <f t="shared" si="441"/>
        <v>#DIV/0!</v>
      </c>
      <c r="AL490" s="99" t="e">
        <f t="shared" si="442"/>
        <v>#DIV/0!</v>
      </c>
      <c r="AM490" s="62">
        <f t="shared" si="443"/>
        <v>0</v>
      </c>
      <c r="AN490" s="10">
        <f t="shared" si="444"/>
        <v>0</v>
      </c>
      <c r="AO490" s="10">
        <f t="shared" si="445"/>
        <v>0</v>
      </c>
      <c r="AP490" s="10">
        <f t="shared" si="446"/>
        <v>0</v>
      </c>
      <c r="AQ490" s="10">
        <f t="shared" si="447"/>
        <v>0</v>
      </c>
      <c r="AZ490"/>
      <c r="BA490"/>
      <c r="BB490"/>
      <c r="BC490"/>
      <c r="BD490"/>
      <c r="BE490" s="12" t="s">
        <v>633</v>
      </c>
      <c r="BF490" s="110"/>
      <c r="BG490" s="111"/>
      <c r="BH490" s="111"/>
    </row>
    <row r="491" spans="1:60" x14ac:dyDescent="0.25">
      <c r="A491" s="12" t="str">
        <f t="shared" si="426"/>
        <v>31mag    2b</v>
      </c>
      <c r="B491" s="110">
        <f t="shared" si="433"/>
        <v>0</v>
      </c>
      <c r="C491" s="3">
        <f t="shared" si="434"/>
        <v>0</v>
      </c>
      <c r="D491" s="3">
        <f t="shared" si="429"/>
        <v>0</v>
      </c>
      <c r="E491" s="3">
        <f t="shared" si="430"/>
        <v>0</v>
      </c>
      <c r="F491" s="3">
        <f t="shared" si="431"/>
        <v>0</v>
      </c>
      <c r="G491" s="3">
        <f t="shared" si="432"/>
        <v>0</v>
      </c>
      <c r="H491" s="13">
        <f t="shared" si="427"/>
        <v>0</v>
      </c>
      <c r="I491" s="13">
        <f t="shared" si="428"/>
        <v>0</v>
      </c>
      <c r="J491" s="110">
        <f t="shared" si="405"/>
        <v>0</v>
      </c>
      <c r="K491" s="8">
        <f t="shared" si="406"/>
        <v>0</v>
      </c>
      <c r="L491" s="4">
        <f t="shared" si="407"/>
        <v>0</v>
      </c>
      <c r="M491" s="4">
        <f t="shared" si="408"/>
        <v>0</v>
      </c>
      <c r="N491" s="4">
        <f t="shared" si="409"/>
        <v>0</v>
      </c>
      <c r="O491" s="4">
        <f t="shared" si="410"/>
        <v>0</v>
      </c>
      <c r="P491" s="4">
        <f t="shared" si="449"/>
        <v>0</v>
      </c>
      <c r="Q491" s="4">
        <f t="shared" si="454"/>
        <v>0</v>
      </c>
      <c r="R491" s="4">
        <f t="shared" si="411"/>
        <v>0</v>
      </c>
      <c r="S491" s="4">
        <f t="shared" si="412"/>
        <v>0</v>
      </c>
      <c r="T491" s="4">
        <f t="shared" si="413"/>
        <v>0</v>
      </c>
      <c r="U491" s="4">
        <f t="shared" si="414"/>
        <v>0</v>
      </c>
      <c r="V491" s="4">
        <f t="shared" si="415"/>
        <v>0</v>
      </c>
      <c r="W491" s="109">
        <f t="shared" si="416"/>
        <v>0</v>
      </c>
      <c r="X491" s="45">
        <f t="shared" si="453"/>
        <v>0</v>
      </c>
      <c r="Y491" s="62">
        <f t="shared" si="417"/>
        <v>0</v>
      </c>
      <c r="Z491" s="10">
        <f t="shared" si="418"/>
        <v>0</v>
      </c>
      <c r="AA491" s="4">
        <f t="shared" si="419"/>
        <v>0</v>
      </c>
      <c r="AB491" s="79">
        <f t="shared" si="420"/>
        <v>0</v>
      </c>
      <c r="AC491" s="79">
        <f t="shared" si="452"/>
        <v>0</v>
      </c>
      <c r="AD491" s="48">
        <f t="shared" si="400"/>
        <v>-1</v>
      </c>
      <c r="AE491" s="45">
        <f t="shared" si="435"/>
        <v>0</v>
      </c>
      <c r="AF491" s="56">
        <f t="shared" si="436"/>
        <v>0</v>
      </c>
      <c r="AG491" s="70" t="e">
        <f t="shared" si="437"/>
        <v>#DIV/0!</v>
      </c>
      <c r="AH491" s="70" t="e">
        <f t="shared" si="438"/>
        <v>#DIV/0!</v>
      </c>
      <c r="AI491" s="74" t="e">
        <f t="shared" si="439"/>
        <v>#DIV/0!</v>
      </c>
      <c r="AJ491" s="62">
        <f t="shared" si="440"/>
        <v>0</v>
      </c>
      <c r="AK491" s="117" t="e">
        <f t="shared" si="441"/>
        <v>#DIV/0!</v>
      </c>
      <c r="AL491" s="99" t="e">
        <f t="shared" si="442"/>
        <v>#DIV/0!</v>
      </c>
      <c r="AM491" s="62">
        <f t="shared" si="443"/>
        <v>0</v>
      </c>
      <c r="AN491" s="10">
        <f t="shared" si="444"/>
        <v>0</v>
      </c>
      <c r="AO491" s="10">
        <f t="shared" si="445"/>
        <v>0</v>
      </c>
      <c r="AP491" s="10">
        <f t="shared" si="446"/>
        <v>0</v>
      </c>
      <c r="AQ491" s="10">
        <f t="shared" si="447"/>
        <v>0</v>
      </c>
      <c r="AZ491"/>
      <c r="BA491"/>
      <c r="BB491"/>
      <c r="BC491"/>
      <c r="BD491"/>
      <c r="BE491" s="12" t="s">
        <v>634</v>
      </c>
      <c r="BF491" s="110"/>
      <c r="BG491" s="111"/>
      <c r="BH491" s="111"/>
    </row>
    <row r="492" spans="1:60" x14ac:dyDescent="0.25">
      <c r="A492" s="12" t="str">
        <f t="shared" si="426"/>
        <v>31mag     3o</v>
      </c>
      <c r="B492" s="110">
        <f t="shared" si="433"/>
        <v>0</v>
      </c>
      <c r="C492" s="3">
        <f t="shared" si="434"/>
        <v>0</v>
      </c>
      <c r="D492" s="3">
        <f t="shared" si="429"/>
        <v>0</v>
      </c>
      <c r="E492" s="3">
        <f t="shared" si="430"/>
        <v>0</v>
      </c>
      <c r="F492" s="3">
        <f t="shared" si="431"/>
        <v>0</v>
      </c>
      <c r="G492" s="3">
        <f t="shared" si="432"/>
        <v>0</v>
      </c>
      <c r="H492" s="13">
        <f t="shared" si="427"/>
        <v>0</v>
      </c>
      <c r="I492" s="13">
        <f t="shared" si="428"/>
        <v>0</v>
      </c>
      <c r="J492" s="110">
        <f t="shared" si="405"/>
        <v>0</v>
      </c>
      <c r="K492" s="8">
        <f t="shared" si="406"/>
        <v>0</v>
      </c>
      <c r="L492" s="4">
        <f t="shared" si="407"/>
        <v>0</v>
      </c>
      <c r="M492" s="4">
        <f t="shared" si="408"/>
        <v>0</v>
      </c>
      <c r="N492" s="4">
        <f t="shared" si="409"/>
        <v>0</v>
      </c>
      <c r="O492" s="4">
        <f t="shared" si="410"/>
        <v>0</v>
      </c>
      <c r="P492" s="4">
        <f t="shared" si="449"/>
        <v>0</v>
      </c>
      <c r="Q492" s="4">
        <f t="shared" si="454"/>
        <v>0</v>
      </c>
      <c r="R492" s="4">
        <f t="shared" si="411"/>
        <v>0</v>
      </c>
      <c r="S492" s="4">
        <f t="shared" si="412"/>
        <v>0</v>
      </c>
      <c r="T492" s="4">
        <f t="shared" si="413"/>
        <v>0</v>
      </c>
      <c r="U492" s="4">
        <f t="shared" si="414"/>
        <v>0</v>
      </c>
      <c r="V492" s="4">
        <f t="shared" si="415"/>
        <v>0</v>
      </c>
      <c r="W492" s="45">
        <f t="shared" si="416"/>
        <v>0</v>
      </c>
      <c r="X492" s="45">
        <f t="shared" si="453"/>
        <v>0</v>
      </c>
      <c r="Y492" s="10">
        <f t="shared" si="417"/>
        <v>0</v>
      </c>
      <c r="Z492" s="10">
        <f t="shared" si="418"/>
        <v>0</v>
      </c>
      <c r="AA492" s="10">
        <f t="shared" si="419"/>
        <v>0</v>
      </c>
      <c r="AB492" s="10">
        <f t="shared" si="420"/>
        <v>0</v>
      </c>
      <c r="AC492" s="79">
        <f t="shared" si="452"/>
        <v>0</v>
      </c>
      <c r="AD492" s="48">
        <f t="shared" si="400"/>
        <v>-1</v>
      </c>
      <c r="AE492" s="45">
        <f t="shared" si="435"/>
        <v>0</v>
      </c>
      <c r="AF492" s="56">
        <f t="shared" si="436"/>
        <v>0</v>
      </c>
      <c r="AG492" s="70" t="e">
        <f t="shared" si="437"/>
        <v>#DIV/0!</v>
      </c>
      <c r="AH492" s="70" t="e">
        <f t="shared" si="438"/>
        <v>#DIV/0!</v>
      </c>
      <c r="AI492" s="74" t="e">
        <f t="shared" si="439"/>
        <v>#DIV/0!</v>
      </c>
      <c r="AJ492" s="62">
        <f t="shared" si="440"/>
        <v>0</v>
      </c>
      <c r="AK492" s="117" t="e">
        <f t="shared" si="441"/>
        <v>#DIV/0!</v>
      </c>
      <c r="AL492" s="99" t="e">
        <f t="shared" si="442"/>
        <v>#DIV/0!</v>
      </c>
      <c r="AM492" s="62">
        <f t="shared" si="443"/>
        <v>0</v>
      </c>
      <c r="AN492" s="10">
        <f t="shared" si="444"/>
        <v>0</v>
      </c>
      <c r="AO492" s="10">
        <f t="shared" si="445"/>
        <v>0</v>
      </c>
      <c r="AP492" s="10">
        <f t="shared" si="446"/>
        <v>0</v>
      </c>
      <c r="AQ492" s="10">
        <f t="shared" si="447"/>
        <v>0</v>
      </c>
      <c r="AZ492"/>
      <c r="BA492"/>
      <c r="BB492"/>
      <c r="BC492"/>
      <c r="BD492"/>
      <c r="BE492" s="12" t="s">
        <v>635</v>
      </c>
      <c r="BF492" s="110"/>
      <c r="BG492" s="111"/>
      <c r="BH492" s="111"/>
    </row>
    <row r="493" spans="1:60" x14ac:dyDescent="0.25">
      <c r="A493" s="12" t="str">
        <f t="shared" si="426"/>
        <v>31mag    4s</v>
      </c>
      <c r="B493" s="110">
        <f t="shared" si="433"/>
        <v>0</v>
      </c>
      <c r="C493" s="3">
        <f t="shared" si="434"/>
        <v>0</v>
      </c>
      <c r="D493" s="3">
        <f t="shared" si="429"/>
        <v>0</v>
      </c>
      <c r="E493" s="3">
        <f t="shared" si="430"/>
        <v>0</v>
      </c>
      <c r="F493" s="3">
        <f t="shared" si="431"/>
        <v>0</v>
      </c>
      <c r="G493" s="3">
        <f t="shared" si="432"/>
        <v>0</v>
      </c>
      <c r="H493" s="3">
        <f t="shared" si="427"/>
        <v>0</v>
      </c>
      <c r="I493" s="110">
        <f t="shared" si="428"/>
        <v>0</v>
      </c>
      <c r="J493" s="110">
        <f t="shared" si="405"/>
        <v>0</v>
      </c>
      <c r="K493" s="8">
        <f t="shared" si="406"/>
        <v>0</v>
      </c>
      <c r="L493" s="4">
        <f t="shared" si="407"/>
        <v>0</v>
      </c>
      <c r="M493" s="4">
        <f t="shared" si="408"/>
        <v>0</v>
      </c>
      <c r="N493" s="4">
        <f t="shared" si="409"/>
        <v>0</v>
      </c>
      <c r="O493" s="4">
        <f t="shared" si="410"/>
        <v>0</v>
      </c>
      <c r="P493" s="4">
        <f t="shared" si="449"/>
        <v>0</v>
      </c>
      <c r="Q493" s="4">
        <f t="shared" si="454"/>
        <v>0</v>
      </c>
      <c r="R493" s="4">
        <f t="shared" si="411"/>
        <v>0</v>
      </c>
      <c r="S493" s="4">
        <f t="shared" si="412"/>
        <v>0</v>
      </c>
      <c r="T493" s="4">
        <f t="shared" si="413"/>
        <v>0</v>
      </c>
      <c r="U493" s="4">
        <f t="shared" si="414"/>
        <v>0</v>
      </c>
      <c r="V493" s="4">
        <f t="shared" si="415"/>
        <v>0</v>
      </c>
      <c r="W493" s="45">
        <f t="shared" si="416"/>
        <v>0</v>
      </c>
      <c r="X493" s="45">
        <f t="shared" si="453"/>
        <v>0</v>
      </c>
      <c r="Y493" s="62">
        <f t="shared" si="417"/>
        <v>0</v>
      </c>
      <c r="Z493" s="10">
        <f t="shared" si="418"/>
        <v>0</v>
      </c>
      <c r="AA493" s="4">
        <f t="shared" si="419"/>
        <v>0</v>
      </c>
      <c r="AB493" s="108">
        <f t="shared" si="420"/>
        <v>0</v>
      </c>
      <c r="AC493" s="79">
        <f t="shared" si="452"/>
        <v>0</v>
      </c>
      <c r="AD493" s="48">
        <f t="shared" si="400"/>
        <v>-1</v>
      </c>
      <c r="AE493" s="45">
        <f t="shared" si="435"/>
        <v>0</v>
      </c>
      <c r="AF493" s="56">
        <f t="shared" si="436"/>
        <v>0</v>
      </c>
      <c r="AG493" s="70" t="e">
        <f t="shared" si="437"/>
        <v>#DIV/0!</v>
      </c>
      <c r="AH493" s="70" t="e">
        <f t="shared" si="438"/>
        <v>#DIV/0!</v>
      </c>
      <c r="AI493" s="74" t="e">
        <f t="shared" si="439"/>
        <v>#DIV/0!</v>
      </c>
      <c r="AJ493" s="62">
        <f t="shared" si="440"/>
        <v>0</v>
      </c>
      <c r="AK493" s="117" t="e">
        <f t="shared" si="441"/>
        <v>#DIV/0!</v>
      </c>
      <c r="AL493" s="99" t="e">
        <f t="shared" si="442"/>
        <v>#DIV/0!</v>
      </c>
      <c r="AM493" s="62">
        <f t="shared" si="443"/>
        <v>0</v>
      </c>
      <c r="AN493" s="10">
        <f t="shared" si="444"/>
        <v>0</v>
      </c>
      <c r="AO493" s="10">
        <f t="shared" si="445"/>
        <v>0</v>
      </c>
      <c r="AP493" s="10">
        <f t="shared" si="446"/>
        <v>0</v>
      </c>
      <c r="AQ493" s="10">
        <f t="shared" si="447"/>
        <v>0</v>
      </c>
      <c r="AZ493"/>
      <c r="BA493"/>
      <c r="BB493"/>
      <c r="BC493"/>
      <c r="BD493"/>
      <c r="BE493" s="12" t="s">
        <v>636</v>
      </c>
      <c r="BF493" s="110"/>
      <c r="BG493" s="111"/>
      <c r="BH493" s="111"/>
    </row>
    <row r="494" spans="1:60" x14ac:dyDescent="0.25">
      <c r="A494" s="12" t="str">
        <f t="shared" si="426"/>
        <v>31mag     5b</v>
      </c>
      <c r="B494" s="110">
        <f t="shared" si="433"/>
        <v>0</v>
      </c>
      <c r="C494" s="3">
        <f t="shared" si="434"/>
        <v>0</v>
      </c>
      <c r="D494" s="3">
        <f t="shared" si="429"/>
        <v>0</v>
      </c>
      <c r="E494" s="3">
        <f t="shared" si="430"/>
        <v>0</v>
      </c>
      <c r="F494" s="3">
        <f t="shared" si="431"/>
        <v>0</v>
      </c>
      <c r="G494" s="3">
        <f t="shared" si="432"/>
        <v>0</v>
      </c>
      <c r="H494" s="3">
        <f t="shared" si="427"/>
        <v>0</v>
      </c>
      <c r="I494" s="110">
        <f t="shared" si="428"/>
        <v>0</v>
      </c>
      <c r="J494" s="110">
        <f t="shared" si="405"/>
        <v>0</v>
      </c>
      <c r="K494" s="8">
        <f t="shared" si="406"/>
        <v>0</v>
      </c>
      <c r="L494" s="4">
        <f t="shared" si="407"/>
        <v>0</v>
      </c>
      <c r="M494" s="4">
        <f t="shared" si="408"/>
        <v>0</v>
      </c>
      <c r="N494" s="4">
        <f t="shared" si="409"/>
        <v>0</v>
      </c>
      <c r="O494" s="4">
        <f t="shared" si="410"/>
        <v>0</v>
      </c>
      <c r="P494" s="4">
        <f t="shared" si="449"/>
        <v>0</v>
      </c>
      <c r="Q494" s="4">
        <f t="shared" si="454"/>
        <v>0</v>
      </c>
      <c r="R494" s="4">
        <f t="shared" si="411"/>
        <v>0</v>
      </c>
      <c r="S494" s="4">
        <f t="shared" si="412"/>
        <v>0</v>
      </c>
      <c r="T494" s="4">
        <f t="shared" si="413"/>
        <v>0</v>
      </c>
      <c r="U494" s="4">
        <f t="shared" si="414"/>
        <v>0</v>
      </c>
      <c r="V494" s="4">
        <f t="shared" si="415"/>
        <v>0</v>
      </c>
      <c r="W494" s="45">
        <f t="shared" si="416"/>
        <v>0</v>
      </c>
      <c r="X494" s="45">
        <f t="shared" ref="X494:X503" si="455">J492+U494</f>
        <v>0</v>
      </c>
      <c r="Y494" s="10">
        <f t="shared" si="417"/>
        <v>0</v>
      </c>
      <c r="Z494" s="10">
        <f t="shared" si="418"/>
        <v>0</v>
      </c>
      <c r="AA494" s="10">
        <f t="shared" si="419"/>
        <v>0</v>
      </c>
      <c r="AB494" s="10">
        <f t="shared" si="420"/>
        <v>0</v>
      </c>
      <c r="AC494" s="79">
        <f t="shared" ref="AC494:AC503" si="456">J492+Z494</f>
        <v>0</v>
      </c>
      <c r="AD494" s="48">
        <f t="shared" si="400"/>
        <v>-1</v>
      </c>
      <c r="AE494" s="45">
        <f t="shared" si="435"/>
        <v>0</v>
      </c>
      <c r="AF494" s="56">
        <f t="shared" si="436"/>
        <v>0</v>
      </c>
      <c r="AG494" s="70" t="e">
        <f t="shared" si="437"/>
        <v>#DIV/0!</v>
      </c>
      <c r="AH494" s="70" t="e">
        <f t="shared" si="438"/>
        <v>#DIV/0!</v>
      </c>
      <c r="AI494" s="74" t="e">
        <f t="shared" si="439"/>
        <v>#DIV/0!</v>
      </c>
      <c r="AJ494" s="62">
        <f t="shared" si="440"/>
        <v>0</v>
      </c>
      <c r="AK494" s="117" t="e">
        <f t="shared" si="441"/>
        <v>#DIV/0!</v>
      </c>
      <c r="AL494" s="99" t="e">
        <f t="shared" si="442"/>
        <v>#DIV/0!</v>
      </c>
      <c r="AM494" s="62">
        <f t="shared" si="443"/>
        <v>0</v>
      </c>
      <c r="AN494" s="10">
        <f t="shared" si="444"/>
        <v>0</v>
      </c>
      <c r="AO494" s="10">
        <f t="shared" si="445"/>
        <v>0</v>
      </c>
      <c r="AP494" s="10">
        <f t="shared" si="446"/>
        <v>0</v>
      </c>
      <c r="AQ494" s="10">
        <f t="shared" si="447"/>
        <v>0</v>
      </c>
      <c r="AZ494"/>
      <c r="BA494"/>
      <c r="BB494"/>
      <c r="BC494"/>
      <c r="BD494"/>
      <c r="BE494" s="12" t="s">
        <v>637</v>
      </c>
      <c r="BF494" s="110"/>
      <c r="BG494" s="111"/>
      <c r="BH494" s="111"/>
    </row>
    <row r="495" spans="1:60" x14ac:dyDescent="0.25">
      <c r="A495" s="12" t="str">
        <f t="shared" si="426"/>
        <v>31mag     6o</v>
      </c>
      <c r="B495" s="110">
        <f t="shared" si="433"/>
        <v>0</v>
      </c>
      <c r="C495" s="3">
        <f t="shared" si="434"/>
        <v>0</v>
      </c>
      <c r="D495" s="3">
        <f t="shared" si="429"/>
        <v>0</v>
      </c>
      <c r="E495" s="3">
        <f t="shared" si="430"/>
        <v>0</v>
      </c>
      <c r="F495" s="3">
        <f t="shared" si="431"/>
        <v>0</v>
      </c>
      <c r="G495" s="3">
        <f t="shared" si="432"/>
        <v>0</v>
      </c>
      <c r="H495" s="3">
        <f t="shared" si="427"/>
        <v>0</v>
      </c>
      <c r="I495" s="110">
        <f t="shared" si="428"/>
        <v>0</v>
      </c>
      <c r="J495" s="110">
        <f t="shared" si="405"/>
        <v>0</v>
      </c>
      <c r="K495" s="8">
        <f t="shared" si="406"/>
        <v>0</v>
      </c>
      <c r="L495" s="4">
        <f t="shared" si="407"/>
        <v>0</v>
      </c>
      <c r="M495" s="4">
        <f t="shared" si="408"/>
        <v>0</v>
      </c>
      <c r="N495" s="4">
        <f t="shared" si="409"/>
        <v>0</v>
      </c>
      <c r="O495" s="4">
        <f t="shared" si="410"/>
        <v>0</v>
      </c>
      <c r="P495" s="4">
        <f t="shared" si="449"/>
        <v>0</v>
      </c>
      <c r="Q495" s="4">
        <f t="shared" si="454"/>
        <v>0</v>
      </c>
      <c r="R495" s="4">
        <f t="shared" si="411"/>
        <v>0</v>
      </c>
      <c r="S495" s="4">
        <f t="shared" si="412"/>
        <v>0</v>
      </c>
      <c r="T495" s="4">
        <f t="shared" si="413"/>
        <v>0</v>
      </c>
      <c r="U495" s="4">
        <f t="shared" si="414"/>
        <v>0</v>
      </c>
      <c r="V495" s="4">
        <f t="shared" si="415"/>
        <v>0</v>
      </c>
      <c r="W495" s="45">
        <f t="shared" si="416"/>
        <v>0</v>
      </c>
      <c r="X495" s="45">
        <f t="shared" si="455"/>
        <v>0</v>
      </c>
      <c r="Y495" s="62">
        <f t="shared" si="417"/>
        <v>0</v>
      </c>
      <c r="Z495" s="10">
        <f t="shared" si="418"/>
        <v>0</v>
      </c>
      <c r="AA495" s="4">
        <f t="shared" si="419"/>
        <v>0</v>
      </c>
      <c r="AB495" s="108">
        <f t="shared" si="420"/>
        <v>0</v>
      </c>
      <c r="AC495" s="79">
        <f t="shared" si="456"/>
        <v>0</v>
      </c>
      <c r="AD495" s="48">
        <f t="shared" si="400"/>
        <v>-1</v>
      </c>
      <c r="AE495" s="45">
        <f t="shared" si="435"/>
        <v>0</v>
      </c>
      <c r="AF495" s="56">
        <f t="shared" si="436"/>
        <v>0</v>
      </c>
      <c r="AG495" s="70" t="e">
        <f t="shared" si="437"/>
        <v>#DIV/0!</v>
      </c>
      <c r="AH495" s="70" t="e">
        <f t="shared" si="438"/>
        <v>#DIV/0!</v>
      </c>
      <c r="AI495" s="74" t="e">
        <f t="shared" si="439"/>
        <v>#DIV/0!</v>
      </c>
      <c r="AJ495" s="62">
        <f t="shared" si="440"/>
        <v>0</v>
      </c>
      <c r="AK495" s="117" t="e">
        <f t="shared" si="441"/>
        <v>#DIV/0!</v>
      </c>
      <c r="AL495" s="99" t="e">
        <f t="shared" si="442"/>
        <v>#DIV/0!</v>
      </c>
      <c r="AM495" s="62">
        <f t="shared" si="443"/>
        <v>0</v>
      </c>
      <c r="AN495" s="10">
        <f t="shared" si="444"/>
        <v>0</v>
      </c>
      <c r="AO495" s="10">
        <f t="shared" si="445"/>
        <v>0</v>
      </c>
      <c r="AP495" s="10">
        <f t="shared" si="446"/>
        <v>0</v>
      </c>
      <c r="AQ495" s="10">
        <f t="shared" si="447"/>
        <v>0</v>
      </c>
      <c r="AZ495"/>
      <c r="BA495"/>
      <c r="BB495"/>
      <c r="BC495"/>
      <c r="BD495"/>
      <c r="BE495" s="12" t="s">
        <v>638</v>
      </c>
      <c r="BF495" s="110"/>
      <c r="BG495" s="111"/>
      <c r="BH495" s="111"/>
    </row>
    <row r="496" spans="1:60" x14ac:dyDescent="0.25">
      <c r="A496" s="12" t="str">
        <f t="shared" si="426"/>
        <v>31mag    7s</v>
      </c>
      <c r="B496" s="110">
        <f t="shared" si="433"/>
        <v>0</v>
      </c>
      <c r="C496" s="3">
        <f t="shared" si="434"/>
        <v>0</v>
      </c>
      <c r="D496" s="3">
        <f t="shared" si="429"/>
        <v>0</v>
      </c>
      <c r="E496" s="3">
        <f t="shared" si="430"/>
        <v>0</v>
      </c>
      <c r="F496" s="3">
        <f t="shared" si="431"/>
        <v>0</v>
      </c>
      <c r="G496" s="3">
        <f t="shared" si="432"/>
        <v>0</v>
      </c>
      <c r="H496" s="3">
        <f t="shared" si="427"/>
        <v>0</v>
      </c>
      <c r="I496" s="110">
        <f t="shared" si="428"/>
        <v>0</v>
      </c>
      <c r="J496" s="110">
        <f t="shared" si="405"/>
        <v>0</v>
      </c>
      <c r="K496" s="8">
        <f t="shared" si="406"/>
        <v>0</v>
      </c>
      <c r="L496" s="4">
        <f t="shared" si="407"/>
        <v>0</v>
      </c>
      <c r="M496" s="4">
        <f t="shared" si="408"/>
        <v>0</v>
      </c>
      <c r="N496" s="4">
        <f t="shared" si="409"/>
        <v>0</v>
      </c>
      <c r="O496" s="4">
        <f t="shared" si="410"/>
        <v>0</v>
      </c>
      <c r="P496" s="4">
        <f t="shared" si="449"/>
        <v>0</v>
      </c>
      <c r="Q496" s="4">
        <f>-J495+I496</f>
        <v>0</v>
      </c>
      <c r="R496" s="4">
        <f t="shared" si="411"/>
        <v>0</v>
      </c>
      <c r="S496" s="4">
        <f t="shared" si="412"/>
        <v>0</v>
      </c>
      <c r="T496" s="4">
        <f t="shared" si="413"/>
        <v>0</v>
      </c>
      <c r="U496" s="4">
        <f t="shared" si="414"/>
        <v>0</v>
      </c>
      <c r="V496" s="4">
        <f t="shared" si="415"/>
        <v>0</v>
      </c>
      <c r="W496" s="45">
        <f t="shared" si="416"/>
        <v>0</v>
      </c>
      <c r="X496" s="45">
        <f t="shared" si="455"/>
        <v>0</v>
      </c>
      <c r="Y496" s="10">
        <f t="shared" si="417"/>
        <v>0</v>
      </c>
      <c r="Z496" s="10">
        <f t="shared" si="418"/>
        <v>0</v>
      </c>
      <c r="AA496" s="10">
        <f t="shared" si="419"/>
        <v>0</v>
      </c>
      <c r="AB496" s="10">
        <f t="shared" si="420"/>
        <v>0</v>
      </c>
      <c r="AC496" s="79">
        <f t="shared" si="456"/>
        <v>0</v>
      </c>
      <c r="AD496" s="48">
        <f t="shared" si="400"/>
        <v>-1</v>
      </c>
      <c r="AE496" s="45">
        <f t="shared" si="435"/>
        <v>0</v>
      </c>
      <c r="AF496" s="56">
        <f t="shared" si="436"/>
        <v>0</v>
      </c>
      <c r="AG496" s="70" t="e">
        <f t="shared" si="437"/>
        <v>#DIV/0!</v>
      </c>
      <c r="AH496" s="70" t="e">
        <f t="shared" si="438"/>
        <v>#DIV/0!</v>
      </c>
      <c r="AI496" s="74" t="e">
        <f t="shared" si="439"/>
        <v>#DIV/0!</v>
      </c>
      <c r="AJ496" s="62">
        <f t="shared" si="440"/>
        <v>0</v>
      </c>
      <c r="AK496" s="117" t="e">
        <f t="shared" si="441"/>
        <v>#DIV/0!</v>
      </c>
      <c r="AL496" s="99" t="e">
        <f t="shared" si="442"/>
        <v>#DIV/0!</v>
      </c>
      <c r="AM496" s="62">
        <f t="shared" si="443"/>
        <v>0</v>
      </c>
      <c r="AN496" s="10">
        <f t="shared" si="444"/>
        <v>0</v>
      </c>
      <c r="AO496" s="10">
        <f t="shared" si="445"/>
        <v>0</v>
      </c>
      <c r="AP496" s="10">
        <f t="shared" si="446"/>
        <v>0</v>
      </c>
      <c r="AQ496" s="10">
        <f t="shared" si="447"/>
        <v>0</v>
      </c>
      <c r="AZ496"/>
      <c r="BA496"/>
      <c r="BB496"/>
      <c r="BC496"/>
      <c r="BD496"/>
      <c r="BE496" s="12" t="s">
        <v>639</v>
      </c>
      <c r="BF496" s="110"/>
      <c r="BG496" s="111"/>
      <c r="BH496" s="111"/>
    </row>
    <row r="497" spans="1:60" x14ac:dyDescent="0.25">
      <c r="A497" s="12" t="str">
        <f t="shared" si="426"/>
        <v>31mag   8s</v>
      </c>
      <c r="B497" s="110">
        <f t="shared" si="433"/>
        <v>0</v>
      </c>
      <c r="C497" s="3">
        <f t="shared" si="434"/>
        <v>0</v>
      </c>
      <c r="D497" s="3">
        <f t="shared" si="429"/>
        <v>0</v>
      </c>
      <c r="E497" s="3">
        <f t="shared" si="430"/>
        <v>0</v>
      </c>
      <c r="F497" s="3">
        <f t="shared" si="431"/>
        <v>0</v>
      </c>
      <c r="G497" s="3">
        <f t="shared" si="432"/>
        <v>0</v>
      </c>
      <c r="H497" s="3">
        <f t="shared" si="427"/>
        <v>0</v>
      </c>
      <c r="I497" s="110">
        <f t="shared" si="428"/>
        <v>0</v>
      </c>
      <c r="J497" s="110">
        <f t="shared" si="405"/>
        <v>0</v>
      </c>
      <c r="K497" s="8">
        <f t="shared" si="406"/>
        <v>0</v>
      </c>
      <c r="L497" s="4">
        <f t="shared" si="407"/>
        <v>0</v>
      </c>
      <c r="M497" s="4">
        <f t="shared" si="408"/>
        <v>0</v>
      </c>
      <c r="N497" s="4">
        <f t="shared" si="409"/>
        <v>0</v>
      </c>
      <c r="O497" s="4">
        <f t="shared" si="410"/>
        <v>0</v>
      </c>
      <c r="P497" s="4">
        <f t="shared" si="449"/>
        <v>0</v>
      </c>
      <c r="Q497" s="4">
        <f>J496-I497</f>
        <v>0</v>
      </c>
      <c r="R497" s="4">
        <f t="shared" si="411"/>
        <v>0</v>
      </c>
      <c r="S497" s="4">
        <f t="shared" si="412"/>
        <v>0</v>
      </c>
      <c r="T497" s="4">
        <f t="shared" si="413"/>
        <v>0</v>
      </c>
      <c r="U497" s="4">
        <f t="shared" si="414"/>
        <v>0</v>
      </c>
      <c r="V497" s="4">
        <f t="shared" si="415"/>
        <v>0</v>
      </c>
      <c r="W497" s="45">
        <f t="shared" si="416"/>
        <v>0</v>
      </c>
      <c r="X497" s="45">
        <f t="shared" si="455"/>
        <v>0</v>
      </c>
      <c r="Y497" s="62">
        <f t="shared" si="417"/>
        <v>0</v>
      </c>
      <c r="Z497" s="10">
        <f t="shared" si="418"/>
        <v>0</v>
      </c>
      <c r="AA497" s="4">
        <f t="shared" si="419"/>
        <v>0</v>
      </c>
      <c r="AB497" s="108">
        <f t="shared" si="420"/>
        <v>0</v>
      </c>
      <c r="AC497" s="79">
        <f t="shared" si="456"/>
        <v>0</v>
      </c>
      <c r="AD497" s="48">
        <f t="shared" si="400"/>
        <v>-1</v>
      </c>
      <c r="AE497" s="45">
        <f t="shared" si="435"/>
        <v>0</v>
      </c>
      <c r="AF497" s="56">
        <f t="shared" si="436"/>
        <v>0</v>
      </c>
      <c r="AG497" s="70" t="e">
        <f t="shared" si="437"/>
        <v>#DIV/0!</v>
      </c>
      <c r="AH497" s="70" t="e">
        <f t="shared" si="438"/>
        <v>#DIV/0!</v>
      </c>
      <c r="AI497" s="74" t="e">
        <f t="shared" si="439"/>
        <v>#DIV/0!</v>
      </c>
      <c r="AJ497" s="62">
        <f t="shared" si="440"/>
        <v>0</v>
      </c>
      <c r="AK497" s="117" t="e">
        <f t="shared" si="441"/>
        <v>#DIV/0!</v>
      </c>
      <c r="AL497" s="99" t="e">
        <f t="shared" si="442"/>
        <v>#DIV/0!</v>
      </c>
      <c r="AM497" s="62">
        <f t="shared" si="443"/>
        <v>0</v>
      </c>
      <c r="AN497" s="10">
        <f t="shared" si="444"/>
        <v>0</v>
      </c>
      <c r="AO497" s="10">
        <f t="shared" si="445"/>
        <v>0</v>
      </c>
      <c r="AP497" s="10">
        <f t="shared" si="446"/>
        <v>0</v>
      </c>
      <c r="AQ497" s="10">
        <f t="shared" si="447"/>
        <v>0</v>
      </c>
      <c r="AZ497"/>
      <c r="BA497"/>
      <c r="BB497"/>
      <c r="BC497"/>
      <c r="BD497"/>
      <c r="BE497" s="12" t="s">
        <v>177</v>
      </c>
      <c r="BF497" s="110"/>
      <c r="BG497" s="111"/>
      <c r="BH497" s="111"/>
    </row>
    <row r="498" spans="1:60" x14ac:dyDescent="0.25">
      <c r="A498" s="12" t="str">
        <f t="shared" si="426"/>
        <v>31mag    9b</v>
      </c>
      <c r="B498" s="110">
        <f t="shared" si="433"/>
        <v>0</v>
      </c>
      <c r="C498" s="3">
        <f t="shared" si="434"/>
        <v>0</v>
      </c>
      <c r="D498" s="3">
        <f t="shared" si="429"/>
        <v>0</v>
      </c>
      <c r="E498" s="3">
        <f t="shared" si="430"/>
        <v>0</v>
      </c>
      <c r="F498" s="3">
        <f t="shared" si="431"/>
        <v>0</v>
      </c>
      <c r="G498" s="3">
        <f t="shared" si="432"/>
        <v>0</v>
      </c>
      <c r="H498" s="3">
        <f t="shared" si="427"/>
        <v>0</v>
      </c>
      <c r="I498" s="3">
        <f t="shared" si="428"/>
        <v>0</v>
      </c>
      <c r="J498" s="110">
        <f t="shared" si="405"/>
        <v>0</v>
      </c>
      <c r="K498" s="8">
        <f t="shared" si="406"/>
        <v>0</v>
      </c>
      <c r="L498" s="4">
        <f t="shared" si="407"/>
        <v>0</v>
      </c>
      <c r="M498" s="4">
        <f t="shared" si="408"/>
        <v>0</v>
      </c>
      <c r="N498" s="4">
        <f t="shared" si="409"/>
        <v>0</v>
      </c>
      <c r="O498" s="4">
        <f t="shared" si="410"/>
        <v>0</v>
      </c>
      <c r="P498" s="4">
        <f t="shared" si="449"/>
        <v>0</v>
      </c>
      <c r="Q498" s="4">
        <f>J497-I498</f>
        <v>0</v>
      </c>
      <c r="R498" s="4">
        <f t="shared" si="411"/>
        <v>0</v>
      </c>
      <c r="S498" s="4">
        <f t="shared" si="412"/>
        <v>0</v>
      </c>
      <c r="T498" s="4">
        <f t="shared" si="413"/>
        <v>0</v>
      </c>
      <c r="U498" s="4">
        <f t="shared" si="414"/>
        <v>0</v>
      </c>
      <c r="V498" s="4">
        <f t="shared" si="415"/>
        <v>0</v>
      </c>
      <c r="W498" s="109">
        <f t="shared" si="416"/>
        <v>0</v>
      </c>
      <c r="X498" s="45">
        <f t="shared" si="455"/>
        <v>0</v>
      </c>
      <c r="Y498" s="62">
        <f t="shared" si="417"/>
        <v>0</v>
      </c>
      <c r="Z498" s="10">
        <f t="shared" si="418"/>
        <v>0</v>
      </c>
      <c r="AA498" s="4">
        <f t="shared" si="419"/>
        <v>0</v>
      </c>
      <c r="AB498" s="79">
        <f t="shared" si="420"/>
        <v>0</v>
      </c>
      <c r="AC498" s="79">
        <f t="shared" si="456"/>
        <v>0</v>
      </c>
      <c r="AD498" s="48">
        <f t="shared" si="400"/>
        <v>-1</v>
      </c>
      <c r="AE498" s="45">
        <f t="shared" si="435"/>
        <v>0</v>
      </c>
      <c r="AF498" s="56">
        <f t="shared" si="436"/>
        <v>0</v>
      </c>
      <c r="AG498" s="70" t="e">
        <f t="shared" si="437"/>
        <v>#DIV/0!</v>
      </c>
      <c r="AH498" s="70" t="e">
        <f t="shared" si="438"/>
        <v>#DIV/0!</v>
      </c>
      <c r="AI498" s="74" t="e">
        <f t="shared" si="439"/>
        <v>#DIV/0!</v>
      </c>
      <c r="AJ498" s="62">
        <f t="shared" si="440"/>
        <v>0</v>
      </c>
      <c r="AK498" s="117" t="e">
        <f t="shared" si="441"/>
        <v>#DIV/0!</v>
      </c>
      <c r="AL498" s="99" t="e">
        <f t="shared" si="442"/>
        <v>#DIV/0!</v>
      </c>
      <c r="AM498" s="62">
        <f t="shared" si="443"/>
        <v>0</v>
      </c>
      <c r="AN498" s="10">
        <f t="shared" si="444"/>
        <v>0</v>
      </c>
      <c r="AO498" s="10">
        <f t="shared" si="445"/>
        <v>0</v>
      </c>
      <c r="AP498" s="10">
        <f t="shared" si="446"/>
        <v>0</v>
      </c>
      <c r="AQ498" s="10">
        <f t="shared" si="447"/>
        <v>0</v>
      </c>
      <c r="AZ498"/>
      <c r="BA498"/>
      <c r="BB498"/>
      <c r="BC498"/>
      <c r="BD498"/>
      <c r="BE498" s="12" t="s">
        <v>640</v>
      </c>
      <c r="BF498" s="110"/>
      <c r="BG498" s="111"/>
      <c r="BH498" s="111"/>
    </row>
    <row r="499" spans="1:60" x14ac:dyDescent="0.25">
      <c r="A499" s="12" t="str">
        <f t="shared" si="426"/>
        <v>31mag     10o</v>
      </c>
      <c r="B499" s="110">
        <f t="shared" si="433"/>
        <v>0</v>
      </c>
      <c r="C499" s="3">
        <f t="shared" si="434"/>
        <v>0</v>
      </c>
      <c r="D499" s="3">
        <f t="shared" si="429"/>
        <v>0</v>
      </c>
      <c r="E499" s="3">
        <f t="shared" si="430"/>
        <v>0</v>
      </c>
      <c r="F499" s="3">
        <f t="shared" si="431"/>
        <v>0</v>
      </c>
      <c r="G499" s="3">
        <f t="shared" si="432"/>
        <v>0</v>
      </c>
      <c r="H499" s="3">
        <f t="shared" si="427"/>
        <v>0</v>
      </c>
      <c r="I499" s="3">
        <f t="shared" si="428"/>
        <v>0</v>
      </c>
      <c r="J499" s="110">
        <f t="shared" si="405"/>
        <v>0</v>
      </c>
      <c r="K499" s="8">
        <f t="shared" si="406"/>
        <v>0</v>
      </c>
      <c r="L499" s="4">
        <f t="shared" si="407"/>
        <v>0</v>
      </c>
      <c r="M499" s="4">
        <f t="shared" si="408"/>
        <v>0</v>
      </c>
      <c r="N499" s="4">
        <f t="shared" si="409"/>
        <v>0</v>
      </c>
      <c r="O499" s="4">
        <f t="shared" si="410"/>
        <v>0</v>
      </c>
      <c r="P499" s="4">
        <f t="shared" si="449"/>
        <v>0</v>
      </c>
      <c r="Q499" s="4">
        <f>J498-I499</f>
        <v>0</v>
      </c>
      <c r="R499" s="4">
        <f t="shared" si="411"/>
        <v>0</v>
      </c>
      <c r="S499" s="4">
        <f t="shared" si="412"/>
        <v>0</v>
      </c>
      <c r="T499" s="4">
        <f t="shared" si="413"/>
        <v>0</v>
      </c>
      <c r="U499" s="4">
        <f t="shared" si="414"/>
        <v>0</v>
      </c>
      <c r="V499" s="4">
        <f t="shared" si="415"/>
        <v>0</v>
      </c>
      <c r="W499" s="109">
        <f t="shared" si="416"/>
        <v>0</v>
      </c>
      <c r="X499" s="45">
        <f t="shared" si="455"/>
        <v>0</v>
      </c>
      <c r="Y499" s="10">
        <f t="shared" si="417"/>
        <v>0</v>
      </c>
      <c r="Z499" s="10">
        <f t="shared" si="418"/>
        <v>0</v>
      </c>
      <c r="AA499" s="10">
        <f t="shared" si="419"/>
        <v>0</v>
      </c>
      <c r="AB499" s="10">
        <f t="shared" si="420"/>
        <v>0</v>
      </c>
      <c r="AC499" s="79">
        <f t="shared" si="456"/>
        <v>0</v>
      </c>
      <c r="AD499" s="48">
        <f t="shared" si="400"/>
        <v>-1</v>
      </c>
      <c r="AE499" s="45">
        <f t="shared" si="435"/>
        <v>0</v>
      </c>
      <c r="AF499" s="56">
        <f t="shared" si="436"/>
        <v>0</v>
      </c>
      <c r="AG499" s="70" t="e">
        <f t="shared" si="437"/>
        <v>#DIV/0!</v>
      </c>
      <c r="AH499" s="70" t="e">
        <f t="shared" si="438"/>
        <v>#DIV/0!</v>
      </c>
      <c r="AI499" s="74" t="e">
        <f t="shared" si="439"/>
        <v>#DIV/0!</v>
      </c>
      <c r="AJ499" s="62">
        <f t="shared" si="440"/>
        <v>0</v>
      </c>
      <c r="AK499" s="117" t="e">
        <f t="shared" si="441"/>
        <v>#DIV/0!</v>
      </c>
      <c r="AL499" s="99" t="e">
        <f t="shared" si="442"/>
        <v>#DIV/0!</v>
      </c>
      <c r="AM499" s="62">
        <f t="shared" si="443"/>
        <v>0</v>
      </c>
      <c r="AN499" s="10">
        <f t="shared" si="444"/>
        <v>0</v>
      </c>
      <c r="AO499" s="10">
        <f t="shared" si="445"/>
        <v>0</v>
      </c>
      <c r="AP499" s="10">
        <f t="shared" si="446"/>
        <v>0</v>
      </c>
      <c r="AQ499" s="10">
        <f t="shared" si="447"/>
        <v>0</v>
      </c>
      <c r="AZ499"/>
      <c r="BA499"/>
      <c r="BB499"/>
      <c r="BC499"/>
      <c r="BD499"/>
      <c r="BE499" s="12" t="s">
        <v>641</v>
      </c>
      <c r="BF499" s="110"/>
      <c r="BG499" s="111"/>
      <c r="BH499" s="111"/>
    </row>
    <row r="500" spans="1:60" x14ac:dyDescent="0.25">
      <c r="A500" s="12" t="str">
        <f t="shared" si="426"/>
        <v>31mag   11s</v>
      </c>
      <c r="B500" s="110">
        <f t="shared" si="433"/>
        <v>0</v>
      </c>
      <c r="C500" s="3">
        <f t="shared" si="434"/>
        <v>0</v>
      </c>
      <c r="D500" s="3">
        <f t="shared" si="429"/>
        <v>0</v>
      </c>
      <c r="E500" s="3">
        <f t="shared" si="430"/>
        <v>0</v>
      </c>
      <c r="F500" s="3">
        <f t="shared" si="431"/>
        <v>0</v>
      </c>
      <c r="G500" s="3">
        <f t="shared" si="432"/>
        <v>0</v>
      </c>
      <c r="H500" s="3">
        <f t="shared" si="427"/>
        <v>0</v>
      </c>
      <c r="I500" s="3">
        <f t="shared" si="428"/>
        <v>0</v>
      </c>
      <c r="J500" s="3">
        <f t="shared" si="405"/>
        <v>0</v>
      </c>
      <c r="K500" s="8">
        <f t="shared" si="406"/>
        <v>0</v>
      </c>
      <c r="L500" s="4">
        <f t="shared" si="407"/>
        <v>0</v>
      </c>
      <c r="M500" s="4">
        <f t="shared" si="408"/>
        <v>0</v>
      </c>
      <c r="N500" s="4">
        <f t="shared" si="409"/>
        <v>0</v>
      </c>
      <c r="O500" s="4">
        <f t="shared" si="410"/>
        <v>0</v>
      </c>
      <c r="P500" s="4">
        <f t="shared" si="449"/>
        <v>0</v>
      </c>
      <c r="Q500" s="4">
        <f>J499-I500</f>
        <v>0</v>
      </c>
      <c r="R500" s="4">
        <f t="shared" si="411"/>
        <v>0</v>
      </c>
      <c r="S500" s="4">
        <f t="shared" si="412"/>
        <v>0</v>
      </c>
      <c r="T500" s="4">
        <f t="shared" si="413"/>
        <v>0</v>
      </c>
      <c r="U500" s="4">
        <f t="shared" si="414"/>
        <v>0</v>
      </c>
      <c r="V500" s="4">
        <f t="shared" si="415"/>
        <v>0</v>
      </c>
      <c r="W500" s="45">
        <f t="shared" si="416"/>
        <v>0</v>
      </c>
      <c r="X500" s="45">
        <f t="shared" si="455"/>
        <v>0</v>
      </c>
      <c r="Y500" s="62">
        <f t="shared" si="417"/>
        <v>0</v>
      </c>
      <c r="Z500" s="10">
        <f t="shared" si="418"/>
        <v>0</v>
      </c>
      <c r="AA500" s="4">
        <f t="shared" si="419"/>
        <v>0</v>
      </c>
      <c r="AB500" s="108">
        <f t="shared" si="420"/>
        <v>0</v>
      </c>
      <c r="AC500" s="79">
        <f t="shared" si="456"/>
        <v>0</v>
      </c>
      <c r="AD500" s="48">
        <f t="shared" si="400"/>
        <v>-1</v>
      </c>
      <c r="AE500" s="45">
        <f t="shared" si="435"/>
        <v>0</v>
      </c>
      <c r="AF500" s="56">
        <f t="shared" si="436"/>
        <v>0</v>
      </c>
      <c r="AG500" s="70" t="e">
        <f t="shared" si="437"/>
        <v>#DIV/0!</v>
      </c>
      <c r="AH500" s="70" t="e">
        <f t="shared" si="438"/>
        <v>#DIV/0!</v>
      </c>
      <c r="AI500" s="74" t="e">
        <f t="shared" si="439"/>
        <v>#DIV/0!</v>
      </c>
      <c r="AJ500" s="62">
        <f t="shared" si="440"/>
        <v>0</v>
      </c>
      <c r="AK500" s="117" t="e">
        <f t="shared" si="441"/>
        <v>#DIV/0!</v>
      </c>
      <c r="AL500" s="99" t="e">
        <f t="shared" si="442"/>
        <v>#DIV/0!</v>
      </c>
      <c r="AM500" s="62">
        <f t="shared" si="443"/>
        <v>0</v>
      </c>
      <c r="AN500" s="10">
        <f t="shared" si="444"/>
        <v>0</v>
      </c>
      <c r="AO500" s="10">
        <f t="shared" si="445"/>
        <v>0</v>
      </c>
      <c r="AP500" s="10">
        <f t="shared" si="446"/>
        <v>0</v>
      </c>
      <c r="AQ500" s="10">
        <f t="shared" si="447"/>
        <v>0</v>
      </c>
      <c r="AZ500"/>
      <c r="BA500"/>
      <c r="BB500"/>
      <c r="BC500"/>
      <c r="BD500"/>
      <c r="BE500" s="12" t="s">
        <v>178</v>
      </c>
      <c r="BF500" s="110"/>
      <c r="BG500" s="111"/>
      <c r="BH500" s="111"/>
    </row>
    <row r="501" spans="1:60" x14ac:dyDescent="0.25">
      <c r="A501" s="12" t="str">
        <f t="shared" si="426"/>
        <v>31mag     12b</v>
      </c>
      <c r="B501" s="110">
        <f t="shared" si="433"/>
        <v>0</v>
      </c>
      <c r="C501" s="3">
        <f t="shared" si="434"/>
        <v>0</v>
      </c>
      <c r="D501" s="3">
        <f t="shared" si="429"/>
        <v>0</v>
      </c>
      <c r="E501" s="3">
        <f t="shared" si="430"/>
        <v>0</v>
      </c>
      <c r="F501" s="3">
        <f t="shared" si="431"/>
        <v>0</v>
      </c>
      <c r="G501" s="3">
        <f t="shared" si="432"/>
        <v>0</v>
      </c>
      <c r="H501" s="3">
        <f t="shared" si="427"/>
        <v>0</v>
      </c>
      <c r="I501" s="3">
        <f t="shared" si="428"/>
        <v>0</v>
      </c>
      <c r="J501" s="110">
        <f t="shared" si="405"/>
        <v>0</v>
      </c>
      <c r="K501" s="8">
        <f t="shared" si="406"/>
        <v>0</v>
      </c>
      <c r="L501" s="4">
        <f t="shared" si="407"/>
        <v>0</v>
      </c>
      <c r="M501" s="4">
        <f t="shared" si="408"/>
        <v>0</v>
      </c>
      <c r="N501" s="4">
        <f t="shared" si="409"/>
        <v>0</v>
      </c>
      <c r="O501" s="4">
        <f t="shared" si="410"/>
        <v>0</v>
      </c>
      <c r="P501" s="4">
        <f t="shared" si="449"/>
        <v>0</v>
      </c>
      <c r="Q501" s="4">
        <f>-J500+I501</f>
        <v>0</v>
      </c>
      <c r="R501" s="4">
        <f t="shared" si="411"/>
        <v>0</v>
      </c>
      <c r="S501" s="4">
        <f t="shared" si="412"/>
        <v>0</v>
      </c>
      <c r="T501" s="4">
        <f t="shared" si="413"/>
        <v>0</v>
      </c>
      <c r="U501" s="4">
        <f t="shared" si="414"/>
        <v>0</v>
      </c>
      <c r="V501" s="4">
        <f t="shared" si="415"/>
        <v>0</v>
      </c>
      <c r="W501" s="45">
        <f t="shared" si="416"/>
        <v>0</v>
      </c>
      <c r="X501" s="45">
        <f t="shared" si="455"/>
        <v>0</v>
      </c>
      <c r="Y501" s="62">
        <f t="shared" si="417"/>
        <v>0</v>
      </c>
      <c r="Z501" s="10">
        <f t="shared" si="418"/>
        <v>0</v>
      </c>
      <c r="AA501" s="4">
        <f t="shared" si="419"/>
        <v>0</v>
      </c>
      <c r="AB501" s="108">
        <f t="shared" si="420"/>
        <v>0</v>
      </c>
      <c r="AC501" s="79">
        <f t="shared" si="456"/>
        <v>0</v>
      </c>
      <c r="AD501" s="48">
        <f t="shared" si="400"/>
        <v>-1</v>
      </c>
      <c r="AE501" s="45">
        <f t="shared" si="435"/>
        <v>0</v>
      </c>
      <c r="AF501" s="56">
        <f t="shared" si="436"/>
        <v>0</v>
      </c>
      <c r="AG501" s="70" t="e">
        <f t="shared" si="437"/>
        <v>#DIV/0!</v>
      </c>
      <c r="AH501" s="70" t="e">
        <f t="shared" si="438"/>
        <v>#DIV/0!</v>
      </c>
      <c r="AI501" s="74" t="e">
        <f t="shared" si="439"/>
        <v>#DIV/0!</v>
      </c>
      <c r="AJ501" s="62">
        <f t="shared" si="440"/>
        <v>0</v>
      </c>
      <c r="AK501" s="117" t="e">
        <f t="shared" si="441"/>
        <v>#DIV/0!</v>
      </c>
      <c r="AL501" s="99" t="e">
        <f t="shared" si="442"/>
        <v>#DIV/0!</v>
      </c>
      <c r="AM501" s="62">
        <f t="shared" si="443"/>
        <v>0</v>
      </c>
      <c r="AN501" s="10">
        <f t="shared" si="444"/>
        <v>0</v>
      </c>
      <c r="AO501" s="10">
        <f t="shared" si="445"/>
        <v>0</v>
      </c>
      <c r="AP501" s="10">
        <f t="shared" si="446"/>
        <v>0</v>
      </c>
      <c r="AQ501" s="10">
        <f t="shared" si="447"/>
        <v>0</v>
      </c>
      <c r="AZ501"/>
      <c r="BA501"/>
      <c r="BB501"/>
      <c r="BC501"/>
      <c r="BD501"/>
      <c r="BE501" s="12" t="s">
        <v>642</v>
      </c>
      <c r="BF501" s="110"/>
      <c r="BG501" s="111"/>
      <c r="BH501" s="111"/>
    </row>
    <row r="502" spans="1:60" x14ac:dyDescent="0.25">
      <c r="A502" s="12" t="str">
        <f t="shared" si="426"/>
        <v>31mag     13o</v>
      </c>
      <c r="B502" s="110">
        <f t="shared" si="433"/>
        <v>0</v>
      </c>
      <c r="C502" s="3">
        <f t="shared" si="434"/>
        <v>0</v>
      </c>
      <c r="D502" s="3">
        <f t="shared" si="429"/>
        <v>0</v>
      </c>
      <c r="E502" s="3">
        <f t="shared" si="430"/>
        <v>0</v>
      </c>
      <c r="F502" s="3">
        <f t="shared" si="431"/>
        <v>0</v>
      </c>
      <c r="G502" s="3">
        <f t="shared" si="432"/>
        <v>0</v>
      </c>
      <c r="H502" s="110">
        <f t="shared" si="427"/>
        <v>0</v>
      </c>
      <c r="I502" s="110">
        <f t="shared" si="428"/>
        <v>0</v>
      </c>
      <c r="J502" s="3">
        <f t="shared" si="405"/>
        <v>0</v>
      </c>
      <c r="K502" s="8">
        <f t="shared" si="406"/>
        <v>0</v>
      </c>
      <c r="L502" s="4">
        <f t="shared" si="407"/>
        <v>0</v>
      </c>
      <c r="M502" s="4">
        <f t="shared" si="408"/>
        <v>0</v>
      </c>
      <c r="N502" s="4">
        <f t="shared" si="409"/>
        <v>0</v>
      </c>
      <c r="O502" s="4">
        <f t="shared" si="410"/>
        <v>0</v>
      </c>
      <c r="P502" s="4">
        <f>-H502+J501</f>
        <v>0</v>
      </c>
      <c r="Q502" s="4">
        <f t="shared" ref="Q502:Q509" si="457">J501-I502</f>
        <v>0</v>
      </c>
      <c r="R502" s="4">
        <f t="shared" si="411"/>
        <v>0</v>
      </c>
      <c r="S502" s="4">
        <f t="shared" si="412"/>
        <v>0</v>
      </c>
      <c r="T502" s="4">
        <f t="shared" si="413"/>
        <v>0</v>
      </c>
      <c r="U502" s="4">
        <f t="shared" si="414"/>
        <v>0</v>
      </c>
      <c r="V502" s="4">
        <f t="shared" si="415"/>
        <v>0</v>
      </c>
      <c r="W502" s="109">
        <f t="shared" si="416"/>
        <v>0</v>
      </c>
      <c r="X502" s="45">
        <f t="shared" si="455"/>
        <v>0</v>
      </c>
      <c r="Y502" s="62">
        <f t="shared" si="417"/>
        <v>0</v>
      </c>
      <c r="Z502" s="10">
        <f t="shared" si="418"/>
        <v>0</v>
      </c>
      <c r="AA502" s="4">
        <f t="shared" si="419"/>
        <v>0</v>
      </c>
      <c r="AB502" s="79">
        <f t="shared" si="420"/>
        <v>0</v>
      </c>
      <c r="AC502" s="79">
        <f t="shared" si="456"/>
        <v>0</v>
      </c>
      <c r="AD502" s="48">
        <f t="shared" si="400"/>
        <v>-1</v>
      </c>
      <c r="AE502" s="45">
        <f t="shared" si="435"/>
        <v>0</v>
      </c>
      <c r="AF502" s="56">
        <f t="shared" si="436"/>
        <v>0</v>
      </c>
      <c r="AG502" s="70" t="e">
        <f t="shared" si="437"/>
        <v>#DIV/0!</v>
      </c>
      <c r="AH502" s="70" t="e">
        <f t="shared" si="438"/>
        <v>#DIV/0!</v>
      </c>
      <c r="AI502" s="74" t="e">
        <f t="shared" si="439"/>
        <v>#DIV/0!</v>
      </c>
      <c r="AJ502" s="62">
        <f t="shared" si="440"/>
        <v>0</v>
      </c>
      <c r="AK502" s="117" t="e">
        <f t="shared" si="441"/>
        <v>#DIV/0!</v>
      </c>
      <c r="AL502" s="99" t="e">
        <f t="shared" si="442"/>
        <v>#DIV/0!</v>
      </c>
      <c r="AM502" s="62">
        <f t="shared" si="443"/>
        <v>0</v>
      </c>
      <c r="AN502" s="10">
        <f t="shared" si="444"/>
        <v>0</v>
      </c>
      <c r="AO502" s="10">
        <f t="shared" si="445"/>
        <v>0</v>
      </c>
      <c r="AP502" s="10">
        <f t="shared" si="446"/>
        <v>0</v>
      </c>
      <c r="AQ502" s="10">
        <f t="shared" si="447"/>
        <v>0</v>
      </c>
      <c r="AZ502"/>
      <c r="BA502"/>
      <c r="BB502"/>
      <c r="BC502"/>
      <c r="BD502"/>
      <c r="BE502" s="12" t="s">
        <v>643</v>
      </c>
      <c r="BF502" s="110"/>
      <c r="BG502" s="111"/>
      <c r="BH502" s="111"/>
    </row>
    <row r="503" spans="1:60" x14ac:dyDescent="0.25">
      <c r="A503" s="12" t="str">
        <f t="shared" si="426"/>
        <v>31mag  14s</v>
      </c>
      <c r="B503" s="110">
        <f t="shared" si="433"/>
        <v>0</v>
      </c>
      <c r="C503" s="3">
        <f t="shared" si="434"/>
        <v>0</v>
      </c>
      <c r="D503" s="3">
        <f t="shared" si="429"/>
        <v>0</v>
      </c>
      <c r="E503" s="3">
        <f t="shared" si="430"/>
        <v>0</v>
      </c>
      <c r="F503" s="3">
        <f t="shared" si="431"/>
        <v>0</v>
      </c>
      <c r="G503" s="3">
        <f t="shared" si="432"/>
        <v>0</v>
      </c>
      <c r="H503" s="110">
        <f t="shared" si="427"/>
        <v>0</v>
      </c>
      <c r="I503" s="110">
        <f t="shared" si="428"/>
        <v>0</v>
      </c>
      <c r="J503" s="110">
        <f t="shared" si="405"/>
        <v>0</v>
      </c>
      <c r="K503" s="8">
        <f t="shared" si="406"/>
        <v>0</v>
      </c>
      <c r="L503" s="4">
        <f t="shared" si="407"/>
        <v>0</v>
      </c>
      <c r="M503" s="4">
        <f t="shared" si="408"/>
        <v>0</v>
      </c>
      <c r="N503" s="4">
        <f t="shared" si="409"/>
        <v>0</v>
      </c>
      <c r="O503" s="4">
        <f t="shared" si="410"/>
        <v>0</v>
      </c>
      <c r="P503" s="4">
        <f t="shared" ref="P503:P513" si="458">H503-J502</f>
        <v>0</v>
      </c>
      <c r="Q503" s="4">
        <f t="shared" si="457"/>
        <v>0</v>
      </c>
      <c r="R503" s="4">
        <f t="shared" si="411"/>
        <v>0</v>
      </c>
      <c r="S503" s="4">
        <f t="shared" si="412"/>
        <v>0</v>
      </c>
      <c r="T503" s="4">
        <f t="shared" si="413"/>
        <v>0</v>
      </c>
      <c r="U503" s="4">
        <f t="shared" si="414"/>
        <v>0</v>
      </c>
      <c r="V503" s="4">
        <f t="shared" si="415"/>
        <v>0</v>
      </c>
      <c r="W503" s="85">
        <f t="shared" si="416"/>
        <v>0</v>
      </c>
      <c r="X503" s="45">
        <f t="shared" si="455"/>
        <v>0</v>
      </c>
      <c r="Y503" s="62">
        <f t="shared" si="417"/>
        <v>0</v>
      </c>
      <c r="Z503" s="10">
        <f t="shared" si="418"/>
        <v>0</v>
      </c>
      <c r="AA503" s="4">
        <f t="shared" si="419"/>
        <v>0</v>
      </c>
      <c r="AB503" s="79">
        <f t="shared" si="420"/>
        <v>0</v>
      </c>
      <c r="AC503" s="79">
        <f t="shared" si="456"/>
        <v>0</v>
      </c>
      <c r="AD503" s="48">
        <f t="shared" si="400"/>
        <v>-1</v>
      </c>
      <c r="AE503" s="45">
        <f t="shared" si="435"/>
        <v>0</v>
      </c>
      <c r="AF503" s="56">
        <f t="shared" si="436"/>
        <v>0</v>
      </c>
      <c r="AG503" s="70" t="e">
        <f t="shared" si="437"/>
        <v>#DIV/0!</v>
      </c>
      <c r="AH503" s="70" t="e">
        <f t="shared" si="438"/>
        <v>#DIV/0!</v>
      </c>
      <c r="AI503" s="74" t="e">
        <f t="shared" si="439"/>
        <v>#DIV/0!</v>
      </c>
      <c r="AJ503" s="62">
        <f t="shared" si="440"/>
        <v>0</v>
      </c>
      <c r="AK503" s="117" t="e">
        <f t="shared" si="441"/>
        <v>#DIV/0!</v>
      </c>
      <c r="AL503" s="99" t="e">
        <f t="shared" si="442"/>
        <v>#DIV/0!</v>
      </c>
      <c r="AM503" s="62">
        <f t="shared" si="443"/>
        <v>0</v>
      </c>
      <c r="AN503" s="10">
        <f t="shared" si="444"/>
        <v>0</v>
      </c>
      <c r="AO503" s="10">
        <f t="shared" si="445"/>
        <v>0</v>
      </c>
      <c r="AP503" s="10">
        <f t="shared" si="446"/>
        <v>0</v>
      </c>
      <c r="AQ503" s="10">
        <f t="shared" si="447"/>
        <v>0</v>
      </c>
      <c r="AZ503"/>
      <c r="BA503"/>
      <c r="BB503"/>
      <c r="BC503"/>
      <c r="BD503"/>
      <c r="BE503" s="12" t="s">
        <v>644</v>
      </c>
      <c r="BF503" s="110"/>
      <c r="BG503" s="111"/>
      <c r="BH503" s="111"/>
    </row>
    <row r="504" spans="1:60" x14ac:dyDescent="0.25">
      <c r="A504" s="12" t="str">
        <f t="shared" si="426"/>
        <v>31mag   15b</v>
      </c>
      <c r="B504" s="110">
        <f t="shared" si="433"/>
        <v>0</v>
      </c>
      <c r="C504" s="3">
        <f t="shared" si="434"/>
        <v>0</v>
      </c>
      <c r="D504" s="3">
        <f t="shared" si="429"/>
        <v>0</v>
      </c>
      <c r="E504" s="3">
        <f t="shared" si="430"/>
        <v>0</v>
      </c>
      <c r="F504" s="3">
        <f t="shared" si="431"/>
        <v>0</v>
      </c>
      <c r="G504" s="3">
        <f t="shared" si="432"/>
        <v>0</v>
      </c>
      <c r="H504" s="110">
        <f t="shared" si="427"/>
        <v>0</v>
      </c>
      <c r="I504" s="110">
        <f t="shared" si="428"/>
        <v>0</v>
      </c>
      <c r="J504" s="110">
        <f t="shared" si="405"/>
        <v>0</v>
      </c>
      <c r="K504" s="8">
        <f t="shared" si="406"/>
        <v>0</v>
      </c>
      <c r="L504" s="4">
        <f t="shared" si="407"/>
        <v>0</v>
      </c>
      <c r="M504" s="4">
        <f t="shared" si="408"/>
        <v>0</v>
      </c>
      <c r="N504" s="4">
        <f t="shared" si="409"/>
        <v>0</v>
      </c>
      <c r="O504" s="4">
        <f t="shared" si="410"/>
        <v>0</v>
      </c>
      <c r="P504" s="4">
        <f t="shared" si="458"/>
        <v>0</v>
      </c>
      <c r="Q504" s="4">
        <f t="shared" si="457"/>
        <v>0</v>
      </c>
      <c r="R504" s="4">
        <f t="shared" si="411"/>
        <v>0</v>
      </c>
      <c r="S504" s="4">
        <f t="shared" si="412"/>
        <v>0</v>
      </c>
      <c r="T504" s="4">
        <f t="shared" si="413"/>
        <v>0</v>
      </c>
      <c r="U504" s="4">
        <f t="shared" si="414"/>
        <v>0</v>
      </c>
      <c r="V504" s="4">
        <f t="shared" si="415"/>
        <v>0</v>
      </c>
      <c r="W504" s="86">
        <f t="shared" si="416"/>
        <v>0</v>
      </c>
      <c r="X504" s="45">
        <f>J502+U504</f>
        <v>0</v>
      </c>
      <c r="Y504" s="10">
        <f t="shared" si="417"/>
        <v>0</v>
      </c>
      <c r="Z504" s="10">
        <f t="shared" si="418"/>
        <v>0</v>
      </c>
      <c r="AA504" s="10">
        <f t="shared" si="419"/>
        <v>0</v>
      </c>
      <c r="AB504" s="10">
        <f t="shared" si="420"/>
        <v>0</v>
      </c>
      <c r="AC504" s="79">
        <f>J502+Z504</f>
        <v>0</v>
      </c>
      <c r="AD504" s="48">
        <f t="shared" si="400"/>
        <v>-1</v>
      </c>
      <c r="AE504" s="45">
        <f t="shared" si="435"/>
        <v>0</v>
      </c>
      <c r="AF504" s="56">
        <f t="shared" si="436"/>
        <v>0</v>
      </c>
      <c r="AG504" s="70" t="e">
        <f t="shared" si="437"/>
        <v>#DIV/0!</v>
      </c>
      <c r="AH504" s="70" t="e">
        <f t="shared" si="438"/>
        <v>#DIV/0!</v>
      </c>
      <c r="AI504" s="74" t="e">
        <f t="shared" si="439"/>
        <v>#DIV/0!</v>
      </c>
      <c r="AJ504" s="62">
        <f t="shared" si="440"/>
        <v>0</v>
      </c>
      <c r="AK504" s="117" t="e">
        <f t="shared" si="441"/>
        <v>#DIV/0!</v>
      </c>
      <c r="AL504" s="99" t="e">
        <f t="shared" si="442"/>
        <v>#DIV/0!</v>
      </c>
      <c r="AM504" s="62">
        <f t="shared" si="443"/>
        <v>0</v>
      </c>
      <c r="AN504" s="10">
        <f t="shared" si="444"/>
        <v>0</v>
      </c>
      <c r="AO504" s="10">
        <f t="shared" si="445"/>
        <v>0</v>
      </c>
      <c r="AP504" s="10">
        <f t="shared" si="446"/>
        <v>0</v>
      </c>
      <c r="AQ504" s="10">
        <f t="shared" si="447"/>
        <v>0</v>
      </c>
      <c r="AZ504"/>
      <c r="BA504"/>
      <c r="BB504"/>
      <c r="BC504"/>
      <c r="BD504"/>
      <c r="BE504" s="12" t="s">
        <v>645</v>
      </c>
      <c r="BF504" s="110"/>
      <c r="BG504" s="111"/>
      <c r="BH504" s="111"/>
    </row>
    <row r="505" spans="1:60" x14ac:dyDescent="0.25">
      <c r="A505" s="12" t="str">
        <f t="shared" si="426"/>
        <v>31mag     16o</v>
      </c>
      <c r="B505" s="110">
        <f t="shared" si="433"/>
        <v>0</v>
      </c>
      <c r="C505" s="3">
        <f t="shared" si="434"/>
        <v>0</v>
      </c>
      <c r="D505" s="3">
        <f t="shared" si="429"/>
        <v>0</v>
      </c>
      <c r="E505" s="3">
        <f t="shared" si="430"/>
        <v>0</v>
      </c>
      <c r="F505" s="3">
        <f t="shared" si="431"/>
        <v>0</v>
      </c>
      <c r="G505" s="3">
        <f t="shared" si="432"/>
        <v>0</v>
      </c>
      <c r="H505" s="110">
        <f t="shared" si="427"/>
        <v>0</v>
      </c>
      <c r="I505" s="110">
        <f t="shared" si="428"/>
        <v>0</v>
      </c>
      <c r="J505" s="110">
        <f t="shared" si="405"/>
        <v>0</v>
      </c>
      <c r="K505" s="8">
        <f t="shared" si="406"/>
        <v>0</v>
      </c>
      <c r="L505" s="4">
        <f t="shared" si="407"/>
        <v>0</v>
      </c>
      <c r="M505" s="4">
        <f t="shared" si="408"/>
        <v>0</v>
      </c>
      <c r="N505" s="4">
        <f t="shared" si="409"/>
        <v>0</v>
      </c>
      <c r="O505" s="4">
        <f t="shared" si="410"/>
        <v>0</v>
      </c>
      <c r="P505" s="4">
        <f t="shared" si="458"/>
        <v>0</v>
      </c>
      <c r="Q505" s="4">
        <f t="shared" si="457"/>
        <v>0</v>
      </c>
      <c r="R505" s="4">
        <f t="shared" si="411"/>
        <v>0</v>
      </c>
      <c r="S505" s="4">
        <f t="shared" si="412"/>
        <v>0</v>
      </c>
      <c r="T505" s="4">
        <f t="shared" si="413"/>
        <v>0</v>
      </c>
      <c r="U505" s="4">
        <f t="shared" si="414"/>
        <v>0</v>
      </c>
      <c r="V505" s="4">
        <f t="shared" si="415"/>
        <v>0</v>
      </c>
      <c r="W505" s="85">
        <f t="shared" si="416"/>
        <v>0</v>
      </c>
      <c r="X505" s="45">
        <f>J503+U505</f>
        <v>0</v>
      </c>
      <c r="Y505" s="62">
        <f t="shared" si="417"/>
        <v>0</v>
      </c>
      <c r="Z505" s="10">
        <f t="shared" si="418"/>
        <v>0</v>
      </c>
      <c r="AA505" s="4">
        <f t="shared" si="419"/>
        <v>0</v>
      </c>
      <c r="AB505" s="108">
        <f t="shared" si="420"/>
        <v>0</v>
      </c>
      <c r="AC505" s="79">
        <f>J503+Z505</f>
        <v>0</v>
      </c>
      <c r="AD505" s="48">
        <f t="shared" si="400"/>
        <v>-1</v>
      </c>
      <c r="AE505" s="45">
        <f t="shared" si="435"/>
        <v>0</v>
      </c>
      <c r="AF505" s="56">
        <f t="shared" si="436"/>
        <v>0</v>
      </c>
      <c r="AG505" s="70" t="e">
        <f t="shared" si="437"/>
        <v>#DIV/0!</v>
      </c>
      <c r="AH505" s="70" t="e">
        <f t="shared" si="438"/>
        <v>#DIV/0!</v>
      </c>
      <c r="AI505" s="74" t="e">
        <f t="shared" si="439"/>
        <v>#DIV/0!</v>
      </c>
      <c r="AJ505" s="62">
        <f t="shared" si="440"/>
        <v>0</v>
      </c>
      <c r="AK505" s="117" t="e">
        <f t="shared" si="441"/>
        <v>#DIV/0!</v>
      </c>
      <c r="AL505" s="99" t="e">
        <f t="shared" si="442"/>
        <v>#DIV/0!</v>
      </c>
      <c r="AM505" s="62">
        <f t="shared" si="443"/>
        <v>0</v>
      </c>
      <c r="AN505" s="10">
        <f t="shared" si="444"/>
        <v>0</v>
      </c>
      <c r="AO505" s="10">
        <f t="shared" si="445"/>
        <v>0</v>
      </c>
      <c r="AP505" s="10">
        <f t="shared" si="446"/>
        <v>0</v>
      </c>
      <c r="AQ505" s="10">
        <f t="shared" si="447"/>
        <v>0</v>
      </c>
      <c r="AZ505"/>
      <c r="BA505"/>
      <c r="BB505"/>
      <c r="BC505"/>
      <c r="BD505"/>
      <c r="BE505" s="12" t="s">
        <v>646</v>
      </c>
      <c r="BF505" s="110"/>
      <c r="BG505" s="111"/>
      <c r="BH505" s="111"/>
    </row>
    <row r="506" spans="1:60" x14ac:dyDescent="0.25">
      <c r="A506" s="12" t="str">
        <f t="shared" si="426"/>
        <v>31mag    17s</v>
      </c>
      <c r="B506" s="110">
        <f t="shared" si="433"/>
        <v>0</v>
      </c>
      <c r="C506" s="3">
        <f t="shared" si="434"/>
        <v>0</v>
      </c>
      <c r="D506" s="3">
        <f t="shared" si="429"/>
        <v>0</v>
      </c>
      <c r="E506" s="3">
        <f t="shared" si="430"/>
        <v>0</v>
      </c>
      <c r="F506" s="3">
        <f t="shared" si="431"/>
        <v>0</v>
      </c>
      <c r="G506" s="3">
        <f t="shared" si="432"/>
        <v>0</v>
      </c>
      <c r="H506" s="3">
        <f t="shared" si="427"/>
        <v>0</v>
      </c>
      <c r="I506" s="3">
        <f t="shared" si="428"/>
        <v>0</v>
      </c>
      <c r="J506" s="110">
        <f t="shared" si="405"/>
        <v>0</v>
      </c>
      <c r="K506" s="8">
        <f t="shared" si="406"/>
        <v>0</v>
      </c>
      <c r="L506" s="4">
        <f t="shared" si="407"/>
        <v>0</v>
      </c>
      <c r="M506" s="4">
        <f t="shared" si="408"/>
        <v>0</v>
      </c>
      <c r="N506" s="4">
        <f t="shared" si="409"/>
        <v>0</v>
      </c>
      <c r="O506" s="4">
        <f t="shared" si="410"/>
        <v>0</v>
      </c>
      <c r="P506" s="4">
        <f t="shared" si="458"/>
        <v>0</v>
      </c>
      <c r="Q506" s="4">
        <f t="shared" si="457"/>
        <v>0</v>
      </c>
      <c r="R506" s="4">
        <f t="shared" si="411"/>
        <v>0</v>
      </c>
      <c r="S506" s="4">
        <f t="shared" si="412"/>
        <v>0</v>
      </c>
      <c r="T506" s="4">
        <f t="shared" si="413"/>
        <v>0</v>
      </c>
      <c r="U506" s="4">
        <f t="shared" si="414"/>
        <v>0</v>
      </c>
      <c r="V506" s="4">
        <f t="shared" si="415"/>
        <v>0</v>
      </c>
      <c r="W506" s="85">
        <f t="shared" si="416"/>
        <v>0</v>
      </c>
      <c r="X506" s="45">
        <f>J504+U506</f>
        <v>0</v>
      </c>
      <c r="Y506" s="62">
        <f t="shared" si="417"/>
        <v>0</v>
      </c>
      <c r="Z506" s="10">
        <f t="shared" si="418"/>
        <v>0</v>
      </c>
      <c r="AA506" s="4">
        <f t="shared" si="419"/>
        <v>0</v>
      </c>
      <c r="AB506" s="108">
        <f t="shared" si="420"/>
        <v>0</v>
      </c>
      <c r="AC506" s="79">
        <f>J504+Z506</f>
        <v>0</v>
      </c>
      <c r="AD506" s="48">
        <f t="shared" si="400"/>
        <v>-1</v>
      </c>
      <c r="AE506" s="45">
        <f t="shared" si="435"/>
        <v>0</v>
      </c>
      <c r="AF506" s="56">
        <f t="shared" si="436"/>
        <v>0</v>
      </c>
      <c r="AG506" s="70" t="e">
        <f t="shared" si="437"/>
        <v>#DIV/0!</v>
      </c>
      <c r="AH506" s="70" t="e">
        <f t="shared" si="438"/>
        <v>#DIV/0!</v>
      </c>
      <c r="AI506" s="74" t="e">
        <f t="shared" si="439"/>
        <v>#DIV/0!</v>
      </c>
      <c r="AJ506" s="62">
        <f t="shared" si="440"/>
        <v>0</v>
      </c>
      <c r="AK506" s="117" t="e">
        <f t="shared" si="441"/>
        <v>#DIV/0!</v>
      </c>
      <c r="AL506" s="99" t="e">
        <f t="shared" si="442"/>
        <v>#DIV/0!</v>
      </c>
      <c r="AM506" s="62">
        <f t="shared" si="443"/>
        <v>0</v>
      </c>
      <c r="AN506" s="10">
        <f t="shared" si="444"/>
        <v>0</v>
      </c>
      <c r="AO506" s="10">
        <f t="shared" si="445"/>
        <v>0</v>
      </c>
      <c r="AP506" s="10">
        <f t="shared" si="446"/>
        <v>0</v>
      </c>
      <c r="AQ506" s="10">
        <f t="shared" si="447"/>
        <v>0</v>
      </c>
      <c r="AZ506"/>
      <c r="BA506"/>
      <c r="BB506"/>
      <c r="BC506"/>
      <c r="BD506"/>
      <c r="BE506" s="12" t="s">
        <v>647</v>
      </c>
      <c r="BF506" s="110"/>
      <c r="BG506" s="111"/>
      <c r="BH506" s="111"/>
    </row>
    <row r="507" spans="1:60" x14ac:dyDescent="0.25">
      <c r="A507" s="12" t="str">
        <f t="shared" si="426"/>
        <v>31mag   18b</v>
      </c>
      <c r="B507" s="110">
        <f t="shared" si="433"/>
        <v>0</v>
      </c>
      <c r="C507" s="3">
        <f t="shared" si="434"/>
        <v>0</v>
      </c>
      <c r="D507" s="3">
        <f t="shared" si="429"/>
        <v>0</v>
      </c>
      <c r="E507" s="3">
        <f t="shared" si="430"/>
        <v>0</v>
      </c>
      <c r="F507" s="3">
        <f t="shared" si="431"/>
        <v>0</v>
      </c>
      <c r="G507" s="3">
        <f t="shared" si="432"/>
        <v>0</v>
      </c>
      <c r="H507" s="3">
        <f t="shared" si="427"/>
        <v>0</v>
      </c>
      <c r="I507" s="3">
        <f t="shared" si="428"/>
        <v>0</v>
      </c>
      <c r="J507" s="3">
        <f t="shared" si="405"/>
        <v>0</v>
      </c>
      <c r="K507" s="8">
        <f t="shared" si="406"/>
        <v>0</v>
      </c>
      <c r="L507" s="4">
        <f t="shared" si="407"/>
        <v>0</v>
      </c>
      <c r="M507" s="4">
        <f t="shared" si="408"/>
        <v>0</v>
      </c>
      <c r="N507" s="4">
        <f t="shared" si="409"/>
        <v>0</v>
      </c>
      <c r="O507" s="4">
        <f t="shared" si="410"/>
        <v>0</v>
      </c>
      <c r="P507" s="4">
        <f t="shared" si="458"/>
        <v>0</v>
      </c>
      <c r="Q507" s="4">
        <f t="shared" si="457"/>
        <v>0</v>
      </c>
      <c r="R507" s="4">
        <f t="shared" si="411"/>
        <v>0</v>
      </c>
      <c r="S507" s="4">
        <f t="shared" si="412"/>
        <v>0</v>
      </c>
      <c r="T507" s="4">
        <f t="shared" si="413"/>
        <v>0</v>
      </c>
      <c r="U507" s="4">
        <f t="shared" si="414"/>
        <v>0</v>
      </c>
      <c r="V507" s="4">
        <f t="shared" si="415"/>
        <v>0</v>
      </c>
      <c r="W507" s="86">
        <f t="shared" si="416"/>
        <v>0</v>
      </c>
      <c r="X507" s="45">
        <f t="shared" ref="X507:X510" si="459">J505+U507</f>
        <v>0</v>
      </c>
      <c r="Y507" s="62">
        <f t="shared" si="417"/>
        <v>0</v>
      </c>
      <c r="Z507" s="10">
        <f t="shared" si="418"/>
        <v>0</v>
      </c>
      <c r="AA507" s="4">
        <f t="shared" si="419"/>
        <v>0</v>
      </c>
      <c r="AB507" s="79">
        <f t="shared" si="420"/>
        <v>0</v>
      </c>
      <c r="AC507" s="79">
        <f t="shared" ref="AC507:AC509" si="460">J505+Z507</f>
        <v>0</v>
      </c>
      <c r="AD507" s="48">
        <f t="shared" si="400"/>
        <v>-1</v>
      </c>
      <c r="AE507" s="45">
        <f t="shared" si="435"/>
        <v>0</v>
      </c>
      <c r="AF507" s="56">
        <f t="shared" si="436"/>
        <v>0</v>
      </c>
      <c r="AG507" s="70" t="e">
        <f t="shared" si="437"/>
        <v>#DIV/0!</v>
      </c>
      <c r="AH507" s="70" t="e">
        <f t="shared" si="438"/>
        <v>#DIV/0!</v>
      </c>
      <c r="AI507" s="74" t="e">
        <f t="shared" si="439"/>
        <v>#DIV/0!</v>
      </c>
      <c r="AJ507" s="62">
        <f t="shared" si="440"/>
        <v>0</v>
      </c>
      <c r="AK507" s="117" t="e">
        <f t="shared" si="441"/>
        <v>#DIV/0!</v>
      </c>
      <c r="AL507" s="99" t="e">
        <f t="shared" si="442"/>
        <v>#DIV/0!</v>
      </c>
      <c r="AM507" s="62">
        <f t="shared" si="443"/>
        <v>0</v>
      </c>
      <c r="AN507" s="10">
        <f t="shared" si="444"/>
        <v>0</v>
      </c>
      <c r="AO507" s="10">
        <f t="shared" si="445"/>
        <v>0</v>
      </c>
      <c r="AP507" s="10">
        <f t="shared" si="446"/>
        <v>0</v>
      </c>
      <c r="AQ507" s="10">
        <f t="shared" si="447"/>
        <v>0</v>
      </c>
      <c r="AZ507"/>
      <c r="BA507"/>
      <c r="BB507"/>
      <c r="BC507"/>
      <c r="BD507"/>
      <c r="BE507" s="12" t="s">
        <v>128</v>
      </c>
      <c r="BF507" s="110"/>
      <c r="BG507" s="111"/>
      <c r="BH507" s="111"/>
    </row>
    <row r="508" spans="1:60" x14ac:dyDescent="0.25">
      <c r="A508" s="12" t="str">
        <f t="shared" si="426"/>
        <v>31mag    19o</v>
      </c>
      <c r="B508" s="110">
        <f t="shared" si="433"/>
        <v>0</v>
      </c>
      <c r="C508" s="3">
        <f t="shared" si="434"/>
        <v>0</v>
      </c>
      <c r="D508" s="3">
        <f t="shared" si="429"/>
        <v>0</v>
      </c>
      <c r="E508" s="3">
        <f t="shared" si="430"/>
        <v>0</v>
      </c>
      <c r="F508" s="3">
        <f t="shared" si="431"/>
        <v>0</v>
      </c>
      <c r="G508" s="3">
        <f t="shared" si="432"/>
        <v>0</v>
      </c>
      <c r="H508" s="3">
        <f t="shared" si="427"/>
        <v>0</v>
      </c>
      <c r="I508" s="3">
        <f t="shared" si="428"/>
        <v>0</v>
      </c>
      <c r="J508" s="3">
        <f t="shared" si="405"/>
        <v>0</v>
      </c>
      <c r="K508" s="8">
        <f t="shared" si="406"/>
        <v>0</v>
      </c>
      <c r="L508" s="4">
        <f t="shared" si="407"/>
        <v>0</v>
      </c>
      <c r="M508" s="4">
        <f t="shared" si="408"/>
        <v>0</v>
      </c>
      <c r="N508" s="4">
        <f t="shared" si="409"/>
        <v>0</v>
      </c>
      <c r="O508" s="4">
        <f t="shared" si="410"/>
        <v>0</v>
      </c>
      <c r="P508" s="4">
        <f t="shared" si="458"/>
        <v>0</v>
      </c>
      <c r="Q508" s="4">
        <f t="shared" si="457"/>
        <v>0</v>
      </c>
      <c r="R508" s="4">
        <f t="shared" si="411"/>
        <v>0</v>
      </c>
      <c r="S508" s="4">
        <f t="shared" si="412"/>
        <v>0</v>
      </c>
      <c r="T508" s="4">
        <f t="shared" si="413"/>
        <v>0</v>
      </c>
      <c r="U508" s="4">
        <f t="shared" si="414"/>
        <v>0</v>
      </c>
      <c r="V508" s="4">
        <f t="shared" si="415"/>
        <v>0</v>
      </c>
      <c r="W508" s="86">
        <f t="shared" si="416"/>
        <v>0</v>
      </c>
      <c r="X508" s="45">
        <f t="shared" si="459"/>
        <v>0</v>
      </c>
      <c r="Y508" s="10">
        <f t="shared" si="417"/>
        <v>0</v>
      </c>
      <c r="Z508" s="10">
        <f t="shared" si="418"/>
        <v>0</v>
      </c>
      <c r="AA508" s="10">
        <f t="shared" si="419"/>
        <v>0</v>
      </c>
      <c r="AB508" s="10">
        <f t="shared" si="420"/>
        <v>0</v>
      </c>
      <c r="AC508" s="79">
        <f t="shared" si="460"/>
        <v>0</v>
      </c>
      <c r="AD508" s="48">
        <f t="shared" si="400"/>
        <v>-1</v>
      </c>
      <c r="AE508" s="45">
        <f t="shared" si="435"/>
        <v>0</v>
      </c>
      <c r="AF508" s="56">
        <f t="shared" si="436"/>
        <v>0</v>
      </c>
      <c r="AG508" s="70" t="e">
        <f t="shared" si="437"/>
        <v>#DIV/0!</v>
      </c>
      <c r="AH508" s="70" t="e">
        <f t="shared" si="438"/>
        <v>#DIV/0!</v>
      </c>
      <c r="AI508" s="74" t="e">
        <f t="shared" si="439"/>
        <v>#DIV/0!</v>
      </c>
      <c r="AJ508" s="62">
        <f t="shared" si="440"/>
        <v>0</v>
      </c>
      <c r="AK508" s="117" t="e">
        <f t="shared" si="441"/>
        <v>#DIV/0!</v>
      </c>
      <c r="AL508" s="99" t="e">
        <f t="shared" si="442"/>
        <v>#DIV/0!</v>
      </c>
      <c r="AM508" s="62">
        <f t="shared" si="443"/>
        <v>0</v>
      </c>
      <c r="AN508" s="10">
        <f t="shared" si="444"/>
        <v>0</v>
      </c>
      <c r="AO508" s="10">
        <f t="shared" si="445"/>
        <v>0</v>
      </c>
      <c r="AP508" s="10">
        <f t="shared" si="446"/>
        <v>0</v>
      </c>
      <c r="AQ508" s="10">
        <f t="shared" si="447"/>
        <v>0</v>
      </c>
      <c r="AZ508"/>
      <c r="BA508"/>
      <c r="BB508"/>
      <c r="BC508"/>
      <c r="BD508"/>
      <c r="BE508" s="12" t="s">
        <v>648</v>
      </c>
      <c r="BF508" s="110"/>
      <c r="BG508" s="111"/>
      <c r="BH508" s="111"/>
    </row>
    <row r="509" spans="1:60" x14ac:dyDescent="0.25">
      <c r="A509" s="12" t="str">
        <f t="shared" si="426"/>
        <v>31mag    20s</v>
      </c>
      <c r="B509" s="110">
        <f t="shared" si="433"/>
        <v>0</v>
      </c>
      <c r="C509" s="3">
        <f t="shared" si="434"/>
        <v>0</v>
      </c>
      <c r="D509" s="3">
        <f t="shared" si="429"/>
        <v>0</v>
      </c>
      <c r="E509" s="3">
        <f t="shared" si="430"/>
        <v>0</v>
      </c>
      <c r="F509" s="3">
        <f t="shared" si="431"/>
        <v>0</v>
      </c>
      <c r="G509" s="3">
        <f t="shared" si="432"/>
        <v>0</v>
      </c>
      <c r="H509" s="3">
        <f t="shared" si="427"/>
        <v>0</v>
      </c>
      <c r="I509" s="3">
        <f t="shared" si="428"/>
        <v>0</v>
      </c>
      <c r="J509" s="3">
        <f t="shared" si="405"/>
        <v>0</v>
      </c>
      <c r="K509" s="8">
        <f t="shared" si="406"/>
        <v>0</v>
      </c>
      <c r="L509" s="4">
        <f t="shared" si="407"/>
        <v>0</v>
      </c>
      <c r="M509" s="4">
        <f t="shared" si="408"/>
        <v>0</v>
      </c>
      <c r="N509" s="4">
        <f t="shared" si="409"/>
        <v>0</v>
      </c>
      <c r="O509" s="4">
        <f t="shared" si="410"/>
        <v>0</v>
      </c>
      <c r="P509" s="4">
        <f t="shared" si="458"/>
        <v>0</v>
      </c>
      <c r="Q509" s="4">
        <f t="shared" si="457"/>
        <v>0</v>
      </c>
      <c r="R509" s="4">
        <f t="shared" si="411"/>
        <v>0</v>
      </c>
      <c r="S509" s="4">
        <f t="shared" si="412"/>
        <v>0</v>
      </c>
      <c r="T509" s="4">
        <f t="shared" si="413"/>
        <v>0</v>
      </c>
      <c r="U509" s="4">
        <f t="shared" si="414"/>
        <v>0</v>
      </c>
      <c r="V509" s="4">
        <f t="shared" si="415"/>
        <v>0</v>
      </c>
      <c r="W509" s="86">
        <f t="shared" si="416"/>
        <v>0</v>
      </c>
      <c r="X509" s="45">
        <f t="shared" si="459"/>
        <v>0</v>
      </c>
      <c r="Y509" s="62">
        <f t="shared" si="417"/>
        <v>0</v>
      </c>
      <c r="Z509" s="10">
        <f t="shared" si="418"/>
        <v>0</v>
      </c>
      <c r="AA509" s="4">
        <f t="shared" si="419"/>
        <v>0</v>
      </c>
      <c r="AB509" s="79">
        <f t="shared" si="420"/>
        <v>0</v>
      </c>
      <c r="AC509" s="79">
        <f t="shared" si="460"/>
        <v>0</v>
      </c>
      <c r="AD509" s="48">
        <f t="shared" si="400"/>
        <v>-1</v>
      </c>
      <c r="AE509" s="45">
        <f t="shared" si="435"/>
        <v>0</v>
      </c>
      <c r="AF509" s="56">
        <f t="shared" si="436"/>
        <v>0</v>
      </c>
      <c r="AG509" s="70" t="e">
        <f t="shared" si="437"/>
        <v>#DIV/0!</v>
      </c>
      <c r="AH509" s="70" t="e">
        <f t="shared" si="438"/>
        <v>#DIV/0!</v>
      </c>
      <c r="AI509" s="74" t="e">
        <f t="shared" si="439"/>
        <v>#DIV/0!</v>
      </c>
      <c r="AJ509" s="62">
        <f t="shared" si="440"/>
        <v>0</v>
      </c>
      <c r="AK509" s="117" t="e">
        <f t="shared" si="441"/>
        <v>#DIV/0!</v>
      </c>
      <c r="AL509" s="99" t="e">
        <f t="shared" si="442"/>
        <v>#DIV/0!</v>
      </c>
      <c r="AM509" s="62">
        <f t="shared" si="443"/>
        <v>0</v>
      </c>
      <c r="AN509" s="10">
        <f t="shared" si="444"/>
        <v>0</v>
      </c>
      <c r="AO509" s="10">
        <f t="shared" si="445"/>
        <v>0</v>
      </c>
      <c r="AP509" s="10">
        <f t="shared" si="446"/>
        <v>0</v>
      </c>
      <c r="AQ509" s="10">
        <f t="shared" si="447"/>
        <v>0</v>
      </c>
      <c r="AZ509"/>
      <c r="BA509"/>
      <c r="BB509"/>
      <c r="BC509"/>
      <c r="BD509"/>
      <c r="BE509" s="12" t="s">
        <v>649</v>
      </c>
      <c r="BF509" s="110"/>
      <c r="BG509" s="111"/>
      <c r="BH509" s="111"/>
    </row>
    <row r="510" spans="1:60" x14ac:dyDescent="0.25">
      <c r="A510" s="12" t="str">
        <f t="shared" si="426"/>
        <v>31mag     21b</v>
      </c>
      <c r="B510" s="110">
        <f t="shared" si="433"/>
        <v>0</v>
      </c>
      <c r="C510" s="3">
        <f t="shared" si="434"/>
        <v>0</v>
      </c>
      <c r="D510" s="3">
        <f t="shared" si="429"/>
        <v>0</v>
      </c>
      <c r="E510" s="3">
        <f t="shared" si="430"/>
        <v>0</v>
      </c>
      <c r="F510" s="3">
        <f t="shared" si="431"/>
        <v>0</v>
      </c>
      <c r="G510" s="3">
        <f t="shared" si="432"/>
        <v>0</v>
      </c>
      <c r="H510" s="3">
        <f t="shared" si="427"/>
        <v>0</v>
      </c>
      <c r="I510" s="3">
        <f t="shared" si="428"/>
        <v>0</v>
      </c>
      <c r="J510" s="110">
        <f t="shared" si="405"/>
        <v>0</v>
      </c>
      <c r="K510" s="8">
        <f t="shared" si="406"/>
        <v>0</v>
      </c>
      <c r="L510" s="4">
        <f t="shared" si="407"/>
        <v>0</v>
      </c>
      <c r="M510" s="4">
        <f t="shared" si="408"/>
        <v>0</v>
      </c>
      <c r="N510" s="4">
        <f t="shared" si="409"/>
        <v>0</v>
      </c>
      <c r="O510" s="4">
        <f t="shared" si="410"/>
        <v>0</v>
      </c>
      <c r="P510" s="4">
        <f t="shared" si="458"/>
        <v>0</v>
      </c>
      <c r="Q510" s="4">
        <f>-J509+I510</f>
        <v>0</v>
      </c>
      <c r="R510" s="4">
        <f t="shared" si="411"/>
        <v>0</v>
      </c>
      <c r="S510" s="4">
        <f t="shared" si="412"/>
        <v>0</v>
      </c>
      <c r="T510" s="4">
        <f t="shared" si="413"/>
        <v>0</v>
      </c>
      <c r="U510" s="4">
        <f t="shared" si="414"/>
        <v>0</v>
      </c>
      <c r="V510" s="4">
        <f t="shared" si="415"/>
        <v>0</v>
      </c>
      <c r="W510" s="86">
        <f t="shared" si="416"/>
        <v>0</v>
      </c>
      <c r="X510" s="45">
        <f t="shared" si="459"/>
        <v>0</v>
      </c>
      <c r="Y510" s="10">
        <f t="shared" si="417"/>
        <v>0</v>
      </c>
      <c r="Z510" s="10">
        <f t="shared" si="418"/>
        <v>0</v>
      </c>
      <c r="AA510" s="10">
        <f t="shared" si="419"/>
        <v>0</v>
      </c>
      <c r="AB510" s="10">
        <f t="shared" si="420"/>
        <v>0</v>
      </c>
      <c r="AC510" s="79">
        <f>J508+Z510</f>
        <v>0</v>
      </c>
      <c r="AD510" s="48">
        <f t="shared" si="400"/>
        <v>-1</v>
      </c>
      <c r="AE510" s="45">
        <f t="shared" si="435"/>
        <v>0</v>
      </c>
      <c r="AF510" s="56">
        <f t="shared" si="436"/>
        <v>0</v>
      </c>
      <c r="AG510" s="70" t="e">
        <f t="shared" si="437"/>
        <v>#DIV/0!</v>
      </c>
      <c r="AH510" s="70" t="e">
        <f t="shared" si="438"/>
        <v>#DIV/0!</v>
      </c>
      <c r="AI510" s="74" t="e">
        <f t="shared" si="439"/>
        <v>#DIV/0!</v>
      </c>
      <c r="AJ510" s="62">
        <f t="shared" si="440"/>
        <v>0</v>
      </c>
      <c r="AK510" s="117" t="e">
        <f t="shared" si="441"/>
        <v>#DIV/0!</v>
      </c>
      <c r="AL510" s="99" t="e">
        <f t="shared" si="442"/>
        <v>#DIV/0!</v>
      </c>
      <c r="AM510" s="62">
        <f t="shared" si="443"/>
        <v>0</v>
      </c>
      <c r="AN510" s="10">
        <f t="shared" si="444"/>
        <v>0</v>
      </c>
      <c r="AO510" s="10">
        <f t="shared" si="445"/>
        <v>0</v>
      </c>
      <c r="AP510" s="10">
        <f t="shared" si="446"/>
        <v>0</v>
      </c>
      <c r="AQ510" s="10">
        <f t="shared" si="447"/>
        <v>0</v>
      </c>
      <c r="AZ510"/>
      <c r="BA510"/>
      <c r="BB510"/>
      <c r="BC510"/>
      <c r="BD510"/>
      <c r="BE510" s="12" t="s">
        <v>650</v>
      </c>
      <c r="BF510" s="110"/>
      <c r="BG510" s="111"/>
      <c r="BH510" s="111"/>
    </row>
    <row r="511" spans="1:60" x14ac:dyDescent="0.25">
      <c r="A511" s="12" t="str">
        <f t="shared" si="426"/>
        <v>31mag   22b</v>
      </c>
      <c r="B511" s="110">
        <f t="shared" si="433"/>
        <v>0</v>
      </c>
      <c r="C511" s="3">
        <f t="shared" si="434"/>
        <v>0</v>
      </c>
      <c r="D511" s="3">
        <f t="shared" si="429"/>
        <v>0</v>
      </c>
      <c r="E511" s="3">
        <f t="shared" si="430"/>
        <v>0</v>
      </c>
      <c r="F511" s="3">
        <f t="shared" si="431"/>
        <v>0</v>
      </c>
      <c r="G511" s="3">
        <f t="shared" si="432"/>
        <v>0</v>
      </c>
      <c r="H511" s="3">
        <f t="shared" si="427"/>
        <v>0</v>
      </c>
      <c r="I511" s="3">
        <f t="shared" si="428"/>
        <v>0</v>
      </c>
      <c r="J511" s="110">
        <f t="shared" si="405"/>
        <v>0</v>
      </c>
      <c r="K511" s="8">
        <f t="shared" si="406"/>
        <v>0</v>
      </c>
      <c r="L511" s="4">
        <f t="shared" si="407"/>
        <v>0</v>
      </c>
      <c r="M511" s="4">
        <f t="shared" si="408"/>
        <v>0</v>
      </c>
      <c r="N511" s="4">
        <f t="shared" si="409"/>
        <v>0</v>
      </c>
      <c r="O511" s="4">
        <f t="shared" si="410"/>
        <v>0</v>
      </c>
      <c r="P511" s="4">
        <f t="shared" si="458"/>
        <v>0</v>
      </c>
      <c r="Q511" s="4">
        <f>J510-I511</f>
        <v>0</v>
      </c>
      <c r="R511" s="4">
        <f t="shared" si="411"/>
        <v>0</v>
      </c>
      <c r="S511" s="4">
        <f t="shared" si="412"/>
        <v>0</v>
      </c>
      <c r="T511" s="4">
        <f t="shared" si="413"/>
        <v>0</v>
      </c>
      <c r="U511" s="4">
        <f t="shared" si="414"/>
        <v>0</v>
      </c>
      <c r="V511" s="4">
        <f t="shared" si="415"/>
        <v>0</v>
      </c>
      <c r="W511" s="85">
        <f t="shared" si="416"/>
        <v>0</v>
      </c>
      <c r="X511" s="45">
        <f>J509+U511</f>
        <v>0</v>
      </c>
      <c r="Y511" s="62">
        <f t="shared" si="417"/>
        <v>0</v>
      </c>
      <c r="Z511" s="10">
        <f t="shared" si="418"/>
        <v>0</v>
      </c>
      <c r="AA511" s="4">
        <f t="shared" si="419"/>
        <v>0</v>
      </c>
      <c r="AB511" s="108">
        <f t="shared" si="420"/>
        <v>0</v>
      </c>
      <c r="AC511" s="79">
        <f>J509+Z511</f>
        <v>0</v>
      </c>
      <c r="AD511" s="48">
        <f t="shared" si="400"/>
        <v>-1</v>
      </c>
      <c r="AE511" s="45">
        <f t="shared" si="435"/>
        <v>0</v>
      </c>
      <c r="AF511" s="56">
        <f t="shared" si="436"/>
        <v>0</v>
      </c>
      <c r="AG511" s="70" t="e">
        <f t="shared" si="437"/>
        <v>#DIV/0!</v>
      </c>
      <c r="AH511" s="70" t="e">
        <f t="shared" si="438"/>
        <v>#DIV/0!</v>
      </c>
      <c r="AI511" s="74" t="e">
        <f t="shared" si="439"/>
        <v>#DIV/0!</v>
      </c>
      <c r="AJ511" s="62">
        <f t="shared" si="440"/>
        <v>0</v>
      </c>
      <c r="AK511" s="117" t="e">
        <f t="shared" si="441"/>
        <v>#DIV/0!</v>
      </c>
      <c r="AL511" s="99" t="e">
        <f t="shared" si="442"/>
        <v>#DIV/0!</v>
      </c>
      <c r="AM511" s="62">
        <f t="shared" si="443"/>
        <v>0</v>
      </c>
      <c r="AN511" s="10">
        <f t="shared" si="444"/>
        <v>0</v>
      </c>
      <c r="AO511" s="10">
        <f t="shared" si="445"/>
        <v>0</v>
      </c>
      <c r="AP511" s="10">
        <f t="shared" si="446"/>
        <v>0</v>
      </c>
      <c r="AQ511" s="10">
        <f t="shared" si="447"/>
        <v>0</v>
      </c>
      <c r="AZ511"/>
      <c r="BA511"/>
      <c r="BB511"/>
      <c r="BC511"/>
      <c r="BD511"/>
      <c r="BE511" s="12" t="s">
        <v>651</v>
      </c>
      <c r="BF511" s="15"/>
      <c r="BG511" s="15"/>
      <c r="BH511" s="15"/>
    </row>
    <row r="512" spans="1:60" x14ac:dyDescent="0.25">
      <c r="A512" s="12">
        <f t="shared" si="426"/>
        <v>0</v>
      </c>
      <c r="B512" s="110">
        <f t="shared" si="433"/>
        <v>0</v>
      </c>
      <c r="C512" s="3">
        <f t="shared" si="434"/>
        <v>0</v>
      </c>
      <c r="D512" s="3">
        <f t="shared" si="429"/>
        <v>0</v>
      </c>
      <c r="E512" s="3">
        <f t="shared" si="430"/>
        <v>0</v>
      </c>
      <c r="F512" s="3">
        <f t="shared" si="431"/>
        <v>0</v>
      </c>
      <c r="G512" s="3">
        <f t="shared" si="432"/>
        <v>0</v>
      </c>
      <c r="H512" s="110">
        <f t="shared" si="427"/>
        <v>0</v>
      </c>
      <c r="I512" s="110">
        <f t="shared" si="428"/>
        <v>0</v>
      </c>
      <c r="J512" s="110">
        <f t="shared" si="405"/>
        <v>0</v>
      </c>
      <c r="K512" s="8">
        <f t="shared" si="406"/>
        <v>0</v>
      </c>
      <c r="L512" s="4">
        <f t="shared" si="407"/>
        <v>0</v>
      </c>
      <c r="M512" s="4">
        <f t="shared" si="408"/>
        <v>0</v>
      </c>
      <c r="N512" s="4">
        <f t="shared" si="409"/>
        <v>0</v>
      </c>
      <c r="O512" s="4">
        <f t="shared" si="410"/>
        <v>0</v>
      </c>
      <c r="P512" s="4">
        <f t="shared" si="458"/>
        <v>0</v>
      </c>
      <c r="Q512" s="4">
        <f>J511-I512</f>
        <v>0</v>
      </c>
      <c r="R512" s="4">
        <f t="shared" si="411"/>
        <v>0</v>
      </c>
      <c r="S512" s="4">
        <f t="shared" si="412"/>
        <v>0</v>
      </c>
      <c r="T512" s="4">
        <f t="shared" si="413"/>
        <v>0</v>
      </c>
      <c r="U512" s="4">
        <f t="shared" si="414"/>
        <v>0</v>
      </c>
      <c r="V512" s="4">
        <f t="shared" si="415"/>
        <v>0</v>
      </c>
      <c r="W512" s="85">
        <f t="shared" si="416"/>
        <v>0</v>
      </c>
      <c r="X512" s="45">
        <f>J510+U512</f>
        <v>0</v>
      </c>
      <c r="Y512" s="10">
        <f t="shared" si="417"/>
        <v>0</v>
      </c>
      <c r="Z512" s="10">
        <f t="shared" si="418"/>
        <v>0</v>
      </c>
      <c r="AA512" s="10">
        <f t="shared" si="419"/>
        <v>0</v>
      </c>
      <c r="AB512" s="10">
        <f t="shared" si="420"/>
        <v>0</v>
      </c>
      <c r="AC512" s="79">
        <f>J510+Z512</f>
        <v>0</v>
      </c>
      <c r="AD512" s="48">
        <f t="shared" si="400"/>
        <v>-1</v>
      </c>
      <c r="AE512" s="45">
        <f t="shared" si="435"/>
        <v>0</v>
      </c>
      <c r="AF512" s="56">
        <f t="shared" si="436"/>
        <v>0</v>
      </c>
      <c r="AG512" s="70" t="e">
        <f t="shared" si="437"/>
        <v>#DIV/0!</v>
      </c>
      <c r="AH512" s="70" t="e">
        <f t="shared" si="438"/>
        <v>#DIV/0!</v>
      </c>
      <c r="AI512" s="74" t="e">
        <f t="shared" si="439"/>
        <v>#DIV/0!</v>
      </c>
      <c r="AJ512" s="62">
        <f t="shared" si="440"/>
        <v>0</v>
      </c>
      <c r="AK512" s="117" t="e">
        <f t="shared" si="441"/>
        <v>#DIV/0!</v>
      </c>
      <c r="AL512" s="99" t="e">
        <f t="shared" si="442"/>
        <v>#DIV/0!</v>
      </c>
      <c r="AM512" s="62">
        <f t="shared" si="443"/>
        <v>0</v>
      </c>
      <c r="AN512" s="10">
        <f t="shared" si="444"/>
        <v>0</v>
      </c>
      <c r="AO512" s="10">
        <f t="shared" si="445"/>
        <v>0</v>
      </c>
      <c r="AP512" s="10">
        <f t="shared" si="446"/>
        <v>0</v>
      </c>
      <c r="AQ512" s="10">
        <f t="shared" si="447"/>
        <v>0</v>
      </c>
      <c r="AZ512"/>
      <c r="BA512"/>
      <c r="BB512"/>
      <c r="BC512"/>
      <c r="BD512"/>
      <c r="BF512" s="110"/>
      <c r="BG512" s="111"/>
    </row>
    <row r="513" spans="1:60" x14ac:dyDescent="0.25">
      <c r="A513" s="12">
        <f t="shared" si="426"/>
        <v>0</v>
      </c>
      <c r="B513" s="3">
        <f t="shared" si="433"/>
        <v>0</v>
      </c>
      <c r="C513" s="3">
        <f t="shared" si="434"/>
        <v>0</v>
      </c>
      <c r="D513" s="3">
        <f t="shared" si="429"/>
        <v>0</v>
      </c>
      <c r="E513" s="3">
        <f t="shared" si="430"/>
        <v>0</v>
      </c>
      <c r="F513" s="3">
        <f t="shared" si="431"/>
        <v>0</v>
      </c>
      <c r="G513" s="3">
        <f t="shared" si="432"/>
        <v>0</v>
      </c>
      <c r="H513" s="13">
        <f t="shared" si="427"/>
        <v>0</v>
      </c>
      <c r="I513" s="13">
        <f t="shared" si="428"/>
        <v>0</v>
      </c>
      <c r="J513" s="13">
        <f t="shared" si="405"/>
        <v>0</v>
      </c>
      <c r="K513" s="8">
        <f t="shared" si="406"/>
        <v>0</v>
      </c>
      <c r="L513" s="4">
        <f t="shared" si="407"/>
        <v>0</v>
      </c>
      <c r="M513" s="4">
        <f t="shared" si="408"/>
        <v>0</v>
      </c>
      <c r="N513" s="4">
        <f t="shared" si="409"/>
        <v>0</v>
      </c>
      <c r="O513" s="4">
        <f t="shared" si="410"/>
        <v>0</v>
      </c>
      <c r="P513" s="4">
        <f t="shared" si="458"/>
        <v>0</v>
      </c>
      <c r="Q513" s="4">
        <f t="shared" ref="Q513" si="461">J512-I513</f>
        <v>0</v>
      </c>
      <c r="R513" s="4">
        <f t="shared" si="411"/>
        <v>0</v>
      </c>
      <c r="S513" s="4">
        <f t="shared" si="412"/>
        <v>0</v>
      </c>
      <c r="T513" s="4">
        <f t="shared" si="413"/>
        <v>0</v>
      </c>
      <c r="U513" s="4">
        <f t="shared" si="414"/>
        <v>0</v>
      </c>
      <c r="V513" s="4">
        <f t="shared" si="415"/>
        <v>0</v>
      </c>
      <c r="W513" s="109">
        <f t="shared" si="416"/>
        <v>0</v>
      </c>
      <c r="X513" s="45">
        <f>J511+U513</f>
        <v>0</v>
      </c>
      <c r="Y513" s="62">
        <f t="shared" si="417"/>
        <v>0</v>
      </c>
      <c r="Z513" s="10">
        <f t="shared" si="418"/>
        <v>0</v>
      </c>
      <c r="AA513" s="4">
        <f t="shared" si="419"/>
        <v>0</v>
      </c>
      <c r="AB513" s="79">
        <f t="shared" si="420"/>
        <v>0</v>
      </c>
      <c r="AC513" s="79">
        <f>J511+Z513</f>
        <v>0</v>
      </c>
      <c r="AD513" s="48">
        <f t="shared" si="400"/>
        <v>-1</v>
      </c>
      <c r="AE513" s="45">
        <f t="shared" si="435"/>
        <v>0</v>
      </c>
      <c r="AF513" s="56">
        <f t="shared" si="436"/>
        <v>0</v>
      </c>
      <c r="AG513" s="70" t="e">
        <f t="shared" si="437"/>
        <v>#DIV/0!</v>
      </c>
      <c r="AH513" s="70" t="e">
        <f t="shared" si="438"/>
        <v>#DIV/0!</v>
      </c>
      <c r="AI513" s="74" t="e">
        <f t="shared" si="439"/>
        <v>#DIV/0!</v>
      </c>
      <c r="AJ513" s="62">
        <f t="shared" si="440"/>
        <v>0</v>
      </c>
      <c r="AK513" s="117" t="e">
        <f t="shared" si="441"/>
        <v>#DIV/0!</v>
      </c>
      <c r="AL513" s="99" t="e">
        <f t="shared" si="442"/>
        <v>#DIV/0!</v>
      </c>
      <c r="AM513" s="62">
        <f t="shared" si="443"/>
        <v>0</v>
      </c>
      <c r="AN513" s="10">
        <f t="shared" si="444"/>
        <v>0</v>
      </c>
      <c r="AO513" s="10">
        <f t="shared" si="445"/>
        <v>0</v>
      </c>
      <c r="AP513" s="10">
        <f t="shared" si="446"/>
        <v>0</v>
      </c>
      <c r="AQ513" s="10">
        <f t="shared" si="447"/>
        <v>0</v>
      </c>
      <c r="AZ513"/>
      <c r="BA513"/>
      <c r="BB513"/>
      <c r="BC513"/>
      <c r="BD513"/>
      <c r="BF513" s="110"/>
      <c r="BG513" s="111"/>
    </row>
    <row r="514" spans="1:60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F514" s="110"/>
      <c r="BG514" s="111"/>
      <c r="BH514"/>
    </row>
    <row r="515" spans="1:60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F515" s="110"/>
      <c r="BG515" s="111"/>
      <c r="BH515"/>
    </row>
    <row r="516" spans="1:60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F516" s="110"/>
      <c r="BG516" s="111"/>
      <c r="BH516"/>
    </row>
    <row r="517" spans="1:60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F517" s="110"/>
      <c r="BG517" s="111"/>
      <c r="BH517"/>
    </row>
    <row r="518" spans="1:60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F518" s="110"/>
      <c r="BG518" s="111"/>
      <c r="BH518"/>
    </row>
    <row r="519" spans="1:60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F519" s="110"/>
      <c r="BG519" s="111"/>
      <c r="BH519"/>
    </row>
    <row r="520" spans="1:60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F520" s="110"/>
      <c r="BG520" s="111"/>
      <c r="BH520"/>
    </row>
    <row r="521" spans="1:60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F521" s="110"/>
      <c r="BG521" s="111"/>
      <c r="BH521"/>
    </row>
    <row r="522" spans="1:60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F522" s="110"/>
      <c r="BG522" s="111"/>
      <c r="BH522"/>
    </row>
    <row r="523" spans="1:60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F523" s="110"/>
      <c r="BG523" s="111"/>
      <c r="BH523"/>
    </row>
    <row r="524" spans="1:60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F524" s="110"/>
      <c r="BG524" s="111"/>
      <c r="BH524"/>
    </row>
    <row r="525" spans="1:60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F525" s="110"/>
      <c r="BG525" s="111"/>
      <c r="BH525"/>
    </row>
    <row r="526" spans="1:60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F526" s="110"/>
      <c r="BG526" s="111"/>
      <c r="BH526"/>
    </row>
    <row r="527" spans="1:60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F527" s="110"/>
      <c r="BG527" s="111"/>
      <c r="BH527"/>
    </row>
    <row r="528" spans="1:60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F528" s="110"/>
      <c r="BG528" s="111"/>
      <c r="BH528"/>
    </row>
    <row r="529" spans="1:60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F529" s="110"/>
      <c r="BG529" s="111"/>
      <c r="BH529"/>
    </row>
    <row r="530" spans="1:60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F530" s="110"/>
      <c r="BG530" s="111"/>
      <c r="BH530"/>
    </row>
    <row r="531" spans="1:60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F531" s="110"/>
      <c r="BG531" s="111"/>
      <c r="BH531"/>
    </row>
    <row r="532" spans="1:60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F532" s="110"/>
      <c r="BG532" s="111"/>
      <c r="BH532"/>
    </row>
    <row r="533" spans="1:60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F533" s="110"/>
      <c r="BG533" s="111"/>
      <c r="BH533"/>
    </row>
    <row r="534" spans="1:60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F534" s="110"/>
      <c r="BG534" s="111"/>
      <c r="BH534"/>
    </row>
    <row r="535" spans="1:60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F535" s="110"/>
      <c r="BG535" s="111"/>
      <c r="BH535"/>
    </row>
    <row r="536" spans="1:60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H536"/>
    </row>
    <row r="537" spans="1:60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H537"/>
    </row>
    <row r="538" spans="1:60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H538"/>
    </row>
    <row r="539" spans="1:60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H539"/>
    </row>
    <row r="540" spans="1:60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H540"/>
    </row>
    <row r="541" spans="1:60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H541"/>
    </row>
    <row r="542" spans="1:60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H542"/>
    </row>
    <row r="543" spans="1:60" x14ac:dyDescent="0.25">
      <c r="AC543"/>
      <c r="AD543"/>
      <c r="AE543"/>
      <c r="AF543"/>
      <c r="AG543"/>
      <c r="AH543"/>
      <c r="AI543"/>
      <c r="AJ543"/>
      <c r="AK543"/>
      <c r="AL543"/>
      <c r="AM543"/>
      <c r="AN543"/>
      <c r="AZ543"/>
      <c r="BA543"/>
      <c r="BB543"/>
      <c r="BC543"/>
      <c r="BD543"/>
      <c r="BH543"/>
    </row>
    <row r="544" spans="1:60" x14ac:dyDescent="0.25">
      <c r="AZ544"/>
      <c r="BA544"/>
      <c r="BB544"/>
      <c r="BC544"/>
      <c r="BD544"/>
      <c r="BH544"/>
    </row>
    <row r="545" spans="52:60" x14ac:dyDescent="0.25">
      <c r="AZ545"/>
      <c r="BA545"/>
      <c r="BB545"/>
      <c r="BC545"/>
      <c r="BD545"/>
      <c r="BH545"/>
    </row>
    <row r="546" spans="52:60" x14ac:dyDescent="0.25">
      <c r="AZ546"/>
      <c r="BA546"/>
      <c r="BB546"/>
      <c r="BC546"/>
      <c r="BD546"/>
      <c r="BH546"/>
    </row>
    <row r="547" spans="52:60" x14ac:dyDescent="0.25">
      <c r="AZ547"/>
      <c r="BA547"/>
      <c r="BB547"/>
      <c r="BC547"/>
      <c r="BD547"/>
      <c r="BH547"/>
    </row>
    <row r="548" spans="52:60" x14ac:dyDescent="0.25">
      <c r="AZ548"/>
      <c r="BA548"/>
      <c r="BB548"/>
      <c r="BC548"/>
      <c r="BD548"/>
      <c r="BH548"/>
    </row>
    <row r="549" spans="52:60" x14ac:dyDescent="0.25">
      <c r="AZ549"/>
      <c r="BA549"/>
      <c r="BB549"/>
      <c r="BC549"/>
      <c r="BD549"/>
      <c r="BH549"/>
    </row>
    <row r="550" spans="52:60" x14ac:dyDescent="0.25">
      <c r="AZ550"/>
      <c r="BA550"/>
      <c r="BB550"/>
      <c r="BC550"/>
      <c r="BD550"/>
      <c r="BH550"/>
    </row>
    <row r="551" spans="52:60" x14ac:dyDescent="0.25">
      <c r="AZ551"/>
      <c r="BA551"/>
      <c r="BB551"/>
      <c r="BC551"/>
      <c r="BD551"/>
      <c r="BH551"/>
    </row>
    <row r="552" spans="52:60" x14ac:dyDescent="0.25">
      <c r="AZ552"/>
      <c r="BA552"/>
      <c r="BB552"/>
      <c r="BC552"/>
      <c r="BD552"/>
      <c r="BH552"/>
    </row>
    <row r="553" spans="52:60" x14ac:dyDescent="0.25">
      <c r="AZ553"/>
      <c r="BA553"/>
      <c r="BB553"/>
      <c r="BC553"/>
      <c r="BD553"/>
      <c r="BH553"/>
    </row>
    <row r="554" spans="52:60" x14ac:dyDescent="0.25">
      <c r="AZ554"/>
      <c r="BA554"/>
      <c r="BB554"/>
      <c r="BC554"/>
      <c r="BD554"/>
    </row>
    <row r="555" spans="52:60" x14ac:dyDescent="0.25">
      <c r="AZ555"/>
      <c r="BA555"/>
      <c r="BB555"/>
      <c r="BC555"/>
      <c r="BD555"/>
    </row>
    <row r="556" spans="52:60" x14ac:dyDescent="0.25">
      <c r="AZ556"/>
      <c r="BA556"/>
      <c r="BB556"/>
      <c r="BC556"/>
      <c r="BD556"/>
    </row>
    <row r="557" spans="52:60" x14ac:dyDescent="0.25">
      <c r="AZ557"/>
      <c r="BA557"/>
      <c r="BB557"/>
      <c r="BC557"/>
      <c r="BD557"/>
    </row>
    <row r="558" spans="52:60" x14ac:dyDescent="0.25">
      <c r="AZ558"/>
      <c r="BA558"/>
      <c r="BB558"/>
      <c r="BC558"/>
      <c r="BD558"/>
    </row>
    <row r="559" spans="52:60" x14ac:dyDescent="0.25">
      <c r="AZ559"/>
      <c r="BA559"/>
      <c r="BB559"/>
      <c r="BC559"/>
      <c r="BD559"/>
    </row>
    <row r="560" spans="52:60" x14ac:dyDescent="0.25">
      <c r="AZ560"/>
      <c r="BA560"/>
      <c r="BB560"/>
      <c r="BC560"/>
      <c r="BD560"/>
    </row>
    <row r="561" spans="44:56" x14ac:dyDescent="0.25">
      <c r="AZ561"/>
      <c r="BA561"/>
      <c r="BB561"/>
      <c r="BC561"/>
      <c r="BD561"/>
    </row>
    <row r="562" spans="44:56" x14ac:dyDescent="0.25">
      <c r="AZ562"/>
      <c r="BA562"/>
      <c r="BB562"/>
      <c r="BC562"/>
      <c r="BD562"/>
    </row>
    <row r="563" spans="44:56" x14ac:dyDescent="0.25">
      <c r="AZ563"/>
      <c r="BA563"/>
      <c r="BB563"/>
      <c r="BC563"/>
      <c r="BD563"/>
    </row>
    <row r="564" spans="44:56" x14ac:dyDescent="0.25">
      <c r="AZ564"/>
      <c r="BA564"/>
      <c r="BB564"/>
      <c r="BC564"/>
      <c r="BD564"/>
    </row>
    <row r="565" spans="44:56" x14ac:dyDescent="0.25">
      <c r="AZ565"/>
      <c r="BA565"/>
      <c r="BB565"/>
      <c r="BC565"/>
      <c r="BD565"/>
    </row>
    <row r="566" spans="44:56" x14ac:dyDescent="0.25">
      <c r="AZ566"/>
      <c r="BA566"/>
      <c r="BB566"/>
      <c r="BC566"/>
      <c r="BD566"/>
    </row>
    <row r="567" spans="44:56" x14ac:dyDescent="0.25">
      <c r="AZ567"/>
      <c r="BA567"/>
      <c r="BB567"/>
      <c r="BC567"/>
      <c r="BD567"/>
    </row>
    <row r="568" spans="44:56" x14ac:dyDescent="0.25">
      <c r="AZ568"/>
      <c r="BA568"/>
      <c r="BB568"/>
      <c r="BC568"/>
      <c r="BD568"/>
    </row>
    <row r="569" spans="44:56" x14ac:dyDescent="0.25">
      <c r="AZ569"/>
      <c r="BA569"/>
      <c r="BB569"/>
      <c r="BC569"/>
      <c r="BD569"/>
    </row>
    <row r="570" spans="44:56" x14ac:dyDescent="0.25">
      <c r="AZ570"/>
      <c r="BA570"/>
      <c r="BB570"/>
      <c r="BC570"/>
      <c r="BD570"/>
    </row>
    <row r="571" spans="44:56" x14ac:dyDescent="0.25">
      <c r="AZ571"/>
      <c r="BA571"/>
      <c r="BB571"/>
      <c r="BC571"/>
      <c r="BD571"/>
    </row>
    <row r="572" spans="44:56" x14ac:dyDescent="0.25">
      <c r="AR572" s="113"/>
      <c r="AU572" s="19"/>
      <c r="AV572" s="19"/>
      <c r="AZ572"/>
      <c r="BA572"/>
      <c r="BB572"/>
      <c r="BC572"/>
      <c r="BD572"/>
    </row>
    <row r="573" spans="44:56" x14ac:dyDescent="0.25">
      <c r="AR573" s="113"/>
      <c r="AU573" s="19"/>
      <c r="AV573" s="19"/>
      <c r="AZ573"/>
      <c r="BA573"/>
      <c r="BB573"/>
      <c r="BC573"/>
      <c r="BD573"/>
    </row>
    <row r="574" spans="44:56" x14ac:dyDescent="0.25">
      <c r="AR574" s="113"/>
      <c r="AU574" s="19"/>
      <c r="AV574" s="19"/>
      <c r="AZ574"/>
      <c r="BA574"/>
      <c r="BB574"/>
      <c r="BC574"/>
      <c r="BD574"/>
    </row>
    <row r="575" spans="44:56" x14ac:dyDescent="0.25">
      <c r="AR575" s="113"/>
      <c r="AU575" s="19"/>
      <c r="AV575" s="19"/>
      <c r="AZ575"/>
      <c r="BA575"/>
      <c r="BB575"/>
      <c r="BC575"/>
      <c r="BD575"/>
    </row>
    <row r="576" spans="44:56" x14ac:dyDescent="0.25">
      <c r="AR576" s="113"/>
      <c r="AU576" s="19"/>
      <c r="AV576" s="19"/>
      <c r="AZ576"/>
      <c r="BA576"/>
      <c r="BB576"/>
      <c r="BC576"/>
      <c r="BD576"/>
    </row>
    <row r="577" spans="44:56" x14ac:dyDescent="0.25">
      <c r="AR577" s="113"/>
      <c r="AU577" s="19"/>
      <c r="AV577" s="19"/>
      <c r="AZ577"/>
      <c r="BA577"/>
      <c r="BB577"/>
      <c r="BC577"/>
      <c r="BD577"/>
    </row>
    <row r="578" spans="44:56" x14ac:dyDescent="0.25">
      <c r="AR578" s="113"/>
      <c r="AU578" s="19"/>
      <c r="AV578" s="19"/>
      <c r="AZ578"/>
      <c r="BA578"/>
      <c r="BB578"/>
      <c r="BC578"/>
      <c r="BD578"/>
    </row>
    <row r="579" spans="44:56" x14ac:dyDescent="0.25">
      <c r="AR579" s="113"/>
      <c r="AU579" s="19"/>
      <c r="AV579" s="19"/>
      <c r="AZ579"/>
      <c r="BA579"/>
      <c r="BB579"/>
      <c r="BC579"/>
      <c r="BD579"/>
    </row>
    <row r="580" spans="44:56" x14ac:dyDescent="0.25">
      <c r="AR580" s="113"/>
      <c r="AU580" s="19"/>
      <c r="AV580" s="19"/>
      <c r="AZ580"/>
      <c r="BA580"/>
      <c r="BB580"/>
      <c r="BC580"/>
      <c r="BD580"/>
    </row>
    <row r="581" spans="44:56" x14ac:dyDescent="0.25">
      <c r="AR581" s="113"/>
      <c r="AU581" s="19"/>
      <c r="AV581" s="19"/>
      <c r="AZ581"/>
      <c r="BA581"/>
      <c r="BB581"/>
      <c r="BC581"/>
      <c r="BD581"/>
    </row>
    <row r="582" spans="44:56" x14ac:dyDescent="0.25">
      <c r="AR582" s="113"/>
      <c r="AU582" s="19"/>
      <c r="AV582" s="19"/>
      <c r="AZ582"/>
      <c r="BA582"/>
      <c r="BB582"/>
      <c r="BC582"/>
      <c r="BD582"/>
    </row>
    <row r="583" spans="44:56" x14ac:dyDescent="0.25">
      <c r="AR583" s="113"/>
      <c r="AU583" s="19"/>
      <c r="AV583" s="19"/>
      <c r="AZ583"/>
      <c r="BA583"/>
      <c r="BB583"/>
      <c r="BC583"/>
      <c r="BD583"/>
    </row>
    <row r="584" spans="44:56" x14ac:dyDescent="0.25">
      <c r="AR584" s="113"/>
      <c r="AU584" s="19"/>
      <c r="AV584" s="19"/>
      <c r="AZ584"/>
      <c r="BA584"/>
      <c r="BB584"/>
      <c r="BC584"/>
      <c r="BD584"/>
    </row>
    <row r="585" spans="44:56" x14ac:dyDescent="0.25">
      <c r="AR585" s="113"/>
      <c r="AU585" s="19"/>
      <c r="AV585" s="19"/>
      <c r="AZ585"/>
      <c r="BA585"/>
      <c r="BB585"/>
      <c r="BC585"/>
      <c r="BD585"/>
    </row>
    <row r="586" spans="44:56" x14ac:dyDescent="0.25">
      <c r="AR586" s="113"/>
      <c r="AU586" s="19"/>
      <c r="AV586" s="19"/>
      <c r="AZ586"/>
      <c r="BA586"/>
      <c r="BB586"/>
      <c r="BC586"/>
      <c r="BD586"/>
    </row>
    <row r="587" spans="44:56" x14ac:dyDescent="0.25">
      <c r="AR587" s="113"/>
      <c r="AU587" s="19"/>
      <c r="AV587" s="19"/>
      <c r="AZ587"/>
      <c r="BA587"/>
      <c r="BB587"/>
      <c r="BC587"/>
      <c r="BD587"/>
    </row>
    <row r="588" spans="44:56" x14ac:dyDescent="0.25">
      <c r="AR588" s="113"/>
      <c r="AU588" s="19"/>
      <c r="AV588" s="19"/>
      <c r="AZ588"/>
      <c r="BA588"/>
      <c r="BB588"/>
      <c r="BC588"/>
      <c r="BD588"/>
    </row>
    <row r="589" spans="44:56" x14ac:dyDescent="0.25">
      <c r="AR589" s="113"/>
      <c r="AU589" s="19"/>
      <c r="AV589" s="19"/>
      <c r="AZ589"/>
      <c r="BA589"/>
      <c r="BB589"/>
      <c r="BC589"/>
      <c r="BD589"/>
    </row>
    <row r="590" spans="44:56" x14ac:dyDescent="0.25">
      <c r="AR590" s="113"/>
      <c r="AU590" s="19"/>
      <c r="AV590" s="19"/>
      <c r="AZ590"/>
      <c r="BA590"/>
      <c r="BB590"/>
      <c r="BC590"/>
      <c r="BD590"/>
    </row>
    <row r="591" spans="44:56" x14ac:dyDescent="0.25">
      <c r="AR591" s="113"/>
      <c r="AU591" s="19"/>
      <c r="AV591" s="19"/>
      <c r="AZ591"/>
      <c r="BA591"/>
      <c r="BB591"/>
      <c r="BC591"/>
      <c r="BD591"/>
    </row>
    <row r="592" spans="44:56" x14ac:dyDescent="0.25">
      <c r="AR592" s="113"/>
      <c r="AU592" s="19"/>
      <c r="AV592" s="19"/>
      <c r="AZ592"/>
      <c r="BA592"/>
      <c r="BB592"/>
      <c r="BC592"/>
      <c r="BD592"/>
    </row>
    <row r="593" spans="44:56" x14ac:dyDescent="0.25">
      <c r="AR593" s="113"/>
      <c r="AU593" s="19"/>
      <c r="AV593" s="19"/>
      <c r="AZ593"/>
      <c r="BA593"/>
      <c r="BB593"/>
      <c r="BC593"/>
      <c r="BD593"/>
    </row>
    <row r="594" spans="44:56" x14ac:dyDescent="0.25">
      <c r="AR594" s="113"/>
      <c r="AU594" s="19"/>
      <c r="AV594" s="19"/>
      <c r="AZ594"/>
      <c r="BA594"/>
      <c r="BB594"/>
      <c r="BC594"/>
      <c r="BD594"/>
    </row>
    <row r="595" spans="44:56" x14ac:dyDescent="0.25">
      <c r="AR595" s="113"/>
      <c r="AU595" s="19"/>
      <c r="AV595" s="19"/>
      <c r="AZ595"/>
      <c r="BA595"/>
      <c r="BB595"/>
      <c r="BC595"/>
      <c r="BD595"/>
    </row>
    <row r="596" spans="44:56" x14ac:dyDescent="0.25">
      <c r="AR596" s="113"/>
      <c r="AU596" s="19"/>
      <c r="AV596" s="19"/>
      <c r="AZ596"/>
      <c r="BA596"/>
      <c r="BB596"/>
      <c r="BC596"/>
      <c r="BD596"/>
    </row>
    <row r="597" spans="44:56" x14ac:dyDescent="0.25">
      <c r="AR597" s="113"/>
      <c r="AU597" s="19"/>
      <c r="AV597" s="19"/>
      <c r="AZ597"/>
      <c r="BA597"/>
      <c r="BB597"/>
      <c r="BC597"/>
      <c r="BD597"/>
    </row>
    <row r="598" spans="44:56" x14ac:dyDescent="0.25">
      <c r="AR598" s="113"/>
      <c r="AU598" s="19"/>
      <c r="AV598" s="19"/>
      <c r="AZ598"/>
      <c r="BA598"/>
      <c r="BB598"/>
      <c r="BC598"/>
      <c r="BD598"/>
    </row>
    <row r="599" spans="44:56" x14ac:dyDescent="0.25">
      <c r="AR599" s="113"/>
      <c r="AU599" s="19"/>
      <c r="AV599" s="19"/>
      <c r="AZ599"/>
      <c r="BA599"/>
      <c r="BB599"/>
      <c r="BC599"/>
      <c r="BD599"/>
    </row>
    <row r="600" spans="44:56" x14ac:dyDescent="0.25">
      <c r="AR600" s="113"/>
      <c r="AU600" s="19"/>
      <c r="AV600" s="19"/>
      <c r="AZ600"/>
      <c r="BA600"/>
      <c r="BB600"/>
      <c r="BC600"/>
      <c r="BD600"/>
    </row>
    <row r="601" spans="44:56" x14ac:dyDescent="0.25">
      <c r="AR601" s="113"/>
      <c r="AU601" s="19"/>
      <c r="AV601" s="19"/>
      <c r="AZ601"/>
      <c r="BA601"/>
      <c r="BB601"/>
      <c r="BC601"/>
      <c r="BD601"/>
    </row>
    <row r="602" spans="44:56" x14ac:dyDescent="0.25">
      <c r="AR602" s="113"/>
      <c r="AU602" s="19"/>
      <c r="AV602" s="19"/>
      <c r="AZ602"/>
      <c r="BA602"/>
      <c r="BB602"/>
      <c r="BC602"/>
      <c r="BD602"/>
    </row>
    <row r="603" spans="44:56" x14ac:dyDescent="0.25">
      <c r="AR603" s="113"/>
      <c r="AU603" s="19"/>
      <c r="AV603" s="19"/>
      <c r="AZ603"/>
      <c r="BA603"/>
      <c r="BB603"/>
      <c r="BC603"/>
      <c r="BD603"/>
    </row>
    <row r="604" spans="44:56" x14ac:dyDescent="0.25">
      <c r="AR604" s="113"/>
      <c r="AU604" s="19"/>
      <c r="AV604" s="19"/>
      <c r="AZ604"/>
      <c r="BA604"/>
      <c r="BB604"/>
      <c r="BC604"/>
      <c r="BD604"/>
    </row>
    <row r="605" spans="44:56" x14ac:dyDescent="0.25">
      <c r="AR605" s="113"/>
      <c r="AU605" s="19"/>
      <c r="AV605" s="19"/>
      <c r="AZ605"/>
      <c r="BA605"/>
      <c r="BB605"/>
      <c r="BC605"/>
      <c r="BD605"/>
    </row>
    <row r="606" spans="44:56" x14ac:dyDescent="0.25">
      <c r="AR606" s="113"/>
      <c r="AU606" s="19"/>
      <c r="AV606" s="19"/>
      <c r="AZ606"/>
      <c r="BA606"/>
      <c r="BB606"/>
      <c r="BC606"/>
      <c r="BD606"/>
    </row>
    <row r="607" spans="44:56" x14ac:dyDescent="0.25">
      <c r="AR607" s="113"/>
      <c r="AU607" s="19"/>
      <c r="AV607" s="19"/>
      <c r="AZ607"/>
      <c r="BA607"/>
      <c r="BB607"/>
      <c r="BC607"/>
      <c r="BD607"/>
    </row>
    <row r="608" spans="44:56" x14ac:dyDescent="0.25">
      <c r="AR608" s="113"/>
      <c r="AU608" s="19"/>
      <c r="AV608" s="19"/>
      <c r="AZ608"/>
      <c r="BA608"/>
      <c r="BB608"/>
      <c r="BC608"/>
      <c r="BD608"/>
    </row>
    <row r="609" spans="36:56" x14ac:dyDescent="0.25">
      <c r="AR609" s="113"/>
      <c r="AU609" s="19"/>
      <c r="AV609" s="19"/>
      <c r="AZ609"/>
      <c r="BA609"/>
      <c r="BB609"/>
      <c r="BC609"/>
      <c r="BD609"/>
    </row>
    <row r="610" spans="36:56" x14ac:dyDescent="0.25">
      <c r="AR610" s="113"/>
      <c r="AU610" s="19"/>
      <c r="AV610" s="19"/>
      <c r="AZ610"/>
      <c r="BA610"/>
      <c r="BB610"/>
      <c r="BC610"/>
      <c r="BD610"/>
    </row>
    <row r="611" spans="36:56" x14ac:dyDescent="0.25">
      <c r="AR611" s="113"/>
      <c r="AU611" s="19"/>
      <c r="AV611" s="19"/>
      <c r="AZ611"/>
      <c r="BA611"/>
      <c r="BB611"/>
      <c r="BC611"/>
      <c r="BD611"/>
    </row>
    <row r="612" spans="36:56" x14ac:dyDescent="0.25">
      <c r="AR612" s="113"/>
      <c r="AU612" s="19"/>
      <c r="AV612" s="19"/>
      <c r="AZ612"/>
      <c r="BA612"/>
      <c r="BB612"/>
      <c r="BC612"/>
      <c r="BD612"/>
    </row>
    <row r="613" spans="36:56" x14ac:dyDescent="0.25">
      <c r="AR613" s="113"/>
      <c r="AU613" s="19"/>
      <c r="AV613" s="19"/>
      <c r="AZ613"/>
      <c r="BA613"/>
      <c r="BB613"/>
      <c r="BC613"/>
      <c r="BD613"/>
    </row>
    <row r="614" spans="36:56" x14ac:dyDescent="0.25">
      <c r="AR614" s="113"/>
      <c r="AU614" s="19"/>
      <c r="AV614" s="19"/>
      <c r="AZ614"/>
      <c r="BA614"/>
      <c r="BB614"/>
      <c r="BC614"/>
      <c r="BD614"/>
    </row>
    <row r="615" spans="36:56" x14ac:dyDescent="0.25">
      <c r="AR615" s="113"/>
      <c r="AU615" s="19"/>
      <c r="AV615" s="19"/>
      <c r="AZ615"/>
      <c r="BA615"/>
      <c r="BB615"/>
      <c r="BC615"/>
      <c r="BD615"/>
    </row>
    <row r="616" spans="36:56" x14ac:dyDescent="0.25">
      <c r="AR616" s="113"/>
      <c r="AU616" s="19"/>
      <c r="AV616" s="19"/>
      <c r="AZ616"/>
      <c r="BA616"/>
      <c r="BB616"/>
      <c r="BC616"/>
      <c r="BD616"/>
    </row>
    <row r="617" spans="36:56" x14ac:dyDescent="0.25">
      <c r="AR617" s="113"/>
      <c r="AU617" s="19"/>
      <c r="AV617" s="19"/>
      <c r="AZ617"/>
      <c r="BA617"/>
      <c r="BB617"/>
      <c r="BC617"/>
      <c r="BD617"/>
    </row>
    <row r="618" spans="36:56" x14ac:dyDescent="0.25">
      <c r="AR618" s="113"/>
      <c r="AU618" s="19"/>
      <c r="AV618" s="19"/>
      <c r="AZ618"/>
      <c r="BA618"/>
      <c r="BB618"/>
      <c r="BC618"/>
      <c r="BD618"/>
    </row>
    <row r="619" spans="36:56" x14ac:dyDescent="0.25">
      <c r="AR619" s="113"/>
      <c r="AU619" s="19"/>
      <c r="AV619" s="19"/>
      <c r="AZ619"/>
      <c r="BA619"/>
      <c r="BB619"/>
      <c r="BC619"/>
      <c r="BD619"/>
    </row>
    <row r="620" spans="36:56" x14ac:dyDescent="0.25">
      <c r="AR620" s="113"/>
      <c r="AU620" s="19"/>
      <c r="AV620" s="19"/>
      <c r="AZ620"/>
      <c r="BA620"/>
      <c r="BB620"/>
      <c r="BC620"/>
      <c r="BD620"/>
    </row>
    <row r="621" spans="36:56" x14ac:dyDescent="0.25">
      <c r="AR621" s="113"/>
      <c r="AU621" s="19"/>
      <c r="AV621" s="19"/>
      <c r="AZ621"/>
      <c r="BA621"/>
      <c r="BB621"/>
      <c r="BC621"/>
      <c r="BD621"/>
    </row>
    <row r="622" spans="36:56" x14ac:dyDescent="0.25">
      <c r="AR622" s="113"/>
      <c r="AU622" s="19"/>
      <c r="AV622" s="19"/>
      <c r="AZ622"/>
      <c r="BA622"/>
      <c r="BB622"/>
      <c r="BC622"/>
      <c r="BD622"/>
    </row>
    <row r="623" spans="36:56" x14ac:dyDescent="0.25">
      <c r="AR623" s="113"/>
      <c r="AU623" s="19"/>
      <c r="AV623" s="19"/>
      <c r="AZ623"/>
      <c r="BA623"/>
      <c r="BB623"/>
      <c r="BC623"/>
      <c r="BD623"/>
    </row>
    <row r="624" spans="36:56" x14ac:dyDescent="0.25">
      <c r="AJ624" s="43"/>
      <c r="AK624" s="43"/>
      <c r="AL624" s="43"/>
      <c r="AM624" s="43"/>
      <c r="AR624" s="113"/>
      <c r="AU624" s="19"/>
      <c r="AV624" s="19"/>
      <c r="AZ624"/>
      <c r="BA624"/>
      <c r="BB624"/>
      <c r="BC624"/>
      <c r="BD624"/>
    </row>
    <row r="625" spans="36:56" x14ac:dyDescent="0.25">
      <c r="AJ625" s="43"/>
      <c r="AK625" s="43"/>
      <c r="AL625" s="43"/>
      <c r="AM625" s="43"/>
      <c r="AR625" s="113"/>
      <c r="AU625" s="19"/>
      <c r="AV625" s="19"/>
      <c r="AZ625"/>
      <c r="BA625"/>
      <c r="BB625"/>
      <c r="BC625"/>
      <c r="BD625"/>
    </row>
    <row r="626" spans="36:56" x14ac:dyDescent="0.25">
      <c r="AJ626" s="43"/>
      <c r="AK626" s="43"/>
      <c r="AL626" s="43"/>
      <c r="AM626" s="43"/>
      <c r="AR626" s="113"/>
      <c r="AU626" s="19"/>
      <c r="AV626" s="19"/>
      <c r="AZ626"/>
      <c r="BA626"/>
      <c r="BB626"/>
      <c r="BC626"/>
      <c r="BD626"/>
    </row>
    <row r="627" spans="36:56" x14ac:dyDescent="0.25">
      <c r="AJ627" s="43"/>
      <c r="AK627" s="43"/>
      <c r="AL627" s="43"/>
      <c r="AM627" s="43"/>
      <c r="AR627" s="113"/>
      <c r="AU627" s="19"/>
      <c r="AV627" s="19"/>
      <c r="AZ627"/>
      <c r="BA627"/>
      <c r="BB627"/>
      <c r="BC627"/>
      <c r="BD627"/>
    </row>
    <row r="628" spans="36:56" x14ac:dyDescent="0.25">
      <c r="AJ628" s="43"/>
      <c r="AK628" s="43"/>
      <c r="AL628" s="43"/>
      <c r="AM628" s="43"/>
      <c r="AR628" s="113"/>
      <c r="AU628" s="19"/>
      <c r="AV628" s="19"/>
      <c r="AZ628"/>
      <c r="BA628"/>
      <c r="BB628"/>
      <c r="BC628"/>
      <c r="BD628"/>
    </row>
    <row r="629" spans="36:56" x14ac:dyDescent="0.25">
      <c r="AJ629" s="43"/>
      <c r="AK629" s="43"/>
      <c r="AL629" s="43"/>
      <c r="AM629" s="43"/>
      <c r="AR629" s="113"/>
      <c r="AU629" s="19"/>
      <c r="AV629" s="19"/>
      <c r="AZ629"/>
      <c r="BA629"/>
      <c r="BB629"/>
      <c r="BC629"/>
      <c r="BD629"/>
    </row>
    <row r="630" spans="36:56" x14ac:dyDescent="0.25">
      <c r="AJ630" s="43"/>
      <c r="AK630" s="43"/>
      <c r="AL630" s="43"/>
      <c r="AM630" s="43"/>
      <c r="AR630" s="113"/>
      <c r="AU630" s="19"/>
      <c r="AV630" s="19"/>
      <c r="AZ630"/>
      <c r="BA630"/>
      <c r="BB630"/>
      <c r="BC630"/>
      <c r="BD630"/>
    </row>
    <row r="631" spans="36:56" x14ac:dyDescent="0.25">
      <c r="AJ631" s="43"/>
      <c r="AK631" s="43"/>
      <c r="AL631" s="43"/>
      <c r="AM631" s="43"/>
      <c r="AR631" s="113"/>
      <c r="AU631" s="19"/>
      <c r="AV631" s="19"/>
      <c r="AZ631"/>
      <c r="BA631"/>
      <c r="BB631"/>
      <c r="BC631"/>
      <c r="BD631"/>
    </row>
    <row r="632" spans="36:56" x14ac:dyDescent="0.25">
      <c r="AJ632" s="43"/>
      <c r="AK632" s="43"/>
      <c r="AL632" s="43"/>
      <c r="AM632" s="43"/>
      <c r="AR632" s="113"/>
      <c r="AU632" s="19"/>
      <c r="AV632" s="19"/>
      <c r="AZ632"/>
      <c r="BA632"/>
      <c r="BB632"/>
      <c r="BC632"/>
      <c r="BD632"/>
    </row>
    <row r="633" spans="36:56" x14ac:dyDescent="0.25">
      <c r="AJ633" s="43"/>
      <c r="AK633" s="43"/>
      <c r="AL633" s="43"/>
      <c r="AM633" s="43"/>
      <c r="AR633" s="113"/>
      <c r="AU633" s="19"/>
      <c r="AV633" s="19"/>
      <c r="AZ633"/>
      <c r="BA633"/>
      <c r="BB633"/>
      <c r="BC633"/>
      <c r="BD633"/>
    </row>
    <row r="634" spans="36:56" x14ac:dyDescent="0.25">
      <c r="AJ634" s="43"/>
      <c r="AK634" s="43"/>
      <c r="AL634" s="43"/>
      <c r="AM634" s="43"/>
      <c r="AR634" s="113"/>
      <c r="AU634" s="19"/>
      <c r="AV634" s="19"/>
      <c r="AZ634"/>
      <c r="BA634"/>
      <c r="BB634"/>
      <c r="BC634"/>
      <c r="BD634"/>
    </row>
    <row r="635" spans="36:56" x14ac:dyDescent="0.25">
      <c r="AJ635" s="43"/>
      <c r="AK635" s="43"/>
      <c r="AL635" s="43"/>
      <c r="AM635" s="43"/>
      <c r="AR635" s="113"/>
      <c r="AU635" s="19"/>
      <c r="AV635" s="19"/>
      <c r="AZ635"/>
      <c r="BA635"/>
      <c r="BB635"/>
      <c r="BC635"/>
      <c r="BD635"/>
    </row>
    <row r="636" spans="36:56" x14ac:dyDescent="0.25">
      <c r="AJ636" s="43"/>
      <c r="AK636" s="43"/>
      <c r="AL636" s="43"/>
      <c r="AM636" s="43"/>
      <c r="AR636" s="113"/>
      <c r="AU636" s="19"/>
      <c r="AV636" s="19"/>
      <c r="AZ636"/>
      <c r="BA636"/>
      <c r="BB636"/>
      <c r="BC636"/>
      <c r="BD636"/>
    </row>
    <row r="637" spans="36:56" x14ac:dyDescent="0.25">
      <c r="AJ637" s="43"/>
      <c r="AK637" s="43"/>
      <c r="AL637" s="43"/>
      <c r="AM637" s="43"/>
      <c r="AR637" s="113"/>
      <c r="AU637" s="19"/>
      <c r="AV637" s="19"/>
      <c r="AZ637"/>
      <c r="BA637"/>
      <c r="BB637"/>
      <c r="BC637"/>
      <c r="BD637"/>
    </row>
    <row r="638" spans="36:56" x14ac:dyDescent="0.25">
      <c r="AJ638" s="43"/>
      <c r="AK638" s="43"/>
      <c r="AL638" s="43"/>
      <c r="AM638" s="43"/>
      <c r="AR638" s="113"/>
      <c r="AU638" s="19"/>
      <c r="AV638" s="19"/>
      <c r="AZ638"/>
      <c r="BA638"/>
      <c r="BB638"/>
      <c r="BC638"/>
      <c r="BD638"/>
    </row>
    <row r="639" spans="36:56" x14ac:dyDescent="0.25">
      <c r="AJ639" s="43"/>
      <c r="AK639" s="43"/>
      <c r="AL639" s="43"/>
      <c r="AM639" s="43"/>
      <c r="AR639" s="113"/>
      <c r="AU639" s="19"/>
      <c r="AV639" s="19"/>
      <c r="AZ639"/>
      <c r="BA639"/>
      <c r="BB639"/>
      <c r="BC639"/>
      <c r="BD639"/>
    </row>
    <row r="640" spans="36:56" x14ac:dyDescent="0.25">
      <c r="AJ640" s="43"/>
      <c r="AK640" s="43"/>
      <c r="AL640" s="43"/>
      <c r="AM640" s="43"/>
      <c r="AR640" s="113"/>
      <c r="AU640" s="19"/>
      <c r="AV640" s="19"/>
      <c r="AZ640"/>
      <c r="BA640"/>
      <c r="BB640"/>
      <c r="BC640"/>
      <c r="BD640"/>
    </row>
    <row r="641" spans="36:56" x14ac:dyDescent="0.25">
      <c r="AJ641" s="43"/>
      <c r="AK641" s="43"/>
      <c r="AL641" s="43"/>
      <c r="AM641" s="43"/>
      <c r="AR641" s="113"/>
      <c r="AU641" s="19"/>
      <c r="AV641" s="19"/>
      <c r="AZ641"/>
      <c r="BA641"/>
      <c r="BB641"/>
      <c r="BC641"/>
      <c r="BD641"/>
    </row>
    <row r="642" spans="36:56" x14ac:dyDescent="0.25">
      <c r="AJ642" s="43"/>
      <c r="AK642" s="43"/>
      <c r="AL642" s="43"/>
      <c r="AM642" s="43"/>
      <c r="AR642" s="113"/>
      <c r="AU642" s="19"/>
      <c r="AV642" s="19"/>
      <c r="AZ642"/>
      <c r="BA642"/>
      <c r="BB642"/>
      <c r="BC642"/>
      <c r="BD642"/>
    </row>
    <row r="643" spans="36:56" x14ac:dyDescent="0.25">
      <c r="AJ643" s="43"/>
      <c r="AK643" s="43"/>
      <c r="AL643" s="43"/>
      <c r="AM643" s="43"/>
      <c r="AR643" s="113"/>
      <c r="AU643" s="19"/>
      <c r="AV643" s="19"/>
      <c r="AZ643"/>
      <c r="BA643"/>
      <c r="BB643"/>
      <c r="BC643"/>
      <c r="BD643"/>
    </row>
    <row r="644" spans="36:56" x14ac:dyDescent="0.25">
      <c r="AJ644" s="43"/>
      <c r="AK644" s="43"/>
      <c r="AL644" s="43"/>
      <c r="AM644" s="43"/>
      <c r="AR644" s="113"/>
      <c r="AU644" s="19"/>
      <c r="AV644" s="19"/>
      <c r="AZ644"/>
      <c r="BA644"/>
      <c r="BB644"/>
      <c r="BC644"/>
      <c r="BD644"/>
    </row>
    <row r="645" spans="36:56" x14ac:dyDescent="0.25">
      <c r="AJ645" s="43"/>
      <c r="AK645" s="43"/>
      <c r="AL645" s="43"/>
      <c r="AM645" s="43"/>
      <c r="AR645" s="113"/>
      <c r="AU645" s="19"/>
      <c r="AV645" s="19"/>
      <c r="AZ645"/>
      <c r="BA645"/>
      <c r="BB645"/>
      <c r="BC645"/>
      <c r="BD645"/>
    </row>
    <row r="646" spans="36:56" x14ac:dyDescent="0.25">
      <c r="AJ646" s="43"/>
      <c r="AK646" s="43"/>
      <c r="AL646" s="43"/>
      <c r="AM646" s="43"/>
      <c r="AR646" s="113"/>
      <c r="AU646" s="19"/>
      <c r="AV646" s="19"/>
      <c r="AZ646"/>
      <c r="BA646"/>
      <c r="BB646"/>
      <c r="BC646"/>
      <c r="BD646"/>
    </row>
    <row r="647" spans="36:56" x14ac:dyDescent="0.25">
      <c r="AJ647" s="43"/>
      <c r="AK647" s="43"/>
      <c r="AL647" s="43"/>
      <c r="AM647" s="43"/>
      <c r="AR647" s="113"/>
      <c r="AU647" s="19"/>
      <c r="AV647" s="19"/>
      <c r="AZ647"/>
      <c r="BA647"/>
      <c r="BB647"/>
      <c r="BC647"/>
      <c r="BD647"/>
    </row>
    <row r="648" spans="36:56" x14ac:dyDescent="0.25">
      <c r="AJ648" s="43"/>
      <c r="AK648" s="43"/>
      <c r="AL648" s="43"/>
      <c r="AM648" s="43"/>
      <c r="AR648" s="113"/>
      <c r="AU648" s="19"/>
      <c r="AV648" s="19"/>
      <c r="AZ648"/>
      <c r="BA648"/>
      <c r="BB648"/>
      <c r="BC648"/>
      <c r="BD648"/>
    </row>
    <row r="649" spans="36:56" x14ac:dyDescent="0.25">
      <c r="AJ649" s="43"/>
      <c r="AK649" s="43"/>
      <c r="AL649" s="43"/>
      <c r="AM649" s="43"/>
      <c r="AR649" s="113"/>
      <c r="AU649" s="19"/>
      <c r="AV649" s="19"/>
      <c r="AZ649"/>
      <c r="BA649"/>
      <c r="BB649"/>
      <c r="BC649"/>
      <c r="BD649"/>
    </row>
    <row r="650" spans="36:56" x14ac:dyDescent="0.25">
      <c r="AJ650" s="43"/>
      <c r="AK650" s="43"/>
      <c r="AL650" s="43"/>
      <c r="AM650" s="43"/>
      <c r="AR650" s="113"/>
      <c r="AU650" s="19"/>
      <c r="AV650" s="19"/>
      <c r="AZ650"/>
      <c r="BA650"/>
      <c r="BB650"/>
      <c r="BC650"/>
      <c r="BD650"/>
    </row>
    <row r="651" spans="36:56" x14ac:dyDescent="0.25">
      <c r="AJ651" s="43"/>
      <c r="AK651" s="43"/>
      <c r="AL651" s="43"/>
      <c r="AM651" s="43"/>
      <c r="AR651" s="113"/>
      <c r="AU651" s="19"/>
      <c r="AV651" s="19"/>
      <c r="AZ651"/>
      <c r="BA651"/>
      <c r="BB651"/>
      <c r="BC651"/>
      <c r="BD651"/>
    </row>
    <row r="652" spans="36:56" x14ac:dyDescent="0.25">
      <c r="AJ652" s="43"/>
      <c r="AK652" s="43"/>
      <c r="AL652" s="43"/>
      <c r="AM652" s="43"/>
      <c r="AR652" s="113"/>
      <c r="AU652" s="19"/>
      <c r="AV652" s="19"/>
      <c r="AZ652"/>
      <c r="BA652"/>
      <c r="BB652"/>
      <c r="BC652"/>
      <c r="BD652"/>
    </row>
    <row r="653" spans="36:56" x14ac:dyDescent="0.25">
      <c r="AJ653" s="43"/>
      <c r="AK653" s="43"/>
      <c r="AL653" s="43"/>
      <c r="AM653" s="43"/>
      <c r="AR653" s="113"/>
      <c r="AU653" s="19"/>
      <c r="AV653" s="19"/>
      <c r="AZ653"/>
      <c r="BA653"/>
      <c r="BB653"/>
      <c r="BC653"/>
      <c r="BD653"/>
    </row>
    <row r="654" spans="36:56" x14ac:dyDescent="0.25">
      <c r="AJ654" s="43"/>
      <c r="AK654" s="43"/>
      <c r="AL654" s="43"/>
      <c r="AM654" s="43"/>
      <c r="AR654" s="113"/>
      <c r="AU654" s="19"/>
      <c r="AV654" s="19"/>
      <c r="AZ654"/>
      <c r="BA654"/>
      <c r="BB654"/>
      <c r="BC654"/>
      <c r="BD654"/>
    </row>
    <row r="655" spans="36:56" x14ac:dyDescent="0.25">
      <c r="AJ655" s="43"/>
      <c r="AK655" s="43"/>
      <c r="AL655" s="43"/>
      <c r="AM655" s="43"/>
      <c r="AR655" s="113"/>
      <c r="AU655" s="19"/>
      <c r="AV655" s="19"/>
      <c r="AZ655"/>
      <c r="BA655"/>
      <c r="BB655"/>
      <c r="BC655"/>
      <c r="BD655"/>
    </row>
    <row r="656" spans="36:56" x14ac:dyDescent="0.25">
      <c r="AJ656" s="43"/>
      <c r="AK656" s="43"/>
      <c r="AL656" s="43"/>
      <c r="AM656" s="43"/>
      <c r="AR656" s="113"/>
      <c r="AU656" s="19"/>
      <c r="AV656" s="19"/>
      <c r="AZ656"/>
      <c r="BA656"/>
      <c r="BB656"/>
      <c r="BC656"/>
      <c r="BD656"/>
    </row>
    <row r="657" spans="36:56" x14ac:dyDescent="0.25">
      <c r="AJ657" s="43"/>
      <c r="AK657" s="43"/>
      <c r="AL657" s="43"/>
      <c r="AM657" s="43"/>
      <c r="AR657" s="113"/>
      <c r="AU657" s="19"/>
      <c r="AV657" s="19"/>
      <c r="AZ657"/>
      <c r="BA657"/>
      <c r="BB657"/>
      <c r="BC657"/>
      <c r="BD657"/>
    </row>
    <row r="658" spans="36:56" x14ac:dyDescent="0.25">
      <c r="AJ658" s="43"/>
      <c r="AK658" s="43"/>
      <c r="AL658" s="43"/>
      <c r="AM658" s="43"/>
      <c r="AR658" s="113"/>
      <c r="AU658" s="19"/>
      <c r="AV658" s="19"/>
      <c r="AZ658"/>
      <c r="BA658"/>
      <c r="BB658"/>
      <c r="BC658"/>
      <c r="BD658"/>
    </row>
    <row r="659" spans="36:56" x14ac:dyDescent="0.25">
      <c r="AJ659" s="43"/>
      <c r="AK659" s="43"/>
      <c r="AL659" s="43"/>
      <c r="AM659" s="43"/>
      <c r="AR659" s="113"/>
      <c r="AU659" s="19"/>
      <c r="AV659" s="19"/>
      <c r="AZ659"/>
      <c r="BA659"/>
      <c r="BB659"/>
      <c r="BC659"/>
      <c r="BD659"/>
    </row>
    <row r="660" spans="36:56" x14ac:dyDescent="0.25">
      <c r="AJ660" s="43"/>
      <c r="AK660" s="43"/>
      <c r="AL660" s="43"/>
      <c r="AM660" s="43"/>
      <c r="AR660" s="113"/>
      <c r="AU660" s="19"/>
      <c r="AV660" s="19"/>
      <c r="AZ660"/>
      <c r="BA660"/>
      <c r="BB660"/>
      <c r="BC660"/>
      <c r="BD660"/>
    </row>
    <row r="661" spans="36:56" x14ac:dyDescent="0.25">
      <c r="AJ661" s="43"/>
      <c r="AK661" s="43"/>
      <c r="AL661" s="43"/>
      <c r="AM661" s="43"/>
      <c r="AR661" s="113"/>
      <c r="AU661" s="19"/>
      <c r="AV661" s="19"/>
      <c r="AZ661"/>
      <c r="BA661"/>
      <c r="BB661"/>
      <c r="BC661"/>
      <c r="BD661"/>
    </row>
    <row r="662" spans="36:56" x14ac:dyDescent="0.25">
      <c r="AJ662" s="43"/>
      <c r="AK662" s="43"/>
      <c r="AL662" s="43"/>
      <c r="AM662" s="43"/>
      <c r="AR662" s="113"/>
      <c r="AU662" s="19"/>
      <c r="AV662" s="19"/>
      <c r="AZ662"/>
      <c r="BA662"/>
      <c r="BB662"/>
      <c r="BC662"/>
      <c r="BD662"/>
    </row>
    <row r="663" spans="36:56" x14ac:dyDescent="0.25">
      <c r="AJ663" s="43"/>
      <c r="AK663" s="43"/>
      <c r="AL663" s="43"/>
      <c r="AM663" s="43"/>
      <c r="AR663" s="113"/>
      <c r="AU663" s="19"/>
      <c r="AV663" s="19"/>
      <c r="AZ663"/>
      <c r="BA663"/>
      <c r="BB663"/>
      <c r="BC663"/>
      <c r="BD663"/>
    </row>
    <row r="664" spans="36:56" x14ac:dyDescent="0.25">
      <c r="AJ664" s="43"/>
      <c r="AK664" s="43"/>
      <c r="AL664" s="43"/>
      <c r="AM664" s="43"/>
      <c r="AR664" s="113"/>
      <c r="AU664" s="19"/>
      <c r="AV664" s="19"/>
      <c r="AZ664"/>
      <c r="BA664"/>
      <c r="BB664"/>
      <c r="BC664"/>
      <c r="BD664"/>
    </row>
    <row r="665" spans="36:56" x14ac:dyDescent="0.25">
      <c r="AJ665" s="43"/>
      <c r="AK665" s="43"/>
      <c r="AL665" s="43"/>
      <c r="AM665" s="43"/>
      <c r="AR665" s="113"/>
      <c r="AU665" s="19"/>
      <c r="AV665" s="19"/>
      <c r="AZ665"/>
      <c r="BA665"/>
      <c r="BB665"/>
      <c r="BC665"/>
      <c r="BD665"/>
    </row>
    <row r="666" spans="36:56" x14ac:dyDescent="0.25">
      <c r="AJ666" s="43"/>
      <c r="AK666" s="43"/>
      <c r="AL666" s="43"/>
      <c r="AM666" s="43"/>
      <c r="AR666" s="113"/>
      <c r="AU666" s="19"/>
      <c r="AV666" s="19"/>
      <c r="AZ666"/>
      <c r="BA666"/>
      <c r="BB666"/>
      <c r="BC666"/>
      <c r="BD666"/>
    </row>
    <row r="667" spans="36:56" x14ac:dyDescent="0.25">
      <c r="AJ667" s="43"/>
      <c r="AK667" s="43"/>
      <c r="AL667" s="43"/>
      <c r="AM667" s="43"/>
      <c r="AR667" s="113"/>
      <c r="AU667" s="19"/>
      <c r="AV667" s="19"/>
      <c r="AZ667"/>
      <c r="BA667"/>
      <c r="BB667"/>
      <c r="BC667"/>
      <c r="BD667"/>
    </row>
    <row r="668" spans="36:56" x14ac:dyDescent="0.25">
      <c r="AJ668" s="43"/>
      <c r="AK668" s="43"/>
      <c r="AL668" s="43"/>
      <c r="AM668" s="43"/>
      <c r="AR668" s="113"/>
      <c r="AU668" s="19"/>
      <c r="AV668" s="19"/>
      <c r="AZ668"/>
      <c r="BA668"/>
      <c r="BB668"/>
      <c r="BC668"/>
      <c r="BD668"/>
    </row>
    <row r="669" spans="36:56" x14ac:dyDescent="0.25">
      <c r="AJ669" s="43"/>
      <c r="AK669" s="43"/>
      <c r="AL669" s="43"/>
      <c r="AM669" s="43"/>
      <c r="AR669" s="113"/>
      <c r="AU669" s="19"/>
      <c r="AV669" s="19"/>
      <c r="AZ669"/>
      <c r="BA669"/>
      <c r="BB669"/>
      <c r="BC669"/>
      <c r="BD669"/>
    </row>
    <row r="670" spans="36:56" x14ac:dyDescent="0.25">
      <c r="AJ670" s="43"/>
      <c r="AK670" s="43"/>
      <c r="AL670" s="43"/>
      <c r="AM670" s="43"/>
      <c r="AR670" s="113"/>
      <c r="AU670" s="19"/>
      <c r="AV670" s="19"/>
      <c r="AZ670"/>
      <c r="BA670"/>
      <c r="BB670"/>
      <c r="BC670"/>
      <c r="BD670"/>
    </row>
    <row r="671" spans="36:56" x14ac:dyDescent="0.25">
      <c r="AJ671" s="43"/>
      <c r="AK671" s="43"/>
      <c r="AL671" s="43"/>
      <c r="AM671" s="43"/>
      <c r="AR671" s="113"/>
      <c r="AU671" s="19"/>
      <c r="AV671" s="19"/>
      <c r="AZ671"/>
      <c r="BA671"/>
      <c r="BB671"/>
      <c r="BC671"/>
      <c r="BD671"/>
    </row>
    <row r="672" spans="36:56" x14ac:dyDescent="0.25">
      <c r="AJ672" s="43"/>
      <c r="AK672" s="43"/>
      <c r="AL672" s="43"/>
      <c r="AM672" s="43"/>
      <c r="AR672" s="113"/>
      <c r="AU672" s="19"/>
      <c r="AV672" s="19"/>
      <c r="AZ672"/>
      <c r="BA672"/>
      <c r="BB672"/>
      <c r="BC672"/>
      <c r="BD672"/>
    </row>
    <row r="673" spans="36:56" x14ac:dyDescent="0.25">
      <c r="AJ673" s="43"/>
      <c r="AK673" s="43"/>
      <c r="AL673" s="43"/>
      <c r="AM673" s="43"/>
      <c r="AR673" s="113"/>
      <c r="AU673" s="19"/>
      <c r="AV673" s="19"/>
      <c r="AZ673"/>
      <c r="BA673"/>
      <c r="BB673"/>
      <c r="BC673"/>
      <c r="BD673"/>
    </row>
    <row r="674" spans="36:56" x14ac:dyDescent="0.25">
      <c r="AJ674" s="43"/>
      <c r="AK674" s="43"/>
      <c r="AL674" s="43"/>
      <c r="AM674" s="43"/>
      <c r="AR674" s="113"/>
      <c r="AU674" s="19"/>
      <c r="AV674" s="19"/>
      <c r="AZ674"/>
      <c r="BA674"/>
      <c r="BB674"/>
      <c r="BC674"/>
      <c r="BD674"/>
    </row>
    <row r="675" spans="36:56" x14ac:dyDescent="0.25">
      <c r="AJ675" s="43"/>
      <c r="AK675" s="43"/>
      <c r="AL675" s="43"/>
      <c r="AM675" s="43"/>
      <c r="AR675" s="113"/>
      <c r="AU675" s="19"/>
      <c r="AV675" s="19"/>
      <c r="AZ675"/>
      <c r="BA675"/>
      <c r="BB675"/>
      <c r="BC675"/>
      <c r="BD675"/>
    </row>
    <row r="676" spans="36:56" x14ac:dyDescent="0.25">
      <c r="AJ676" s="43"/>
      <c r="AK676" s="43"/>
      <c r="AL676" s="43"/>
      <c r="AM676" s="43"/>
      <c r="AR676" s="113"/>
      <c r="AU676" s="19"/>
      <c r="AV676" s="19"/>
      <c r="AZ676"/>
      <c r="BA676"/>
      <c r="BB676"/>
      <c r="BC676"/>
      <c r="BD676"/>
    </row>
    <row r="677" spans="36:56" x14ac:dyDescent="0.25">
      <c r="AJ677" s="43"/>
      <c r="AK677" s="43"/>
      <c r="AL677" s="43"/>
      <c r="AM677" s="43"/>
      <c r="AR677" s="113"/>
      <c r="AU677" s="19"/>
      <c r="AV677" s="19"/>
      <c r="AZ677"/>
      <c r="BA677"/>
      <c r="BB677"/>
      <c r="BC677"/>
      <c r="BD677"/>
    </row>
    <row r="678" spans="36:56" x14ac:dyDescent="0.25">
      <c r="AJ678" s="43"/>
      <c r="AK678" s="43"/>
      <c r="AL678" s="43"/>
      <c r="AM678" s="43"/>
      <c r="AR678" s="113"/>
      <c r="AU678" s="19"/>
      <c r="AV678" s="19"/>
      <c r="AZ678"/>
      <c r="BA678"/>
      <c r="BB678"/>
      <c r="BC678"/>
      <c r="BD678"/>
    </row>
    <row r="679" spans="36:56" x14ac:dyDescent="0.25">
      <c r="AJ679" s="43"/>
      <c r="AK679" s="43"/>
      <c r="AL679" s="43"/>
      <c r="AM679" s="43"/>
      <c r="AR679" s="113"/>
      <c r="AU679" s="19"/>
      <c r="AV679" s="19"/>
      <c r="AZ679"/>
      <c r="BA679"/>
      <c r="BB679"/>
      <c r="BC679"/>
      <c r="BD679"/>
    </row>
    <row r="680" spans="36:56" x14ac:dyDescent="0.25">
      <c r="AJ680" s="43"/>
      <c r="AK680" s="43"/>
      <c r="AL680" s="43"/>
      <c r="AM680" s="43"/>
      <c r="AR680" s="113"/>
      <c r="AU680" s="19"/>
      <c r="AV680" s="19"/>
      <c r="AZ680"/>
      <c r="BA680"/>
      <c r="BB680"/>
      <c r="BC680"/>
      <c r="BD680"/>
    </row>
    <row r="681" spans="36:56" x14ac:dyDescent="0.25">
      <c r="AJ681" s="43"/>
      <c r="AK681" s="43"/>
      <c r="AL681" s="43"/>
      <c r="AM681" s="43"/>
      <c r="AR681" s="113"/>
      <c r="AU681" s="19"/>
      <c r="AV681" s="19"/>
      <c r="AZ681"/>
      <c r="BA681"/>
      <c r="BB681"/>
      <c r="BC681"/>
      <c r="BD681"/>
    </row>
    <row r="682" spans="36:56" x14ac:dyDescent="0.25">
      <c r="AJ682" s="43"/>
      <c r="AK682" s="43"/>
      <c r="AL682" s="43"/>
      <c r="AM682" s="43"/>
      <c r="AR682" s="113"/>
      <c r="AU682" s="19"/>
      <c r="AV682" s="19"/>
      <c r="AZ682"/>
      <c r="BA682"/>
      <c r="BB682"/>
      <c r="BC682"/>
      <c r="BD682"/>
    </row>
    <row r="683" spans="36:56" x14ac:dyDescent="0.25">
      <c r="AJ683" s="43"/>
      <c r="AK683" s="43"/>
      <c r="AL683" s="43"/>
      <c r="AM683" s="43"/>
      <c r="AR683" s="113"/>
      <c r="AU683" s="19"/>
      <c r="AV683" s="19"/>
      <c r="AZ683"/>
      <c r="BA683"/>
      <c r="BB683"/>
      <c r="BC683"/>
      <c r="BD683"/>
    </row>
    <row r="684" spans="36:56" x14ac:dyDescent="0.25">
      <c r="AJ684" s="43"/>
      <c r="AK684" s="43"/>
      <c r="AL684" s="43"/>
      <c r="AM684" s="43"/>
      <c r="AR684" s="113"/>
      <c r="AU684" s="19"/>
      <c r="AV684" s="19"/>
      <c r="AZ684"/>
      <c r="BA684"/>
      <c r="BB684"/>
      <c r="BC684"/>
      <c r="BD684"/>
    </row>
    <row r="685" spans="36:56" x14ac:dyDescent="0.25">
      <c r="AJ685" s="43"/>
      <c r="AK685" s="43"/>
      <c r="AL685" s="43"/>
      <c r="AM685" s="43"/>
      <c r="AR685" s="113"/>
      <c r="AU685" s="19"/>
      <c r="AV685" s="19"/>
      <c r="AZ685"/>
      <c r="BA685"/>
      <c r="BB685"/>
      <c r="BC685"/>
      <c r="BD685"/>
    </row>
    <row r="686" spans="36:56" x14ac:dyDescent="0.25">
      <c r="AJ686" s="43"/>
      <c r="AK686" s="43"/>
      <c r="AL686" s="43"/>
      <c r="AM686" s="43"/>
      <c r="AR686" s="113"/>
      <c r="AU686" s="19"/>
      <c r="AV686" s="19"/>
      <c r="AZ686"/>
      <c r="BA686"/>
      <c r="BB686"/>
      <c r="BC686"/>
      <c r="BD686"/>
    </row>
    <row r="687" spans="36:56" x14ac:dyDescent="0.25">
      <c r="AJ687" s="43"/>
      <c r="AK687" s="43"/>
      <c r="AL687" s="43"/>
      <c r="AM687" s="43"/>
      <c r="AR687" s="113"/>
      <c r="AU687" s="19"/>
      <c r="AV687" s="19"/>
      <c r="AZ687"/>
      <c r="BA687"/>
      <c r="BB687"/>
      <c r="BC687"/>
      <c r="BD687"/>
    </row>
    <row r="688" spans="36:56" x14ac:dyDescent="0.25">
      <c r="AJ688" s="43"/>
      <c r="AK688" s="43"/>
      <c r="AL688" s="43"/>
      <c r="AM688" s="43"/>
      <c r="AR688" s="113"/>
      <c r="AU688" s="19"/>
      <c r="AV688" s="19"/>
      <c r="AZ688"/>
      <c r="BA688"/>
      <c r="BB688"/>
      <c r="BC688"/>
      <c r="BD688"/>
    </row>
    <row r="689" spans="36:56" x14ac:dyDescent="0.25">
      <c r="AJ689" s="43"/>
      <c r="AK689" s="43"/>
      <c r="AL689" s="43"/>
      <c r="AM689" s="43"/>
      <c r="AR689" s="113"/>
      <c r="AU689" s="19"/>
      <c r="AV689" s="19"/>
      <c r="AZ689"/>
      <c r="BA689"/>
      <c r="BB689"/>
      <c r="BC689"/>
      <c r="BD689"/>
    </row>
    <row r="690" spans="36:56" x14ac:dyDescent="0.25">
      <c r="AJ690" s="43"/>
      <c r="AK690" s="43"/>
      <c r="AL690" s="43"/>
      <c r="AM690" s="43"/>
      <c r="AR690" s="113"/>
      <c r="AU690" s="19"/>
      <c r="AV690" s="19"/>
      <c r="AZ690"/>
      <c r="BA690"/>
      <c r="BB690"/>
      <c r="BC690"/>
      <c r="BD690"/>
    </row>
    <row r="691" spans="36:56" x14ac:dyDescent="0.25">
      <c r="AJ691" s="43"/>
      <c r="AK691" s="43"/>
      <c r="AL691" s="43"/>
      <c r="AM691" s="43"/>
      <c r="AR691" s="113"/>
      <c r="AU691" s="19"/>
      <c r="AV691" s="19"/>
      <c r="AZ691"/>
      <c r="BA691"/>
      <c r="BB691"/>
      <c r="BC691"/>
      <c r="BD691"/>
    </row>
    <row r="692" spans="36:56" x14ac:dyDescent="0.25">
      <c r="AJ692" s="43"/>
      <c r="AK692" s="43"/>
      <c r="AL692" s="43"/>
      <c r="AM692" s="43"/>
      <c r="AR692" s="113"/>
      <c r="AU692" s="19"/>
      <c r="AV692" s="19"/>
      <c r="AZ692"/>
      <c r="BA692"/>
      <c r="BB692"/>
      <c r="BC692"/>
      <c r="BD692"/>
    </row>
    <row r="693" spans="36:56" x14ac:dyDescent="0.25">
      <c r="AJ693" s="43"/>
      <c r="AK693" s="43"/>
      <c r="AL693" s="43"/>
      <c r="AM693" s="43"/>
      <c r="AR693" s="113"/>
      <c r="AU693" s="19"/>
      <c r="AV693" s="19"/>
      <c r="AZ693"/>
      <c r="BA693"/>
      <c r="BB693"/>
      <c r="BC693"/>
      <c r="BD693"/>
    </row>
    <row r="694" spans="36:56" x14ac:dyDescent="0.25">
      <c r="AJ694" s="43"/>
      <c r="AK694" s="43"/>
      <c r="AL694" s="43"/>
      <c r="AM694" s="43"/>
      <c r="AR694" s="113"/>
      <c r="AU694" s="19"/>
      <c r="AV694" s="19"/>
      <c r="AZ694"/>
      <c r="BA694"/>
      <c r="BB694"/>
      <c r="BC694"/>
      <c r="BD694"/>
    </row>
    <row r="695" spans="36:56" x14ac:dyDescent="0.25">
      <c r="AJ695" s="43"/>
      <c r="AK695" s="43"/>
      <c r="AL695" s="43"/>
      <c r="AM695" s="43"/>
      <c r="AR695" s="113"/>
      <c r="AU695" s="19"/>
      <c r="AV695" s="19"/>
      <c r="AZ695"/>
      <c r="BA695"/>
      <c r="BB695"/>
      <c r="BC695"/>
      <c r="BD695"/>
    </row>
    <row r="696" spans="36:56" x14ac:dyDescent="0.25">
      <c r="AJ696" s="43"/>
      <c r="AK696" s="43"/>
      <c r="AL696" s="43"/>
      <c r="AM696" s="43"/>
      <c r="AR696" s="113"/>
      <c r="AU696" s="19"/>
      <c r="AV696" s="19"/>
      <c r="AZ696"/>
      <c r="BA696"/>
      <c r="BB696"/>
      <c r="BC696"/>
      <c r="BD696"/>
    </row>
    <row r="697" spans="36:56" x14ac:dyDescent="0.25">
      <c r="AJ697" s="43"/>
      <c r="AK697" s="43"/>
      <c r="AL697" s="43"/>
      <c r="AM697" s="43"/>
      <c r="AR697" s="113"/>
      <c r="AU697" s="19"/>
      <c r="AV697" s="19"/>
      <c r="AZ697"/>
      <c r="BA697"/>
      <c r="BB697"/>
      <c r="BC697"/>
      <c r="BD697"/>
    </row>
    <row r="698" spans="36:56" x14ac:dyDescent="0.25">
      <c r="AJ698" s="43"/>
      <c r="AK698" s="43"/>
      <c r="AL698" s="43"/>
      <c r="AM698" s="43"/>
      <c r="AR698" s="113"/>
      <c r="AU698" s="19"/>
      <c r="AV698" s="19"/>
      <c r="AZ698"/>
      <c r="BA698"/>
      <c r="BB698"/>
      <c r="BC698"/>
      <c r="BD698"/>
    </row>
    <row r="699" spans="36:56" x14ac:dyDescent="0.25">
      <c r="AJ699" s="43"/>
      <c r="AK699" s="43"/>
      <c r="AL699" s="43"/>
      <c r="AM699" s="43"/>
      <c r="AR699" s="113"/>
      <c r="AU699" s="19"/>
      <c r="AV699" s="19"/>
      <c r="AZ699"/>
      <c r="BA699"/>
      <c r="BB699"/>
      <c r="BC699"/>
      <c r="BD699"/>
    </row>
    <row r="700" spans="36:56" x14ac:dyDescent="0.25">
      <c r="AJ700" s="43"/>
      <c r="AK700" s="43"/>
      <c r="AL700" s="43"/>
      <c r="AM700" s="43"/>
      <c r="AR700" s="113"/>
      <c r="AU700" s="19"/>
      <c r="AV700" s="19"/>
      <c r="AZ700"/>
      <c r="BA700"/>
      <c r="BB700"/>
      <c r="BC700"/>
      <c r="BD700"/>
    </row>
    <row r="701" spans="36:56" x14ac:dyDescent="0.25">
      <c r="AJ701" s="43"/>
      <c r="AK701" s="43"/>
      <c r="AL701" s="43"/>
      <c r="AM701" s="43"/>
      <c r="AR701" s="113"/>
      <c r="AU701" s="19"/>
      <c r="AV701" s="19"/>
      <c r="AZ701"/>
      <c r="BA701"/>
      <c r="BB701"/>
      <c r="BC701"/>
      <c r="BD701"/>
    </row>
    <row r="702" spans="36:56" x14ac:dyDescent="0.25">
      <c r="AJ702" s="43"/>
      <c r="AK702" s="43"/>
      <c r="AL702" s="43"/>
      <c r="AM702" s="43"/>
      <c r="AR702" s="113"/>
      <c r="AU702" s="19"/>
      <c r="AV702" s="19"/>
      <c r="AZ702"/>
      <c r="BA702"/>
      <c r="BB702"/>
      <c r="BC702"/>
      <c r="BD702"/>
    </row>
    <row r="703" spans="36:56" x14ac:dyDescent="0.25">
      <c r="AJ703" s="43"/>
      <c r="AK703" s="43"/>
      <c r="AL703" s="43"/>
      <c r="AM703" s="43"/>
      <c r="AR703" s="113"/>
      <c r="AU703" s="19"/>
      <c r="AV703" s="19"/>
      <c r="AZ703"/>
      <c r="BA703"/>
      <c r="BB703"/>
      <c r="BC703"/>
      <c r="BD703"/>
    </row>
    <row r="704" spans="36:56" x14ac:dyDescent="0.25">
      <c r="AJ704" s="43"/>
      <c r="AK704" s="43"/>
      <c r="AL704" s="43"/>
      <c r="AM704" s="43"/>
      <c r="AR704" s="113"/>
      <c r="AU704" s="19"/>
      <c r="AV704" s="19"/>
      <c r="AZ704"/>
      <c r="BA704"/>
      <c r="BB704"/>
      <c r="BC704"/>
      <c r="BD704"/>
    </row>
    <row r="705" spans="36:56" x14ac:dyDescent="0.25">
      <c r="AJ705" s="43"/>
      <c r="AK705" s="43"/>
      <c r="AL705" s="43"/>
      <c r="AM705" s="43"/>
      <c r="AR705" s="113"/>
      <c r="AU705" s="19"/>
      <c r="AV705" s="19"/>
      <c r="AZ705"/>
      <c r="BA705"/>
      <c r="BB705"/>
      <c r="BC705"/>
      <c r="BD705"/>
    </row>
    <row r="706" spans="36:56" x14ac:dyDescent="0.25">
      <c r="AJ706" s="43"/>
      <c r="AK706" s="43"/>
      <c r="AL706" s="43"/>
      <c r="AM706" s="43"/>
      <c r="AR706" s="113"/>
      <c r="AU706" s="19"/>
      <c r="AV706" s="19"/>
      <c r="AZ706"/>
      <c r="BA706"/>
      <c r="BB706"/>
      <c r="BC706"/>
      <c r="BD706"/>
    </row>
    <row r="707" spans="36:56" x14ac:dyDescent="0.25">
      <c r="AJ707" s="43"/>
      <c r="AK707" s="43"/>
      <c r="AL707" s="43"/>
      <c r="AM707" s="43"/>
      <c r="AR707" s="113"/>
      <c r="AU707" s="19"/>
      <c r="AV707" s="19"/>
      <c r="AZ707"/>
      <c r="BA707"/>
      <c r="BB707"/>
      <c r="BC707"/>
      <c r="BD707"/>
    </row>
    <row r="708" spans="36:56" x14ac:dyDescent="0.25">
      <c r="AJ708" s="43"/>
      <c r="AK708" s="43"/>
      <c r="AL708" s="43"/>
      <c r="AM708" s="43"/>
      <c r="AR708" s="113"/>
      <c r="AU708" s="19"/>
      <c r="AV708" s="19"/>
      <c r="AZ708"/>
      <c r="BA708"/>
      <c r="BB708"/>
      <c r="BC708"/>
      <c r="BD708"/>
    </row>
    <row r="709" spans="36:56" x14ac:dyDescent="0.25">
      <c r="AJ709" s="43"/>
      <c r="AK709" s="43"/>
      <c r="AL709" s="43"/>
      <c r="AM709" s="43"/>
      <c r="AR709" s="113"/>
      <c r="AU709" s="19"/>
      <c r="AV709" s="19"/>
      <c r="AZ709"/>
      <c r="BA709"/>
      <c r="BB709"/>
      <c r="BC709"/>
      <c r="BD709"/>
    </row>
    <row r="710" spans="36:56" x14ac:dyDescent="0.25">
      <c r="AJ710" s="43"/>
      <c r="AK710" s="43"/>
      <c r="AL710" s="43"/>
      <c r="AM710" s="43"/>
      <c r="AR710" s="113"/>
      <c r="AU710" s="19"/>
      <c r="AV710" s="19"/>
      <c r="AZ710"/>
      <c r="BA710"/>
      <c r="BB710"/>
      <c r="BC710"/>
      <c r="BD710"/>
    </row>
    <row r="711" spans="36:56" x14ac:dyDescent="0.25">
      <c r="AJ711" s="43"/>
      <c r="AK711" s="43"/>
      <c r="AL711" s="43"/>
      <c r="AM711" s="43"/>
      <c r="AR711" s="113"/>
      <c r="AU711" s="19"/>
      <c r="AV711" s="19"/>
      <c r="AZ711"/>
      <c r="BA711"/>
      <c r="BB711"/>
      <c r="BC711"/>
      <c r="BD711"/>
    </row>
    <row r="712" spans="36:56" x14ac:dyDescent="0.25">
      <c r="AJ712" s="43"/>
      <c r="AK712" s="43"/>
      <c r="AL712" s="43"/>
      <c r="AM712" s="43"/>
      <c r="AR712" s="113"/>
      <c r="AU712" s="19"/>
      <c r="AV712" s="19"/>
      <c r="AZ712"/>
      <c r="BA712"/>
      <c r="BB712"/>
      <c r="BC712"/>
      <c r="BD712"/>
    </row>
    <row r="713" spans="36:56" x14ac:dyDescent="0.25">
      <c r="AJ713" s="43"/>
      <c r="AK713" s="43"/>
      <c r="AL713" s="43"/>
      <c r="AM713" s="43"/>
      <c r="AR713" s="113"/>
      <c r="AU713" s="19"/>
      <c r="AV713" s="19"/>
      <c r="AZ713"/>
      <c r="BA713"/>
      <c r="BB713"/>
      <c r="BC713"/>
      <c r="BD713"/>
    </row>
    <row r="714" spans="36:56" x14ac:dyDescent="0.25">
      <c r="AJ714" s="43"/>
      <c r="AK714" s="43"/>
      <c r="AL714" s="43"/>
      <c r="AM714" s="43"/>
      <c r="AR714" s="113"/>
      <c r="AU714" s="19"/>
      <c r="AV714" s="19"/>
      <c r="AZ714"/>
      <c r="BA714"/>
      <c r="BB714"/>
      <c r="BC714"/>
      <c r="BD714"/>
    </row>
    <row r="715" spans="36:56" x14ac:dyDescent="0.25">
      <c r="AJ715" s="43"/>
      <c r="AK715" s="43"/>
      <c r="AL715" s="43"/>
      <c r="AM715" s="43"/>
      <c r="AR715" s="113"/>
      <c r="AU715" s="19"/>
      <c r="AV715" s="19"/>
      <c r="AZ715"/>
      <c r="BA715"/>
      <c r="BB715"/>
      <c r="BC715"/>
      <c r="BD715"/>
    </row>
    <row r="716" spans="36:56" x14ac:dyDescent="0.25">
      <c r="AJ716" s="43"/>
      <c r="AK716" s="43"/>
      <c r="AL716" s="43"/>
      <c r="AM716" s="43"/>
      <c r="AR716" s="113"/>
      <c r="AU716" s="19"/>
      <c r="AV716" s="19"/>
      <c r="AZ716"/>
      <c r="BA716"/>
      <c r="BB716"/>
      <c r="BC716"/>
      <c r="BD716"/>
    </row>
    <row r="717" spans="36:56" x14ac:dyDescent="0.25">
      <c r="AJ717" s="43"/>
      <c r="AK717" s="43"/>
      <c r="AL717" s="43"/>
      <c r="AM717" s="43"/>
      <c r="AR717" s="113"/>
      <c r="AU717" s="19"/>
      <c r="AV717" s="19"/>
      <c r="AZ717"/>
      <c r="BA717"/>
      <c r="BB717"/>
      <c r="BC717"/>
      <c r="BD717"/>
    </row>
    <row r="718" spans="36:56" x14ac:dyDescent="0.25">
      <c r="AJ718" s="43"/>
      <c r="AK718" s="43"/>
      <c r="AL718" s="43"/>
      <c r="AM718" s="43"/>
      <c r="AR718" s="113"/>
      <c r="AU718" s="19"/>
      <c r="AV718" s="19"/>
      <c r="AZ718"/>
      <c r="BA718"/>
      <c r="BB718"/>
      <c r="BC718"/>
      <c r="BD718"/>
    </row>
    <row r="719" spans="36:56" x14ac:dyDescent="0.25">
      <c r="AJ719" s="43"/>
      <c r="AK719" s="43"/>
      <c r="AL719" s="43"/>
      <c r="AM719" s="43"/>
      <c r="AR719" s="113"/>
      <c r="AU719" s="19"/>
      <c r="AV719" s="19"/>
      <c r="AZ719"/>
      <c r="BA719"/>
      <c r="BB719"/>
      <c r="BC719"/>
      <c r="BD719"/>
    </row>
    <row r="720" spans="36:56" x14ac:dyDescent="0.25">
      <c r="AJ720" s="43"/>
      <c r="AK720" s="43"/>
      <c r="AL720" s="43"/>
      <c r="AM720" s="43"/>
      <c r="AR720" s="113"/>
      <c r="AU720" s="19"/>
      <c r="AV720" s="19"/>
      <c r="AZ720"/>
      <c r="BA720"/>
      <c r="BB720"/>
      <c r="BC720"/>
      <c r="BD720"/>
    </row>
    <row r="721" spans="36:56" x14ac:dyDescent="0.25">
      <c r="AJ721" s="43"/>
      <c r="AK721" s="43"/>
      <c r="AL721" s="43"/>
      <c r="AM721" s="43"/>
      <c r="AR721" s="113"/>
      <c r="AU721" s="19"/>
      <c r="AV721" s="19"/>
      <c r="AZ721"/>
      <c r="BA721"/>
      <c r="BB721"/>
      <c r="BC721"/>
      <c r="BD721"/>
    </row>
    <row r="722" spans="36:56" x14ac:dyDescent="0.25">
      <c r="AJ722" s="43"/>
      <c r="AK722" s="43"/>
      <c r="AL722" s="43"/>
      <c r="AM722" s="43"/>
      <c r="AR722" s="113"/>
      <c r="AU722" s="19"/>
      <c r="AV722" s="19"/>
      <c r="AZ722"/>
      <c r="BA722"/>
      <c r="BB722"/>
      <c r="BC722"/>
      <c r="BD722"/>
    </row>
    <row r="723" spans="36:56" x14ac:dyDescent="0.25">
      <c r="AJ723" s="43"/>
      <c r="AK723" s="43"/>
      <c r="AL723" s="43"/>
      <c r="AM723" s="43"/>
      <c r="AR723" s="113"/>
      <c r="AU723" s="19"/>
      <c r="AV723" s="19"/>
      <c r="AZ723"/>
      <c r="BA723"/>
      <c r="BB723"/>
      <c r="BC723"/>
      <c r="BD723"/>
    </row>
    <row r="724" spans="36:56" x14ac:dyDescent="0.25">
      <c r="AJ724" s="43"/>
      <c r="AK724" s="43"/>
      <c r="AL724" s="43"/>
      <c r="AM724" s="43"/>
      <c r="AR724" s="113"/>
      <c r="AU724" s="19"/>
      <c r="AV724" s="19"/>
      <c r="AZ724"/>
      <c r="BA724"/>
      <c r="BB724"/>
      <c r="BC724"/>
      <c r="BD724"/>
    </row>
    <row r="725" spans="36:56" x14ac:dyDescent="0.25">
      <c r="AJ725" s="43"/>
      <c r="AK725" s="43"/>
      <c r="AL725" s="43"/>
      <c r="AM725" s="43"/>
      <c r="AR725" s="113"/>
      <c r="AU725" s="19"/>
      <c r="AV725" s="19"/>
      <c r="AZ725"/>
      <c r="BA725"/>
      <c r="BB725"/>
      <c r="BC725"/>
      <c r="BD725"/>
    </row>
    <row r="726" spans="36:56" x14ac:dyDescent="0.25">
      <c r="AJ726" s="43"/>
      <c r="AK726" s="43"/>
      <c r="AL726" s="43"/>
      <c r="AM726" s="43"/>
      <c r="AR726" s="113"/>
      <c r="AU726" s="19"/>
      <c r="AV726" s="19"/>
      <c r="AZ726"/>
      <c r="BA726"/>
      <c r="BB726"/>
      <c r="BC726"/>
      <c r="BD726"/>
    </row>
    <row r="727" spans="36:56" x14ac:dyDescent="0.25">
      <c r="AJ727" s="43"/>
      <c r="AK727" s="43"/>
      <c r="AL727" s="43"/>
      <c r="AM727" s="43"/>
      <c r="AR727" s="113"/>
      <c r="AU727" s="19"/>
      <c r="AV727" s="19"/>
    </row>
    <row r="728" spans="36:56" x14ac:dyDescent="0.25">
      <c r="AJ728" s="43"/>
      <c r="AK728" s="43"/>
      <c r="AL728" s="43"/>
      <c r="AM728" s="43"/>
      <c r="AR728" s="113"/>
      <c r="AU728" s="19"/>
      <c r="AV728" s="19"/>
    </row>
    <row r="729" spans="36:56" x14ac:dyDescent="0.25">
      <c r="AJ729" s="43"/>
      <c r="AK729" s="43"/>
      <c r="AL729" s="43"/>
      <c r="AM729" s="43"/>
      <c r="AR729" s="113"/>
      <c r="AU729" s="19"/>
      <c r="AV729" s="19"/>
    </row>
    <row r="730" spans="36:56" x14ac:dyDescent="0.25">
      <c r="AJ730" s="43"/>
      <c r="AK730" s="43"/>
      <c r="AL730" s="43"/>
      <c r="AM730" s="43"/>
      <c r="AR730" s="113"/>
      <c r="AU730" s="19"/>
      <c r="AV730" s="19"/>
    </row>
    <row r="731" spans="36:56" x14ac:dyDescent="0.25">
      <c r="AJ731" s="43"/>
      <c r="AK731" s="43"/>
      <c r="AL731" s="43"/>
      <c r="AM731" s="43"/>
      <c r="AR731" s="113"/>
      <c r="AU731" s="19"/>
      <c r="AV731" s="19"/>
    </row>
    <row r="732" spans="36:56" x14ac:dyDescent="0.25">
      <c r="AJ732" s="43"/>
      <c r="AK732" s="43"/>
      <c r="AL732" s="43"/>
      <c r="AM732" s="43"/>
      <c r="AR732" s="113"/>
      <c r="AU732" s="19"/>
      <c r="AV732" s="19"/>
    </row>
    <row r="733" spans="36:56" x14ac:dyDescent="0.25">
      <c r="AJ733" s="43"/>
      <c r="AK733" s="43"/>
      <c r="AL733" s="43"/>
      <c r="AM733" s="43"/>
      <c r="AR733" s="113"/>
      <c r="AU733" s="19"/>
      <c r="AV733" s="19"/>
    </row>
    <row r="734" spans="36:56" x14ac:dyDescent="0.25">
      <c r="AJ734" s="43"/>
      <c r="AK734" s="43"/>
      <c r="AL734" s="43"/>
      <c r="AM734" s="43"/>
      <c r="AR734" s="113"/>
      <c r="AU734" s="19"/>
      <c r="AV734" s="19"/>
    </row>
    <row r="735" spans="36:56" x14ac:dyDescent="0.25">
      <c r="AJ735" s="43"/>
      <c r="AK735" s="43"/>
      <c r="AL735" s="43"/>
      <c r="AM735" s="43"/>
      <c r="AR735" s="113"/>
      <c r="AU735" s="19"/>
      <c r="AV735" s="19"/>
    </row>
    <row r="736" spans="36:56" x14ac:dyDescent="0.25">
      <c r="AJ736" s="43"/>
      <c r="AK736" s="43"/>
      <c r="AL736" s="43"/>
      <c r="AM736" s="43"/>
      <c r="AR736" s="113"/>
      <c r="AU736" s="19"/>
      <c r="AV736" s="19"/>
    </row>
    <row r="737" spans="36:48" x14ac:dyDescent="0.25">
      <c r="AJ737" s="43"/>
      <c r="AK737" s="43"/>
      <c r="AL737" s="43"/>
      <c r="AM737" s="43"/>
      <c r="AR737" s="113"/>
      <c r="AU737" s="19"/>
      <c r="AV737" s="19"/>
    </row>
    <row r="738" spans="36:48" x14ac:dyDescent="0.25">
      <c r="AJ738" s="43"/>
      <c r="AK738" s="43"/>
      <c r="AL738" s="43"/>
      <c r="AM738" s="43"/>
      <c r="AR738" s="113"/>
      <c r="AU738" s="19"/>
      <c r="AV738" s="19"/>
    </row>
    <row r="739" spans="36:48" x14ac:dyDescent="0.25">
      <c r="AJ739" s="43"/>
      <c r="AK739" s="43"/>
      <c r="AL739" s="43"/>
      <c r="AM739" s="43"/>
      <c r="AR739" s="113"/>
      <c r="AU739" s="19"/>
      <c r="AV739" s="19"/>
    </row>
    <row r="740" spans="36:48" x14ac:dyDescent="0.25">
      <c r="AJ740" s="43"/>
      <c r="AK740" s="43"/>
      <c r="AL740" s="43"/>
      <c r="AM740" s="43"/>
      <c r="AR740" s="113"/>
      <c r="AU740" s="19"/>
      <c r="AV740" s="19"/>
    </row>
    <row r="741" spans="36:48" x14ac:dyDescent="0.25">
      <c r="AJ741" s="43"/>
      <c r="AK741" s="43"/>
      <c r="AL741" s="43"/>
      <c r="AM741" s="43"/>
      <c r="AR741" s="113"/>
      <c r="AU741" s="19"/>
      <c r="AV741" s="19"/>
    </row>
    <row r="742" spans="36:48" x14ac:dyDescent="0.25">
      <c r="AJ742" s="43"/>
      <c r="AK742" s="43"/>
      <c r="AL742" s="43"/>
      <c r="AM742" s="43"/>
      <c r="AR742" s="113"/>
      <c r="AU742" s="19"/>
      <c r="AV742" s="19"/>
    </row>
    <row r="743" spans="36:48" x14ac:dyDescent="0.25">
      <c r="AJ743" s="43"/>
      <c r="AK743" s="43"/>
      <c r="AL743" s="43"/>
      <c r="AM743" s="43"/>
      <c r="AR743" s="113"/>
      <c r="AU743" s="19"/>
      <c r="AV743" s="19"/>
    </row>
    <row r="744" spans="36:48" x14ac:dyDescent="0.25">
      <c r="AJ744" s="43"/>
      <c r="AK744" s="43"/>
      <c r="AL744" s="43"/>
      <c r="AM744" s="43"/>
      <c r="AR744" s="113"/>
      <c r="AU744" s="19"/>
      <c r="AV744" s="19"/>
    </row>
    <row r="745" spans="36:48" x14ac:dyDescent="0.25">
      <c r="AJ745" s="43"/>
      <c r="AK745" s="43"/>
      <c r="AL745" s="43"/>
      <c r="AM745" s="43"/>
      <c r="AR745" s="113"/>
      <c r="AU745" s="19"/>
      <c r="AV745" s="19"/>
    </row>
    <row r="746" spans="36:48" x14ac:dyDescent="0.25">
      <c r="AJ746" s="43"/>
      <c r="AK746" s="43"/>
      <c r="AL746" s="43"/>
      <c r="AM746" s="43"/>
      <c r="AR746" s="113"/>
      <c r="AU746" s="19"/>
      <c r="AV746" s="19"/>
    </row>
    <row r="747" spans="36:48" x14ac:dyDescent="0.25">
      <c r="AJ747" s="43"/>
      <c r="AK747" s="43"/>
      <c r="AL747" s="43"/>
      <c r="AM747" s="43"/>
      <c r="AR747" s="113"/>
      <c r="AU747" s="19"/>
      <c r="AV747" s="19"/>
    </row>
    <row r="748" spans="36:48" x14ac:dyDescent="0.25">
      <c r="AJ748" s="43"/>
      <c r="AK748" s="43"/>
      <c r="AL748" s="43"/>
      <c r="AM748" s="43"/>
      <c r="AR748" s="113"/>
      <c r="AU748" s="19"/>
      <c r="AV748" s="19"/>
    </row>
    <row r="749" spans="36:48" x14ac:dyDescent="0.25">
      <c r="AJ749" s="43"/>
      <c r="AK749" s="43"/>
      <c r="AL749" s="43"/>
      <c r="AM749" s="43"/>
      <c r="AR749" s="113"/>
      <c r="AU749" s="19"/>
      <c r="AV749" s="19"/>
    </row>
    <row r="750" spans="36:48" x14ac:dyDescent="0.25">
      <c r="AJ750" s="43"/>
      <c r="AK750" s="43"/>
      <c r="AL750" s="43"/>
      <c r="AM750" s="43"/>
      <c r="AR750" s="113"/>
      <c r="AU750" s="19"/>
      <c r="AV750" s="19"/>
    </row>
    <row r="751" spans="36:48" x14ac:dyDescent="0.25">
      <c r="AJ751" s="43"/>
      <c r="AK751" s="43"/>
      <c r="AL751" s="43"/>
      <c r="AM751" s="43"/>
      <c r="AR751" s="113"/>
      <c r="AU751" s="19"/>
      <c r="AV751" s="19"/>
    </row>
    <row r="752" spans="36:48" x14ac:dyDescent="0.25">
      <c r="AJ752" s="43"/>
      <c r="AK752" s="43"/>
      <c r="AL752" s="43"/>
      <c r="AM752" s="43"/>
      <c r="AR752" s="113"/>
      <c r="AU752" s="19"/>
      <c r="AV752" s="19"/>
    </row>
    <row r="753" spans="36:48" x14ac:dyDescent="0.25">
      <c r="AJ753" s="43"/>
      <c r="AK753" s="43"/>
      <c r="AL753" s="43"/>
      <c r="AM753" s="43"/>
      <c r="AR753" s="113"/>
      <c r="AU753" s="19"/>
      <c r="AV753" s="19"/>
    </row>
    <row r="754" spans="36:48" x14ac:dyDescent="0.25">
      <c r="AJ754" s="43"/>
      <c r="AK754" s="43"/>
      <c r="AL754" s="43"/>
      <c r="AM754" s="43"/>
      <c r="AR754" s="113"/>
      <c r="AU754" s="19"/>
      <c r="AV754" s="19"/>
    </row>
    <row r="755" spans="36:48" x14ac:dyDescent="0.25">
      <c r="AJ755" s="43"/>
      <c r="AK755" s="43"/>
      <c r="AL755" s="43"/>
      <c r="AM755" s="43"/>
      <c r="AR755" s="113"/>
      <c r="AU755" s="19"/>
      <c r="AV755" s="19"/>
    </row>
    <row r="756" spans="36:48" x14ac:dyDescent="0.25">
      <c r="AJ756" s="43"/>
      <c r="AK756" s="43"/>
      <c r="AL756" s="43"/>
      <c r="AM756" s="43"/>
      <c r="AR756" s="113"/>
      <c r="AU756" s="19"/>
      <c r="AV756" s="19"/>
    </row>
    <row r="757" spans="36:48" x14ac:dyDescent="0.25">
      <c r="AJ757" s="43"/>
      <c r="AK757" s="43"/>
      <c r="AL757" s="43"/>
      <c r="AM757" s="43"/>
      <c r="AR757" s="113"/>
      <c r="AU757" s="19"/>
      <c r="AV757" s="19"/>
    </row>
    <row r="758" spans="36:48" x14ac:dyDescent="0.25">
      <c r="AJ758" s="43"/>
      <c r="AK758" s="43"/>
      <c r="AL758" s="43"/>
      <c r="AM758" s="43"/>
      <c r="AR758" s="113"/>
      <c r="AU758" s="19"/>
      <c r="AV758" s="19"/>
    </row>
    <row r="759" spans="36:48" x14ac:dyDescent="0.25">
      <c r="AJ759" s="43"/>
      <c r="AK759" s="43"/>
      <c r="AL759" s="43"/>
      <c r="AM759" s="43"/>
      <c r="AR759" s="113"/>
      <c r="AU759" s="19"/>
      <c r="AV759" s="19"/>
    </row>
    <row r="760" spans="36:48" x14ac:dyDescent="0.25">
      <c r="AJ760" s="43"/>
      <c r="AK760" s="43"/>
      <c r="AL760" s="43"/>
      <c r="AM760" s="43"/>
      <c r="AR760" s="113"/>
      <c r="AU760" s="19"/>
      <c r="AV760" s="19"/>
    </row>
    <row r="761" spans="36:48" x14ac:dyDescent="0.25">
      <c r="AJ761" s="43"/>
      <c r="AK761" s="43"/>
      <c r="AL761" s="43"/>
      <c r="AM761" s="43"/>
      <c r="AR761" s="113"/>
      <c r="AU761" s="19"/>
      <c r="AV761" s="19"/>
    </row>
    <row r="762" spans="36:48" x14ac:dyDescent="0.25">
      <c r="AJ762" s="43"/>
      <c r="AK762" s="43"/>
      <c r="AL762" s="43"/>
      <c r="AM762" s="43"/>
      <c r="AR762" s="113"/>
      <c r="AU762" s="19"/>
      <c r="AV762" s="19"/>
    </row>
    <row r="763" spans="36:48" x14ac:dyDescent="0.25">
      <c r="AJ763" s="43"/>
      <c r="AK763" s="43"/>
      <c r="AL763" s="43"/>
      <c r="AM763" s="43"/>
      <c r="AR763" s="113"/>
      <c r="AU763" s="19"/>
      <c r="AV763" s="19"/>
    </row>
    <row r="764" spans="36:48" x14ac:dyDescent="0.25">
      <c r="AJ764" s="43"/>
      <c r="AK764" s="43"/>
      <c r="AL764" s="43"/>
      <c r="AM764" s="43"/>
      <c r="AR764" s="113"/>
      <c r="AU764" s="19"/>
      <c r="AV764" s="19"/>
    </row>
    <row r="765" spans="36:48" x14ac:dyDescent="0.25">
      <c r="AJ765" s="43"/>
      <c r="AK765" s="43"/>
      <c r="AL765" s="43"/>
      <c r="AM765" s="43"/>
      <c r="AR765" s="113"/>
      <c r="AU765" s="19"/>
      <c r="AV765" s="19"/>
    </row>
    <row r="766" spans="36:48" x14ac:dyDescent="0.25">
      <c r="AJ766" s="43"/>
      <c r="AK766" s="43"/>
      <c r="AL766" s="43"/>
      <c r="AM766" s="43"/>
      <c r="AR766" s="113"/>
      <c r="AU766" s="19"/>
      <c r="AV766" s="19"/>
    </row>
    <row r="767" spans="36:48" x14ac:dyDescent="0.25">
      <c r="AJ767" s="43"/>
      <c r="AK767" s="43"/>
      <c r="AL767" s="43"/>
      <c r="AM767" s="43"/>
      <c r="AR767" s="113"/>
      <c r="AU767" s="19"/>
      <c r="AV767" s="19"/>
    </row>
    <row r="768" spans="36:48" x14ac:dyDescent="0.25">
      <c r="AJ768" s="43"/>
      <c r="AK768" s="43"/>
      <c r="AL768" s="43"/>
      <c r="AM768" s="43"/>
      <c r="AR768" s="113"/>
      <c r="AU768" s="19"/>
      <c r="AV768" s="19"/>
    </row>
    <row r="769" spans="36:48" x14ac:dyDescent="0.25">
      <c r="AJ769" s="43"/>
      <c r="AK769" s="43"/>
      <c r="AL769" s="43"/>
      <c r="AM769" s="43"/>
      <c r="AR769" s="113"/>
      <c r="AU769" s="19"/>
      <c r="AV769" s="19"/>
    </row>
    <row r="770" spans="36:48" x14ac:dyDescent="0.25">
      <c r="AJ770" s="43"/>
      <c r="AK770" s="43"/>
      <c r="AL770" s="43"/>
      <c r="AM770" s="43"/>
      <c r="AR770" s="113"/>
      <c r="AU770" s="19"/>
      <c r="AV770" s="19"/>
    </row>
    <row r="771" spans="36:48" x14ac:dyDescent="0.25">
      <c r="AJ771" s="43"/>
      <c r="AK771" s="43"/>
      <c r="AL771" s="43"/>
      <c r="AM771" s="43"/>
      <c r="AR771" s="113"/>
      <c r="AU771" s="19"/>
      <c r="AV771" s="19"/>
    </row>
    <row r="772" spans="36:48" x14ac:dyDescent="0.25">
      <c r="AJ772" s="43"/>
      <c r="AK772" s="43"/>
      <c r="AL772" s="43"/>
      <c r="AM772" s="43"/>
      <c r="AR772" s="113"/>
      <c r="AU772" s="19"/>
      <c r="AV772" s="19"/>
    </row>
    <row r="773" spans="36:48" x14ac:dyDescent="0.25">
      <c r="AJ773" s="43"/>
      <c r="AK773" s="43"/>
      <c r="AL773" s="43"/>
      <c r="AM773" s="43"/>
      <c r="AR773" s="113"/>
      <c r="AU773" s="19"/>
      <c r="AV773" s="19"/>
    </row>
    <row r="774" spans="36:48" x14ac:dyDescent="0.25">
      <c r="AJ774" s="43"/>
      <c r="AK774" s="43"/>
      <c r="AL774" s="43"/>
      <c r="AM774" s="43"/>
      <c r="AR774" s="113"/>
      <c r="AU774" s="19"/>
      <c r="AV774" s="19"/>
    </row>
    <row r="775" spans="36:48" x14ac:dyDescent="0.25">
      <c r="AJ775" s="43"/>
      <c r="AK775" s="43"/>
      <c r="AL775" s="43"/>
      <c r="AM775" s="43"/>
      <c r="AR775" s="113"/>
      <c r="AU775" s="19"/>
      <c r="AV775" s="19"/>
    </row>
    <row r="776" spans="36:48" x14ac:dyDescent="0.25">
      <c r="AJ776" s="43"/>
      <c r="AK776" s="43"/>
      <c r="AL776" s="43"/>
      <c r="AM776" s="43"/>
      <c r="AR776" s="113"/>
      <c r="AU776" s="19"/>
      <c r="AV776" s="19"/>
    </row>
    <row r="777" spans="36:48" x14ac:dyDescent="0.25">
      <c r="AJ777" s="43"/>
      <c r="AK777" s="43"/>
      <c r="AL777" s="43"/>
      <c r="AM777" s="43"/>
      <c r="AR777" s="113"/>
      <c r="AU777" s="19"/>
      <c r="AV777" s="19"/>
    </row>
    <row r="778" spans="36:48" x14ac:dyDescent="0.25">
      <c r="AJ778" s="43"/>
      <c r="AK778" s="43"/>
      <c r="AL778" s="43"/>
      <c r="AM778" s="43"/>
      <c r="AR778" s="113"/>
      <c r="AU778" s="19"/>
      <c r="AV778" s="19"/>
    </row>
    <row r="779" spans="36:48" x14ac:dyDescent="0.25">
      <c r="AJ779" s="43"/>
      <c r="AK779" s="43"/>
      <c r="AL779" s="43"/>
      <c r="AM779" s="43"/>
      <c r="AR779" s="113"/>
      <c r="AU779" s="19"/>
      <c r="AV779" s="19"/>
    </row>
    <row r="780" spans="36:48" x14ac:dyDescent="0.25">
      <c r="AJ780" s="43"/>
      <c r="AK780" s="43"/>
      <c r="AL780" s="43"/>
      <c r="AM780" s="43"/>
      <c r="AR780" s="113"/>
      <c r="AU780" s="19"/>
      <c r="AV780" s="19"/>
    </row>
    <row r="781" spans="36:48" x14ac:dyDescent="0.25">
      <c r="AJ781" s="43"/>
      <c r="AK781" s="43"/>
      <c r="AL781" s="43"/>
      <c r="AM781" s="43"/>
      <c r="AR781" s="113"/>
      <c r="AU781" s="19"/>
      <c r="AV781" s="19"/>
    </row>
    <row r="782" spans="36:48" x14ac:dyDescent="0.25">
      <c r="AJ782" s="43"/>
      <c r="AK782" s="43"/>
      <c r="AL782" s="43"/>
      <c r="AM782" s="43"/>
      <c r="AR782" s="113"/>
      <c r="AU782" s="19"/>
      <c r="AV782" s="19"/>
    </row>
    <row r="783" spans="36:48" x14ac:dyDescent="0.25">
      <c r="AJ783" s="43"/>
      <c r="AK783" s="43"/>
      <c r="AL783" s="43"/>
      <c r="AM783" s="43"/>
      <c r="AR783" s="113"/>
      <c r="AU783" s="19"/>
      <c r="AV783" s="19"/>
    </row>
    <row r="784" spans="36:48" x14ac:dyDescent="0.25">
      <c r="AR784" s="113"/>
      <c r="AU784" s="19"/>
      <c r="AV784" s="19"/>
    </row>
    <row r="785" spans="44:48" x14ac:dyDescent="0.25">
      <c r="AR785" s="113"/>
      <c r="AU785" s="19"/>
      <c r="AV785" s="19"/>
    </row>
    <row r="786" spans="44:48" x14ac:dyDescent="0.25">
      <c r="AR786" s="113"/>
      <c r="AU786" s="19"/>
      <c r="AV786" s="19"/>
    </row>
    <row r="787" spans="44:48" x14ac:dyDescent="0.25">
      <c r="AR787" s="113"/>
      <c r="AU787" s="19"/>
      <c r="AV787" s="19"/>
    </row>
    <row r="788" spans="44:48" x14ac:dyDescent="0.25">
      <c r="AR788" s="113"/>
      <c r="AU788" s="19"/>
      <c r="AV788" s="19"/>
    </row>
    <row r="789" spans="44:48" x14ac:dyDescent="0.25">
      <c r="AR789" s="113"/>
      <c r="AU789" s="19"/>
      <c r="AV789" s="19"/>
    </row>
    <row r="790" spans="44:48" x14ac:dyDescent="0.25">
      <c r="AR790" s="113"/>
      <c r="AU790" s="19"/>
      <c r="AV790" s="19"/>
    </row>
    <row r="791" spans="44:48" x14ac:dyDescent="0.25">
      <c r="AR791" s="113"/>
      <c r="AU791" s="19"/>
      <c r="AV791" s="19"/>
    </row>
    <row r="792" spans="44:48" x14ac:dyDescent="0.25">
      <c r="AR792" s="113"/>
      <c r="AU792" s="19"/>
      <c r="AV792" s="19"/>
    </row>
    <row r="793" spans="44:48" x14ac:dyDescent="0.25">
      <c r="AR793" s="113"/>
      <c r="AU793" s="19"/>
      <c r="AV793" s="19"/>
    </row>
    <row r="794" spans="44:48" x14ac:dyDescent="0.25">
      <c r="AR794" s="113"/>
      <c r="AU794" s="19"/>
      <c r="AV794" s="19"/>
    </row>
    <row r="795" spans="44:48" x14ac:dyDescent="0.25">
      <c r="AR795" s="113"/>
      <c r="AU795" s="19"/>
      <c r="AV795" s="19"/>
    </row>
    <row r="796" spans="44:48" x14ac:dyDescent="0.25">
      <c r="AR796" s="113"/>
      <c r="AU796" s="19"/>
      <c r="AV796" s="19"/>
    </row>
    <row r="797" spans="44:48" x14ac:dyDescent="0.25">
      <c r="AR797" s="113"/>
      <c r="AU797" s="19"/>
      <c r="AV797" s="19"/>
    </row>
    <row r="798" spans="44:48" x14ac:dyDescent="0.25">
      <c r="AR798" s="113"/>
      <c r="AU798" s="19"/>
      <c r="AV798" s="19"/>
    </row>
    <row r="799" spans="44:48" x14ac:dyDescent="0.25">
      <c r="AR799" s="113"/>
      <c r="AU799" s="19"/>
      <c r="AV799" s="19"/>
    </row>
    <row r="800" spans="44:48" x14ac:dyDescent="0.25">
      <c r="AR800" s="113"/>
      <c r="AU800" s="19"/>
      <c r="AV800" s="19"/>
    </row>
    <row r="801" spans="44:48" x14ac:dyDescent="0.25">
      <c r="AR801" s="113"/>
      <c r="AU801" s="19"/>
      <c r="AV801" s="19"/>
    </row>
    <row r="802" spans="44:48" x14ac:dyDescent="0.25">
      <c r="AR802" s="113"/>
      <c r="AU802" s="19"/>
      <c r="AV802" s="19"/>
    </row>
    <row r="803" spans="44:48" x14ac:dyDescent="0.25">
      <c r="AR803" s="113"/>
      <c r="AU803" s="19"/>
      <c r="AV803" s="19"/>
    </row>
    <row r="804" spans="44:48" x14ac:dyDescent="0.25">
      <c r="AR804" s="113"/>
      <c r="AU804" s="19"/>
      <c r="AV804" s="19"/>
    </row>
    <row r="805" spans="44:48" x14ac:dyDescent="0.25">
      <c r="AR805" s="113"/>
      <c r="AU805" s="19"/>
      <c r="AV805" s="19"/>
    </row>
    <row r="806" spans="44:48" x14ac:dyDescent="0.25">
      <c r="AR806" s="113"/>
      <c r="AU806" s="19"/>
      <c r="AV806" s="19"/>
    </row>
    <row r="807" spans="44:48" x14ac:dyDescent="0.25">
      <c r="AR807" s="113"/>
      <c r="AU807" s="19"/>
      <c r="AV807" s="19"/>
    </row>
    <row r="808" spans="44:48" x14ac:dyDescent="0.25">
      <c r="AR808" s="113"/>
      <c r="AU808" s="19"/>
      <c r="AV808" s="19"/>
    </row>
    <row r="809" spans="44:48" x14ac:dyDescent="0.25">
      <c r="AR809" s="113"/>
      <c r="AU809" s="19"/>
      <c r="AV809" s="19"/>
    </row>
    <row r="810" spans="44:48" x14ac:dyDescent="0.25">
      <c r="AR810" s="113"/>
      <c r="AU810" s="19"/>
      <c r="AV810" s="19"/>
    </row>
    <row r="811" spans="44:48" x14ac:dyDescent="0.25">
      <c r="AR811" s="113"/>
      <c r="AU811" s="19"/>
      <c r="AV811" s="19"/>
    </row>
    <row r="812" spans="44:48" x14ac:dyDescent="0.25">
      <c r="AR812" s="113"/>
      <c r="AU812" s="19"/>
      <c r="AV812" s="19"/>
    </row>
    <row r="813" spans="44:48" x14ac:dyDescent="0.25">
      <c r="AR813" s="113"/>
      <c r="AU813" s="19"/>
      <c r="AV813" s="19"/>
    </row>
    <row r="814" spans="44:48" x14ac:dyDescent="0.25">
      <c r="AR814" s="113"/>
      <c r="AU814" s="19"/>
      <c r="AV814" s="19"/>
    </row>
    <row r="815" spans="44:48" x14ac:dyDescent="0.25">
      <c r="AR815" s="113"/>
      <c r="AU815" s="19"/>
      <c r="AV815" s="19"/>
    </row>
    <row r="816" spans="44:48" x14ac:dyDescent="0.25">
      <c r="AR816" s="113"/>
      <c r="AU816" s="19"/>
      <c r="AV816" s="19"/>
    </row>
    <row r="817" spans="44:48" x14ac:dyDescent="0.25">
      <c r="AR817" s="113"/>
      <c r="AU817" s="19"/>
      <c r="AV817" s="19"/>
    </row>
    <row r="818" spans="44:48" x14ac:dyDescent="0.25">
      <c r="AR818" s="113"/>
      <c r="AU818" s="19"/>
      <c r="AV818" s="19"/>
    </row>
    <row r="819" spans="44:48" x14ac:dyDescent="0.25">
      <c r="AR819" s="113"/>
      <c r="AU819" s="19"/>
      <c r="AV819" s="19"/>
    </row>
    <row r="820" spans="44:48" x14ac:dyDescent="0.25">
      <c r="AR820" s="113"/>
      <c r="AU820" s="19"/>
      <c r="AV820" s="19"/>
    </row>
    <row r="821" spans="44:48" x14ac:dyDescent="0.25">
      <c r="AR821" s="113"/>
      <c r="AU821" s="19"/>
      <c r="AV821" s="19"/>
    </row>
    <row r="822" spans="44:48" x14ac:dyDescent="0.25">
      <c r="AR822" s="113"/>
      <c r="AU822" s="19"/>
      <c r="AV822" s="19"/>
    </row>
    <row r="823" spans="44:48" x14ac:dyDescent="0.25">
      <c r="AR823" s="113"/>
      <c r="AU823" s="19"/>
      <c r="AV823" s="19"/>
    </row>
    <row r="824" spans="44:48" x14ac:dyDescent="0.25">
      <c r="AR824" s="113"/>
      <c r="AU824" s="19"/>
      <c r="AV824" s="19"/>
    </row>
    <row r="825" spans="44:48" x14ac:dyDescent="0.25">
      <c r="AR825" s="113"/>
      <c r="AU825" s="19"/>
      <c r="AV825" s="19"/>
    </row>
    <row r="826" spans="44:48" x14ac:dyDescent="0.25">
      <c r="AR826" s="113"/>
      <c r="AU826" s="19"/>
      <c r="AV826" s="19"/>
    </row>
    <row r="827" spans="44:48" x14ac:dyDescent="0.25">
      <c r="AR827" s="113"/>
      <c r="AU827" s="19"/>
      <c r="AV827" s="19"/>
    </row>
    <row r="828" spans="44:48" x14ac:dyDescent="0.25">
      <c r="AR828" s="113"/>
      <c r="AU828" s="19"/>
      <c r="AV828" s="19"/>
    </row>
    <row r="829" spans="44:48" x14ac:dyDescent="0.25">
      <c r="AR829" s="113"/>
      <c r="AU829" s="19"/>
      <c r="AV829" s="19"/>
    </row>
    <row r="830" spans="44:48" x14ac:dyDescent="0.25">
      <c r="AR830" s="113"/>
      <c r="AU830" s="19"/>
      <c r="AV830" s="19"/>
    </row>
    <row r="831" spans="44:48" x14ac:dyDescent="0.25">
      <c r="AR831" s="113"/>
      <c r="AU831" s="19"/>
      <c r="AV831" s="19"/>
    </row>
    <row r="832" spans="44:48" x14ac:dyDescent="0.25">
      <c r="AR832" s="113"/>
      <c r="AU832" s="19"/>
      <c r="AV832" s="19"/>
    </row>
    <row r="833" spans="44:48" x14ac:dyDescent="0.25">
      <c r="AR833" s="113"/>
      <c r="AU833" s="19"/>
      <c r="AV833" s="19"/>
    </row>
    <row r="834" spans="44:48" x14ac:dyDescent="0.25">
      <c r="AR834" s="113"/>
      <c r="AU834" s="19"/>
      <c r="AV834" s="19"/>
    </row>
    <row r="835" spans="44:48" x14ac:dyDescent="0.25">
      <c r="AR835" s="113"/>
      <c r="AU835" s="19"/>
      <c r="AV835" s="19"/>
    </row>
    <row r="836" spans="44:48" x14ac:dyDescent="0.25">
      <c r="AR836" s="113"/>
      <c r="AU836" s="19"/>
      <c r="AV836" s="19"/>
    </row>
    <row r="837" spans="44:48" x14ac:dyDescent="0.25">
      <c r="AR837" s="113"/>
      <c r="AU837" s="19"/>
      <c r="AV837" s="19"/>
    </row>
    <row r="838" spans="44:48" x14ac:dyDescent="0.25">
      <c r="AR838" s="113"/>
      <c r="AU838" s="19"/>
      <c r="AV838" s="19"/>
    </row>
    <row r="839" spans="44:48" x14ac:dyDescent="0.25">
      <c r="AR839" s="113"/>
      <c r="AU839" s="19"/>
      <c r="AV839" s="19"/>
    </row>
    <row r="840" spans="44:48" x14ac:dyDescent="0.25">
      <c r="AR840" s="113"/>
      <c r="AU840" s="19"/>
      <c r="AV840" s="19"/>
    </row>
    <row r="841" spans="44:48" x14ac:dyDescent="0.25">
      <c r="AR841" s="113"/>
      <c r="AU841" s="19"/>
      <c r="AV841" s="19"/>
    </row>
    <row r="842" spans="44:48" x14ac:dyDescent="0.25">
      <c r="AR842" s="113"/>
      <c r="AU842" s="19"/>
      <c r="AV842" s="19"/>
    </row>
    <row r="843" spans="44:48" x14ac:dyDescent="0.25">
      <c r="AR843" s="113"/>
      <c r="AU843" s="19"/>
      <c r="AV843" s="19"/>
    </row>
    <row r="844" spans="44:48" x14ac:dyDescent="0.25">
      <c r="AR844" s="113"/>
      <c r="AU844" s="19"/>
      <c r="AV844" s="19"/>
    </row>
    <row r="845" spans="44:48" x14ac:dyDescent="0.25">
      <c r="AR845" s="113"/>
      <c r="AU845" s="19"/>
      <c r="AV845" s="19"/>
    </row>
    <row r="846" spans="44:48" x14ac:dyDescent="0.25">
      <c r="AR846" s="113"/>
      <c r="AU846" s="19"/>
      <c r="AV846" s="19"/>
    </row>
    <row r="847" spans="44:48" x14ac:dyDescent="0.25">
      <c r="AR847" s="113"/>
      <c r="AU847" s="19"/>
      <c r="AV847" s="19"/>
    </row>
    <row r="848" spans="44:48" x14ac:dyDescent="0.25">
      <c r="AR848" s="113"/>
      <c r="AU848" s="19"/>
      <c r="AV848" s="19"/>
    </row>
    <row r="849" spans="44:48" x14ac:dyDescent="0.25">
      <c r="AR849" s="113"/>
      <c r="AU849" s="19"/>
      <c r="AV849" s="19"/>
    </row>
    <row r="850" spans="44:48" x14ac:dyDescent="0.25">
      <c r="AR850" s="113"/>
      <c r="AU850" s="19"/>
      <c r="AV850" s="19"/>
    </row>
    <row r="851" spans="44:48" x14ac:dyDescent="0.25">
      <c r="AR851" s="113"/>
      <c r="AU851" s="19"/>
      <c r="AV851" s="19"/>
    </row>
    <row r="852" spans="44:48" x14ac:dyDescent="0.25">
      <c r="AR852" s="113"/>
      <c r="AU852" s="19"/>
      <c r="AV852" s="19"/>
    </row>
    <row r="853" spans="44:48" x14ac:dyDescent="0.25">
      <c r="AR853" s="113"/>
      <c r="AU853" s="19"/>
      <c r="AV853" s="19"/>
    </row>
    <row r="854" spans="44:48" x14ac:dyDescent="0.25">
      <c r="AR854" s="113"/>
      <c r="AU854" s="19"/>
      <c r="AV854" s="19"/>
    </row>
    <row r="855" spans="44:48" x14ac:dyDescent="0.25">
      <c r="AR855" s="113"/>
      <c r="AU855" s="19"/>
      <c r="AV855" s="19"/>
    </row>
    <row r="856" spans="44:48" x14ac:dyDescent="0.25">
      <c r="AR856" s="113"/>
      <c r="AU856" s="19"/>
      <c r="AV856" s="19"/>
    </row>
    <row r="857" spans="44:48" x14ac:dyDescent="0.25">
      <c r="AR857" s="113"/>
      <c r="AU857" s="19"/>
      <c r="AV857" s="19"/>
    </row>
    <row r="858" spans="44:48" x14ac:dyDescent="0.25">
      <c r="AR858" s="113"/>
      <c r="AU858" s="19"/>
      <c r="AV858" s="19"/>
    </row>
    <row r="859" spans="44:48" x14ac:dyDescent="0.25">
      <c r="AR859" s="113"/>
      <c r="AU859" s="19"/>
      <c r="AV859" s="19"/>
    </row>
    <row r="860" spans="44:48" x14ac:dyDescent="0.25">
      <c r="AR860" s="113"/>
      <c r="AU860" s="19"/>
      <c r="AV860" s="19"/>
    </row>
    <row r="861" spans="44:48" x14ac:dyDescent="0.25">
      <c r="AR861" s="113"/>
      <c r="AU861" s="19"/>
      <c r="AV861" s="19"/>
    </row>
    <row r="862" spans="44:48" x14ac:dyDescent="0.25">
      <c r="AR862" s="113"/>
      <c r="AU862" s="19"/>
      <c r="AV862" s="19"/>
    </row>
    <row r="863" spans="44:48" x14ac:dyDescent="0.25">
      <c r="AR863" s="113"/>
      <c r="AU863" s="19"/>
      <c r="AV863" s="19"/>
    </row>
    <row r="864" spans="44:48" x14ac:dyDescent="0.25">
      <c r="AR864" s="113"/>
      <c r="AU864" s="19"/>
      <c r="AV864" s="19"/>
    </row>
    <row r="865" spans="44:48" x14ac:dyDescent="0.25">
      <c r="AR865" s="113"/>
      <c r="AU865" s="19"/>
      <c r="AV865" s="19"/>
    </row>
    <row r="866" spans="44:48" x14ac:dyDescent="0.25">
      <c r="AR866" s="113"/>
      <c r="AU866" s="19"/>
      <c r="AV866" s="19"/>
    </row>
    <row r="867" spans="44:48" x14ac:dyDescent="0.25">
      <c r="AR867" s="113"/>
      <c r="AU867" s="19"/>
      <c r="AV867" s="19"/>
    </row>
    <row r="868" spans="44:48" x14ac:dyDescent="0.25">
      <c r="AR868" s="113"/>
      <c r="AU868" s="19"/>
      <c r="AV868" s="19"/>
    </row>
    <row r="869" spans="44:48" x14ac:dyDescent="0.25">
      <c r="AR869" s="113"/>
      <c r="AU869" s="19"/>
      <c r="AV869" s="19"/>
    </row>
    <row r="870" spans="44:48" x14ac:dyDescent="0.25">
      <c r="AR870" s="113"/>
      <c r="AU870" s="19"/>
      <c r="AV870" s="19"/>
    </row>
    <row r="871" spans="44:48" x14ac:dyDescent="0.25">
      <c r="AR871" s="113"/>
      <c r="AU871" s="19"/>
      <c r="AV871" s="19"/>
    </row>
    <row r="872" spans="44:48" x14ac:dyDescent="0.25">
      <c r="AR872" s="113"/>
      <c r="AU872" s="19"/>
      <c r="AV872" s="19"/>
    </row>
    <row r="873" spans="44:48" x14ac:dyDescent="0.25">
      <c r="AR873" s="113"/>
      <c r="AU873" s="19"/>
      <c r="AV873" s="19"/>
    </row>
    <row r="874" spans="44:48" x14ac:dyDescent="0.25">
      <c r="AR874" s="113"/>
      <c r="AU874" s="19"/>
      <c r="AV874" s="19"/>
    </row>
    <row r="875" spans="44:48" x14ac:dyDescent="0.25">
      <c r="AR875" s="113"/>
      <c r="AU875" s="19"/>
      <c r="AV875" s="19"/>
    </row>
    <row r="876" spans="44:48" x14ac:dyDescent="0.25">
      <c r="AR876" s="113"/>
      <c r="AU876" s="19"/>
      <c r="AV876" s="19"/>
    </row>
    <row r="877" spans="44:48" x14ac:dyDescent="0.25">
      <c r="AR877" s="113"/>
      <c r="AU877" s="19"/>
      <c r="AV877" s="19"/>
    </row>
    <row r="878" spans="44:48" x14ac:dyDescent="0.25">
      <c r="AR878" s="113"/>
      <c r="AU878" s="19"/>
      <c r="AV878" s="19"/>
    </row>
    <row r="879" spans="44:48" x14ac:dyDescent="0.25">
      <c r="AR879" s="113"/>
      <c r="AU879" s="19"/>
      <c r="AV879" s="19"/>
    </row>
    <row r="880" spans="44:48" x14ac:dyDescent="0.25">
      <c r="AR880" s="113"/>
      <c r="AU880" s="19"/>
      <c r="AV880" s="19"/>
    </row>
    <row r="881" spans="44:48" x14ac:dyDescent="0.25">
      <c r="AR881" s="113"/>
      <c r="AU881" s="19"/>
      <c r="AV881" s="19"/>
    </row>
    <row r="882" spans="44:48" x14ac:dyDescent="0.25">
      <c r="AR882" s="113"/>
      <c r="AU882" s="19"/>
      <c r="AV882" s="19"/>
    </row>
    <row r="883" spans="44:48" x14ac:dyDescent="0.25">
      <c r="AR883" s="113"/>
      <c r="AU883" s="19"/>
      <c r="AV883" s="19"/>
    </row>
    <row r="884" spans="44:48" x14ac:dyDescent="0.25">
      <c r="AR884" s="113"/>
      <c r="AU884" s="19"/>
      <c r="AV884" s="19"/>
    </row>
    <row r="885" spans="44:48" x14ac:dyDescent="0.25">
      <c r="AR885" s="113"/>
      <c r="AU885" s="19"/>
      <c r="AV885" s="19"/>
    </row>
    <row r="886" spans="44:48" x14ac:dyDescent="0.25">
      <c r="AR886" s="113"/>
      <c r="AU886" s="19"/>
      <c r="AV886" s="19"/>
    </row>
    <row r="887" spans="44:48" x14ac:dyDescent="0.25">
      <c r="AR887" s="113"/>
      <c r="AU887" s="19"/>
      <c r="AV887" s="19"/>
    </row>
    <row r="888" spans="44:48" x14ac:dyDescent="0.25">
      <c r="AR888" s="113"/>
      <c r="AU888" s="19"/>
      <c r="AV888" s="19"/>
    </row>
    <row r="889" spans="44:48" x14ac:dyDescent="0.25">
      <c r="AR889" s="113"/>
      <c r="AU889" s="19"/>
      <c r="AV889" s="19"/>
    </row>
    <row r="890" spans="44:48" x14ac:dyDescent="0.25">
      <c r="AR890" s="113"/>
      <c r="AU890" s="19"/>
      <c r="AV890" s="19"/>
    </row>
    <row r="891" spans="44:48" x14ac:dyDescent="0.25">
      <c r="AR891" s="113"/>
      <c r="AU891" s="19"/>
      <c r="AV891" s="19"/>
    </row>
    <row r="892" spans="44:48" x14ac:dyDescent="0.25">
      <c r="AR892" s="113"/>
      <c r="AU892" s="19"/>
      <c r="AV892" s="19"/>
    </row>
    <row r="893" spans="44:48" x14ac:dyDescent="0.25">
      <c r="AR893" s="113"/>
      <c r="AU893" s="19"/>
      <c r="AV893" s="19"/>
    </row>
    <row r="894" spans="44:48" x14ac:dyDescent="0.25">
      <c r="AR894" s="113"/>
      <c r="AU894" s="19"/>
      <c r="AV894" s="19"/>
    </row>
    <row r="895" spans="44:48" x14ac:dyDescent="0.25">
      <c r="AR895" s="113"/>
      <c r="AU895" s="19"/>
      <c r="AV895" s="19"/>
    </row>
    <row r="896" spans="44:48" x14ac:dyDescent="0.25">
      <c r="AR896" s="113"/>
      <c r="AU896" s="19"/>
      <c r="AV896" s="19"/>
    </row>
    <row r="897" spans="44:48" x14ac:dyDescent="0.25">
      <c r="AR897" s="113"/>
      <c r="AU897" s="19"/>
      <c r="AV897" s="19"/>
    </row>
    <row r="898" spans="44:48" x14ac:dyDescent="0.25">
      <c r="AR898" s="113"/>
      <c r="AU898" s="19"/>
      <c r="AV898" s="19"/>
    </row>
    <row r="899" spans="44:48" x14ac:dyDescent="0.25">
      <c r="AR899" s="113"/>
      <c r="AU899" s="19"/>
      <c r="AV899" s="19"/>
    </row>
    <row r="900" spans="44:48" x14ac:dyDescent="0.25">
      <c r="AR900" s="113"/>
      <c r="AU900" s="19"/>
      <c r="AV900" s="19"/>
    </row>
    <row r="901" spans="44:48" x14ac:dyDescent="0.25">
      <c r="AR901" s="113"/>
      <c r="AU901" s="19"/>
      <c r="AV901" s="19"/>
    </row>
    <row r="902" spans="44:48" x14ac:dyDescent="0.25">
      <c r="AR902" s="113"/>
      <c r="AU902" s="19"/>
      <c r="AV902" s="19"/>
    </row>
    <row r="903" spans="44:48" x14ac:dyDescent="0.25">
      <c r="AR903" s="113"/>
      <c r="AU903" s="19"/>
      <c r="AV903" s="19"/>
    </row>
    <row r="904" spans="44:48" x14ac:dyDescent="0.25">
      <c r="AR904" s="113"/>
      <c r="AU904" s="19"/>
      <c r="AV904" s="19"/>
    </row>
    <row r="905" spans="44:48" x14ac:dyDescent="0.25">
      <c r="AR905" s="113"/>
      <c r="AU905" s="19"/>
      <c r="AV905" s="19"/>
    </row>
    <row r="906" spans="44:48" x14ac:dyDescent="0.25">
      <c r="AR906" s="113"/>
      <c r="AU906" s="19"/>
      <c r="AV906" s="19"/>
    </row>
    <row r="907" spans="44:48" x14ac:dyDescent="0.25">
      <c r="AR907" s="113"/>
      <c r="AU907" s="19"/>
      <c r="AV907" s="19"/>
    </row>
    <row r="908" spans="44:48" x14ac:dyDescent="0.25">
      <c r="AR908" s="113"/>
      <c r="AU908" s="19"/>
      <c r="AV908" s="19"/>
    </row>
    <row r="909" spans="44:48" x14ac:dyDescent="0.25">
      <c r="AR909" s="113"/>
      <c r="AU909" s="19"/>
      <c r="AV909" s="19"/>
    </row>
    <row r="910" spans="44:48" x14ac:dyDescent="0.25">
      <c r="AR910" s="113"/>
      <c r="AU910" s="19"/>
      <c r="AV910" s="19"/>
    </row>
    <row r="911" spans="44:48" x14ac:dyDescent="0.25">
      <c r="AR911" s="113"/>
      <c r="AU911" s="19"/>
      <c r="AV911" s="19"/>
    </row>
    <row r="912" spans="44:48" x14ac:dyDescent="0.25">
      <c r="AR912" s="113"/>
      <c r="AU912" s="19"/>
      <c r="AV912" s="19"/>
    </row>
    <row r="913" spans="44:48" x14ac:dyDescent="0.25">
      <c r="AR913" s="113"/>
      <c r="AU913" s="19"/>
      <c r="AV913" s="19"/>
    </row>
    <row r="914" spans="44:48" x14ac:dyDescent="0.25">
      <c r="AR914" s="113"/>
      <c r="AU914" s="19"/>
      <c r="AV914" s="19"/>
    </row>
    <row r="915" spans="44:48" x14ac:dyDescent="0.25">
      <c r="AR915" s="113"/>
      <c r="AU915" s="19"/>
      <c r="AV915" s="19"/>
    </row>
    <row r="916" spans="44:48" x14ac:dyDescent="0.25">
      <c r="AR916" s="113"/>
      <c r="AU916" s="19"/>
      <c r="AV916" s="19"/>
    </row>
    <row r="917" spans="44:48" x14ac:dyDescent="0.25">
      <c r="AR917" s="113"/>
      <c r="AU917" s="19"/>
      <c r="AV917" s="19"/>
    </row>
    <row r="918" spans="44:48" x14ac:dyDescent="0.25">
      <c r="AR918" s="113"/>
      <c r="AU918" s="19"/>
      <c r="AV918" s="19"/>
    </row>
    <row r="919" spans="44:48" x14ac:dyDescent="0.25">
      <c r="AR919" s="113"/>
      <c r="AU919" s="19"/>
      <c r="AV919" s="19"/>
    </row>
    <row r="920" spans="44:48" x14ac:dyDescent="0.25">
      <c r="AR920" s="113"/>
      <c r="AU920" s="19"/>
      <c r="AV920" s="19"/>
    </row>
    <row r="921" spans="44:48" x14ac:dyDescent="0.25">
      <c r="AR921" s="113"/>
      <c r="AU921" s="19"/>
      <c r="AV921" s="19"/>
    </row>
    <row r="922" spans="44:48" x14ac:dyDescent="0.25">
      <c r="AR922" s="113"/>
      <c r="AU922" s="19"/>
      <c r="AV922" s="19"/>
    </row>
    <row r="923" spans="44:48" x14ac:dyDescent="0.25">
      <c r="AR923" s="113"/>
      <c r="AU923" s="19"/>
      <c r="AV923" s="19"/>
    </row>
    <row r="924" spans="44:48" x14ac:dyDescent="0.25">
      <c r="AR924" s="113"/>
      <c r="AU924" s="19"/>
      <c r="AV924" s="19"/>
    </row>
    <row r="925" spans="44:48" x14ac:dyDescent="0.25">
      <c r="AR925" s="113"/>
      <c r="AU925" s="19"/>
      <c r="AV925" s="19"/>
    </row>
    <row r="926" spans="44:48" x14ac:dyDescent="0.25">
      <c r="AR926" s="113"/>
      <c r="AU926" s="19"/>
      <c r="AV926" s="19"/>
    </row>
    <row r="927" spans="44:48" x14ac:dyDescent="0.25">
      <c r="AR927" s="113"/>
      <c r="AU927" s="19"/>
      <c r="AV927" s="19"/>
    </row>
    <row r="928" spans="44:48" x14ac:dyDescent="0.25">
      <c r="AR928" s="113"/>
      <c r="AU928" s="19"/>
      <c r="AV928" s="19"/>
    </row>
    <row r="929" spans="44:48" x14ac:dyDescent="0.25">
      <c r="AR929" s="113"/>
      <c r="AU929" s="19"/>
      <c r="AV929" s="19"/>
    </row>
    <row r="930" spans="44:48" x14ac:dyDescent="0.25">
      <c r="AR930" s="113"/>
      <c r="AU930" s="19"/>
      <c r="AV930" s="19"/>
    </row>
    <row r="931" spans="44:48" x14ac:dyDescent="0.25">
      <c r="AR931" s="113"/>
      <c r="AU931" s="19"/>
      <c r="AV931" s="19"/>
    </row>
    <row r="932" spans="44:48" x14ac:dyDescent="0.25">
      <c r="AR932" s="113"/>
      <c r="AU932" s="19"/>
      <c r="AV932" s="19"/>
    </row>
    <row r="933" spans="44:48" x14ac:dyDescent="0.25">
      <c r="AR933" s="113"/>
      <c r="AU933" s="19"/>
      <c r="AV933" s="19"/>
    </row>
    <row r="934" spans="44:48" x14ac:dyDescent="0.25">
      <c r="AR934" s="113"/>
      <c r="AU934" s="19"/>
      <c r="AV934" s="19"/>
    </row>
    <row r="935" spans="44:48" x14ac:dyDescent="0.25">
      <c r="AR935" s="113"/>
      <c r="AU935" s="19"/>
      <c r="AV935" s="19"/>
    </row>
    <row r="936" spans="44:48" x14ac:dyDescent="0.25">
      <c r="AR936" s="113"/>
      <c r="AU936" s="19"/>
      <c r="AV936" s="19"/>
    </row>
    <row r="937" spans="44:48" x14ac:dyDescent="0.25">
      <c r="AR937" s="113"/>
      <c r="AU937" s="19"/>
      <c r="AV937" s="19"/>
    </row>
    <row r="938" spans="44:48" x14ac:dyDescent="0.25">
      <c r="AR938" s="113"/>
      <c r="AU938" s="19"/>
      <c r="AV938" s="19"/>
    </row>
    <row r="939" spans="44:48" x14ac:dyDescent="0.25">
      <c r="AR939" s="113"/>
      <c r="AU939" s="19"/>
      <c r="AV939" s="19"/>
    </row>
    <row r="940" spans="44:48" x14ac:dyDescent="0.25">
      <c r="AR940" s="113"/>
      <c r="AU940" s="19"/>
      <c r="AV940" s="19"/>
    </row>
    <row r="941" spans="44:48" x14ac:dyDescent="0.25">
      <c r="AR941" s="113"/>
      <c r="AU941" s="19"/>
      <c r="AV941" s="19"/>
    </row>
    <row r="942" spans="44:48" x14ac:dyDescent="0.25">
      <c r="AR942" s="113"/>
      <c r="AU942" s="19"/>
      <c r="AV942" s="19"/>
    </row>
    <row r="943" spans="44:48" x14ac:dyDescent="0.25">
      <c r="AR943" s="113"/>
      <c r="AU943" s="19"/>
      <c r="AV943" s="19"/>
    </row>
    <row r="944" spans="44:48" x14ac:dyDescent="0.25">
      <c r="AR944" s="113"/>
      <c r="AU944" s="19"/>
      <c r="AV944" s="19"/>
    </row>
    <row r="945" spans="44:48" x14ac:dyDescent="0.25">
      <c r="AR945" s="113"/>
      <c r="AU945" s="19"/>
      <c r="AV945" s="19"/>
    </row>
    <row r="946" spans="44:48" x14ac:dyDescent="0.25">
      <c r="AR946" s="113"/>
      <c r="AU946" s="19"/>
      <c r="AV946" s="19"/>
    </row>
    <row r="947" spans="44:48" x14ac:dyDescent="0.25">
      <c r="AR947" s="113"/>
      <c r="AU947" s="19"/>
      <c r="AV947" s="19"/>
    </row>
    <row r="948" spans="44:48" x14ac:dyDescent="0.25">
      <c r="AR948" s="113"/>
      <c r="AU948" s="19"/>
      <c r="AV948" s="19"/>
    </row>
    <row r="949" spans="44:48" x14ac:dyDescent="0.25">
      <c r="AR949" s="113"/>
      <c r="AU949" s="19"/>
      <c r="AV949" s="19"/>
    </row>
    <row r="950" spans="44:48" x14ac:dyDescent="0.25">
      <c r="AR950" s="113"/>
      <c r="AU950" s="19"/>
      <c r="AV950" s="19"/>
    </row>
    <row r="951" spans="44:48" x14ac:dyDescent="0.25">
      <c r="AR951" s="113"/>
      <c r="AU951" s="19"/>
      <c r="AV951" s="19"/>
    </row>
    <row r="952" spans="44:48" x14ac:dyDescent="0.25">
      <c r="AR952" s="113"/>
      <c r="AU952" s="19"/>
      <c r="AV952" s="19"/>
    </row>
    <row r="953" spans="44:48" x14ac:dyDescent="0.25">
      <c r="AR953" s="113"/>
      <c r="AU953" s="19"/>
      <c r="AV953" s="19"/>
    </row>
    <row r="954" spans="44:48" x14ac:dyDescent="0.25">
      <c r="AR954" s="113"/>
      <c r="AU954" s="19"/>
      <c r="AV954" s="19"/>
    </row>
    <row r="955" spans="44:48" x14ac:dyDescent="0.25">
      <c r="AR955" s="113"/>
      <c r="AU955" s="19"/>
      <c r="AV955" s="19"/>
    </row>
    <row r="956" spans="44:48" x14ac:dyDescent="0.25">
      <c r="AR956" s="113"/>
      <c r="AU956" s="19"/>
      <c r="AV956" s="19"/>
    </row>
    <row r="957" spans="44:48" x14ac:dyDescent="0.25">
      <c r="AR957" s="113"/>
      <c r="AU957" s="19"/>
      <c r="AV957" s="19"/>
    </row>
    <row r="958" spans="44:48" x14ac:dyDescent="0.25">
      <c r="AR958" s="113"/>
      <c r="AU958" s="19"/>
      <c r="AV958" s="19"/>
    </row>
    <row r="959" spans="44:48" x14ac:dyDescent="0.25">
      <c r="AR959" s="113"/>
      <c r="AU959" s="19"/>
      <c r="AV959" s="19"/>
    </row>
    <row r="960" spans="44:48" x14ac:dyDescent="0.25">
      <c r="AR960" s="113"/>
      <c r="AU960" s="19"/>
      <c r="AV960" s="19"/>
    </row>
    <row r="961" spans="44:48" x14ac:dyDescent="0.25">
      <c r="AR961" s="113"/>
      <c r="AU961" s="19"/>
      <c r="AV961" s="19"/>
    </row>
    <row r="962" spans="44:48" x14ac:dyDescent="0.25">
      <c r="AR962" s="113"/>
      <c r="AU962" s="19"/>
      <c r="AV962" s="19"/>
    </row>
    <row r="963" spans="44:48" x14ac:dyDescent="0.25">
      <c r="AR963" s="113"/>
      <c r="AU963" s="19"/>
      <c r="AV963" s="19"/>
    </row>
    <row r="964" spans="44:48" x14ac:dyDescent="0.25">
      <c r="AR964" s="113"/>
      <c r="AU964" s="19"/>
      <c r="AV964" s="19"/>
    </row>
    <row r="965" spans="44:48" x14ac:dyDescent="0.25">
      <c r="AR965" s="113"/>
      <c r="AU965" s="19"/>
      <c r="AV965" s="19"/>
    </row>
    <row r="966" spans="44:48" x14ac:dyDescent="0.25">
      <c r="AR966" s="113"/>
      <c r="AU966" s="19"/>
      <c r="AV966" s="19"/>
    </row>
    <row r="967" spans="44:48" x14ac:dyDescent="0.25">
      <c r="AR967" s="113"/>
      <c r="AU967" s="19"/>
      <c r="AV967" s="19"/>
    </row>
    <row r="968" spans="44:48" x14ac:dyDescent="0.25">
      <c r="AR968" s="113"/>
      <c r="AU968" s="19"/>
      <c r="AV968" s="19"/>
    </row>
    <row r="969" spans="44:48" x14ac:dyDescent="0.25">
      <c r="AR969" s="113"/>
      <c r="AU969" s="19"/>
      <c r="AV969" s="19"/>
    </row>
    <row r="970" spans="44:48" x14ac:dyDescent="0.25">
      <c r="AR970" s="113"/>
      <c r="AU970" s="19"/>
      <c r="AV970" s="19"/>
    </row>
    <row r="971" spans="44:48" x14ac:dyDescent="0.25">
      <c r="AR971" s="113"/>
      <c r="AU971" s="19"/>
      <c r="AV971" s="19"/>
    </row>
    <row r="972" spans="44:48" x14ac:dyDescent="0.25">
      <c r="AR972" s="113"/>
      <c r="AU972" s="19"/>
      <c r="AV972" s="19"/>
    </row>
    <row r="973" spans="44:48" x14ac:dyDescent="0.25">
      <c r="AR973" s="113"/>
      <c r="AU973" s="19"/>
      <c r="AV973" s="19"/>
    </row>
    <row r="974" spans="44:48" x14ac:dyDescent="0.25">
      <c r="AR974" s="113"/>
      <c r="AU974" s="19"/>
      <c r="AV974" s="19"/>
    </row>
    <row r="975" spans="44:48" x14ac:dyDescent="0.25">
      <c r="AR975" s="113"/>
      <c r="AU975" s="19"/>
      <c r="AV975" s="19"/>
    </row>
    <row r="976" spans="44:48" x14ac:dyDescent="0.25">
      <c r="AR976" s="113"/>
      <c r="AU976" s="19"/>
      <c r="AV976" s="19"/>
    </row>
    <row r="977" spans="44:48" x14ac:dyDescent="0.25">
      <c r="AR977" s="113"/>
      <c r="AU977" s="19"/>
      <c r="AV977" s="19"/>
    </row>
    <row r="978" spans="44:48" x14ac:dyDescent="0.25">
      <c r="AR978" s="113"/>
      <c r="AU978" s="19"/>
      <c r="AV978" s="19"/>
    </row>
    <row r="979" spans="44:48" x14ac:dyDescent="0.25">
      <c r="AR979" s="113"/>
      <c r="AU979" s="19"/>
      <c r="AV979" s="19"/>
    </row>
    <row r="980" spans="44:48" x14ac:dyDescent="0.25">
      <c r="AR980" s="113"/>
      <c r="AU980" s="19"/>
      <c r="AV980" s="19"/>
    </row>
    <row r="981" spans="44:48" x14ac:dyDescent="0.25">
      <c r="AR981" s="113"/>
      <c r="AU981" s="19"/>
      <c r="AV981" s="19"/>
    </row>
    <row r="982" spans="44:48" x14ac:dyDescent="0.25">
      <c r="AR982" s="113"/>
      <c r="AU982" s="19"/>
      <c r="AV982" s="19"/>
    </row>
    <row r="983" spans="44:48" x14ac:dyDescent="0.25">
      <c r="AR983" s="113"/>
      <c r="AU983" s="19"/>
      <c r="AV983" s="19"/>
    </row>
    <row r="984" spans="44:48" x14ac:dyDescent="0.25">
      <c r="AR984" s="113"/>
      <c r="AU984" s="19"/>
      <c r="AV984" s="19"/>
    </row>
    <row r="985" spans="44:48" x14ac:dyDescent="0.25">
      <c r="AR985" s="113"/>
      <c r="AU985" s="19"/>
      <c r="AV985" s="19"/>
    </row>
    <row r="986" spans="44:48" x14ac:dyDescent="0.25">
      <c r="AR986" s="113"/>
      <c r="AU986" s="19"/>
      <c r="AV986" s="19"/>
    </row>
    <row r="987" spans="44:48" x14ac:dyDescent="0.25">
      <c r="AR987" s="113"/>
      <c r="AU987" s="19"/>
      <c r="AV987" s="19"/>
    </row>
    <row r="988" spans="44:48" x14ac:dyDescent="0.25">
      <c r="AR988" s="113"/>
      <c r="AU988" s="19"/>
      <c r="AV988" s="19"/>
    </row>
    <row r="989" spans="44:48" x14ac:dyDescent="0.25">
      <c r="AR989" s="113"/>
      <c r="AU989" s="19"/>
      <c r="AV989" s="19"/>
    </row>
    <row r="990" spans="44:48" x14ac:dyDescent="0.25">
      <c r="AR990" s="113"/>
      <c r="AU990" s="19"/>
      <c r="AV990" s="19"/>
    </row>
    <row r="991" spans="44:48" x14ac:dyDescent="0.25">
      <c r="AR991" s="113"/>
      <c r="AU991" s="19"/>
      <c r="AV991" s="19"/>
    </row>
    <row r="992" spans="44:48" x14ac:dyDescent="0.25">
      <c r="AR992" s="113"/>
      <c r="AU992" s="19"/>
      <c r="AV992" s="19"/>
    </row>
    <row r="993" spans="44:48" x14ac:dyDescent="0.25">
      <c r="AR993" s="113"/>
      <c r="AU993" s="19"/>
      <c r="AV993" s="19"/>
    </row>
    <row r="994" spans="44:48" x14ac:dyDescent="0.25">
      <c r="AR994" s="113"/>
      <c r="AU994" s="19"/>
      <c r="AV994" s="19"/>
    </row>
    <row r="995" spans="44:48" x14ac:dyDescent="0.25">
      <c r="AR995" s="113"/>
      <c r="AU995" s="19"/>
      <c r="AV995" s="19"/>
    </row>
    <row r="996" spans="44:48" x14ac:dyDescent="0.25">
      <c r="AR996" s="113"/>
      <c r="AU996" s="19"/>
      <c r="AV996" s="19"/>
    </row>
    <row r="997" spans="44:48" x14ac:dyDescent="0.25">
      <c r="AR997" s="113"/>
      <c r="AU997" s="19"/>
      <c r="AV997" s="19"/>
    </row>
    <row r="998" spans="44:48" x14ac:dyDescent="0.25">
      <c r="AR998" s="113"/>
      <c r="AU998" s="19"/>
      <c r="AV998" s="19"/>
    </row>
    <row r="999" spans="44:48" x14ac:dyDescent="0.25">
      <c r="AR999" s="113"/>
      <c r="AU999" s="19"/>
      <c r="AV999" s="19"/>
    </row>
    <row r="1000" spans="44:48" x14ac:dyDescent="0.25">
      <c r="AR1000" s="113"/>
      <c r="AU1000" s="19"/>
      <c r="AV1000" s="19"/>
    </row>
    <row r="1001" spans="44:48" x14ac:dyDescent="0.25">
      <c r="AR1001" s="113"/>
      <c r="AU1001" s="19"/>
      <c r="AV1001" s="19"/>
    </row>
    <row r="1002" spans="44:48" x14ac:dyDescent="0.25">
      <c r="AR1002" s="113"/>
      <c r="AU1002" s="19"/>
      <c r="AV1002" s="19"/>
    </row>
    <row r="1003" spans="44:48" x14ac:dyDescent="0.25">
      <c r="AR1003" s="113"/>
      <c r="AU1003" s="19"/>
      <c r="AV1003" s="19"/>
    </row>
    <row r="1004" spans="44:48" x14ac:dyDescent="0.25">
      <c r="AR1004" s="113"/>
      <c r="AU1004" s="19"/>
      <c r="AV1004" s="19"/>
    </row>
    <row r="1005" spans="44:48" x14ac:dyDescent="0.25">
      <c r="AR1005" s="113"/>
      <c r="AU1005" s="19"/>
      <c r="AV1005" s="19"/>
    </row>
    <row r="1006" spans="44:48" x14ac:dyDescent="0.25">
      <c r="AR1006" s="113"/>
      <c r="AU1006" s="19"/>
      <c r="AV1006" s="19"/>
    </row>
    <row r="1007" spans="44:48" x14ac:dyDescent="0.25">
      <c r="AR1007" s="113"/>
      <c r="AU1007" s="19"/>
      <c r="AV1007" s="19"/>
    </row>
    <row r="1008" spans="44:48" x14ac:dyDescent="0.25">
      <c r="AR1008" s="113"/>
      <c r="AU1008" s="19"/>
      <c r="AV1008" s="19"/>
    </row>
    <row r="1009" spans="44:48" x14ac:dyDescent="0.25">
      <c r="AR1009" s="113"/>
      <c r="AU1009" s="19"/>
      <c r="AV1009" s="19"/>
    </row>
    <row r="1010" spans="44:48" x14ac:dyDescent="0.25">
      <c r="AR1010" s="113"/>
      <c r="AU1010" s="19"/>
      <c r="AV1010" s="19"/>
    </row>
    <row r="1011" spans="44:48" x14ac:dyDescent="0.25">
      <c r="AR1011" s="113"/>
      <c r="AU1011" s="19"/>
      <c r="AV1011" s="19"/>
    </row>
    <row r="1012" spans="44:48" x14ac:dyDescent="0.25">
      <c r="AR1012" s="113"/>
      <c r="AU1012" s="19"/>
      <c r="AV1012" s="19"/>
    </row>
    <row r="1013" spans="44:48" x14ac:dyDescent="0.25">
      <c r="AR1013" s="113"/>
      <c r="AU1013" s="19"/>
      <c r="AV1013" s="19"/>
    </row>
    <row r="1014" spans="44:48" x14ac:dyDescent="0.25">
      <c r="AR1014" s="113"/>
      <c r="AU1014" s="19"/>
      <c r="AV1014" s="19"/>
    </row>
    <row r="1015" spans="44:48" x14ac:dyDescent="0.25">
      <c r="AR1015" s="113"/>
      <c r="AU1015" s="19"/>
      <c r="AV1015" s="19"/>
    </row>
    <row r="1016" spans="44:48" x14ac:dyDescent="0.25">
      <c r="AR1016" s="113"/>
      <c r="AU1016" s="19"/>
      <c r="AV1016" s="19"/>
    </row>
    <row r="1017" spans="44:48" x14ac:dyDescent="0.25">
      <c r="AR1017" s="113"/>
      <c r="AU1017" s="19"/>
      <c r="AV1017" s="19"/>
    </row>
    <row r="1018" spans="44:48" x14ac:dyDescent="0.25">
      <c r="AR1018" s="113"/>
      <c r="AU1018" s="19"/>
      <c r="AV1018" s="19"/>
    </row>
    <row r="1019" spans="44:48" x14ac:dyDescent="0.25">
      <c r="AR1019" s="113"/>
      <c r="AU1019" s="19"/>
      <c r="AV1019" s="19"/>
    </row>
    <row r="1020" spans="44:48" x14ac:dyDescent="0.25">
      <c r="AR1020" s="113"/>
      <c r="AU1020" s="19"/>
      <c r="AV1020" s="19"/>
    </row>
    <row r="1021" spans="44:48" x14ac:dyDescent="0.25">
      <c r="AR1021" s="113"/>
      <c r="AU1021" s="19"/>
      <c r="AV1021" s="19"/>
    </row>
    <row r="1022" spans="44:48" x14ac:dyDescent="0.25">
      <c r="AR1022" s="113"/>
      <c r="AU1022" s="19"/>
      <c r="AV1022" s="19"/>
    </row>
    <row r="1023" spans="44:48" x14ac:dyDescent="0.25">
      <c r="AR1023" s="113"/>
      <c r="AU1023" s="19"/>
      <c r="AV1023" s="19"/>
    </row>
    <row r="1024" spans="44:48" x14ac:dyDescent="0.25">
      <c r="AR1024" s="113"/>
      <c r="AU1024" s="19"/>
      <c r="AV1024" s="19"/>
    </row>
    <row r="1025" spans="44:48" x14ac:dyDescent="0.25">
      <c r="AR1025" s="113"/>
      <c r="AU1025" s="19"/>
      <c r="AV1025" s="19"/>
    </row>
    <row r="1026" spans="44:48" x14ac:dyDescent="0.25">
      <c r="AR1026" s="113"/>
      <c r="AU1026" s="19"/>
      <c r="AV1026" s="19"/>
    </row>
    <row r="1027" spans="44:48" x14ac:dyDescent="0.25">
      <c r="AR1027" s="113"/>
      <c r="AU1027" s="19"/>
      <c r="AV1027" s="19"/>
    </row>
    <row r="1028" spans="44:48" x14ac:dyDescent="0.25">
      <c r="AR1028" s="113"/>
      <c r="AU1028" s="19"/>
      <c r="AV1028" s="19"/>
    </row>
    <row r="1029" spans="44:48" x14ac:dyDescent="0.25">
      <c r="AR1029" s="113"/>
      <c r="AU1029" s="19"/>
      <c r="AV1029" s="19"/>
    </row>
    <row r="1030" spans="44:48" x14ac:dyDescent="0.25">
      <c r="AR1030" s="113"/>
      <c r="AU1030" s="19"/>
      <c r="AV1030" s="19"/>
    </row>
    <row r="1031" spans="44:48" x14ac:dyDescent="0.25">
      <c r="AR1031" s="113"/>
      <c r="AU1031" s="19"/>
      <c r="AV1031" s="19"/>
    </row>
    <row r="1032" spans="44:48" x14ac:dyDescent="0.25">
      <c r="AR1032" s="113"/>
      <c r="AU1032" s="19"/>
      <c r="AV1032" s="19"/>
    </row>
    <row r="1033" spans="44:48" x14ac:dyDescent="0.25">
      <c r="AR1033" s="113"/>
    </row>
    <row r="1034" spans="44:48" x14ac:dyDescent="0.25">
      <c r="AR1034" s="113"/>
    </row>
    <row r="1035" spans="44:48" x14ac:dyDescent="0.25">
      <c r="AR1035" s="113"/>
    </row>
    <row r="1036" spans="44:48" x14ac:dyDescent="0.25">
      <c r="AR1036" s="113"/>
    </row>
    <row r="1037" spans="44:48" x14ac:dyDescent="0.25">
      <c r="AR1037" s="113"/>
    </row>
    <row r="1038" spans="44:48" x14ac:dyDescent="0.25">
      <c r="AR1038" s="113"/>
    </row>
    <row r="1039" spans="44:48" x14ac:dyDescent="0.25">
      <c r="AR1039" s="113"/>
    </row>
    <row r="1040" spans="44:48" x14ac:dyDescent="0.25">
      <c r="AR1040" s="113"/>
    </row>
    <row r="1041" spans="44:44" x14ac:dyDescent="0.25">
      <c r="AR1041" s="113"/>
    </row>
    <row r="1042" spans="44:44" x14ac:dyDescent="0.25">
      <c r="AR1042" s="113"/>
    </row>
    <row r="1043" spans="44:44" x14ac:dyDescent="0.25">
      <c r="AR1043" s="113"/>
    </row>
    <row r="1044" spans="44:44" x14ac:dyDescent="0.25">
      <c r="AR1044" s="113"/>
    </row>
    <row r="1045" spans="44:44" x14ac:dyDescent="0.25">
      <c r="AR1045" s="113"/>
    </row>
    <row r="1046" spans="44:44" x14ac:dyDescent="0.25">
      <c r="AR1046" s="113"/>
    </row>
    <row r="1047" spans="44:44" x14ac:dyDescent="0.25">
      <c r="AR1047" s="113"/>
    </row>
    <row r="1048" spans="44:44" x14ac:dyDescent="0.25">
      <c r="AR1048" s="113"/>
    </row>
    <row r="1049" spans="44:44" x14ac:dyDescent="0.25">
      <c r="AR1049" s="113"/>
    </row>
    <row r="1050" spans="44:44" x14ac:dyDescent="0.25">
      <c r="AR1050" s="113"/>
    </row>
    <row r="1051" spans="44:44" x14ac:dyDescent="0.25">
      <c r="AR1051" s="113"/>
    </row>
    <row r="1052" spans="44:44" x14ac:dyDescent="0.25">
      <c r="AR1052" s="113"/>
    </row>
    <row r="1053" spans="44:44" x14ac:dyDescent="0.25">
      <c r="AR1053" s="113"/>
    </row>
    <row r="1054" spans="44:44" x14ac:dyDescent="0.25">
      <c r="AR1054" s="113"/>
    </row>
    <row r="1055" spans="44:44" x14ac:dyDescent="0.25">
      <c r="AR1055" s="113"/>
    </row>
    <row r="1056" spans="44:44" x14ac:dyDescent="0.25">
      <c r="AR1056" s="113"/>
    </row>
    <row r="1057" spans="43:44" x14ac:dyDescent="0.25">
      <c r="AR1057" s="113"/>
    </row>
    <row r="1058" spans="43:44" x14ac:dyDescent="0.25">
      <c r="AR1058" s="113"/>
    </row>
    <row r="1059" spans="43:44" x14ac:dyDescent="0.25">
      <c r="AR1059" s="113"/>
    </row>
    <row r="1060" spans="43:44" x14ac:dyDescent="0.25">
      <c r="AR1060" s="113"/>
    </row>
    <row r="1061" spans="43:44" x14ac:dyDescent="0.25">
      <c r="AR1061" s="113"/>
    </row>
    <row r="1062" spans="43:44" x14ac:dyDescent="0.25">
      <c r="AR1062" s="113"/>
    </row>
    <row r="1063" spans="43:44" x14ac:dyDescent="0.25">
      <c r="AR1063" s="113"/>
    </row>
    <row r="1064" spans="43:44" x14ac:dyDescent="0.25">
      <c r="AR1064" s="113"/>
    </row>
    <row r="1065" spans="43:44" x14ac:dyDescent="0.25">
      <c r="AR1065" s="113"/>
    </row>
    <row r="1066" spans="43:44" x14ac:dyDescent="0.25">
      <c r="AR1066" s="113"/>
    </row>
    <row r="1067" spans="43:44" x14ac:dyDescent="0.25">
      <c r="AR1067" s="113"/>
    </row>
    <row r="1068" spans="43:44" x14ac:dyDescent="0.25">
      <c r="AR1068" s="113"/>
    </row>
    <row r="1069" spans="43:44" x14ac:dyDescent="0.25">
      <c r="AR1069" s="113"/>
    </row>
    <row r="1070" spans="43:44" x14ac:dyDescent="0.25">
      <c r="AQ1070" s="113"/>
    </row>
    <row r="1071" spans="43:44" x14ac:dyDescent="0.25">
      <c r="AQ1071" s="113"/>
    </row>
    <row r="1072" spans="43:44" x14ac:dyDescent="0.25">
      <c r="AQ1072" s="113"/>
    </row>
    <row r="1073" spans="43:43" x14ac:dyDescent="0.25">
      <c r="AQ1073" s="113"/>
    </row>
  </sheetData>
  <pageMargins left="0.7" right="0.7" top="0.75" bottom="0.75" header="0.3" footer="0.3"/>
  <pageSetup paperSize="9" orientation="portrait" horizontalDpi="4294967292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073"/>
  <sheetViews>
    <sheetView topLeftCell="X370" workbookViewId="0">
      <selection activeCell="AZ391" sqref="AZ391"/>
    </sheetView>
  </sheetViews>
  <sheetFormatPr defaultRowHeight="15" x14ac:dyDescent="0.25"/>
  <cols>
    <col min="1" max="1" width="9.140625" style="107" customWidth="1"/>
    <col min="2" max="7" width="9.140625" style="107" hidden="1" customWidth="1"/>
    <col min="8" max="10" width="9.140625" style="107" customWidth="1"/>
    <col min="11" max="11" width="6.7109375" style="107" hidden="1" customWidth="1"/>
    <col min="12" max="14" width="7.85546875" style="107" hidden="1" customWidth="1"/>
    <col min="15" max="15" width="6.7109375" style="107" hidden="1" customWidth="1"/>
    <col min="16" max="17" width="9.140625" style="107" hidden="1" customWidth="1"/>
    <col min="18" max="19" width="9" style="107" hidden="1" customWidth="1"/>
    <col min="20" max="20" width="7.85546875" style="107" hidden="1" customWidth="1"/>
    <col min="21" max="23" width="9.140625" style="107" hidden="1" customWidth="1"/>
    <col min="24" max="24" width="9.140625" style="107" customWidth="1"/>
    <col min="25" max="28" width="9.140625" style="107" hidden="1" customWidth="1"/>
    <col min="29" max="29" width="9.140625" style="107" customWidth="1"/>
    <col min="30" max="30" width="6.85546875" style="107" customWidth="1"/>
    <col min="31" max="34" width="9.140625" style="107" hidden="1" customWidth="1"/>
    <col min="35" max="35" width="9.140625" style="107" customWidth="1"/>
    <col min="36" max="36" width="9.140625" style="107" hidden="1" customWidth="1"/>
    <col min="37" max="38" width="9.140625" style="107" customWidth="1"/>
    <col min="39" max="39" width="9.140625" style="107" hidden="1" customWidth="1"/>
    <col min="40" max="42" width="9.140625" style="107"/>
    <col min="43" max="43" width="9.7109375" style="107" customWidth="1"/>
    <col min="44" max="46" width="9.140625" style="107" hidden="1" customWidth="1"/>
    <col min="47" max="47" width="5.7109375" style="107" hidden="1" customWidth="1"/>
    <col min="48" max="48" width="3.140625" style="107" hidden="1" customWidth="1"/>
    <col min="49" max="51" width="9.140625" style="107" hidden="1" customWidth="1"/>
    <col min="52" max="52" width="9.140625" style="107" customWidth="1"/>
    <col min="53" max="53" width="9.140625" style="107"/>
    <col min="54" max="54" width="9.7109375" style="107" bestFit="1" customWidth="1"/>
    <col min="55" max="55" width="4.5703125" style="107" customWidth="1"/>
    <col min="56" max="56" width="5.7109375" style="107" customWidth="1"/>
    <col min="57" max="60" width="9.140625" style="107"/>
    <col min="61" max="64" width="0" style="107" hidden="1" customWidth="1"/>
    <col min="65" max="73" width="9.140625" style="107"/>
    <col min="74" max="74" width="5.7109375" style="107" customWidth="1"/>
    <col min="75" max="106" width="9.140625" style="107"/>
    <col min="107" max="107" width="10.85546875" style="107" customWidth="1"/>
    <col min="108" max="108" width="9.140625" style="107"/>
    <col min="109" max="109" width="9.42578125" style="107" customWidth="1"/>
    <col min="110" max="114" width="9.140625" style="107"/>
    <col min="115" max="115" width="12.85546875" style="107" customWidth="1"/>
    <col min="116" max="16384" width="9.140625" style="107"/>
  </cols>
  <sheetData>
    <row r="1" spans="1:122" ht="16.5" x14ac:dyDescent="0.3">
      <c r="A1" s="9" t="s">
        <v>26</v>
      </c>
      <c r="B1" s="2" t="s">
        <v>29</v>
      </c>
      <c r="C1" s="2"/>
      <c r="D1" s="2" t="s">
        <v>130</v>
      </c>
      <c r="E1" s="2" t="s">
        <v>138</v>
      </c>
      <c r="F1" s="2" t="s">
        <v>132</v>
      </c>
      <c r="G1" s="2" t="s">
        <v>140</v>
      </c>
      <c r="H1" s="2" t="s">
        <v>5</v>
      </c>
      <c r="I1" s="2" t="s">
        <v>6</v>
      </c>
      <c r="J1" s="2" t="s">
        <v>8</v>
      </c>
      <c r="K1" s="6" t="s">
        <v>19</v>
      </c>
      <c r="L1" s="2" t="s">
        <v>12</v>
      </c>
      <c r="M1" s="2"/>
      <c r="N1" s="2"/>
      <c r="O1" s="91">
        <f>AD1</f>
        <v>16.728260869565229</v>
      </c>
      <c r="P1" s="1" t="s">
        <v>23</v>
      </c>
      <c r="Q1" s="1" t="s">
        <v>24</v>
      </c>
      <c r="R1" s="6" t="s">
        <v>7</v>
      </c>
      <c r="S1" s="6" t="s">
        <v>7</v>
      </c>
      <c r="T1" s="6" t="s">
        <v>7</v>
      </c>
      <c r="U1" s="6"/>
      <c r="V1" s="6"/>
      <c r="W1" s="76"/>
      <c r="X1" s="76"/>
      <c r="Y1" s="57" t="s">
        <v>28</v>
      </c>
      <c r="Z1" s="104"/>
      <c r="AA1" s="6"/>
      <c r="AB1" s="77"/>
      <c r="AC1" s="77"/>
      <c r="AD1" s="92">
        <f>AVERAGE(O5:O510)</f>
        <v>16.728260869565229</v>
      </c>
      <c r="AE1" s="63"/>
      <c r="AF1" s="63"/>
      <c r="AG1" s="66"/>
      <c r="AH1" s="66"/>
      <c r="AI1" s="71">
        <f>AI5+AI4</f>
        <v>2.6606611403229945E-3</v>
      </c>
      <c r="AJ1" s="57"/>
      <c r="AK1" s="73" t="s">
        <v>121</v>
      </c>
      <c r="AL1" s="71">
        <f>AL5-AL4</f>
        <v>-2.6304624595247291E-3</v>
      </c>
      <c r="AM1" s="57"/>
      <c r="AN1" s="2" t="s">
        <v>179</v>
      </c>
      <c r="AO1" s="2" t="s">
        <v>10</v>
      </c>
      <c r="AP1" s="2" t="s">
        <v>180</v>
      </c>
      <c r="AQ1" s="2" t="s">
        <v>9</v>
      </c>
      <c r="AT1" s="55" t="s">
        <v>12</v>
      </c>
      <c r="AU1" s="52">
        <f>SUMIF(AU4:AU295,"&lt;0")</f>
        <v>-343.26976666664268</v>
      </c>
      <c r="AV1" s="96"/>
      <c r="AW1" s="22" t="s">
        <v>27</v>
      </c>
      <c r="AX1" s="22" t="s">
        <v>12</v>
      </c>
      <c r="AY1" s="50">
        <f>COUNTIF(AV7:AV295,"l")</f>
        <v>11</v>
      </c>
      <c r="BC1" s="101">
        <f>SUMIF(BC4:BC510,"&lt;0")</f>
        <v>-114.49999999999818</v>
      </c>
      <c r="BD1" s="50">
        <f>COUNTIF(BD7:BD510,"l")</f>
        <v>3</v>
      </c>
      <c r="BE1" s="1"/>
      <c r="BF1" s="2" t="s">
        <v>5</v>
      </c>
      <c r="BG1" s="2" t="s">
        <v>6</v>
      </c>
      <c r="BH1" s="2" t="s">
        <v>8</v>
      </c>
      <c r="BI1" s="26"/>
      <c r="BJ1" s="27" t="s">
        <v>30</v>
      </c>
      <c r="BK1" s="27" t="s">
        <v>31</v>
      </c>
      <c r="BL1" s="27" t="s">
        <v>32</v>
      </c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</row>
    <row r="2" spans="1:122" ht="16.5" x14ac:dyDescent="0.3">
      <c r="A2" s="11" t="s">
        <v>123</v>
      </c>
      <c r="B2" s="2" t="s">
        <v>25</v>
      </c>
      <c r="C2" s="2" t="s">
        <v>115</v>
      </c>
      <c r="D2" s="2" t="s">
        <v>131</v>
      </c>
      <c r="E2" s="2" t="s">
        <v>139</v>
      </c>
      <c r="F2" s="2" t="s">
        <v>133</v>
      </c>
      <c r="G2" s="2" t="s">
        <v>141</v>
      </c>
      <c r="H2" s="1" t="s">
        <v>1</v>
      </c>
      <c r="I2" s="1" t="s">
        <v>2</v>
      </c>
      <c r="J2" s="1" t="s">
        <v>3</v>
      </c>
      <c r="K2" s="1" t="s">
        <v>20</v>
      </c>
      <c r="L2" s="1" t="s">
        <v>21</v>
      </c>
      <c r="M2" s="1" t="s">
        <v>122</v>
      </c>
      <c r="N2" s="1" t="s">
        <v>142</v>
      </c>
      <c r="O2" s="1" t="s">
        <v>22</v>
      </c>
      <c r="P2" s="1" t="s">
        <v>23</v>
      </c>
      <c r="Q2" s="1" t="s">
        <v>24</v>
      </c>
      <c r="R2" s="1" t="s">
        <v>4</v>
      </c>
      <c r="S2" s="1" t="s">
        <v>137</v>
      </c>
      <c r="T2" s="1" t="s">
        <v>136</v>
      </c>
      <c r="U2" s="1" t="s">
        <v>101</v>
      </c>
      <c r="V2" s="1" t="s">
        <v>101</v>
      </c>
      <c r="W2" s="44" t="s">
        <v>100</v>
      </c>
      <c r="X2" s="44" t="s">
        <v>100</v>
      </c>
      <c r="Y2" s="58" t="s">
        <v>124</v>
      </c>
      <c r="Z2" s="1" t="s">
        <v>102</v>
      </c>
      <c r="AA2" s="1" t="s">
        <v>102</v>
      </c>
      <c r="AB2" s="78" t="s">
        <v>100</v>
      </c>
      <c r="AC2" s="78" t="s">
        <v>100</v>
      </c>
      <c r="AD2" s="1" t="s">
        <v>127</v>
      </c>
      <c r="AE2" s="94" t="s">
        <v>134</v>
      </c>
      <c r="AF2" s="44"/>
      <c r="AG2" s="67" t="s">
        <v>81</v>
      </c>
      <c r="AH2" s="67" t="s">
        <v>82</v>
      </c>
      <c r="AI2" s="44" t="s">
        <v>125</v>
      </c>
      <c r="AJ2" s="95" t="s">
        <v>135</v>
      </c>
      <c r="AK2" s="75" t="s">
        <v>95</v>
      </c>
      <c r="AL2" s="58" t="s">
        <v>126</v>
      </c>
      <c r="AM2" s="58"/>
      <c r="AN2" s="1" t="s">
        <v>17</v>
      </c>
      <c r="AO2" s="1" t="s">
        <v>18</v>
      </c>
      <c r="AP2" s="1" t="s">
        <v>63</v>
      </c>
      <c r="AQ2" s="1" t="s">
        <v>64</v>
      </c>
      <c r="AR2" s="1" t="s">
        <v>11</v>
      </c>
      <c r="AS2" s="1" t="s">
        <v>13</v>
      </c>
      <c r="AT2" s="1" t="s">
        <v>14</v>
      </c>
      <c r="AU2" s="1" t="s">
        <v>15</v>
      </c>
      <c r="AV2" s="67"/>
      <c r="AW2" s="1" t="s">
        <v>16</v>
      </c>
      <c r="AX2" s="1" t="s">
        <v>34</v>
      </c>
      <c r="AY2" s="1" t="s">
        <v>35</v>
      </c>
      <c r="AZ2" s="1" t="s">
        <v>11</v>
      </c>
      <c r="BA2" s="1" t="s">
        <v>13</v>
      </c>
      <c r="BB2" s="1" t="s">
        <v>14</v>
      </c>
      <c r="BC2" s="1" t="s">
        <v>15</v>
      </c>
      <c r="BD2" s="1" t="s">
        <v>35</v>
      </c>
      <c r="BE2" s="1" t="s">
        <v>0</v>
      </c>
      <c r="BF2" s="1" t="s">
        <v>1</v>
      </c>
      <c r="BG2" s="1" t="s">
        <v>2</v>
      </c>
      <c r="BH2" s="1" t="s">
        <v>3</v>
      </c>
      <c r="BI2" s="26" t="s">
        <v>0</v>
      </c>
      <c r="BJ2" s="26" t="s">
        <v>1</v>
      </c>
      <c r="BK2" s="26" t="s">
        <v>2</v>
      </c>
      <c r="BL2" s="26" t="s">
        <v>3</v>
      </c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</row>
    <row r="3" spans="1:122" ht="15.75" x14ac:dyDescent="0.3">
      <c r="A3" s="12" t="str">
        <f t="shared" ref="A3:A66" si="0" xml:space="preserve"> BE3</f>
        <v>28apr    17s</v>
      </c>
      <c r="B3" s="17" t="s">
        <v>12</v>
      </c>
      <c r="C3" s="5"/>
      <c r="D3" s="5"/>
      <c r="E3" s="5"/>
      <c r="F3" s="5"/>
      <c r="G3" s="5"/>
      <c r="H3" s="5">
        <f t="shared" ref="H3:J66" si="1">BF3</f>
        <v>12458.5</v>
      </c>
      <c r="I3" s="5">
        <f t="shared" si="1"/>
        <v>12428.6</v>
      </c>
      <c r="J3" s="5">
        <f t="shared" si="1"/>
        <v>12434.4</v>
      </c>
      <c r="O3" s="116" t="s">
        <v>12</v>
      </c>
      <c r="R3" s="4">
        <f t="shared" ref="R3:R66" si="2">AVERAGE(H3:J3)</f>
        <v>12440.5</v>
      </c>
      <c r="S3" s="4"/>
      <c r="T3" s="4"/>
      <c r="U3" s="84" t="s">
        <v>129</v>
      </c>
      <c r="V3" s="84" t="s">
        <v>116</v>
      </c>
      <c r="W3" s="84" t="s">
        <v>116</v>
      </c>
      <c r="X3" s="84" t="s">
        <v>656</v>
      </c>
      <c r="Y3" s="62"/>
      <c r="Z3" s="84" t="s">
        <v>129</v>
      </c>
      <c r="AA3" s="84" t="s">
        <v>116</v>
      </c>
      <c r="AB3" s="84" t="s">
        <v>116</v>
      </c>
      <c r="AC3" s="84" t="s">
        <v>656</v>
      </c>
      <c r="AD3" s="4"/>
      <c r="AE3" s="64"/>
      <c r="AF3" s="64"/>
      <c r="AG3" s="68"/>
      <c r="AH3" s="68"/>
      <c r="AI3" s="64"/>
      <c r="AJ3" s="59"/>
      <c r="AK3" s="68">
        <v>0.2</v>
      </c>
      <c r="AL3" s="59"/>
      <c r="AM3" s="59"/>
      <c r="AN3" s="107" t="s">
        <v>12</v>
      </c>
      <c r="AO3" s="107" t="s">
        <v>12</v>
      </c>
      <c r="AP3" s="107" t="s">
        <v>12</v>
      </c>
      <c r="AQ3" s="107" t="s">
        <v>12</v>
      </c>
      <c r="AR3" s="113" t="s">
        <v>12</v>
      </c>
      <c r="AS3" s="107" t="s">
        <v>12</v>
      </c>
      <c r="AU3" s="54">
        <f>SUMIF(AU4:AU295,"&gt;0")</f>
        <v>291.49096666668083</v>
      </c>
      <c r="AV3" s="54"/>
      <c r="AW3" s="21" t="s">
        <v>12</v>
      </c>
      <c r="AX3" s="35" t="e">
        <f>AVERAGE(AX7:AX295)</f>
        <v>#DIV/0!</v>
      </c>
      <c r="AY3" s="51">
        <f>COUNTIF(AV7:AV295,"P")</f>
        <v>43</v>
      </c>
      <c r="AZ3" s="19"/>
      <c r="BC3" s="54">
        <f>SUMIF(BC4:BC510,"&gt;0")</f>
        <v>290.64243333323611</v>
      </c>
      <c r="BD3" s="51">
        <f>COUNTIF(BD7:BD510,"P")</f>
        <v>58</v>
      </c>
      <c r="BE3" s="12" t="s">
        <v>181</v>
      </c>
      <c r="BF3" s="110">
        <v>12458.5</v>
      </c>
      <c r="BG3" s="110">
        <v>12428.6</v>
      </c>
      <c r="BH3" s="111">
        <v>12434.4</v>
      </c>
      <c r="BI3" s="12" t="s">
        <v>117</v>
      </c>
      <c r="BJ3" s="7">
        <v>2096.6999999999998</v>
      </c>
      <c r="BK3" s="7">
        <v>2095.6999999999998</v>
      </c>
      <c r="BL3" s="7">
        <v>2096.6999999999998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</row>
    <row r="4" spans="1:122" ht="16.5" x14ac:dyDescent="0.3">
      <c r="A4" s="12" t="str">
        <f t="shared" si="0"/>
        <v>28apr   18b</v>
      </c>
      <c r="B4" s="110" t="s">
        <v>12</v>
      </c>
      <c r="C4" s="3"/>
      <c r="D4" s="3"/>
      <c r="E4" s="3"/>
      <c r="F4" s="3"/>
      <c r="G4" s="3"/>
      <c r="H4" s="3">
        <f t="shared" si="1"/>
        <v>12444.1</v>
      </c>
      <c r="I4" s="3">
        <f t="shared" si="1"/>
        <v>12434</v>
      </c>
      <c r="J4" s="3">
        <f t="shared" si="1"/>
        <v>12436.3</v>
      </c>
      <c r="K4" s="4" t="s">
        <v>12</v>
      </c>
      <c r="L4" s="4"/>
      <c r="M4" s="4"/>
      <c r="N4" s="4"/>
      <c r="O4" s="4"/>
      <c r="P4" s="4"/>
      <c r="Q4" s="4"/>
      <c r="R4" s="4">
        <f t="shared" si="2"/>
        <v>12438.133333333331</v>
      </c>
      <c r="S4" s="4"/>
      <c r="T4" s="4"/>
      <c r="U4" s="4"/>
      <c r="V4" s="4"/>
      <c r="W4" s="45"/>
      <c r="X4" s="45"/>
      <c r="Y4" s="62"/>
      <c r="Z4" s="10"/>
      <c r="AA4" s="4"/>
      <c r="AB4" s="79"/>
      <c r="AC4" s="79"/>
      <c r="AD4" s="82"/>
      <c r="AE4" s="56"/>
      <c r="AF4" s="56"/>
      <c r="AG4" s="47"/>
      <c r="AH4" s="47"/>
      <c r="AI4" s="33">
        <f>STDEVPA(AI7:AI286)</f>
        <v>1.6914642822686802E-3</v>
      </c>
      <c r="AJ4" s="60"/>
      <c r="AK4" s="88" t="s">
        <v>12</v>
      </c>
      <c r="AL4" s="33">
        <f>STDEVPA(AL7:AL286)</f>
        <v>1.6902981970795231E-3</v>
      </c>
      <c r="AM4" s="60"/>
      <c r="AN4" s="34" t="s">
        <v>12</v>
      </c>
      <c r="AO4" s="33" t="s">
        <v>12</v>
      </c>
      <c r="AP4" s="33" t="s">
        <v>12</v>
      </c>
      <c r="AQ4" s="33" t="s">
        <v>12</v>
      </c>
      <c r="AR4" s="33" t="s">
        <v>12</v>
      </c>
      <c r="AS4" s="33" t="s">
        <v>12</v>
      </c>
      <c r="AT4" s="4"/>
      <c r="AU4" s="4"/>
      <c r="AV4" s="10"/>
      <c r="AX4" s="49">
        <f>-AU1/AY1</f>
        <v>31.206342424240244</v>
      </c>
      <c r="AY4" s="37" t="s">
        <v>12</v>
      </c>
      <c r="BA4" s="49">
        <f>-BC1/BD1</f>
        <v>38.16666666666606</v>
      </c>
      <c r="BB4" s="37" t="s">
        <v>12</v>
      </c>
      <c r="BE4" s="12" t="s">
        <v>182</v>
      </c>
      <c r="BF4" s="110">
        <v>12444.1</v>
      </c>
      <c r="BG4" s="110">
        <v>12434</v>
      </c>
      <c r="BH4" s="111">
        <v>12436.3</v>
      </c>
      <c r="BI4" s="12" t="s">
        <v>118</v>
      </c>
      <c r="BJ4" s="7">
        <v>2097.1999999999998</v>
      </c>
      <c r="BK4" s="7">
        <v>2096.5</v>
      </c>
      <c r="BL4" s="7">
        <v>2097</v>
      </c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 ht="16.5" x14ac:dyDescent="0.3">
      <c r="A5" s="12" t="str">
        <f t="shared" si="0"/>
        <v>28apr     19o</v>
      </c>
      <c r="B5" s="110" t="s">
        <v>12</v>
      </c>
      <c r="C5" s="3"/>
      <c r="D5" s="3">
        <f t="shared" ref="D5:D68" si="3">AVERAGE(H3:H5)</f>
        <v>12447.833333333334</v>
      </c>
      <c r="E5" s="3">
        <f t="shared" ref="E5:E68" si="4">AVERAGE(H4:H5)</f>
        <v>12442.5</v>
      </c>
      <c r="F5" s="3">
        <f t="shared" ref="F5:F68" si="5">AVERAGE(I3:I5)</f>
        <v>12431.566666666666</v>
      </c>
      <c r="G5" s="3">
        <f t="shared" ref="G5:G68" si="6">AVERAGE(I4:I5)</f>
        <v>12433.05</v>
      </c>
      <c r="H5" s="3">
        <f t="shared" si="1"/>
        <v>12440.9</v>
      </c>
      <c r="I5" s="3">
        <f t="shared" si="1"/>
        <v>12432.1</v>
      </c>
      <c r="J5" s="3">
        <f t="shared" si="1"/>
        <v>12436.4</v>
      </c>
      <c r="K5" s="8">
        <f t="shared" ref="K5" si="7">J5-J3</f>
        <v>2</v>
      </c>
      <c r="L5" s="4">
        <f t="shared" ref="L5:L68" si="8">MAX(O5:Q5)</f>
        <v>8.7999999999992724</v>
      </c>
      <c r="M5" s="4">
        <f>AVERAGE(L3:L5)</f>
        <v>8.7999999999992724</v>
      </c>
      <c r="N5" s="4">
        <f t="shared" ref="N5:N68" si="9">AVERAGE(L4:L5)</f>
        <v>8.7999999999992724</v>
      </c>
      <c r="O5" s="4">
        <f t="shared" ref="O5:O68" si="10">H5-I5</f>
        <v>8.7999999999992724</v>
      </c>
      <c r="P5" s="4">
        <f t="shared" ref="P5:P18" si="11">H5-J4</f>
        <v>4.6000000000003638</v>
      </c>
      <c r="Q5" s="4">
        <f t="shared" ref="Q5:Q12" si="12">J4-I5</f>
        <v>4.1999999999989086</v>
      </c>
      <c r="R5" s="4">
        <f t="shared" si="2"/>
        <v>12436.466666666667</v>
      </c>
      <c r="S5" s="4">
        <f t="shared" ref="S5:S68" si="13">AVERAGE(R4:R5)</f>
        <v>12437.3</v>
      </c>
      <c r="T5" s="4">
        <f t="shared" ref="T5:T68" si="14">AVERAGE(R3:R5)</f>
        <v>12438.366666666667</v>
      </c>
      <c r="U5" s="4"/>
      <c r="V5" s="4"/>
      <c r="W5" s="45"/>
      <c r="X5" s="45"/>
      <c r="Y5" s="62"/>
      <c r="Z5" s="10"/>
      <c r="AA5" s="4"/>
      <c r="AB5" s="79"/>
      <c r="AC5" s="79"/>
      <c r="AD5" s="81"/>
      <c r="AE5" s="65"/>
      <c r="AF5" s="65"/>
      <c r="AG5" s="69"/>
      <c r="AH5" s="69"/>
      <c r="AI5" s="72">
        <f>AVERAGE(AI7:AI286)</f>
        <v>9.6919685805431442E-4</v>
      </c>
      <c r="AJ5" s="61"/>
      <c r="AK5" s="89" t="s">
        <v>12</v>
      </c>
      <c r="AL5" s="72">
        <f>AVERAGE(AL7:AL286)</f>
        <v>-9.4016426244520593E-4</v>
      </c>
      <c r="AM5" s="61"/>
      <c r="AP5" s="107" t="s">
        <v>652</v>
      </c>
      <c r="AQ5" s="107">
        <v>3.0000000000000001E-3</v>
      </c>
      <c r="AR5" s="23"/>
      <c r="AS5" s="4"/>
      <c r="AT5" s="4"/>
      <c r="AU5" s="4"/>
      <c r="AV5" s="10"/>
      <c r="AW5" s="83">
        <f>AU3+AU1-AY3-AY1</f>
        <v>-105.77879999996185</v>
      </c>
      <c r="AX5" s="38" t="s">
        <v>36</v>
      </c>
      <c r="AY5" s="39">
        <f xml:space="preserve">  AY6/(1-AY6)*(AX6/AX4)</f>
        <v>0.84916003380441751</v>
      </c>
      <c r="AZ5" s="36">
        <f>BC3+BC1-BD3-BD1</f>
        <v>115.14243333323793</v>
      </c>
      <c r="BA5" s="38" t="s">
        <v>36</v>
      </c>
      <c r="BB5" s="39">
        <f xml:space="preserve">  BB6/(1-BB6)*(BA6/BA4)</f>
        <v>2.5383618631724052</v>
      </c>
      <c r="BC5" s="19"/>
      <c r="BE5" s="12" t="s">
        <v>183</v>
      </c>
      <c r="BF5" s="110">
        <v>12440.9</v>
      </c>
      <c r="BG5" s="110">
        <v>12432.1</v>
      </c>
      <c r="BH5" s="111">
        <v>12436.4</v>
      </c>
      <c r="BI5" s="12" t="s">
        <v>119</v>
      </c>
      <c r="BJ5" s="7">
        <v>2097.6999999999998</v>
      </c>
      <c r="BK5" s="7">
        <v>2096.5</v>
      </c>
      <c r="BL5" s="7">
        <v>2096.6999999999998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</row>
    <row r="6" spans="1:122" x14ac:dyDescent="0.25">
      <c r="A6" s="12" t="str">
        <f t="shared" si="0"/>
        <v>28apr    20s</v>
      </c>
      <c r="B6" s="110">
        <f t="shared" ref="B6:B69" si="15">J6-J5</f>
        <v>0.2000000000007276</v>
      </c>
      <c r="C6" s="3">
        <f t="shared" ref="C6:C69" si="16">J6-J3</f>
        <v>2.2000000000007276</v>
      </c>
      <c r="D6" s="3">
        <f t="shared" si="3"/>
        <v>12441.533333333333</v>
      </c>
      <c r="E6" s="3">
        <f t="shared" si="4"/>
        <v>12440.25</v>
      </c>
      <c r="F6" s="3">
        <f t="shared" si="5"/>
        <v>12432.733333333332</v>
      </c>
      <c r="G6" s="3">
        <f t="shared" si="6"/>
        <v>12432.1</v>
      </c>
      <c r="H6" s="110">
        <f t="shared" si="1"/>
        <v>12439.6</v>
      </c>
      <c r="I6" s="110">
        <f t="shared" si="1"/>
        <v>12432.1</v>
      </c>
      <c r="J6" s="110">
        <f t="shared" si="1"/>
        <v>12436.6</v>
      </c>
      <c r="K6" s="8">
        <f>J6-J4</f>
        <v>0.30000000000109139</v>
      </c>
      <c r="L6" s="4">
        <f t="shared" si="8"/>
        <v>7.5</v>
      </c>
      <c r="M6" s="4">
        <f t="shared" ref="M6:M69" si="17">AVERAGE(L4:L6)</f>
        <v>8.1499999999996362</v>
      </c>
      <c r="N6" s="4">
        <f t="shared" si="9"/>
        <v>8.1499999999996362</v>
      </c>
      <c r="O6" s="4">
        <f t="shared" si="10"/>
        <v>7.5</v>
      </c>
      <c r="P6" s="4">
        <f t="shared" si="11"/>
        <v>3.2000000000007276</v>
      </c>
      <c r="Q6" s="4">
        <f t="shared" si="12"/>
        <v>4.2999999999992724</v>
      </c>
      <c r="R6" s="4">
        <f t="shared" si="2"/>
        <v>12436.1</v>
      </c>
      <c r="S6" s="4">
        <f t="shared" si="13"/>
        <v>12436.283333333333</v>
      </c>
      <c r="T6" s="4">
        <f t="shared" si="14"/>
        <v>12436.9</v>
      </c>
      <c r="U6" s="4">
        <f t="shared" ref="U6:U69" si="18">MIN(B3:B5)</f>
        <v>0</v>
      </c>
      <c r="V6" s="4">
        <f t="shared" ref="V6:V69" si="19">MIN(B4:B5)</f>
        <v>0</v>
      </c>
      <c r="W6" s="45">
        <f t="shared" ref="W6:W69" si="20">J4+V6</f>
        <v>12436.3</v>
      </c>
      <c r="X6" s="109">
        <f t="shared" ref="X6:X69" si="21">J4+V6</f>
        <v>12436.3</v>
      </c>
      <c r="Y6" s="62">
        <f t="shared" ref="Y6:Y29" si="22">J5+K5</f>
        <v>12438.4</v>
      </c>
      <c r="Z6" s="10">
        <f t="shared" ref="Z6:Z29" si="23">MAX(B3:B5)</f>
        <v>0</v>
      </c>
      <c r="AA6" s="4">
        <f t="shared" ref="AA6:AA29" si="24">MAX(B4:B5)</f>
        <v>0</v>
      </c>
      <c r="AB6" s="108">
        <f t="shared" ref="AB6:AB29" si="25">J4+AA6</f>
        <v>12436.3</v>
      </c>
      <c r="AC6" s="79">
        <f t="shared" ref="AC6:AC69" si="26">J4+AA6</f>
        <v>12436.3</v>
      </c>
      <c r="AD6" s="10"/>
      <c r="AE6" s="56"/>
      <c r="AF6" s="56"/>
      <c r="AG6" s="47"/>
      <c r="AH6" s="47"/>
      <c r="AI6" s="100"/>
      <c r="AJ6" s="62"/>
      <c r="AK6" s="87"/>
      <c r="AL6" s="98"/>
      <c r="AM6" s="62"/>
      <c r="AN6" s="9" t="s">
        <v>33</v>
      </c>
      <c r="AO6" s="4" t="s">
        <v>12</v>
      </c>
      <c r="AP6" s="10" t="s">
        <v>12</v>
      </c>
      <c r="AQ6" s="10" t="s">
        <v>12</v>
      </c>
      <c r="AR6" s="113"/>
      <c r="AT6" s="18"/>
      <c r="AU6" s="19"/>
      <c r="AV6" s="25"/>
      <c r="AX6" s="40">
        <f>AU3/AY3</f>
        <v>6.7788596899228102</v>
      </c>
      <c r="AY6" s="41">
        <f>AY3/(AY1+AY3)</f>
        <v>0.79629629629629628</v>
      </c>
      <c r="BA6" s="53">
        <f>BC3/BD3</f>
        <v>5.0110764367799332</v>
      </c>
      <c r="BB6" s="41">
        <f>BD3/(BD1+BD3)</f>
        <v>0.95081967213114749</v>
      </c>
      <c r="BC6" s="19" t="s">
        <v>12</v>
      </c>
      <c r="BE6" s="12" t="s">
        <v>184</v>
      </c>
      <c r="BF6" s="110">
        <v>12439.6</v>
      </c>
      <c r="BG6" s="110">
        <v>12432.1</v>
      </c>
      <c r="BH6" s="111">
        <v>12436.6</v>
      </c>
      <c r="BI6" s="12" t="s">
        <v>120</v>
      </c>
      <c r="BJ6" s="28">
        <v>2097</v>
      </c>
      <c r="BK6" s="28">
        <v>2095.4</v>
      </c>
      <c r="BL6" s="28">
        <v>2097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</row>
    <row r="7" spans="1:122" x14ac:dyDescent="0.25">
      <c r="A7" s="12" t="str">
        <f t="shared" si="0"/>
        <v>28apr     21b</v>
      </c>
      <c r="B7" s="110">
        <f t="shared" si="15"/>
        <v>-0.5</v>
      </c>
      <c r="C7" s="3">
        <f t="shared" si="16"/>
        <v>-0.19999999999890861</v>
      </c>
      <c r="D7" s="3">
        <f t="shared" si="3"/>
        <v>12440.133333333333</v>
      </c>
      <c r="E7" s="3">
        <f t="shared" si="4"/>
        <v>12439.75</v>
      </c>
      <c r="F7" s="3">
        <f t="shared" si="5"/>
        <v>12431.033333333333</v>
      </c>
      <c r="G7" s="3">
        <f t="shared" si="6"/>
        <v>12430.5</v>
      </c>
      <c r="H7" s="13">
        <f t="shared" si="1"/>
        <v>12439.9</v>
      </c>
      <c r="I7" s="13">
        <f t="shared" si="1"/>
        <v>12428.9</v>
      </c>
      <c r="J7" s="13">
        <f t="shared" si="1"/>
        <v>12436.1</v>
      </c>
      <c r="K7" s="8">
        <f t="shared" ref="K7:K70" si="27">J7-J5</f>
        <v>-0.2999999999992724</v>
      </c>
      <c r="L7" s="4">
        <f t="shared" si="8"/>
        <v>11</v>
      </c>
      <c r="M7" s="4">
        <f t="shared" si="17"/>
        <v>9.0999999999997581</v>
      </c>
      <c r="N7" s="4">
        <f t="shared" si="9"/>
        <v>9.25</v>
      </c>
      <c r="O7" s="4">
        <f t="shared" si="10"/>
        <v>11</v>
      </c>
      <c r="P7" s="4">
        <f t="shared" si="11"/>
        <v>3.2999999999992724</v>
      </c>
      <c r="Q7" s="4">
        <f t="shared" si="12"/>
        <v>7.7000000000007276</v>
      </c>
      <c r="R7" s="4">
        <f t="shared" si="2"/>
        <v>12434.966666666667</v>
      </c>
      <c r="S7" s="4">
        <f t="shared" si="13"/>
        <v>12435.533333333333</v>
      </c>
      <c r="T7" s="4">
        <f t="shared" si="14"/>
        <v>12435.844444444445</v>
      </c>
      <c r="U7" s="4">
        <f t="shared" si="18"/>
        <v>0.2000000000007276</v>
      </c>
      <c r="V7" s="4">
        <f t="shared" si="19"/>
        <v>0.2000000000007276</v>
      </c>
      <c r="W7" s="109">
        <f t="shared" si="20"/>
        <v>12436.6</v>
      </c>
      <c r="X7" s="45">
        <f t="shared" si="21"/>
        <v>12436.6</v>
      </c>
      <c r="Y7" s="62">
        <f t="shared" si="22"/>
        <v>12436.900000000001</v>
      </c>
      <c r="Z7" s="10">
        <f t="shared" si="23"/>
        <v>0.2000000000007276</v>
      </c>
      <c r="AA7" s="4">
        <f t="shared" si="24"/>
        <v>0.2000000000007276</v>
      </c>
      <c r="AB7" s="79">
        <f t="shared" si="25"/>
        <v>12436.6</v>
      </c>
      <c r="AC7" s="108">
        <f t="shared" si="26"/>
        <v>12436.6</v>
      </c>
      <c r="AD7" s="48">
        <f t="shared" ref="AD7:AD70" si="28">(O7-$O$1)/$O$1</f>
        <v>-0.34243014944769379</v>
      </c>
      <c r="AE7" s="45">
        <f t="shared" ref="AE7:AE70" si="29">MIN(B4:B6)</f>
        <v>0.2000000000007276</v>
      </c>
      <c r="AF7" s="56">
        <f t="shared" ref="AF7:AF70" si="30">J6+AE7</f>
        <v>12436.800000000001</v>
      </c>
      <c r="AG7" s="70">
        <f t="shared" ref="AG7:AG70" si="31">AI7/AL7</f>
        <v>1</v>
      </c>
      <c r="AH7" s="70">
        <f t="shared" ref="AH7:AH70" si="32">1/AG7</f>
        <v>1</v>
      </c>
      <c r="AI7" s="74">
        <f t="shared" ref="AI7:AI70" si="33">(J7-AF7)/AF7</f>
        <v>-5.6284574810299075E-5</v>
      </c>
      <c r="AJ7" s="62">
        <f t="shared" ref="AJ7:AJ70" si="34">MAX(B4:B6)</f>
        <v>0.2000000000007276</v>
      </c>
      <c r="AK7" s="117">
        <f t="shared" ref="AK7:AK70" si="35" xml:space="preserve"> AH7/AG7</f>
        <v>1</v>
      </c>
      <c r="AL7" s="99">
        <f t="shared" ref="AL7:AL70" si="36">(J7-AM7)/AM7</f>
        <v>-5.6284574810299075E-5</v>
      </c>
      <c r="AM7" s="62">
        <f t="shared" ref="AM7:AM70" si="37">J6+AJ7</f>
        <v>12436.800000000001</v>
      </c>
      <c r="AN7" s="10">
        <f t="shared" ref="AN7:AN70" si="38">(R6-N6)*0.999</f>
        <v>12415.522050000001</v>
      </c>
      <c r="AO7" s="10">
        <f t="shared" ref="AO7:AO70" si="39">(2*R6-I6)*0.999</f>
        <v>12427.659900000001</v>
      </c>
      <c r="AP7" s="10">
        <f t="shared" ref="AP7:AP70" si="40">(R6+N6)*1.001</f>
        <v>12456.694249999999</v>
      </c>
      <c r="AQ7" s="10">
        <f t="shared" ref="AQ7:AQ70" si="41">(2*R6-H6)*1.001</f>
        <v>12445.032599999999</v>
      </c>
      <c r="AR7" s="116">
        <f>AN8</f>
        <v>12413.290950000001</v>
      </c>
      <c r="AS7" s="16">
        <f>J7</f>
        <v>12436.1</v>
      </c>
      <c r="AV7" s="7"/>
      <c r="AW7" s="21">
        <f>SUM(AU7:AU20)-AW8</f>
        <v>-38.839033333328189</v>
      </c>
      <c r="AX7" s="21" t="s">
        <v>12</v>
      </c>
      <c r="AY7" s="46"/>
      <c r="BE7" s="12" t="s">
        <v>185</v>
      </c>
      <c r="BF7" s="13">
        <v>12439.9</v>
      </c>
      <c r="BG7" s="13">
        <v>12428.9</v>
      </c>
      <c r="BH7" s="14">
        <v>12436.1</v>
      </c>
      <c r="BI7" s="29" t="str">
        <f t="shared" ref="BI7:BI16" si="42" xml:space="preserve"> BE7</f>
        <v>28apr     21b</v>
      </c>
      <c r="BJ7" s="28"/>
      <c r="BK7" s="28"/>
      <c r="BL7" s="28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</row>
    <row r="8" spans="1:122" x14ac:dyDescent="0.25">
      <c r="A8" s="12" t="str">
        <f t="shared" si="0"/>
        <v>2mag   0s</v>
      </c>
      <c r="B8" s="110">
        <f>J8-J7</f>
        <v>29.299999999999272</v>
      </c>
      <c r="C8" s="3">
        <f t="shared" si="16"/>
        <v>29</v>
      </c>
      <c r="D8" s="3">
        <f t="shared" si="3"/>
        <v>12449.833333333334</v>
      </c>
      <c r="E8" s="3">
        <f t="shared" si="4"/>
        <v>12454.95</v>
      </c>
      <c r="F8" s="3">
        <f t="shared" si="5"/>
        <v>12440.300000000001</v>
      </c>
      <c r="G8" s="3">
        <f t="shared" si="6"/>
        <v>12444.4</v>
      </c>
      <c r="H8" s="13">
        <f t="shared" si="1"/>
        <v>12470</v>
      </c>
      <c r="I8" s="13">
        <f t="shared" si="1"/>
        <v>12459.9</v>
      </c>
      <c r="J8" s="110">
        <f t="shared" si="1"/>
        <v>12465.4</v>
      </c>
      <c r="K8" s="8">
        <f t="shared" si="27"/>
        <v>28.799999999999272</v>
      </c>
      <c r="L8" s="4">
        <f t="shared" si="8"/>
        <v>33.899999999999636</v>
      </c>
      <c r="M8" s="4">
        <f t="shared" si="17"/>
        <v>17.466666666666544</v>
      </c>
      <c r="N8" s="4">
        <f t="shared" si="9"/>
        <v>22.449999999999818</v>
      </c>
      <c r="O8" s="4">
        <f t="shared" si="10"/>
        <v>10.100000000000364</v>
      </c>
      <c r="P8" s="4">
        <f t="shared" si="11"/>
        <v>33.899999999999636</v>
      </c>
      <c r="Q8" s="4">
        <f t="shared" si="12"/>
        <v>-23.799999999999272</v>
      </c>
      <c r="R8" s="4">
        <f t="shared" si="2"/>
        <v>12465.1</v>
      </c>
      <c r="S8" s="4">
        <f t="shared" si="13"/>
        <v>12450.033333333333</v>
      </c>
      <c r="T8" s="4">
        <f t="shared" si="14"/>
        <v>12445.388888888889</v>
      </c>
      <c r="U8" s="4">
        <f t="shared" si="18"/>
        <v>-0.5</v>
      </c>
      <c r="V8" s="4">
        <f t="shared" si="19"/>
        <v>-0.5</v>
      </c>
      <c r="W8" s="109">
        <f t="shared" si="20"/>
        <v>12436.1</v>
      </c>
      <c r="X8" s="109">
        <f t="shared" si="21"/>
        <v>12436.1</v>
      </c>
      <c r="Y8" s="62">
        <f t="shared" si="22"/>
        <v>12435.800000000001</v>
      </c>
      <c r="Z8" s="10">
        <f t="shared" si="23"/>
        <v>0.2000000000007276</v>
      </c>
      <c r="AA8" s="4">
        <f t="shared" si="24"/>
        <v>0.2000000000007276</v>
      </c>
      <c r="AB8" s="79">
        <f t="shared" si="25"/>
        <v>12436.800000000001</v>
      </c>
      <c r="AC8" s="79">
        <f t="shared" si="26"/>
        <v>12436.800000000001</v>
      </c>
      <c r="AD8" s="48">
        <f t="shared" si="28"/>
        <v>-0.39623131903831527</v>
      </c>
      <c r="AE8" s="45">
        <f t="shared" si="29"/>
        <v>-0.5</v>
      </c>
      <c r="AF8" s="56">
        <f t="shared" si="30"/>
        <v>12435.6</v>
      </c>
      <c r="AG8" s="70">
        <f t="shared" si="31"/>
        <v>1.0241126268791372</v>
      </c>
      <c r="AH8" s="70">
        <f t="shared" si="32"/>
        <v>0.97645510245038425</v>
      </c>
      <c r="AI8" s="74">
        <f t="shared" si="33"/>
        <v>2.3963459744603616E-3</v>
      </c>
      <c r="AJ8" s="62">
        <f t="shared" si="34"/>
        <v>0.2000000000007276</v>
      </c>
      <c r="AK8" s="117">
        <f t="shared" si="35"/>
        <v>0.95346456710139038</v>
      </c>
      <c r="AL8" s="99">
        <f t="shared" si="36"/>
        <v>2.3399242539982584E-3</v>
      </c>
      <c r="AM8" s="62">
        <f t="shared" si="37"/>
        <v>12436.300000000001</v>
      </c>
      <c r="AN8" s="10">
        <f t="shared" si="38"/>
        <v>12413.290950000001</v>
      </c>
      <c r="AO8" s="10">
        <f t="shared" si="39"/>
        <v>12428.592300000002</v>
      </c>
      <c r="AP8" s="10">
        <f t="shared" si="40"/>
        <v>12456.660883333332</v>
      </c>
      <c r="AQ8" s="10">
        <f t="shared" si="41"/>
        <v>12442.463366666667</v>
      </c>
      <c r="AR8" s="116">
        <f>AP9</f>
        <v>12500.037549999997</v>
      </c>
      <c r="AS8" s="112">
        <f>J8</f>
        <v>12465.4</v>
      </c>
      <c r="AT8" s="115">
        <f>AO8</f>
        <v>12428.592300000002</v>
      </c>
      <c r="AU8" s="24">
        <f>AT8-AS7</f>
        <v>-7.5076999999982945</v>
      </c>
      <c r="AV8" s="25" t="s">
        <v>37</v>
      </c>
      <c r="AW8" s="80">
        <f>COUNT(AU8:AU20)</f>
        <v>9</v>
      </c>
      <c r="AX8" s="21" t="s">
        <v>12</v>
      </c>
      <c r="BE8" s="12" t="s">
        <v>186</v>
      </c>
      <c r="BF8" s="110">
        <v>12470</v>
      </c>
      <c r="BG8" s="111">
        <v>12459.9</v>
      </c>
      <c r="BH8" s="111">
        <v>12465.4</v>
      </c>
      <c r="BI8" s="29" t="str">
        <f t="shared" si="42"/>
        <v>2mag   0s</v>
      </c>
      <c r="BJ8" s="7"/>
      <c r="BK8" s="7"/>
      <c r="BL8" s="7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 x14ac:dyDescent="0.25">
      <c r="A9" s="12" t="str">
        <f t="shared" si="0"/>
        <v>2mag   1s</v>
      </c>
      <c r="B9" s="110">
        <f t="shared" si="15"/>
        <v>-3.1000000000003638</v>
      </c>
      <c r="C9" s="3">
        <f t="shared" si="16"/>
        <v>25.699999999998909</v>
      </c>
      <c r="D9" s="3">
        <f t="shared" si="3"/>
        <v>12458.266666666668</v>
      </c>
      <c r="E9" s="3">
        <f t="shared" si="4"/>
        <v>12467.45</v>
      </c>
      <c r="F9" s="3">
        <f t="shared" si="5"/>
        <v>12449.533333333333</v>
      </c>
      <c r="G9" s="3">
        <f t="shared" si="6"/>
        <v>12459.849999999999</v>
      </c>
      <c r="H9" s="13">
        <f t="shared" si="1"/>
        <v>12464.9</v>
      </c>
      <c r="I9" s="13">
        <f t="shared" si="1"/>
        <v>12459.8</v>
      </c>
      <c r="J9" s="110">
        <f t="shared" si="1"/>
        <v>12462.3</v>
      </c>
      <c r="K9" s="8">
        <f t="shared" si="27"/>
        <v>26.199999999998909</v>
      </c>
      <c r="L9" s="4">
        <f t="shared" si="8"/>
        <v>5.6000000000003638</v>
      </c>
      <c r="M9" s="4">
        <f t="shared" si="17"/>
        <v>16.833333333333332</v>
      </c>
      <c r="N9" s="4">
        <f t="shared" si="9"/>
        <v>19.75</v>
      </c>
      <c r="O9" s="4">
        <f t="shared" si="10"/>
        <v>5.1000000000003638</v>
      </c>
      <c r="P9" s="4">
        <f t="shared" si="11"/>
        <v>-0.5</v>
      </c>
      <c r="Q9" s="4">
        <f t="shared" si="12"/>
        <v>5.6000000000003638</v>
      </c>
      <c r="R9" s="4">
        <f t="shared" si="2"/>
        <v>12462.333333333334</v>
      </c>
      <c r="S9" s="4">
        <f t="shared" si="13"/>
        <v>12463.716666666667</v>
      </c>
      <c r="T9" s="4">
        <f t="shared" si="14"/>
        <v>12454.133333333333</v>
      </c>
      <c r="U9" s="4">
        <f t="shared" si="18"/>
        <v>-0.5</v>
      </c>
      <c r="V9" s="4">
        <f t="shared" si="19"/>
        <v>-0.5</v>
      </c>
      <c r="W9" s="45">
        <f t="shared" si="20"/>
        <v>12435.6</v>
      </c>
      <c r="X9" s="45">
        <f t="shared" si="21"/>
        <v>12435.6</v>
      </c>
      <c r="Y9" s="10">
        <f t="shared" si="22"/>
        <v>12494.199999999999</v>
      </c>
      <c r="Z9" s="10">
        <f t="shared" si="23"/>
        <v>29.299999999999272</v>
      </c>
      <c r="AA9" s="10">
        <f t="shared" si="24"/>
        <v>29.299999999999272</v>
      </c>
      <c r="AB9" s="10">
        <f t="shared" si="25"/>
        <v>12465.4</v>
      </c>
      <c r="AC9" s="108">
        <f t="shared" si="26"/>
        <v>12465.4</v>
      </c>
      <c r="AD9" s="48">
        <f t="shared" si="28"/>
        <v>-0.69512670565299994</v>
      </c>
      <c r="AE9" s="45">
        <f t="shared" si="29"/>
        <v>-0.5</v>
      </c>
      <c r="AF9" s="56">
        <f t="shared" si="30"/>
        <v>12464.9</v>
      </c>
      <c r="AG9" s="70">
        <f t="shared" si="31"/>
        <v>8.0438760929591305E-2</v>
      </c>
      <c r="AH9" s="70">
        <f t="shared" si="32"/>
        <v>12.431817552178707</v>
      </c>
      <c r="AI9" s="74">
        <f t="shared" si="33"/>
        <v>-2.0858570866997441E-4</v>
      </c>
      <c r="AJ9" s="62">
        <f t="shared" si="34"/>
        <v>29.299999999999272</v>
      </c>
      <c r="AK9" s="117">
        <f t="shared" si="35"/>
        <v>154.55008765065858</v>
      </c>
      <c r="AL9" s="99">
        <f t="shared" si="36"/>
        <v>-2.5930994741770221E-3</v>
      </c>
      <c r="AM9" s="62">
        <f t="shared" si="37"/>
        <v>12494.699999999999</v>
      </c>
      <c r="AN9" s="10">
        <f t="shared" si="38"/>
        <v>12430.207350000001</v>
      </c>
      <c r="AO9" s="10">
        <f t="shared" si="39"/>
        <v>12457.8297</v>
      </c>
      <c r="AP9" s="10">
        <f t="shared" si="40"/>
        <v>12500.037549999997</v>
      </c>
      <c r="AQ9" s="10">
        <f t="shared" si="41"/>
        <v>12472.6602</v>
      </c>
      <c r="AR9" s="116">
        <f>AP10</f>
        <v>12494.565416666666</v>
      </c>
      <c r="AS9" s="112">
        <f>J9</f>
        <v>12462.3</v>
      </c>
      <c r="AT9" s="115">
        <f>AQ9</f>
        <v>12472.6602</v>
      </c>
      <c r="AU9" s="114">
        <f>-AT9+AS8</f>
        <v>-7.2602000000006228</v>
      </c>
      <c r="AV9" s="25" t="s">
        <v>37</v>
      </c>
      <c r="AW9" s="19"/>
      <c r="BE9" s="12" t="s">
        <v>187</v>
      </c>
      <c r="BF9" s="110">
        <v>12464.9</v>
      </c>
      <c r="BG9" s="111">
        <v>12459.8</v>
      </c>
      <c r="BH9" s="111">
        <v>12462.3</v>
      </c>
      <c r="BI9" s="29" t="str">
        <f t="shared" si="42"/>
        <v>2mag   1s</v>
      </c>
      <c r="BJ9" s="7"/>
      <c r="BK9" s="7"/>
      <c r="BL9" s="7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</row>
    <row r="10" spans="1:122" x14ac:dyDescent="0.25">
      <c r="A10" s="12" t="str">
        <f t="shared" si="0"/>
        <v>2mag    2b</v>
      </c>
      <c r="B10" s="110">
        <f t="shared" si="15"/>
        <v>8.7000000000007276</v>
      </c>
      <c r="C10" s="3">
        <f t="shared" si="16"/>
        <v>34.899999999999636</v>
      </c>
      <c r="D10" s="3">
        <f t="shared" si="3"/>
        <v>12468.633333333333</v>
      </c>
      <c r="E10" s="3">
        <f t="shared" si="4"/>
        <v>12467.95</v>
      </c>
      <c r="F10" s="3">
        <f t="shared" si="5"/>
        <v>12460.233333333332</v>
      </c>
      <c r="G10" s="3">
        <f t="shared" si="6"/>
        <v>12460.4</v>
      </c>
      <c r="H10" s="13">
        <f t="shared" si="1"/>
        <v>12471</v>
      </c>
      <c r="I10" s="13">
        <f t="shared" si="1"/>
        <v>12461</v>
      </c>
      <c r="J10" s="110">
        <f t="shared" si="1"/>
        <v>12471</v>
      </c>
      <c r="K10" s="8">
        <f t="shared" si="27"/>
        <v>5.6000000000003638</v>
      </c>
      <c r="L10" s="4">
        <f t="shared" si="8"/>
        <v>10</v>
      </c>
      <c r="M10" s="4">
        <f t="shared" si="17"/>
        <v>16.5</v>
      </c>
      <c r="N10" s="4">
        <f t="shared" si="9"/>
        <v>7.8000000000001819</v>
      </c>
      <c r="O10" s="4">
        <f t="shared" si="10"/>
        <v>10</v>
      </c>
      <c r="P10" s="4">
        <f t="shared" si="11"/>
        <v>8.7000000000007276</v>
      </c>
      <c r="Q10" s="4">
        <f t="shared" si="12"/>
        <v>1.2999999999992724</v>
      </c>
      <c r="R10" s="4">
        <f t="shared" si="2"/>
        <v>12467.666666666666</v>
      </c>
      <c r="S10" s="4">
        <f t="shared" si="13"/>
        <v>12465</v>
      </c>
      <c r="T10" s="4">
        <f t="shared" si="14"/>
        <v>12465.033333333333</v>
      </c>
      <c r="U10" s="4">
        <f t="shared" si="18"/>
        <v>-3.1000000000003638</v>
      </c>
      <c r="V10" s="4">
        <f t="shared" si="19"/>
        <v>-3.1000000000003638</v>
      </c>
      <c r="W10" s="45">
        <f t="shared" si="20"/>
        <v>12462.3</v>
      </c>
      <c r="X10" s="109">
        <f t="shared" si="21"/>
        <v>12462.3</v>
      </c>
      <c r="Y10" s="62">
        <f t="shared" si="22"/>
        <v>12488.499999999998</v>
      </c>
      <c r="Z10" s="10">
        <f t="shared" si="23"/>
        <v>29.299999999999272</v>
      </c>
      <c r="AA10" s="4">
        <f t="shared" si="24"/>
        <v>29.299999999999272</v>
      </c>
      <c r="AB10" s="108">
        <f t="shared" si="25"/>
        <v>12494.699999999999</v>
      </c>
      <c r="AC10" s="79">
        <f t="shared" si="26"/>
        <v>12494.699999999999</v>
      </c>
      <c r="AD10" s="48">
        <f t="shared" si="28"/>
        <v>-0.4022092267706307</v>
      </c>
      <c r="AE10" s="45">
        <f t="shared" si="29"/>
        <v>-3.1000000000003638</v>
      </c>
      <c r="AF10" s="56">
        <f t="shared" si="30"/>
        <v>12459.199999999999</v>
      </c>
      <c r="AG10" s="70">
        <f t="shared" si="31"/>
        <v>-0.57430513389888693</v>
      </c>
      <c r="AH10" s="70">
        <f t="shared" si="32"/>
        <v>-1.7412346520587809</v>
      </c>
      <c r="AI10" s="74">
        <f t="shared" si="33"/>
        <v>9.470913060229463E-4</v>
      </c>
      <c r="AJ10" s="62">
        <f t="shared" si="34"/>
        <v>29.299999999999272</v>
      </c>
      <c r="AK10" s="117">
        <f t="shared" si="35"/>
        <v>3.0318981135302638</v>
      </c>
      <c r="AL10" s="99">
        <f t="shared" si="36"/>
        <v>-1.6491082007107614E-3</v>
      </c>
      <c r="AM10" s="62">
        <f t="shared" si="37"/>
        <v>12491.599999999999</v>
      </c>
      <c r="AN10" s="10">
        <f t="shared" si="38"/>
        <v>12430.14075</v>
      </c>
      <c r="AO10" s="10">
        <f t="shared" si="39"/>
        <v>12452.401800000001</v>
      </c>
      <c r="AP10" s="10">
        <f t="shared" si="40"/>
        <v>12494.565416666666</v>
      </c>
      <c r="AQ10" s="10">
        <f t="shared" si="41"/>
        <v>12472.226433333333</v>
      </c>
      <c r="AR10" s="116">
        <f>AN11</f>
        <v>12447.406799999999</v>
      </c>
      <c r="AS10" s="90">
        <f>AN11</f>
        <v>12447.406799999999</v>
      </c>
      <c r="AT10" s="115">
        <f>AQ10</f>
        <v>12472.226433333333</v>
      </c>
      <c r="AU10" s="114">
        <f>-AT10+AS9</f>
        <v>-9.9264333333339891</v>
      </c>
      <c r="AV10" s="25" t="s">
        <v>37</v>
      </c>
      <c r="AW10" s="19"/>
      <c r="BE10" s="12" t="s">
        <v>188</v>
      </c>
      <c r="BF10" s="110">
        <v>12471</v>
      </c>
      <c r="BG10" s="110">
        <v>12461</v>
      </c>
      <c r="BH10" s="111">
        <v>12471</v>
      </c>
      <c r="BI10" s="29" t="str">
        <f t="shared" si="42"/>
        <v>2mag    2b</v>
      </c>
      <c r="BJ10" s="7"/>
      <c r="BK10" s="7"/>
      <c r="BL10" s="7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</row>
    <row r="11" spans="1:122" x14ac:dyDescent="0.25">
      <c r="A11" s="12" t="str">
        <f t="shared" si="0"/>
        <v>2mag     3o</v>
      </c>
      <c r="B11" s="110">
        <f t="shared" si="15"/>
        <v>-17</v>
      </c>
      <c r="C11" s="3">
        <f t="shared" si="16"/>
        <v>-11.399999999999636</v>
      </c>
      <c r="D11" s="3">
        <f t="shared" si="3"/>
        <v>12468.866666666669</v>
      </c>
      <c r="E11" s="3">
        <f t="shared" si="4"/>
        <v>12470.85</v>
      </c>
      <c r="F11" s="3">
        <f t="shared" si="5"/>
        <v>12458.266666666668</v>
      </c>
      <c r="G11" s="3">
        <f t="shared" si="6"/>
        <v>12457.5</v>
      </c>
      <c r="H11" s="3">
        <f t="shared" si="1"/>
        <v>12470.7</v>
      </c>
      <c r="I11" s="110">
        <f t="shared" si="1"/>
        <v>12454</v>
      </c>
      <c r="J11" s="110">
        <f t="shared" si="1"/>
        <v>12454</v>
      </c>
      <c r="K11" s="8">
        <f t="shared" si="27"/>
        <v>-8.2999999999992724</v>
      </c>
      <c r="L11" s="4">
        <f t="shared" si="8"/>
        <v>17</v>
      </c>
      <c r="M11" s="4">
        <f t="shared" si="17"/>
        <v>10.866666666666788</v>
      </c>
      <c r="N11" s="4">
        <f t="shared" si="9"/>
        <v>13.5</v>
      </c>
      <c r="O11" s="4">
        <f t="shared" si="10"/>
        <v>16.700000000000728</v>
      </c>
      <c r="P11" s="4">
        <f t="shared" si="11"/>
        <v>-0.2999999999992724</v>
      </c>
      <c r="Q11" s="4">
        <f t="shared" si="12"/>
        <v>17</v>
      </c>
      <c r="R11" s="4">
        <f t="shared" si="2"/>
        <v>12459.566666666666</v>
      </c>
      <c r="S11" s="4">
        <f t="shared" si="13"/>
        <v>12463.616666666665</v>
      </c>
      <c r="T11" s="4">
        <f t="shared" si="14"/>
        <v>12463.188888888888</v>
      </c>
      <c r="U11" s="4">
        <f t="shared" si="18"/>
        <v>-3.1000000000003638</v>
      </c>
      <c r="V11" s="4">
        <f t="shared" si="19"/>
        <v>-3.1000000000003638</v>
      </c>
      <c r="W11" s="45">
        <f t="shared" si="20"/>
        <v>12459.199999999999</v>
      </c>
      <c r="X11" s="45">
        <f t="shared" si="21"/>
        <v>12459.199999999999</v>
      </c>
      <c r="Y11" s="10">
        <f t="shared" si="22"/>
        <v>12476.6</v>
      </c>
      <c r="Z11" s="10">
        <f t="shared" si="23"/>
        <v>29.299999999999272</v>
      </c>
      <c r="AA11" s="10">
        <f t="shared" si="24"/>
        <v>8.7000000000007276</v>
      </c>
      <c r="AB11" s="10">
        <f t="shared" si="25"/>
        <v>12471</v>
      </c>
      <c r="AC11" s="108">
        <f t="shared" si="26"/>
        <v>12471</v>
      </c>
      <c r="AD11" s="48">
        <f t="shared" si="28"/>
        <v>-1.6894087069097815E-3</v>
      </c>
      <c r="AE11" s="45">
        <f t="shared" si="29"/>
        <v>-3.1000000000003638</v>
      </c>
      <c r="AF11" s="56">
        <f t="shared" si="30"/>
        <v>12467.9</v>
      </c>
      <c r="AG11" s="70">
        <f t="shared" si="31"/>
        <v>0.30099614600791275</v>
      </c>
      <c r="AH11" s="70">
        <f t="shared" si="32"/>
        <v>3.3223016748317815</v>
      </c>
      <c r="AI11" s="74">
        <f t="shared" si="33"/>
        <v>-1.114862968102057E-3</v>
      </c>
      <c r="AJ11" s="62">
        <f t="shared" si="34"/>
        <v>29.299999999999272</v>
      </c>
      <c r="AK11" s="117">
        <f t="shared" si="35"/>
        <v>11.037688418590061</v>
      </c>
      <c r="AL11" s="99">
        <f t="shared" si="36"/>
        <v>-3.7039111061333949E-3</v>
      </c>
      <c r="AM11" s="62">
        <f t="shared" si="37"/>
        <v>12500.3</v>
      </c>
      <c r="AN11" s="10">
        <f t="shared" si="38"/>
        <v>12447.406799999999</v>
      </c>
      <c r="AO11" s="10">
        <f t="shared" si="39"/>
        <v>12461.858999999999</v>
      </c>
      <c r="AP11" s="10">
        <f t="shared" si="40"/>
        <v>12487.942133333332</v>
      </c>
      <c r="AQ11" s="10">
        <f t="shared" si="41"/>
        <v>12476.797666666664</v>
      </c>
      <c r="AR11" s="116">
        <f>AN12</f>
        <v>12433.620599999998</v>
      </c>
      <c r="AS11" s="90">
        <f>AN11</f>
        <v>12447.406799999999</v>
      </c>
      <c r="AT11" s="115">
        <f>AO11</f>
        <v>12461.858999999999</v>
      </c>
      <c r="AU11" s="24" t="s">
        <v>12</v>
      </c>
      <c r="AV11" s="25"/>
      <c r="AW11" s="19"/>
      <c r="BE11" s="12" t="s">
        <v>189</v>
      </c>
      <c r="BF11" s="110">
        <v>12470.7</v>
      </c>
      <c r="BG11" s="110">
        <v>12454</v>
      </c>
      <c r="BH11" s="111">
        <v>12454</v>
      </c>
      <c r="BI11" s="29" t="str">
        <f t="shared" si="42"/>
        <v>2mag     3o</v>
      </c>
      <c r="BJ11" s="7"/>
      <c r="BK11" s="7"/>
      <c r="BL11" s="7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</row>
    <row r="12" spans="1:122" x14ac:dyDescent="0.25">
      <c r="A12" s="12" t="str">
        <f t="shared" si="0"/>
        <v>2mag    4s</v>
      </c>
      <c r="B12" s="110">
        <f t="shared" si="15"/>
        <v>6.2999999999992724</v>
      </c>
      <c r="C12" s="3">
        <f t="shared" si="16"/>
        <v>-2</v>
      </c>
      <c r="D12" s="3">
        <f t="shared" si="3"/>
        <v>12468.199999999999</v>
      </c>
      <c r="E12" s="3">
        <f t="shared" si="4"/>
        <v>12466.8</v>
      </c>
      <c r="F12" s="3">
        <f t="shared" si="5"/>
        <v>12456.333333333334</v>
      </c>
      <c r="G12" s="3">
        <f t="shared" si="6"/>
        <v>12454</v>
      </c>
      <c r="H12" s="3">
        <f t="shared" si="1"/>
        <v>12462.9</v>
      </c>
      <c r="I12" s="110">
        <f t="shared" si="1"/>
        <v>12454</v>
      </c>
      <c r="J12" s="110">
        <f t="shared" si="1"/>
        <v>12460.3</v>
      </c>
      <c r="K12" s="8">
        <f t="shared" si="27"/>
        <v>-10.700000000000728</v>
      </c>
      <c r="L12" s="4">
        <f t="shared" si="8"/>
        <v>8.8999999999996362</v>
      </c>
      <c r="M12" s="4">
        <f t="shared" si="17"/>
        <v>11.966666666666546</v>
      </c>
      <c r="N12" s="4">
        <f t="shared" si="9"/>
        <v>12.949999999999818</v>
      </c>
      <c r="O12" s="4">
        <f t="shared" si="10"/>
        <v>8.8999999999996362</v>
      </c>
      <c r="P12" s="4">
        <f t="shared" si="11"/>
        <v>8.8999999999996362</v>
      </c>
      <c r="Q12" s="4">
        <f t="shared" si="12"/>
        <v>0</v>
      </c>
      <c r="R12" s="4">
        <f t="shared" si="2"/>
        <v>12459.066666666666</v>
      </c>
      <c r="S12" s="4">
        <f t="shared" si="13"/>
        <v>12459.316666666666</v>
      </c>
      <c r="T12" s="4">
        <f t="shared" si="14"/>
        <v>12462.099999999999</v>
      </c>
      <c r="U12" s="4">
        <f t="shared" si="18"/>
        <v>-17</v>
      </c>
      <c r="V12" s="4">
        <f t="shared" si="19"/>
        <v>-17</v>
      </c>
      <c r="W12" s="45">
        <f t="shared" si="20"/>
        <v>12454</v>
      </c>
      <c r="X12" s="109">
        <f t="shared" si="21"/>
        <v>12454</v>
      </c>
      <c r="Y12" s="62">
        <f t="shared" si="22"/>
        <v>12445.7</v>
      </c>
      <c r="Z12" s="10">
        <f t="shared" si="23"/>
        <v>8.7000000000007276</v>
      </c>
      <c r="AA12" s="4">
        <f t="shared" si="24"/>
        <v>8.7000000000007276</v>
      </c>
      <c r="AB12" s="108">
        <f t="shared" si="25"/>
        <v>12479.7</v>
      </c>
      <c r="AC12" s="79">
        <f t="shared" si="26"/>
        <v>12479.7</v>
      </c>
      <c r="AD12" s="48">
        <f t="shared" si="28"/>
        <v>-0.46796621182588305</v>
      </c>
      <c r="AE12" s="45">
        <f t="shared" si="29"/>
        <v>-17</v>
      </c>
      <c r="AF12" s="56">
        <f t="shared" si="30"/>
        <v>12437</v>
      </c>
      <c r="AG12" s="70">
        <f t="shared" si="31"/>
        <v>-9.7283947763332144</v>
      </c>
      <c r="AH12" s="70">
        <f t="shared" si="32"/>
        <v>-0.10279188118812298</v>
      </c>
      <c r="AI12" s="74">
        <f t="shared" si="33"/>
        <v>1.8734421484280189E-3</v>
      </c>
      <c r="AJ12" s="62">
        <f t="shared" si="34"/>
        <v>8.7000000000007276</v>
      </c>
      <c r="AK12" s="117">
        <f t="shared" si="35"/>
        <v>1.056617083819319E-2</v>
      </c>
      <c r="AL12" s="99">
        <f t="shared" si="36"/>
        <v>-1.9257464273403477E-4</v>
      </c>
      <c r="AM12" s="62">
        <f t="shared" si="37"/>
        <v>12462.7</v>
      </c>
      <c r="AN12" s="10">
        <f t="shared" si="38"/>
        <v>12433.620599999998</v>
      </c>
      <c r="AO12" s="10">
        <f t="shared" si="39"/>
        <v>12452.668199999998</v>
      </c>
      <c r="AP12" s="10">
        <f t="shared" si="40"/>
        <v>12485.539733333331</v>
      </c>
      <c r="AQ12" s="10">
        <f t="shared" si="41"/>
        <v>12460.881766666662</v>
      </c>
      <c r="AR12" s="116">
        <f>AN13</f>
        <v>12433.670549999999</v>
      </c>
      <c r="AS12" s="90">
        <f>AN11</f>
        <v>12447.406799999999</v>
      </c>
      <c r="AT12" s="115">
        <f>AO12</f>
        <v>12452.668199999998</v>
      </c>
      <c r="AU12" s="24" t="s">
        <v>12</v>
      </c>
      <c r="AV12" s="25"/>
      <c r="AW12" s="19"/>
      <c r="BE12" s="12" t="s">
        <v>190</v>
      </c>
      <c r="BF12" s="110">
        <v>12462.9</v>
      </c>
      <c r="BG12" s="110">
        <v>12454</v>
      </c>
      <c r="BH12" s="111">
        <v>12460.3</v>
      </c>
      <c r="BI12" s="29" t="str">
        <f t="shared" si="42"/>
        <v>2mag    4s</v>
      </c>
      <c r="BJ12" s="7"/>
      <c r="BK12" s="7"/>
      <c r="BL12" s="7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</row>
    <row r="13" spans="1:122" x14ac:dyDescent="0.25">
      <c r="A13" s="12" t="str">
        <f t="shared" si="0"/>
        <v>2mag     5b</v>
      </c>
      <c r="B13" s="110">
        <f t="shared" si="15"/>
        <v>-2.7999999999992724</v>
      </c>
      <c r="C13" s="3">
        <f t="shared" si="16"/>
        <v>-13.5</v>
      </c>
      <c r="D13" s="3">
        <f t="shared" si="3"/>
        <v>12464.633333333331</v>
      </c>
      <c r="E13" s="3">
        <f t="shared" si="4"/>
        <v>12461.599999999999</v>
      </c>
      <c r="F13" s="3">
        <f t="shared" si="5"/>
        <v>12454.633333333333</v>
      </c>
      <c r="G13" s="3">
        <f t="shared" si="6"/>
        <v>12454.95</v>
      </c>
      <c r="H13" s="3">
        <f t="shared" si="1"/>
        <v>12460.3</v>
      </c>
      <c r="I13" s="110">
        <f t="shared" si="1"/>
        <v>12455.9</v>
      </c>
      <c r="J13" s="110">
        <f t="shared" si="1"/>
        <v>12457.5</v>
      </c>
      <c r="K13" s="8">
        <f t="shared" si="27"/>
        <v>3.5</v>
      </c>
      <c r="L13" s="4">
        <f t="shared" si="8"/>
        <v>4.3999999999996362</v>
      </c>
      <c r="M13" s="4">
        <f t="shared" si="17"/>
        <v>10.099999999999758</v>
      </c>
      <c r="N13" s="4">
        <f t="shared" si="9"/>
        <v>6.6499999999996362</v>
      </c>
      <c r="O13" s="4">
        <f t="shared" si="10"/>
        <v>4.3999999999996362</v>
      </c>
      <c r="P13" s="4">
        <f t="shared" si="11"/>
        <v>0</v>
      </c>
      <c r="Q13" s="4">
        <f>-J12+I13</f>
        <v>-4.3999999999996362</v>
      </c>
      <c r="R13" s="4">
        <f t="shared" si="2"/>
        <v>12457.9</v>
      </c>
      <c r="S13" s="4">
        <f t="shared" si="13"/>
        <v>12458.483333333334</v>
      </c>
      <c r="T13" s="4">
        <f t="shared" si="14"/>
        <v>12458.844444444445</v>
      </c>
      <c r="U13" s="4">
        <f t="shared" si="18"/>
        <v>-17</v>
      </c>
      <c r="V13" s="4">
        <f t="shared" si="19"/>
        <v>-17</v>
      </c>
      <c r="W13" s="45">
        <f t="shared" si="20"/>
        <v>12437</v>
      </c>
      <c r="X13" s="45">
        <f t="shared" si="21"/>
        <v>12437</v>
      </c>
      <c r="Y13" s="10">
        <f t="shared" si="22"/>
        <v>12449.599999999999</v>
      </c>
      <c r="Z13" s="10">
        <f t="shared" si="23"/>
        <v>8.7000000000007276</v>
      </c>
      <c r="AA13" s="10">
        <f t="shared" si="24"/>
        <v>6.2999999999992724</v>
      </c>
      <c r="AB13" s="10">
        <f t="shared" si="25"/>
        <v>12460.3</v>
      </c>
      <c r="AC13" s="108">
        <f t="shared" si="26"/>
        <v>12460.3</v>
      </c>
      <c r="AD13" s="48">
        <f t="shared" si="28"/>
        <v>-0.7369720597790993</v>
      </c>
      <c r="AE13" s="45">
        <f t="shared" si="29"/>
        <v>-17</v>
      </c>
      <c r="AF13" s="56">
        <f t="shared" si="30"/>
        <v>12443.3</v>
      </c>
      <c r="AG13" s="70">
        <f t="shared" si="31"/>
        <v>-1.2373328898143481</v>
      </c>
      <c r="AH13" s="70">
        <f t="shared" si="32"/>
        <v>-0.80818994486604334</v>
      </c>
      <c r="AI13" s="74">
        <f t="shared" si="33"/>
        <v>1.1411763760417839E-3</v>
      </c>
      <c r="AJ13" s="62">
        <f t="shared" si="34"/>
        <v>8.7000000000007276</v>
      </c>
      <c r="AK13" s="117">
        <f t="shared" si="35"/>
        <v>0.65317098698257814</v>
      </c>
      <c r="AL13" s="99">
        <f t="shared" si="36"/>
        <v>-9.2228727243564039E-4</v>
      </c>
      <c r="AM13" s="62">
        <f t="shared" si="37"/>
        <v>12469</v>
      </c>
      <c r="AN13" s="10">
        <f t="shared" si="38"/>
        <v>12433.670549999999</v>
      </c>
      <c r="AO13" s="10">
        <f t="shared" si="39"/>
        <v>12451.669199999998</v>
      </c>
      <c r="AP13" s="10">
        <f t="shared" si="40"/>
        <v>12484.488683333331</v>
      </c>
      <c r="AQ13" s="10">
        <f t="shared" si="41"/>
        <v>12467.688566666664</v>
      </c>
      <c r="AR13" s="116">
        <f>AP14</f>
        <v>12477.014549999998</v>
      </c>
      <c r="AS13" s="112">
        <f>J13</f>
        <v>12457.5</v>
      </c>
      <c r="AT13" s="115">
        <f>AO13</f>
        <v>12451.669199999998</v>
      </c>
      <c r="AU13" s="24">
        <f>AT13-AS12</f>
        <v>4.2623999999996158</v>
      </c>
      <c r="AV13" s="25" t="s">
        <v>37</v>
      </c>
      <c r="AW13" s="19"/>
      <c r="BE13" s="12" t="s">
        <v>191</v>
      </c>
      <c r="BF13" s="110">
        <v>12460.3</v>
      </c>
      <c r="BG13" s="110">
        <v>12455.9</v>
      </c>
      <c r="BH13" s="111">
        <v>12457.5</v>
      </c>
      <c r="BI13" s="29" t="str">
        <f t="shared" si="42"/>
        <v>2mag     5b</v>
      </c>
      <c r="BJ13" s="7"/>
      <c r="BK13" s="7"/>
      <c r="BL13" s="7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 x14ac:dyDescent="0.25">
      <c r="A14" s="12" t="str">
        <f t="shared" si="0"/>
        <v>2mag     6o</v>
      </c>
      <c r="B14" s="110">
        <f t="shared" si="15"/>
        <v>-0.7999999999992724</v>
      </c>
      <c r="C14" s="3">
        <f t="shared" si="16"/>
        <v>2.7000000000007276</v>
      </c>
      <c r="D14" s="3">
        <f t="shared" si="3"/>
        <v>12460.666666666666</v>
      </c>
      <c r="E14" s="3">
        <f t="shared" si="4"/>
        <v>12459.55</v>
      </c>
      <c r="F14" s="3">
        <f t="shared" si="5"/>
        <v>12454.933333333334</v>
      </c>
      <c r="G14" s="3">
        <f t="shared" si="6"/>
        <v>12455.4</v>
      </c>
      <c r="H14" s="3">
        <f t="shared" si="1"/>
        <v>12458.8</v>
      </c>
      <c r="I14" s="110">
        <f t="shared" si="1"/>
        <v>12454.9</v>
      </c>
      <c r="J14" s="110">
        <f t="shared" si="1"/>
        <v>12456.7</v>
      </c>
      <c r="K14" s="8">
        <f t="shared" si="27"/>
        <v>-3.5999999999985448</v>
      </c>
      <c r="L14" s="4">
        <f t="shared" si="8"/>
        <v>3.8999999999996362</v>
      </c>
      <c r="M14" s="4">
        <f t="shared" si="17"/>
        <v>5.7333333333329692</v>
      </c>
      <c r="N14" s="4">
        <f t="shared" si="9"/>
        <v>4.1499999999996362</v>
      </c>
      <c r="O14" s="4">
        <f t="shared" si="10"/>
        <v>3.8999999999996362</v>
      </c>
      <c r="P14" s="4">
        <f t="shared" si="11"/>
        <v>1.2999999999992724</v>
      </c>
      <c r="Q14" s="4">
        <f>J13-I14</f>
        <v>2.6000000000003638</v>
      </c>
      <c r="R14" s="4">
        <f t="shared" si="2"/>
        <v>12456.799999999997</v>
      </c>
      <c r="S14" s="4">
        <f t="shared" si="13"/>
        <v>12457.349999999999</v>
      </c>
      <c r="T14" s="4">
        <f t="shared" si="14"/>
        <v>12457.922222222222</v>
      </c>
      <c r="U14" s="4">
        <f t="shared" si="18"/>
        <v>-17</v>
      </c>
      <c r="V14" s="4">
        <f t="shared" si="19"/>
        <v>-2.7999999999992724</v>
      </c>
      <c r="W14" s="45">
        <f t="shared" si="20"/>
        <v>12457.5</v>
      </c>
      <c r="X14" s="45">
        <f t="shared" si="21"/>
        <v>12457.5</v>
      </c>
      <c r="Y14" s="62">
        <f t="shared" si="22"/>
        <v>12461</v>
      </c>
      <c r="Z14" s="10">
        <f t="shared" si="23"/>
        <v>6.2999999999992724</v>
      </c>
      <c r="AA14" s="4">
        <f t="shared" si="24"/>
        <v>6.2999999999992724</v>
      </c>
      <c r="AB14" s="108">
        <f t="shared" si="25"/>
        <v>12466.599999999999</v>
      </c>
      <c r="AC14" s="108">
        <f t="shared" si="26"/>
        <v>12466.599999999999</v>
      </c>
      <c r="AD14" s="48">
        <f t="shared" si="28"/>
        <v>-0.76686159844056767</v>
      </c>
      <c r="AE14" s="45">
        <f t="shared" si="29"/>
        <v>-17</v>
      </c>
      <c r="AF14" s="56">
        <f t="shared" si="30"/>
        <v>12440.5</v>
      </c>
      <c r="AG14" s="70">
        <f t="shared" si="31"/>
        <v>-2.2859635527086444</v>
      </c>
      <c r="AH14" s="70">
        <f t="shared" si="32"/>
        <v>-0.43745229394191226</v>
      </c>
      <c r="AI14" s="74">
        <f t="shared" si="33"/>
        <v>1.302198464691992E-3</v>
      </c>
      <c r="AJ14" s="62">
        <f t="shared" si="34"/>
        <v>6.2999999999992724</v>
      </c>
      <c r="AK14" s="97">
        <f t="shared" si="35"/>
        <v>0.19136450947504122</v>
      </c>
      <c r="AL14" s="99">
        <f t="shared" si="36"/>
        <v>-5.6964970554714814E-4</v>
      </c>
      <c r="AM14" s="62">
        <f t="shared" si="37"/>
        <v>12463.8</v>
      </c>
      <c r="AN14" s="10">
        <f t="shared" si="38"/>
        <v>12438.79875</v>
      </c>
      <c r="AO14" s="10">
        <f t="shared" si="39"/>
        <v>12447.4401</v>
      </c>
      <c r="AP14" s="10">
        <f t="shared" si="40"/>
        <v>12477.014549999998</v>
      </c>
      <c r="AQ14" s="10">
        <f t="shared" si="41"/>
        <v>12467.955499999998</v>
      </c>
      <c r="AR14" s="116">
        <f>AN15</f>
        <v>12440.197349999999</v>
      </c>
      <c r="AS14" s="16">
        <f>J14</f>
        <v>12456.7</v>
      </c>
      <c r="AT14" s="115">
        <f>AQ14</f>
        <v>12467.955499999998</v>
      </c>
      <c r="AU14" s="114">
        <f>-AT14+AS13</f>
        <v>-10.45549999999821</v>
      </c>
      <c r="AV14" s="25" t="s">
        <v>37</v>
      </c>
      <c r="AW14" s="19"/>
      <c r="AZ14"/>
      <c r="BA14"/>
      <c r="BB14"/>
      <c r="BC14"/>
      <c r="BD14"/>
      <c r="BE14" s="12" t="s">
        <v>192</v>
      </c>
      <c r="BF14" s="110">
        <v>12458.8</v>
      </c>
      <c r="BG14" s="110">
        <v>12454.9</v>
      </c>
      <c r="BH14" s="111">
        <v>12456.7</v>
      </c>
      <c r="BI14" s="29" t="str">
        <f t="shared" si="42"/>
        <v>2mag     6o</v>
      </c>
      <c r="BJ14" s="7"/>
      <c r="BK14" s="7"/>
      <c r="BL14" s="7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</row>
    <row r="15" spans="1:122" x14ac:dyDescent="0.25">
      <c r="A15" s="12" t="str">
        <f t="shared" si="0"/>
        <v>2mag    7s</v>
      </c>
      <c r="B15" s="110">
        <f t="shared" si="15"/>
        <v>-4.3000000000010914</v>
      </c>
      <c r="C15" s="3">
        <f t="shared" si="16"/>
        <v>-7.8999999999996362</v>
      </c>
      <c r="D15" s="3">
        <f t="shared" si="3"/>
        <v>12461.433333333334</v>
      </c>
      <c r="E15" s="3">
        <f t="shared" si="4"/>
        <v>12462</v>
      </c>
      <c r="F15" s="3">
        <f t="shared" si="5"/>
        <v>12453.666666666666</v>
      </c>
      <c r="G15" s="3">
        <f t="shared" si="6"/>
        <v>12452.55</v>
      </c>
      <c r="H15" s="3">
        <f t="shared" si="1"/>
        <v>12465.2</v>
      </c>
      <c r="I15" s="110">
        <f t="shared" si="1"/>
        <v>12450.2</v>
      </c>
      <c r="J15" s="110">
        <f t="shared" si="1"/>
        <v>12452.4</v>
      </c>
      <c r="K15" s="8">
        <f t="shared" si="27"/>
        <v>-5.1000000000003638</v>
      </c>
      <c r="L15" s="4">
        <f t="shared" si="8"/>
        <v>15</v>
      </c>
      <c r="M15" s="4">
        <f t="shared" si="17"/>
        <v>7.7666666666664241</v>
      </c>
      <c r="N15" s="4">
        <f t="shared" si="9"/>
        <v>9.4499999999998181</v>
      </c>
      <c r="O15" s="4">
        <f t="shared" si="10"/>
        <v>15</v>
      </c>
      <c r="P15" s="4">
        <f t="shared" si="11"/>
        <v>8.5</v>
      </c>
      <c r="Q15" s="4">
        <f>J14-I15</f>
        <v>6.5</v>
      </c>
      <c r="R15" s="4">
        <f t="shared" si="2"/>
        <v>12455.933333333334</v>
      </c>
      <c r="S15" s="4">
        <f t="shared" si="13"/>
        <v>12456.366666666665</v>
      </c>
      <c r="T15" s="4">
        <f t="shared" si="14"/>
        <v>12456.877777777778</v>
      </c>
      <c r="U15" s="4">
        <f t="shared" si="18"/>
        <v>-2.7999999999992724</v>
      </c>
      <c r="V15" s="4">
        <f t="shared" si="19"/>
        <v>-2.7999999999992724</v>
      </c>
      <c r="W15" s="109">
        <f t="shared" si="20"/>
        <v>12454.7</v>
      </c>
      <c r="X15" s="45">
        <f t="shared" si="21"/>
        <v>12454.7</v>
      </c>
      <c r="Y15" s="62">
        <f t="shared" si="22"/>
        <v>12453.100000000002</v>
      </c>
      <c r="Z15" s="10">
        <f t="shared" si="23"/>
        <v>6.2999999999992724</v>
      </c>
      <c r="AA15" s="4">
        <f t="shared" si="24"/>
        <v>-0.7999999999992724</v>
      </c>
      <c r="AB15" s="79">
        <f t="shared" si="25"/>
        <v>12456.7</v>
      </c>
      <c r="AC15" s="108">
        <f t="shared" si="26"/>
        <v>12456.7</v>
      </c>
      <c r="AD15" s="48">
        <f t="shared" si="28"/>
        <v>-0.10331384015594605</v>
      </c>
      <c r="AE15" s="45">
        <f t="shared" si="29"/>
        <v>-2.7999999999992724</v>
      </c>
      <c r="AF15" s="56">
        <f t="shared" si="30"/>
        <v>12453.900000000001</v>
      </c>
      <c r="AG15" s="70">
        <f t="shared" si="31"/>
        <v>0.14161283417032222</v>
      </c>
      <c r="AH15" s="70">
        <f t="shared" si="32"/>
        <v>7.0615068602981879</v>
      </c>
      <c r="AI15" s="74">
        <f t="shared" si="33"/>
        <v>-1.204441982031186E-4</v>
      </c>
      <c r="AJ15" s="62">
        <f t="shared" si="34"/>
        <v>6.2999999999992724</v>
      </c>
      <c r="AK15" s="97">
        <f t="shared" si="35"/>
        <v>49.864879138038368</v>
      </c>
      <c r="AL15" s="99">
        <f t="shared" si="36"/>
        <v>-8.5051753189443666E-4</v>
      </c>
      <c r="AM15" s="62">
        <f t="shared" si="37"/>
        <v>12463</v>
      </c>
      <c r="AN15" s="10">
        <f t="shared" si="38"/>
        <v>12440.197349999999</v>
      </c>
      <c r="AO15" s="10">
        <f t="shared" si="39"/>
        <v>12446.241299999996</v>
      </c>
      <c r="AP15" s="10">
        <f t="shared" si="40"/>
        <v>12473.410949999996</v>
      </c>
      <c r="AQ15" s="10">
        <f t="shared" si="41"/>
        <v>12467.254799999995</v>
      </c>
      <c r="AR15" s="116">
        <f>AN16</f>
        <v>12434.03685</v>
      </c>
      <c r="AS15" s="16">
        <f>J15</f>
        <v>12452.4</v>
      </c>
      <c r="AT15" s="115">
        <f>AO15</f>
        <v>12446.241299999996</v>
      </c>
      <c r="AU15" s="24">
        <f>AT15-AS14</f>
        <v>-10.458700000004683</v>
      </c>
      <c r="AV15" s="25" t="s">
        <v>37</v>
      </c>
      <c r="AW15" s="19"/>
      <c r="AZ15"/>
      <c r="BA15"/>
      <c r="BB15"/>
      <c r="BC15"/>
      <c r="BD15"/>
      <c r="BE15" s="12" t="s">
        <v>193</v>
      </c>
      <c r="BF15" s="110">
        <v>12465.2</v>
      </c>
      <c r="BG15" s="110">
        <v>12450.2</v>
      </c>
      <c r="BH15" s="111">
        <v>12452.4</v>
      </c>
      <c r="BI15" s="29" t="str">
        <f t="shared" si="42"/>
        <v>2mag    7s</v>
      </c>
      <c r="BJ15" s="7"/>
      <c r="BK15" s="7"/>
      <c r="BL15" s="7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</row>
    <row r="16" spans="1:122" x14ac:dyDescent="0.25">
      <c r="A16" s="12" t="str">
        <f t="shared" si="0"/>
        <v>2mag   8s</v>
      </c>
      <c r="B16" s="110">
        <f t="shared" si="15"/>
        <v>29</v>
      </c>
      <c r="C16" s="3">
        <f t="shared" si="16"/>
        <v>23.899999999999636</v>
      </c>
      <c r="D16" s="3">
        <f t="shared" si="3"/>
        <v>12468.633333333333</v>
      </c>
      <c r="E16" s="3">
        <f t="shared" si="4"/>
        <v>12473.55</v>
      </c>
      <c r="F16" s="3">
        <f t="shared" si="5"/>
        <v>12452.799999999997</v>
      </c>
      <c r="G16" s="3">
        <f t="shared" si="6"/>
        <v>12451.75</v>
      </c>
      <c r="H16" s="3">
        <f t="shared" si="1"/>
        <v>12481.9</v>
      </c>
      <c r="I16" s="3">
        <f t="shared" si="1"/>
        <v>12453.3</v>
      </c>
      <c r="J16" s="110">
        <f t="shared" si="1"/>
        <v>12481.4</v>
      </c>
      <c r="K16" s="8">
        <f t="shared" si="27"/>
        <v>24.699999999998909</v>
      </c>
      <c r="L16" s="4">
        <f t="shared" si="8"/>
        <v>29.5</v>
      </c>
      <c r="M16" s="4">
        <f t="shared" si="17"/>
        <v>16.133333333333212</v>
      </c>
      <c r="N16" s="4">
        <f t="shared" si="9"/>
        <v>22.25</v>
      </c>
      <c r="O16" s="4">
        <f t="shared" si="10"/>
        <v>28.600000000000364</v>
      </c>
      <c r="P16" s="4">
        <f t="shared" si="11"/>
        <v>29.5</v>
      </c>
      <c r="Q16" s="4">
        <f>J15-I16</f>
        <v>-0.8999999999996362</v>
      </c>
      <c r="R16" s="4">
        <f t="shared" si="2"/>
        <v>12472.199999999999</v>
      </c>
      <c r="S16" s="4">
        <f t="shared" si="13"/>
        <v>12464.066666666666</v>
      </c>
      <c r="T16" s="4">
        <f t="shared" si="14"/>
        <v>12461.644444444442</v>
      </c>
      <c r="U16" s="4">
        <f t="shared" si="18"/>
        <v>-4.3000000000010914</v>
      </c>
      <c r="V16" s="4">
        <f t="shared" si="19"/>
        <v>-4.3000000000010914</v>
      </c>
      <c r="W16" s="109">
        <f t="shared" si="20"/>
        <v>12452.4</v>
      </c>
      <c r="X16" s="109">
        <f t="shared" si="21"/>
        <v>12452.4</v>
      </c>
      <c r="Y16" s="62">
        <f t="shared" si="22"/>
        <v>12447.3</v>
      </c>
      <c r="Z16" s="10">
        <f t="shared" si="23"/>
        <v>-0.7999999999992724</v>
      </c>
      <c r="AA16" s="4">
        <f t="shared" si="24"/>
        <v>-0.7999999999992724</v>
      </c>
      <c r="AB16" s="79">
        <f t="shared" si="25"/>
        <v>12455.900000000001</v>
      </c>
      <c r="AC16" s="79">
        <f t="shared" si="26"/>
        <v>12455.900000000001</v>
      </c>
      <c r="AD16" s="48">
        <f t="shared" si="28"/>
        <v>0.70968161143601793</v>
      </c>
      <c r="AE16" s="45">
        <f t="shared" si="29"/>
        <v>-4.3000000000010914</v>
      </c>
      <c r="AF16" s="56">
        <f t="shared" si="30"/>
        <v>12448.099999999999</v>
      </c>
      <c r="AG16" s="70">
        <f t="shared" si="31"/>
        <v>1.1177638548542776</v>
      </c>
      <c r="AH16" s="70">
        <f t="shared" si="32"/>
        <v>0.8946433503437714</v>
      </c>
      <c r="AI16" s="74">
        <f t="shared" si="33"/>
        <v>2.6751070444486383E-3</v>
      </c>
      <c r="AJ16" s="62">
        <f t="shared" si="34"/>
        <v>-0.7999999999992724</v>
      </c>
      <c r="AK16" s="117">
        <f t="shared" si="35"/>
        <v>0.80038672431432811</v>
      </c>
      <c r="AL16" s="99">
        <f t="shared" si="36"/>
        <v>2.3932667287737538E-3</v>
      </c>
      <c r="AM16" s="62">
        <f t="shared" si="37"/>
        <v>12451.6</v>
      </c>
      <c r="AN16" s="10">
        <f t="shared" si="38"/>
        <v>12434.03685</v>
      </c>
      <c r="AO16" s="10">
        <f t="shared" si="39"/>
        <v>12449.205000000002</v>
      </c>
      <c r="AP16" s="10">
        <f t="shared" si="40"/>
        <v>12477.848716666667</v>
      </c>
      <c r="AQ16" s="10">
        <f t="shared" si="41"/>
        <v>12459.113333333333</v>
      </c>
      <c r="AR16" s="116">
        <f>AP17</f>
        <v>12506.944449999997</v>
      </c>
      <c r="AS16" s="112">
        <f>J16</f>
        <v>12481.4</v>
      </c>
      <c r="AT16" s="115">
        <f>AO16</f>
        <v>12449.205000000002</v>
      </c>
      <c r="AU16" s="24">
        <f>AT16-AS15</f>
        <v>-3.19499999999789</v>
      </c>
      <c r="AV16" s="25" t="s">
        <v>37</v>
      </c>
      <c r="AW16" s="19"/>
      <c r="AZ16"/>
      <c r="BA16"/>
      <c r="BB16"/>
      <c r="BC16"/>
      <c r="BD16"/>
      <c r="BE16" s="12" t="s">
        <v>143</v>
      </c>
      <c r="BF16" s="110">
        <v>12481.9</v>
      </c>
      <c r="BG16" s="110">
        <v>12453.3</v>
      </c>
      <c r="BH16" s="111">
        <v>12481.4</v>
      </c>
      <c r="BI16" s="29" t="str">
        <f t="shared" si="42"/>
        <v>2mag   8s</v>
      </c>
      <c r="BJ16" s="7"/>
      <c r="BK16" s="7"/>
      <c r="BL16" s="7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 x14ac:dyDescent="0.25">
      <c r="A17" s="12" t="str">
        <f t="shared" si="0"/>
        <v>2mag    9b</v>
      </c>
      <c r="B17" s="110">
        <f t="shared" si="15"/>
        <v>-25.299999999999272</v>
      </c>
      <c r="C17" s="3">
        <f t="shared" si="16"/>
        <v>-0.6000000000003638</v>
      </c>
      <c r="D17" s="3">
        <f t="shared" si="3"/>
        <v>12477.233333333332</v>
      </c>
      <c r="E17" s="3">
        <f t="shared" si="4"/>
        <v>12483.25</v>
      </c>
      <c r="F17" s="3">
        <f t="shared" si="5"/>
        <v>12447.6</v>
      </c>
      <c r="G17" s="3">
        <f t="shared" si="6"/>
        <v>12446.3</v>
      </c>
      <c r="H17" s="3">
        <f t="shared" si="1"/>
        <v>12484.6</v>
      </c>
      <c r="I17" s="3">
        <f t="shared" si="1"/>
        <v>12439.3</v>
      </c>
      <c r="J17" s="3">
        <f t="shared" si="1"/>
        <v>12456.1</v>
      </c>
      <c r="K17" s="8">
        <f t="shared" si="27"/>
        <v>3.7000000000007276</v>
      </c>
      <c r="L17" s="4">
        <f t="shared" si="8"/>
        <v>45.300000000001091</v>
      </c>
      <c r="M17" s="4">
        <f t="shared" si="17"/>
        <v>29.933333333333696</v>
      </c>
      <c r="N17" s="4">
        <f t="shared" si="9"/>
        <v>37.400000000000546</v>
      </c>
      <c r="O17" s="4">
        <f t="shared" si="10"/>
        <v>45.300000000001091</v>
      </c>
      <c r="P17" s="4">
        <f t="shared" si="11"/>
        <v>3.2000000000007276</v>
      </c>
      <c r="Q17" s="4">
        <f>J16-I17</f>
        <v>42.100000000000364</v>
      </c>
      <c r="R17" s="4">
        <f t="shared" si="2"/>
        <v>12460</v>
      </c>
      <c r="S17" s="4">
        <f t="shared" si="13"/>
        <v>12466.099999999999</v>
      </c>
      <c r="T17" s="4">
        <f t="shared" si="14"/>
        <v>12462.71111111111</v>
      </c>
      <c r="U17" s="4">
        <f t="shared" si="18"/>
        <v>-4.3000000000010914</v>
      </c>
      <c r="V17" s="4">
        <f t="shared" si="19"/>
        <v>-4.3000000000010914</v>
      </c>
      <c r="W17" s="45">
        <f t="shared" si="20"/>
        <v>12448.099999999999</v>
      </c>
      <c r="X17" s="45">
        <f t="shared" si="21"/>
        <v>12448.099999999999</v>
      </c>
      <c r="Y17" s="10">
        <f t="shared" si="22"/>
        <v>12506.099999999999</v>
      </c>
      <c r="Z17" s="10">
        <f t="shared" si="23"/>
        <v>29</v>
      </c>
      <c r="AA17" s="10">
        <f t="shared" si="24"/>
        <v>29</v>
      </c>
      <c r="AB17" s="10">
        <f t="shared" si="25"/>
        <v>12481.4</v>
      </c>
      <c r="AC17" s="108">
        <f t="shared" si="26"/>
        <v>12481.4</v>
      </c>
      <c r="AD17" s="48">
        <f t="shared" si="28"/>
        <v>1.7079922027291081</v>
      </c>
      <c r="AE17" s="45">
        <f t="shared" si="29"/>
        <v>-4.3000000000010914</v>
      </c>
      <c r="AF17" s="56">
        <f t="shared" si="30"/>
        <v>12477.099999999999</v>
      </c>
      <c r="AG17" s="70">
        <f t="shared" si="31"/>
        <v>0.38777249866503993</v>
      </c>
      <c r="AH17" s="70">
        <f t="shared" si="32"/>
        <v>2.5788316691942756</v>
      </c>
      <c r="AI17" s="74">
        <f t="shared" si="33"/>
        <v>-1.6830834088047851E-3</v>
      </c>
      <c r="AJ17" s="62">
        <f t="shared" si="34"/>
        <v>29</v>
      </c>
      <c r="AK17" s="117">
        <f t="shared" si="35"/>
        <v>6.6503727780393342</v>
      </c>
      <c r="AL17" s="99">
        <f t="shared" si="36"/>
        <v>-4.3403887965212358E-3</v>
      </c>
      <c r="AM17" s="62">
        <f t="shared" si="37"/>
        <v>12510.4</v>
      </c>
      <c r="AN17" s="10">
        <f t="shared" si="38"/>
        <v>12437.500049999999</v>
      </c>
      <c r="AO17" s="10">
        <f t="shared" si="39"/>
        <v>12478.608899999999</v>
      </c>
      <c r="AP17" s="10">
        <f t="shared" si="40"/>
        <v>12506.944449999997</v>
      </c>
      <c r="AQ17" s="10">
        <f t="shared" si="41"/>
        <v>12474.962499999996</v>
      </c>
      <c r="AR17" s="116">
        <f>AP18</f>
        <v>12509.8974</v>
      </c>
      <c r="AS17" s="112">
        <f>J17</f>
        <v>12456.1</v>
      </c>
      <c r="AT17" s="115">
        <f>AQ17</f>
        <v>12474.962499999996</v>
      </c>
      <c r="AU17" s="114">
        <f>-AT17+AS16</f>
        <v>6.437500000003638</v>
      </c>
      <c r="AV17" s="25" t="s">
        <v>37</v>
      </c>
      <c r="AW17" s="19"/>
      <c r="AZ17"/>
      <c r="BA17"/>
      <c r="BB17"/>
      <c r="BC17"/>
      <c r="BD17"/>
      <c r="BE17" s="12" t="s">
        <v>194</v>
      </c>
      <c r="BF17" s="110">
        <v>12484.6</v>
      </c>
      <c r="BG17" s="110">
        <v>12439.3</v>
      </c>
      <c r="BH17" s="111">
        <v>12456.1</v>
      </c>
      <c r="BI17" s="29" t="s">
        <v>42</v>
      </c>
      <c r="BJ17" s="28"/>
      <c r="BK17" s="28"/>
      <c r="BL17" s="28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 x14ac:dyDescent="0.25">
      <c r="A18" s="12" t="str">
        <f t="shared" si="0"/>
        <v>2mag     10o</v>
      </c>
      <c r="B18" s="110">
        <f t="shared" si="15"/>
        <v>-10</v>
      </c>
      <c r="C18" s="3">
        <f t="shared" si="16"/>
        <v>-6.2999999999992724</v>
      </c>
      <c r="D18" s="3">
        <f t="shared" si="3"/>
        <v>12474.366666666667</v>
      </c>
      <c r="E18" s="3">
        <f t="shared" si="4"/>
        <v>12470.6</v>
      </c>
      <c r="F18" s="3">
        <f t="shared" si="5"/>
        <v>12441.833333333334</v>
      </c>
      <c r="G18" s="3">
        <f t="shared" si="6"/>
        <v>12436.099999999999</v>
      </c>
      <c r="H18" s="3">
        <f t="shared" si="1"/>
        <v>12456.6</v>
      </c>
      <c r="I18" s="3">
        <f t="shared" si="1"/>
        <v>12432.9</v>
      </c>
      <c r="J18" s="110">
        <f t="shared" si="1"/>
        <v>12446.1</v>
      </c>
      <c r="K18" s="8">
        <f t="shared" si="27"/>
        <v>-35.299999999999272</v>
      </c>
      <c r="L18" s="4">
        <f t="shared" si="8"/>
        <v>23.700000000000728</v>
      </c>
      <c r="M18" s="4">
        <f t="shared" si="17"/>
        <v>32.83333333333394</v>
      </c>
      <c r="N18" s="4">
        <f t="shared" si="9"/>
        <v>34.500000000000909</v>
      </c>
      <c r="O18" s="4">
        <f t="shared" si="10"/>
        <v>23.700000000000728</v>
      </c>
      <c r="P18" s="4">
        <f t="shared" si="11"/>
        <v>0.5</v>
      </c>
      <c r="Q18" s="4">
        <f>-J17+I18</f>
        <v>-23.200000000000728</v>
      </c>
      <c r="R18" s="4">
        <f t="shared" si="2"/>
        <v>12445.199999999999</v>
      </c>
      <c r="S18" s="4">
        <f t="shared" si="13"/>
        <v>12452.599999999999</v>
      </c>
      <c r="T18" s="4">
        <f t="shared" si="14"/>
        <v>12459.133333333331</v>
      </c>
      <c r="U18" s="4">
        <f t="shared" si="18"/>
        <v>-25.299999999999272</v>
      </c>
      <c r="V18" s="4">
        <f t="shared" si="19"/>
        <v>-25.299999999999272</v>
      </c>
      <c r="W18" s="45">
        <f t="shared" si="20"/>
        <v>12456.1</v>
      </c>
      <c r="X18" s="45">
        <f t="shared" si="21"/>
        <v>12456.1</v>
      </c>
      <c r="Y18" s="62">
        <f t="shared" si="22"/>
        <v>12459.800000000001</v>
      </c>
      <c r="Z18" s="10">
        <f t="shared" si="23"/>
        <v>29</v>
      </c>
      <c r="AA18" s="4">
        <f t="shared" si="24"/>
        <v>29</v>
      </c>
      <c r="AB18" s="108">
        <f t="shared" si="25"/>
        <v>12510.4</v>
      </c>
      <c r="AC18" s="108">
        <f t="shared" si="26"/>
        <v>12510.4</v>
      </c>
      <c r="AD18" s="48">
        <f t="shared" si="28"/>
        <v>0.41676413255364875</v>
      </c>
      <c r="AE18" s="45">
        <f t="shared" si="29"/>
        <v>-25.299999999999272</v>
      </c>
      <c r="AF18" s="56">
        <f t="shared" si="30"/>
        <v>12430.800000000001</v>
      </c>
      <c r="AG18" s="70">
        <f t="shared" si="31"/>
        <v>-0.39402136380848674</v>
      </c>
      <c r="AH18" s="70">
        <f t="shared" si="32"/>
        <v>-2.5379334519689851</v>
      </c>
      <c r="AI18" s="74">
        <f t="shared" si="33"/>
        <v>1.2308137851143347E-3</v>
      </c>
      <c r="AJ18" s="62">
        <f t="shared" si="34"/>
        <v>29</v>
      </c>
      <c r="AK18" s="117">
        <f t="shared" si="35"/>
        <v>6.4411062066232088</v>
      </c>
      <c r="AL18" s="99">
        <f t="shared" si="36"/>
        <v>-3.1237234783862361E-3</v>
      </c>
      <c r="AM18" s="62">
        <f t="shared" si="37"/>
        <v>12485.1</v>
      </c>
      <c r="AN18" s="10">
        <f t="shared" si="38"/>
        <v>12410.177399999999</v>
      </c>
      <c r="AO18" s="10">
        <f t="shared" si="39"/>
        <v>12468.219300000001</v>
      </c>
      <c r="AP18" s="10">
        <f t="shared" si="40"/>
        <v>12509.8974</v>
      </c>
      <c r="AQ18" s="10">
        <f t="shared" si="41"/>
        <v>12447.835399999998</v>
      </c>
      <c r="AR18" s="113"/>
      <c r="AT18" s="115">
        <f>AQ18</f>
        <v>12447.835399999998</v>
      </c>
      <c r="AU18" s="114">
        <f>-AT18+AS17</f>
        <v>8.2646000000022468</v>
      </c>
      <c r="AV18" s="25" t="s">
        <v>37</v>
      </c>
      <c r="AW18" s="19"/>
      <c r="AZ18"/>
      <c r="BA18"/>
      <c r="BB18"/>
      <c r="BC18"/>
      <c r="BD18"/>
      <c r="BE18" s="12" t="s">
        <v>195</v>
      </c>
      <c r="BF18" s="110">
        <v>12456.6</v>
      </c>
      <c r="BG18" s="110">
        <v>12432.9</v>
      </c>
      <c r="BH18" s="111">
        <v>12446.1</v>
      </c>
      <c r="BI18" s="29" t="s">
        <v>41</v>
      </c>
      <c r="BJ18" s="28"/>
      <c r="BK18" s="28"/>
      <c r="BL18" s="2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 x14ac:dyDescent="0.25">
      <c r="A19" s="12" t="str">
        <f t="shared" si="0"/>
        <v>2mag   11s</v>
      </c>
      <c r="B19" s="110">
        <f t="shared" si="15"/>
        <v>13</v>
      </c>
      <c r="C19" s="3">
        <f t="shared" si="16"/>
        <v>-22.299999999999272</v>
      </c>
      <c r="D19" s="3">
        <f t="shared" si="3"/>
        <v>12466.933333333334</v>
      </c>
      <c r="E19" s="3">
        <f t="shared" si="4"/>
        <v>12458.1</v>
      </c>
      <c r="F19" s="3">
        <f t="shared" si="5"/>
        <v>12438.933333333332</v>
      </c>
      <c r="G19" s="3">
        <f t="shared" si="6"/>
        <v>12438.75</v>
      </c>
      <c r="H19" s="3">
        <f t="shared" si="1"/>
        <v>12459.6</v>
      </c>
      <c r="I19" s="3">
        <f t="shared" si="1"/>
        <v>12444.6</v>
      </c>
      <c r="J19" s="3">
        <f t="shared" si="1"/>
        <v>12459.1</v>
      </c>
      <c r="K19" s="8">
        <f t="shared" si="27"/>
        <v>3</v>
      </c>
      <c r="L19" s="4">
        <f t="shared" si="8"/>
        <v>15</v>
      </c>
      <c r="M19" s="4">
        <f t="shared" si="17"/>
        <v>28.000000000000608</v>
      </c>
      <c r="N19" s="4">
        <f t="shared" si="9"/>
        <v>19.350000000000364</v>
      </c>
      <c r="O19" s="4">
        <f t="shared" si="10"/>
        <v>15</v>
      </c>
      <c r="P19" s="4">
        <f>-H19+J18</f>
        <v>-13.5</v>
      </c>
      <c r="Q19" s="4">
        <f t="shared" ref="Q19:Q26" si="43">J18-I19</f>
        <v>1.5</v>
      </c>
      <c r="R19" s="4">
        <f t="shared" si="2"/>
        <v>12454.433333333334</v>
      </c>
      <c r="S19" s="4">
        <f t="shared" si="13"/>
        <v>12449.816666666666</v>
      </c>
      <c r="T19" s="4">
        <f t="shared" si="14"/>
        <v>12453.21111111111</v>
      </c>
      <c r="U19" s="4">
        <f t="shared" si="18"/>
        <v>-25.299999999999272</v>
      </c>
      <c r="V19" s="4">
        <f t="shared" si="19"/>
        <v>-25.299999999999272</v>
      </c>
      <c r="W19" s="109">
        <f t="shared" si="20"/>
        <v>12430.800000000001</v>
      </c>
      <c r="X19" s="109">
        <f t="shared" si="21"/>
        <v>12430.800000000001</v>
      </c>
      <c r="Y19" s="10">
        <f t="shared" si="22"/>
        <v>12410.800000000001</v>
      </c>
      <c r="Z19" s="10">
        <f t="shared" si="23"/>
        <v>29</v>
      </c>
      <c r="AA19" s="10">
        <f t="shared" si="24"/>
        <v>-10</v>
      </c>
      <c r="AB19" s="10">
        <f t="shared" si="25"/>
        <v>12446.1</v>
      </c>
      <c r="AC19" s="79">
        <f t="shared" si="26"/>
        <v>12446.1</v>
      </c>
      <c r="AD19" s="48">
        <f t="shared" si="28"/>
        <v>-0.10331384015594605</v>
      </c>
      <c r="AE19" s="45">
        <f t="shared" si="29"/>
        <v>-25.299999999999272</v>
      </c>
      <c r="AF19" s="56">
        <f t="shared" si="30"/>
        <v>12420.800000000001</v>
      </c>
      <c r="AG19" s="70">
        <f t="shared" si="31"/>
        <v>-2.4042147546856429</v>
      </c>
      <c r="AH19" s="70">
        <f t="shared" si="32"/>
        <v>-0.41593622119283286</v>
      </c>
      <c r="AI19" s="74">
        <f t="shared" si="33"/>
        <v>3.083537292283852E-3</v>
      </c>
      <c r="AJ19" s="62">
        <f t="shared" si="34"/>
        <v>29</v>
      </c>
      <c r="AK19" s="117">
        <f t="shared" si="35"/>
        <v>0.1730029401001732</v>
      </c>
      <c r="AL19" s="99">
        <f t="shared" si="36"/>
        <v>-1.2825548492597252E-3</v>
      </c>
      <c r="AM19" s="62">
        <f t="shared" si="37"/>
        <v>12475.1</v>
      </c>
      <c r="AN19" s="10">
        <f t="shared" si="38"/>
        <v>12398.289299999997</v>
      </c>
      <c r="AO19" s="10">
        <f t="shared" si="39"/>
        <v>12445.042499999998</v>
      </c>
      <c r="AP19" s="10">
        <f t="shared" si="40"/>
        <v>12492.179699999999</v>
      </c>
      <c r="AQ19" s="10">
        <f t="shared" si="41"/>
        <v>12446.233799999996</v>
      </c>
      <c r="AR19" s="113"/>
      <c r="AU19" s="19"/>
      <c r="AV19" s="25"/>
      <c r="AW19" s="19"/>
      <c r="AZ19" s="116">
        <f>BA19*(1-$AQ$5)</f>
        <v>12421.7227</v>
      </c>
      <c r="BA19" s="16">
        <f>J19</f>
        <v>12459.1</v>
      </c>
      <c r="BB19"/>
      <c r="BC19"/>
      <c r="BD19"/>
      <c r="BE19" s="12" t="s">
        <v>144</v>
      </c>
      <c r="BF19" s="110">
        <v>12459.6</v>
      </c>
      <c r="BG19" s="110">
        <v>12444.6</v>
      </c>
      <c r="BH19" s="111">
        <v>12459.1</v>
      </c>
      <c r="BI19" s="29" t="s">
        <v>40</v>
      </c>
      <c r="BJ19" s="28"/>
      <c r="BK19" s="28"/>
      <c r="BL19" s="28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 x14ac:dyDescent="0.25">
      <c r="A20" s="12" t="str">
        <f t="shared" si="0"/>
        <v>2mag     12b</v>
      </c>
      <c r="B20" s="110">
        <f t="shared" si="15"/>
        <v>1.6999999999989086</v>
      </c>
      <c r="C20" s="3">
        <f t="shared" si="16"/>
        <v>4.6999999999989086</v>
      </c>
      <c r="D20" s="3">
        <f t="shared" si="3"/>
        <v>12461.033333333333</v>
      </c>
      <c r="E20" s="3">
        <f t="shared" si="4"/>
        <v>12463.25</v>
      </c>
      <c r="F20" s="3">
        <f t="shared" si="5"/>
        <v>12444.166666666666</v>
      </c>
      <c r="G20" s="3">
        <f t="shared" si="6"/>
        <v>12449.8</v>
      </c>
      <c r="H20" s="110">
        <f t="shared" si="1"/>
        <v>12466.9</v>
      </c>
      <c r="I20" s="110">
        <f t="shared" si="1"/>
        <v>12455</v>
      </c>
      <c r="J20" s="110">
        <f t="shared" si="1"/>
        <v>12460.8</v>
      </c>
      <c r="K20" s="8">
        <f t="shared" si="27"/>
        <v>14.699999999998909</v>
      </c>
      <c r="L20" s="4">
        <f t="shared" si="8"/>
        <v>11.899999999999636</v>
      </c>
      <c r="M20" s="4">
        <f t="shared" si="17"/>
        <v>16.866666666666788</v>
      </c>
      <c r="N20" s="4">
        <f t="shared" si="9"/>
        <v>13.449999999999818</v>
      </c>
      <c r="O20" s="4">
        <f t="shared" si="10"/>
        <v>11.899999999999636</v>
      </c>
      <c r="P20" s="4">
        <f t="shared" ref="P20:P41" si="44">H20-J19</f>
        <v>7.7999999999992724</v>
      </c>
      <c r="Q20" s="4">
        <f t="shared" si="43"/>
        <v>4.1000000000003638</v>
      </c>
      <c r="R20" s="4">
        <f t="shared" si="2"/>
        <v>12460.9</v>
      </c>
      <c r="S20" s="4">
        <f t="shared" si="13"/>
        <v>12457.666666666668</v>
      </c>
      <c r="T20" s="4">
        <f t="shared" si="14"/>
        <v>12453.511111111111</v>
      </c>
      <c r="U20" s="4">
        <f t="shared" si="18"/>
        <v>-25.299999999999272</v>
      </c>
      <c r="V20" s="4">
        <f t="shared" si="19"/>
        <v>-10</v>
      </c>
      <c r="W20" s="85">
        <f t="shared" si="20"/>
        <v>12436.1</v>
      </c>
      <c r="X20" s="109">
        <f t="shared" si="21"/>
        <v>12436.1</v>
      </c>
      <c r="Y20" s="62">
        <f t="shared" si="22"/>
        <v>12462.1</v>
      </c>
      <c r="Z20" s="10">
        <f t="shared" si="23"/>
        <v>13</v>
      </c>
      <c r="AA20" s="4">
        <f t="shared" si="24"/>
        <v>13</v>
      </c>
      <c r="AB20" s="79">
        <f t="shared" si="25"/>
        <v>12459.1</v>
      </c>
      <c r="AC20" s="79">
        <f t="shared" si="26"/>
        <v>12459.1</v>
      </c>
      <c r="AD20" s="48">
        <f t="shared" si="28"/>
        <v>-0.28862897985707231</v>
      </c>
      <c r="AE20" s="45">
        <f t="shared" si="29"/>
        <v>-25.299999999999272</v>
      </c>
      <c r="AF20" s="56">
        <f t="shared" si="30"/>
        <v>12433.800000000001</v>
      </c>
      <c r="AG20" s="70">
        <f t="shared" si="31"/>
        <v>-2.3967405716956276</v>
      </c>
      <c r="AH20" s="70">
        <f t="shared" si="32"/>
        <v>-0.41723330919062618</v>
      </c>
      <c r="AI20" s="74">
        <f t="shared" si="33"/>
        <v>2.1715002654054414E-3</v>
      </c>
      <c r="AJ20" s="62">
        <f t="shared" si="34"/>
        <v>13</v>
      </c>
      <c r="AK20" s="117">
        <f t="shared" si="35"/>
        <v>0.17408363429816068</v>
      </c>
      <c r="AL20" s="99">
        <f t="shared" si="36"/>
        <v>-9.0602224164343544E-4</v>
      </c>
      <c r="AM20" s="62">
        <f t="shared" si="37"/>
        <v>12472.1</v>
      </c>
      <c r="AN20" s="10">
        <f t="shared" si="38"/>
        <v>12422.64825</v>
      </c>
      <c r="AO20" s="10">
        <f t="shared" si="39"/>
        <v>12451.802400000002</v>
      </c>
      <c r="AP20" s="10">
        <f t="shared" si="40"/>
        <v>12486.257116666666</v>
      </c>
      <c r="AQ20" s="10">
        <f t="shared" si="41"/>
        <v>12461.715933333333</v>
      </c>
      <c r="AR20" s="113"/>
      <c r="AU20" s="19"/>
      <c r="AV20" s="25"/>
      <c r="AW20" s="19"/>
      <c r="AZ20" s="116">
        <f>BA20*(1-$AQ$5)</f>
        <v>12423.417599999999</v>
      </c>
      <c r="BA20" s="16">
        <f>J20</f>
        <v>12460.8</v>
      </c>
      <c r="BB20" s="115">
        <f>AQ20</f>
        <v>12461.715933333333</v>
      </c>
      <c r="BC20" s="24">
        <f>BB20-BA19</f>
        <v>2.6159333333325776</v>
      </c>
      <c r="BD20" s="107" t="s">
        <v>37</v>
      </c>
      <c r="BE20" s="12" t="s">
        <v>196</v>
      </c>
      <c r="BF20" s="110">
        <v>12466.9</v>
      </c>
      <c r="BG20" s="110">
        <v>12455</v>
      </c>
      <c r="BH20" s="111">
        <v>12460.8</v>
      </c>
      <c r="BI20" s="29" t="s">
        <v>39</v>
      </c>
      <c r="BJ20" s="42"/>
      <c r="BK20" s="42"/>
      <c r="BL20" s="42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 x14ac:dyDescent="0.25">
      <c r="A21" s="12" t="str">
        <f t="shared" si="0"/>
        <v>2mag     13o</v>
      </c>
      <c r="B21" s="110">
        <f t="shared" si="15"/>
        <v>3.8000000000010914</v>
      </c>
      <c r="C21" s="3">
        <f t="shared" si="16"/>
        <v>18.5</v>
      </c>
      <c r="D21" s="3">
        <f t="shared" si="3"/>
        <v>12463.800000000001</v>
      </c>
      <c r="E21" s="3">
        <f t="shared" si="4"/>
        <v>12465.9</v>
      </c>
      <c r="F21" s="3">
        <f t="shared" si="5"/>
        <v>12450.933333333334</v>
      </c>
      <c r="G21" s="3">
        <f t="shared" si="6"/>
        <v>12454.1</v>
      </c>
      <c r="H21" s="110">
        <f t="shared" si="1"/>
        <v>12464.9</v>
      </c>
      <c r="I21" s="110">
        <f t="shared" si="1"/>
        <v>12453.2</v>
      </c>
      <c r="J21" s="110">
        <f t="shared" si="1"/>
        <v>12464.6</v>
      </c>
      <c r="K21" s="8">
        <f t="shared" si="27"/>
        <v>5.5</v>
      </c>
      <c r="L21" s="4">
        <f t="shared" si="8"/>
        <v>11.699999999998909</v>
      </c>
      <c r="M21" s="4">
        <f t="shared" si="17"/>
        <v>12.866666666666182</v>
      </c>
      <c r="N21" s="4">
        <f t="shared" si="9"/>
        <v>11.799999999999272</v>
      </c>
      <c r="O21" s="4">
        <f t="shared" si="10"/>
        <v>11.699999999998909</v>
      </c>
      <c r="P21" s="4">
        <f t="shared" si="44"/>
        <v>4.1000000000003638</v>
      </c>
      <c r="Q21" s="4">
        <f t="shared" si="43"/>
        <v>7.5999999999985448</v>
      </c>
      <c r="R21" s="4">
        <f t="shared" si="2"/>
        <v>12460.9</v>
      </c>
      <c r="S21" s="4">
        <f t="shared" si="13"/>
        <v>12460.9</v>
      </c>
      <c r="T21" s="4">
        <f t="shared" si="14"/>
        <v>12458.744444444446</v>
      </c>
      <c r="U21" s="4">
        <f t="shared" si="18"/>
        <v>-10</v>
      </c>
      <c r="V21" s="4">
        <f t="shared" si="19"/>
        <v>1.6999999999989086</v>
      </c>
      <c r="W21" s="86">
        <f t="shared" si="20"/>
        <v>12460.8</v>
      </c>
      <c r="X21" s="45">
        <f t="shared" si="21"/>
        <v>12460.8</v>
      </c>
      <c r="Y21" s="62">
        <f t="shared" si="22"/>
        <v>12475.499999999998</v>
      </c>
      <c r="Z21" s="10">
        <f t="shared" si="23"/>
        <v>13</v>
      </c>
      <c r="AA21" s="4">
        <f t="shared" si="24"/>
        <v>13</v>
      </c>
      <c r="AB21" s="79">
        <f t="shared" si="25"/>
        <v>12472.1</v>
      </c>
      <c r="AC21" s="108">
        <f t="shared" si="26"/>
        <v>12472.1</v>
      </c>
      <c r="AD21" s="48">
        <f t="shared" si="28"/>
        <v>-0.30058479532170318</v>
      </c>
      <c r="AE21" s="45">
        <f t="shared" si="29"/>
        <v>-10</v>
      </c>
      <c r="AF21" s="56">
        <f t="shared" si="30"/>
        <v>12450.8</v>
      </c>
      <c r="AG21" s="70">
        <f t="shared" si="31"/>
        <v>-1.5027709062874435</v>
      </c>
      <c r="AH21" s="70">
        <f t="shared" si="32"/>
        <v>-0.66543742350620427</v>
      </c>
      <c r="AI21" s="74">
        <f t="shared" si="33"/>
        <v>1.1083625148585708E-3</v>
      </c>
      <c r="AJ21" s="62">
        <f t="shared" si="34"/>
        <v>13</v>
      </c>
      <c r="AK21" s="97">
        <f t="shared" si="35"/>
        <v>0.44280696460257551</v>
      </c>
      <c r="AL21" s="99">
        <f t="shared" si="36"/>
        <v>-7.3754589619834442E-4</v>
      </c>
      <c r="AM21" s="62">
        <f t="shared" si="37"/>
        <v>12473.8</v>
      </c>
      <c r="AN21" s="10">
        <f t="shared" si="38"/>
        <v>12435.002550000001</v>
      </c>
      <c r="AO21" s="10">
        <f t="shared" si="39"/>
        <v>12454.333199999999</v>
      </c>
      <c r="AP21" s="10">
        <f t="shared" si="40"/>
        <v>12486.824349999997</v>
      </c>
      <c r="AQ21" s="10">
        <f t="shared" si="41"/>
        <v>12467.354899999998</v>
      </c>
      <c r="AW21" s="21">
        <f>SUM(AU21:AU34)-AW22</f>
        <v>37.567700000005061</v>
      </c>
      <c r="AZ21"/>
      <c r="BA21"/>
      <c r="BB21" s="115">
        <f>AQ21</f>
        <v>12467.354899999998</v>
      </c>
      <c r="BC21" s="24">
        <f>BB21-BA20</f>
        <v>6.5548999999991793</v>
      </c>
      <c r="BD21" s="107" t="s">
        <v>37</v>
      </c>
      <c r="BE21" s="12" t="s">
        <v>197</v>
      </c>
      <c r="BF21" s="110">
        <v>12464.9</v>
      </c>
      <c r="BG21" s="110">
        <v>12453.2</v>
      </c>
      <c r="BH21" s="111">
        <v>12464.6</v>
      </c>
      <c r="BI21" s="29" t="str">
        <f t="shared" ref="BI21:BI84" si="45" xml:space="preserve"> BE21</f>
        <v>2mag     13o</v>
      </c>
      <c r="BJ21" s="42"/>
      <c r="BK21" s="42"/>
      <c r="BL21" s="42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</row>
    <row r="22" spans="1:122" x14ac:dyDescent="0.25">
      <c r="A22" s="12" t="str">
        <f t="shared" si="0"/>
        <v>2mag  14s</v>
      </c>
      <c r="B22" s="110">
        <f t="shared" si="15"/>
        <v>8.8999999999996362</v>
      </c>
      <c r="C22" s="3">
        <f t="shared" si="16"/>
        <v>14.399999999999636</v>
      </c>
      <c r="D22" s="3">
        <f t="shared" si="3"/>
        <v>12468.6</v>
      </c>
      <c r="E22" s="3">
        <f t="shared" si="4"/>
        <v>12469.45</v>
      </c>
      <c r="F22" s="3">
        <f t="shared" si="5"/>
        <v>12457.133333333333</v>
      </c>
      <c r="G22" s="3">
        <f t="shared" si="6"/>
        <v>12458.2</v>
      </c>
      <c r="H22" s="110">
        <f t="shared" si="1"/>
        <v>12474</v>
      </c>
      <c r="I22" s="110">
        <f t="shared" si="1"/>
        <v>12463.2</v>
      </c>
      <c r="J22" s="110">
        <f t="shared" si="1"/>
        <v>12473.5</v>
      </c>
      <c r="K22" s="8">
        <f t="shared" si="27"/>
        <v>12.700000000000728</v>
      </c>
      <c r="L22" s="4">
        <f t="shared" si="8"/>
        <v>10.799999999999272</v>
      </c>
      <c r="M22" s="4">
        <f t="shared" si="17"/>
        <v>11.466666666665938</v>
      </c>
      <c r="N22" s="4">
        <f t="shared" si="9"/>
        <v>11.249999999999091</v>
      </c>
      <c r="O22" s="4">
        <f t="shared" si="10"/>
        <v>10.799999999999272</v>
      </c>
      <c r="P22" s="4">
        <f t="shared" si="44"/>
        <v>9.3999999999996362</v>
      </c>
      <c r="Q22" s="4">
        <f t="shared" si="43"/>
        <v>1.3999999999996362</v>
      </c>
      <c r="R22" s="4">
        <f t="shared" si="2"/>
        <v>12470.233333333332</v>
      </c>
      <c r="S22" s="4">
        <f t="shared" si="13"/>
        <v>12465.566666666666</v>
      </c>
      <c r="T22" s="4">
        <f t="shared" si="14"/>
        <v>12464.011111111111</v>
      </c>
      <c r="U22" s="4">
        <f t="shared" si="18"/>
        <v>1.6999999999989086</v>
      </c>
      <c r="V22" s="4">
        <f t="shared" si="19"/>
        <v>1.6999999999989086</v>
      </c>
      <c r="W22" s="85">
        <f t="shared" si="20"/>
        <v>12462.499999999998</v>
      </c>
      <c r="X22" s="109">
        <f t="shared" si="21"/>
        <v>12462.499999999998</v>
      </c>
      <c r="Y22" s="10">
        <f t="shared" si="22"/>
        <v>12470.1</v>
      </c>
      <c r="Z22" s="10">
        <f t="shared" si="23"/>
        <v>13</v>
      </c>
      <c r="AA22" s="10">
        <f t="shared" si="24"/>
        <v>3.8000000000010914</v>
      </c>
      <c r="AB22" s="10">
        <f t="shared" si="25"/>
        <v>12464.6</v>
      </c>
      <c r="AC22" s="79">
        <f t="shared" si="26"/>
        <v>12464.6</v>
      </c>
      <c r="AD22" s="93">
        <f t="shared" si="28"/>
        <v>-0.35438596491232466</v>
      </c>
      <c r="AE22" s="45">
        <f t="shared" si="29"/>
        <v>1.6999999999989086</v>
      </c>
      <c r="AF22" s="56">
        <f t="shared" si="30"/>
        <v>12466.3</v>
      </c>
      <c r="AG22" s="70">
        <f t="shared" si="31"/>
        <v>-1.757689364673523</v>
      </c>
      <c r="AH22" s="70">
        <f t="shared" si="32"/>
        <v>-0.56892874252882686</v>
      </c>
      <c r="AI22" s="74">
        <f t="shared" si="33"/>
        <v>5.7755709392528077E-4</v>
      </c>
      <c r="AJ22" s="62">
        <f t="shared" si="34"/>
        <v>13</v>
      </c>
      <c r="AK22" s="117">
        <f t="shared" si="35"/>
        <v>0.32367991407543217</v>
      </c>
      <c r="AL22" s="99">
        <f t="shared" si="36"/>
        <v>-3.2858883118551353E-4</v>
      </c>
      <c r="AM22" s="62">
        <f t="shared" si="37"/>
        <v>12477.6</v>
      </c>
      <c r="AN22" s="10">
        <f t="shared" si="38"/>
        <v>12436.650900000001</v>
      </c>
      <c r="AO22" s="10">
        <f t="shared" si="39"/>
        <v>12456.131399999998</v>
      </c>
      <c r="AP22" s="10">
        <f t="shared" si="40"/>
        <v>12485.172699999997</v>
      </c>
      <c r="AQ22" s="10">
        <f t="shared" si="41"/>
        <v>12469.356899999999</v>
      </c>
      <c r="AR22" s="116">
        <f>AP23</f>
        <v>12493.964816666661</v>
      </c>
      <c r="AS22" s="112">
        <f>J22</f>
        <v>12473.5</v>
      </c>
      <c r="AW22" s="80">
        <f>COUNT(AU22:AU34)</f>
        <v>5</v>
      </c>
      <c r="AZ22" s="116">
        <f>BA22*(1-$AQ$5)</f>
        <v>12436.0795</v>
      </c>
      <c r="BA22" s="16">
        <f>J22</f>
        <v>12473.5</v>
      </c>
      <c r="BB22"/>
      <c r="BC22"/>
      <c r="BD22"/>
      <c r="BE22" s="12" t="s">
        <v>198</v>
      </c>
      <c r="BF22" s="110">
        <v>12474</v>
      </c>
      <c r="BG22" s="110">
        <v>12463.2</v>
      </c>
      <c r="BH22" s="111">
        <v>12473.5</v>
      </c>
      <c r="BI22" s="29" t="str">
        <f t="shared" si="45"/>
        <v>2mag  14s</v>
      </c>
      <c r="BJ22" s="42"/>
      <c r="BK22" s="42"/>
      <c r="BL22" s="4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</row>
    <row r="23" spans="1:122" x14ac:dyDescent="0.25">
      <c r="A23" s="12" t="str">
        <f t="shared" si="0"/>
        <v>2mag   15b</v>
      </c>
      <c r="B23" s="110">
        <f t="shared" si="15"/>
        <v>-6.1000000000003638</v>
      </c>
      <c r="C23" s="3">
        <f t="shared" si="16"/>
        <v>6.6000000000003638</v>
      </c>
      <c r="D23" s="3">
        <f t="shared" si="3"/>
        <v>12475.166666666666</v>
      </c>
      <c r="E23" s="3">
        <f t="shared" si="4"/>
        <v>12480.3</v>
      </c>
      <c r="F23" s="3">
        <f t="shared" si="5"/>
        <v>12460.6</v>
      </c>
      <c r="G23" s="3">
        <f t="shared" si="6"/>
        <v>12464.3</v>
      </c>
      <c r="H23" s="110">
        <f t="shared" si="1"/>
        <v>12486.6</v>
      </c>
      <c r="I23" s="110">
        <f t="shared" si="1"/>
        <v>12465.4</v>
      </c>
      <c r="J23" s="110">
        <f t="shared" si="1"/>
        <v>12467.4</v>
      </c>
      <c r="K23" s="8">
        <f t="shared" si="27"/>
        <v>2.7999999999992724</v>
      </c>
      <c r="L23" s="4">
        <f t="shared" si="8"/>
        <v>21.200000000000728</v>
      </c>
      <c r="M23" s="4">
        <f t="shared" si="17"/>
        <v>14.566666666666302</v>
      </c>
      <c r="N23" s="4">
        <f t="shared" si="9"/>
        <v>16</v>
      </c>
      <c r="O23" s="4">
        <f t="shared" si="10"/>
        <v>21.200000000000728</v>
      </c>
      <c r="P23" s="4">
        <f t="shared" si="44"/>
        <v>13.100000000000364</v>
      </c>
      <c r="Q23" s="4">
        <f t="shared" si="43"/>
        <v>8.1000000000003638</v>
      </c>
      <c r="R23" s="4">
        <f t="shared" si="2"/>
        <v>12473.133333333333</v>
      </c>
      <c r="S23" s="4">
        <f t="shared" si="13"/>
        <v>12471.683333333332</v>
      </c>
      <c r="T23" s="4">
        <f t="shared" si="14"/>
        <v>12468.088888888888</v>
      </c>
      <c r="U23" s="4">
        <f t="shared" si="18"/>
        <v>1.6999999999989086</v>
      </c>
      <c r="V23" s="4">
        <f t="shared" si="19"/>
        <v>3.8000000000010914</v>
      </c>
      <c r="W23" s="85">
        <f t="shared" si="20"/>
        <v>12468.400000000001</v>
      </c>
      <c r="X23" s="45">
        <f t="shared" si="21"/>
        <v>12468.400000000001</v>
      </c>
      <c r="Y23" s="62">
        <f t="shared" si="22"/>
        <v>12486.2</v>
      </c>
      <c r="Z23" s="10">
        <f t="shared" si="23"/>
        <v>8.8999999999996362</v>
      </c>
      <c r="AA23" s="4">
        <f t="shared" si="24"/>
        <v>8.8999999999996362</v>
      </c>
      <c r="AB23" s="108">
        <f t="shared" si="25"/>
        <v>12473.5</v>
      </c>
      <c r="AC23" s="108">
        <f t="shared" si="26"/>
        <v>12473.5</v>
      </c>
      <c r="AD23" s="48">
        <f t="shared" si="28"/>
        <v>0.26731643924630638</v>
      </c>
      <c r="AE23" s="45">
        <f t="shared" si="29"/>
        <v>1.6999999999989086</v>
      </c>
      <c r="AF23" s="56">
        <f t="shared" si="30"/>
        <v>12475.199999999999</v>
      </c>
      <c r="AG23" s="70">
        <f t="shared" si="31"/>
        <v>0.52030011542896271</v>
      </c>
      <c r="AH23" s="70">
        <f t="shared" si="32"/>
        <v>1.9219676689395842</v>
      </c>
      <c r="AI23" s="74">
        <f t="shared" si="33"/>
        <v>-6.2524047710652117E-4</v>
      </c>
      <c r="AJ23" s="62">
        <f t="shared" si="34"/>
        <v>8.8999999999996362</v>
      </c>
      <c r="AK23" s="117">
        <f t="shared" si="35"/>
        <v>3.6939597204490591</v>
      </c>
      <c r="AL23" s="99">
        <f t="shared" si="36"/>
        <v>-1.201691982311094E-3</v>
      </c>
      <c r="AM23" s="62">
        <f t="shared" si="37"/>
        <v>12482.4</v>
      </c>
      <c r="AN23" s="10">
        <f t="shared" si="38"/>
        <v>12446.52435</v>
      </c>
      <c r="AO23" s="10">
        <f t="shared" si="39"/>
        <v>12464.789399999996</v>
      </c>
      <c r="AP23" s="10">
        <f t="shared" si="40"/>
        <v>12493.964816666661</v>
      </c>
      <c r="AQ23" s="10">
        <f t="shared" si="41"/>
        <v>12478.933133333328</v>
      </c>
      <c r="AR23" s="116">
        <f>AN24</f>
        <v>12444.6762</v>
      </c>
      <c r="AS23" s="16">
        <f>J23</f>
        <v>12467.4</v>
      </c>
      <c r="AT23" s="115">
        <f>AQ23</f>
        <v>12478.933133333328</v>
      </c>
      <c r="AU23" s="114">
        <f>-AT23+AS22</f>
        <v>-5.4331333333284419</v>
      </c>
      <c r="AV23" s="25" t="s">
        <v>37</v>
      </c>
      <c r="AW23" s="19"/>
      <c r="AZ23"/>
      <c r="BA23"/>
      <c r="BB23" s="115">
        <f>AQ23</f>
        <v>12478.933133333328</v>
      </c>
      <c r="BC23" s="24">
        <f>BB23-BA22</f>
        <v>5.4331333333284419</v>
      </c>
      <c r="BD23" s="107" t="s">
        <v>37</v>
      </c>
      <c r="BE23" s="12" t="s">
        <v>199</v>
      </c>
      <c r="BF23" s="110">
        <v>12486.6</v>
      </c>
      <c r="BG23" s="110">
        <v>12465.4</v>
      </c>
      <c r="BH23" s="111">
        <v>12467.4</v>
      </c>
      <c r="BI23" s="29" t="str">
        <f t="shared" si="45"/>
        <v>2mag   15b</v>
      </c>
      <c r="BJ23" s="42"/>
      <c r="BK23" s="42"/>
      <c r="BL23" s="42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</row>
    <row r="24" spans="1:122" x14ac:dyDescent="0.25">
      <c r="A24" s="12" t="str">
        <f t="shared" si="0"/>
        <v>2mag     16o</v>
      </c>
      <c r="B24" s="110">
        <f t="shared" si="15"/>
        <v>22</v>
      </c>
      <c r="C24" s="3">
        <f t="shared" si="16"/>
        <v>24.799999999999272</v>
      </c>
      <c r="D24" s="3">
        <f t="shared" si="3"/>
        <v>12484.5</v>
      </c>
      <c r="E24" s="3">
        <f t="shared" si="4"/>
        <v>12489.75</v>
      </c>
      <c r="F24" s="3">
        <f t="shared" si="5"/>
        <v>12465.066666666666</v>
      </c>
      <c r="G24" s="3">
        <f t="shared" si="6"/>
        <v>12466</v>
      </c>
      <c r="H24" s="3">
        <f t="shared" si="1"/>
        <v>12492.9</v>
      </c>
      <c r="I24" s="3">
        <f t="shared" si="1"/>
        <v>12466.6</v>
      </c>
      <c r="J24" s="3">
        <f t="shared" si="1"/>
        <v>12489.4</v>
      </c>
      <c r="K24" s="8">
        <f t="shared" si="27"/>
        <v>15.899999999999636</v>
      </c>
      <c r="L24" s="4">
        <f t="shared" si="8"/>
        <v>26.299999999999272</v>
      </c>
      <c r="M24" s="4">
        <f t="shared" si="17"/>
        <v>19.433333333333092</v>
      </c>
      <c r="N24" s="4">
        <f t="shared" si="9"/>
        <v>23.75</v>
      </c>
      <c r="O24" s="4">
        <f t="shared" si="10"/>
        <v>26.299999999999272</v>
      </c>
      <c r="P24" s="4">
        <f t="shared" si="44"/>
        <v>25.5</v>
      </c>
      <c r="Q24" s="4">
        <f t="shared" si="43"/>
        <v>0.7999999999992724</v>
      </c>
      <c r="R24" s="4">
        <f t="shared" si="2"/>
        <v>12482.966666666667</v>
      </c>
      <c r="S24" s="4">
        <f t="shared" si="13"/>
        <v>12478.05</v>
      </c>
      <c r="T24" s="4">
        <f t="shared" si="14"/>
        <v>12475.444444444443</v>
      </c>
      <c r="U24" s="4">
        <f t="shared" si="18"/>
        <v>-6.1000000000003638</v>
      </c>
      <c r="V24" s="4">
        <f t="shared" si="19"/>
        <v>-6.1000000000003638</v>
      </c>
      <c r="W24" s="86">
        <f t="shared" si="20"/>
        <v>12467.4</v>
      </c>
      <c r="X24" s="109">
        <f t="shared" si="21"/>
        <v>12467.4</v>
      </c>
      <c r="Y24" s="62">
        <f t="shared" si="22"/>
        <v>12470.199999999999</v>
      </c>
      <c r="Z24" s="10">
        <f t="shared" si="23"/>
        <v>8.8999999999996362</v>
      </c>
      <c r="AA24" s="4">
        <f t="shared" si="24"/>
        <v>8.8999999999996362</v>
      </c>
      <c r="AB24" s="79">
        <f t="shared" si="25"/>
        <v>12482.4</v>
      </c>
      <c r="AC24" s="79">
        <f t="shared" si="26"/>
        <v>12482.4</v>
      </c>
      <c r="AD24" s="48">
        <f t="shared" si="28"/>
        <v>0.5721897335931978</v>
      </c>
      <c r="AE24" s="45">
        <f t="shared" si="29"/>
        <v>-6.1000000000003638</v>
      </c>
      <c r="AF24" s="56">
        <f t="shared" si="30"/>
        <v>12461.3</v>
      </c>
      <c r="AG24" s="70">
        <f t="shared" si="31"/>
        <v>2.147620207735637</v>
      </c>
      <c r="AH24" s="70">
        <f t="shared" si="32"/>
        <v>0.4656316775182327</v>
      </c>
      <c r="AI24" s="74">
        <f t="shared" si="33"/>
        <v>2.25498142248404E-3</v>
      </c>
      <c r="AJ24" s="62">
        <f t="shared" si="34"/>
        <v>8.8999999999996362</v>
      </c>
      <c r="AK24" s="117">
        <f t="shared" si="35"/>
        <v>0.21681285910844345</v>
      </c>
      <c r="AL24" s="99">
        <f t="shared" si="36"/>
        <v>1.0499907825236941E-3</v>
      </c>
      <c r="AM24" s="62">
        <f t="shared" si="37"/>
        <v>12476.3</v>
      </c>
      <c r="AN24" s="10">
        <f t="shared" si="38"/>
        <v>12444.6762</v>
      </c>
      <c r="AO24" s="10">
        <f t="shared" si="39"/>
        <v>12468.3858</v>
      </c>
      <c r="AP24" s="10">
        <f t="shared" si="40"/>
        <v>12501.622466666666</v>
      </c>
      <c r="AQ24" s="10">
        <f t="shared" si="41"/>
        <v>12472.126333333332</v>
      </c>
      <c r="AR24" s="116">
        <f>AN25</f>
        <v>12446.757450000001</v>
      </c>
      <c r="AS24" s="16">
        <f>J23</f>
        <v>12467.4</v>
      </c>
      <c r="AT24" s="115">
        <f>AO24</f>
        <v>12468.3858</v>
      </c>
      <c r="AU24" s="24" t="s">
        <v>12</v>
      </c>
      <c r="AV24" s="25" t="s">
        <v>12</v>
      </c>
      <c r="AW24" s="19"/>
      <c r="AZ24"/>
      <c r="BA24"/>
      <c r="BB24"/>
      <c r="BC24"/>
      <c r="BD24"/>
      <c r="BE24" s="12" t="s">
        <v>200</v>
      </c>
      <c r="BF24" s="110">
        <v>12492.9</v>
      </c>
      <c r="BG24" s="110">
        <v>12466.6</v>
      </c>
      <c r="BH24" s="111">
        <v>12489.4</v>
      </c>
      <c r="BI24" s="29" t="str">
        <f t="shared" si="45"/>
        <v>2mag     16o</v>
      </c>
      <c r="BJ24" s="42"/>
      <c r="BK24" s="42"/>
      <c r="BL24" s="42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 x14ac:dyDescent="0.25">
      <c r="A25" s="12" t="str">
        <f t="shared" si="0"/>
        <v>2mag    17s</v>
      </c>
      <c r="B25" s="110">
        <f t="shared" si="15"/>
        <v>27.200000000000728</v>
      </c>
      <c r="C25" s="3">
        <f t="shared" si="16"/>
        <v>43.100000000000364</v>
      </c>
      <c r="D25" s="3">
        <f t="shared" si="3"/>
        <v>12499.366666666667</v>
      </c>
      <c r="E25" s="3">
        <f t="shared" si="4"/>
        <v>12505.75</v>
      </c>
      <c r="F25" s="3">
        <f t="shared" si="5"/>
        <v>12471.233333333332</v>
      </c>
      <c r="G25" s="3">
        <f t="shared" si="6"/>
        <v>12474.150000000001</v>
      </c>
      <c r="H25" s="3">
        <f t="shared" si="1"/>
        <v>12518.6</v>
      </c>
      <c r="I25" s="3">
        <f t="shared" si="1"/>
        <v>12481.7</v>
      </c>
      <c r="J25" s="3">
        <f t="shared" si="1"/>
        <v>12516.6</v>
      </c>
      <c r="K25" s="8">
        <f t="shared" si="27"/>
        <v>49.200000000000728</v>
      </c>
      <c r="L25" s="4">
        <f t="shared" si="8"/>
        <v>36.899999999999636</v>
      </c>
      <c r="M25" s="4">
        <f t="shared" si="17"/>
        <v>28.133333333333212</v>
      </c>
      <c r="N25" s="4">
        <f t="shared" si="9"/>
        <v>31.599999999999454</v>
      </c>
      <c r="O25" s="4">
        <f t="shared" si="10"/>
        <v>36.899999999999636</v>
      </c>
      <c r="P25" s="4">
        <f t="shared" si="44"/>
        <v>29.200000000000728</v>
      </c>
      <c r="Q25" s="4">
        <f t="shared" si="43"/>
        <v>7.6999999999989086</v>
      </c>
      <c r="R25" s="4">
        <f t="shared" si="2"/>
        <v>12505.633333333333</v>
      </c>
      <c r="S25" s="4">
        <f t="shared" si="13"/>
        <v>12494.3</v>
      </c>
      <c r="T25" s="4">
        <f t="shared" si="14"/>
        <v>12487.244444444443</v>
      </c>
      <c r="U25" s="4">
        <f t="shared" si="18"/>
        <v>-6.1000000000003638</v>
      </c>
      <c r="V25" s="4">
        <f t="shared" si="19"/>
        <v>-6.1000000000003638</v>
      </c>
      <c r="W25" s="86">
        <f t="shared" si="20"/>
        <v>12461.3</v>
      </c>
      <c r="X25" s="109">
        <f t="shared" si="21"/>
        <v>12461.3</v>
      </c>
      <c r="Y25" s="62">
        <f t="shared" si="22"/>
        <v>12505.3</v>
      </c>
      <c r="Z25" s="10">
        <f t="shared" si="23"/>
        <v>22</v>
      </c>
      <c r="AA25" s="4">
        <f t="shared" si="24"/>
        <v>22</v>
      </c>
      <c r="AB25" s="79">
        <f t="shared" si="25"/>
        <v>12489.4</v>
      </c>
      <c r="AC25" s="79">
        <f t="shared" si="26"/>
        <v>12489.4</v>
      </c>
      <c r="AD25" s="48">
        <f t="shared" si="28"/>
        <v>1.2058479532163509</v>
      </c>
      <c r="AE25" s="45">
        <f t="shared" si="29"/>
        <v>-6.1000000000003638</v>
      </c>
      <c r="AF25" s="56">
        <f t="shared" si="30"/>
        <v>12483.3</v>
      </c>
      <c r="AG25" s="70">
        <f t="shared" si="31"/>
        <v>6.4182612585792365</v>
      </c>
      <c r="AH25" s="70">
        <f t="shared" si="32"/>
        <v>0.15580543697302884</v>
      </c>
      <c r="AI25" s="74">
        <f t="shared" si="33"/>
        <v>2.6675638653241604E-3</v>
      </c>
      <c r="AJ25" s="62">
        <f t="shared" si="34"/>
        <v>22</v>
      </c>
      <c r="AK25" s="117">
        <f t="shared" si="35"/>
        <v>2.4275334190356462E-2</v>
      </c>
      <c r="AL25" s="99">
        <f t="shared" si="36"/>
        <v>4.1562095369029265E-4</v>
      </c>
      <c r="AM25" s="62">
        <f t="shared" si="37"/>
        <v>12511.4</v>
      </c>
      <c r="AN25" s="10">
        <f t="shared" si="38"/>
        <v>12446.757450000001</v>
      </c>
      <c r="AO25" s="10">
        <f t="shared" si="39"/>
        <v>12486.834000000001</v>
      </c>
      <c r="AP25" s="10">
        <f t="shared" si="40"/>
        <v>12519.223383333332</v>
      </c>
      <c r="AQ25" s="10">
        <f t="shared" si="41"/>
        <v>12485.506366666667</v>
      </c>
      <c r="AR25" s="116">
        <f>AN26</f>
        <v>12461.559299999999</v>
      </c>
      <c r="AS25" s="107">
        <f>J23</f>
        <v>12467.4</v>
      </c>
      <c r="AT25" s="115">
        <f>AO25</f>
        <v>12486.834000000001</v>
      </c>
      <c r="AU25" s="24" t="s">
        <v>12</v>
      </c>
      <c r="AV25" s="25"/>
      <c r="AW25" s="19"/>
      <c r="AZ25"/>
      <c r="BA25"/>
      <c r="BB25"/>
      <c r="BC25"/>
      <c r="BD25"/>
      <c r="BE25" s="12" t="s">
        <v>201</v>
      </c>
      <c r="BF25" s="110">
        <v>12518.6</v>
      </c>
      <c r="BG25" s="110">
        <v>12481.7</v>
      </c>
      <c r="BH25" s="111">
        <v>12516.6</v>
      </c>
      <c r="BI25" s="29" t="str">
        <f t="shared" si="45"/>
        <v>2mag    17s</v>
      </c>
      <c r="BJ25" s="42"/>
      <c r="BK25" s="42"/>
      <c r="BL25" s="42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</row>
    <row r="26" spans="1:122" x14ac:dyDescent="0.25">
      <c r="A26" s="12" t="str">
        <f t="shared" si="0"/>
        <v>2mag   18b</v>
      </c>
      <c r="B26" s="110">
        <f t="shared" si="15"/>
        <v>10.299999999999272</v>
      </c>
      <c r="C26" s="3">
        <f t="shared" si="16"/>
        <v>59.5</v>
      </c>
      <c r="D26" s="3">
        <f t="shared" si="3"/>
        <v>12513.633333333333</v>
      </c>
      <c r="E26" s="3">
        <f t="shared" si="4"/>
        <v>12524</v>
      </c>
      <c r="F26" s="3">
        <f t="shared" si="5"/>
        <v>12487.5</v>
      </c>
      <c r="G26" s="3">
        <f t="shared" si="6"/>
        <v>12497.95</v>
      </c>
      <c r="H26" s="3">
        <f t="shared" si="1"/>
        <v>12529.4</v>
      </c>
      <c r="I26" s="3">
        <f t="shared" si="1"/>
        <v>12514.2</v>
      </c>
      <c r="J26" s="3">
        <f t="shared" si="1"/>
        <v>12526.9</v>
      </c>
      <c r="K26" s="8">
        <f t="shared" si="27"/>
        <v>37.5</v>
      </c>
      <c r="L26" s="4">
        <f t="shared" si="8"/>
        <v>15.199999999998909</v>
      </c>
      <c r="M26" s="4">
        <f t="shared" si="17"/>
        <v>26.133333333332605</v>
      </c>
      <c r="N26" s="4">
        <f t="shared" si="9"/>
        <v>26.049999999999272</v>
      </c>
      <c r="O26" s="4">
        <f t="shared" si="10"/>
        <v>15.199999999998909</v>
      </c>
      <c r="P26" s="4">
        <f t="shared" si="44"/>
        <v>12.799999999999272</v>
      </c>
      <c r="Q26" s="4">
        <f t="shared" si="43"/>
        <v>2.3999999999996362</v>
      </c>
      <c r="R26" s="4">
        <f t="shared" si="2"/>
        <v>12523.5</v>
      </c>
      <c r="S26" s="4">
        <f t="shared" si="13"/>
        <v>12514.566666666666</v>
      </c>
      <c r="T26" s="4">
        <f t="shared" si="14"/>
        <v>12504.033333333333</v>
      </c>
      <c r="U26" s="4">
        <f t="shared" si="18"/>
        <v>-6.1000000000003638</v>
      </c>
      <c r="V26" s="4">
        <f t="shared" si="19"/>
        <v>22</v>
      </c>
      <c r="W26" s="86">
        <f t="shared" si="20"/>
        <v>12511.4</v>
      </c>
      <c r="X26" s="109">
        <f t="shared" si="21"/>
        <v>12511.4</v>
      </c>
      <c r="Y26" s="62">
        <f t="shared" si="22"/>
        <v>12565.800000000001</v>
      </c>
      <c r="Z26" s="10">
        <f t="shared" si="23"/>
        <v>27.200000000000728</v>
      </c>
      <c r="AA26" s="4">
        <f t="shared" si="24"/>
        <v>27.200000000000728</v>
      </c>
      <c r="AB26" s="79">
        <f t="shared" si="25"/>
        <v>12516.6</v>
      </c>
      <c r="AC26" s="79">
        <f t="shared" si="26"/>
        <v>12516.6</v>
      </c>
      <c r="AD26" s="48">
        <f t="shared" si="28"/>
        <v>-9.1358024691423914E-2</v>
      </c>
      <c r="AE26" s="45">
        <f t="shared" si="29"/>
        <v>-6.1000000000003638</v>
      </c>
      <c r="AF26" s="56">
        <f t="shared" si="30"/>
        <v>12510.5</v>
      </c>
      <c r="AG26" s="70">
        <f t="shared" si="31"/>
        <v>-0.972997214883771</v>
      </c>
      <c r="AH26" s="70">
        <f t="shared" si="32"/>
        <v>-1.0277521710269795</v>
      </c>
      <c r="AI26" s="74">
        <f t="shared" si="33"/>
        <v>1.310898844970196E-3</v>
      </c>
      <c r="AJ26" s="62">
        <f t="shared" si="34"/>
        <v>27.200000000000728</v>
      </c>
      <c r="AK26" s="97">
        <f t="shared" si="35"/>
        <v>1.0562745250506695</v>
      </c>
      <c r="AL26" s="99">
        <f t="shared" si="36"/>
        <v>-1.3472791339148786E-3</v>
      </c>
      <c r="AM26" s="62">
        <f t="shared" si="37"/>
        <v>12543.800000000001</v>
      </c>
      <c r="AN26" s="10">
        <f t="shared" si="38"/>
        <v>12461.559299999999</v>
      </c>
      <c r="AO26" s="10">
        <f t="shared" si="39"/>
        <v>12517.0371</v>
      </c>
      <c r="AP26" s="10">
        <f t="shared" si="40"/>
        <v>12549.770566666666</v>
      </c>
      <c r="AQ26" s="10">
        <f t="shared" si="41"/>
        <v>12505.159333333331</v>
      </c>
      <c r="AR26" s="113"/>
      <c r="AT26" s="115">
        <f>AO26</f>
        <v>12517.0371</v>
      </c>
      <c r="AU26" s="24">
        <f>AT26-AS25</f>
        <v>49.637099999999919</v>
      </c>
      <c r="AV26" s="25" t="s">
        <v>38</v>
      </c>
      <c r="AW26" s="19"/>
      <c r="AZ26"/>
      <c r="BA26"/>
      <c r="BB26"/>
      <c r="BC26"/>
      <c r="BD26"/>
      <c r="BE26" s="12" t="s">
        <v>202</v>
      </c>
      <c r="BF26" s="110">
        <v>12529.4</v>
      </c>
      <c r="BG26" s="110">
        <v>12514.2</v>
      </c>
      <c r="BH26" s="111">
        <v>12526.9</v>
      </c>
      <c r="BI26" s="29" t="str">
        <f t="shared" si="45"/>
        <v>2mag   18b</v>
      </c>
      <c r="BJ26" s="42"/>
      <c r="BK26" s="42"/>
      <c r="BL26" s="42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 x14ac:dyDescent="0.25">
      <c r="A27" s="12" t="str">
        <f t="shared" si="0"/>
        <v>2mag    19o</v>
      </c>
      <c r="B27" s="110">
        <f t="shared" si="15"/>
        <v>-8</v>
      </c>
      <c r="C27" s="3">
        <f t="shared" si="16"/>
        <v>29.5</v>
      </c>
      <c r="D27" s="3">
        <f t="shared" si="3"/>
        <v>12525.066666666666</v>
      </c>
      <c r="E27" s="3">
        <f t="shared" si="4"/>
        <v>12528.3</v>
      </c>
      <c r="F27" s="3">
        <f t="shared" si="5"/>
        <v>12504.700000000003</v>
      </c>
      <c r="G27" s="3">
        <f t="shared" si="6"/>
        <v>12516.2</v>
      </c>
      <c r="H27" s="3">
        <f t="shared" si="1"/>
        <v>12527.2</v>
      </c>
      <c r="I27" s="3">
        <f t="shared" si="1"/>
        <v>12518.2</v>
      </c>
      <c r="J27" s="110">
        <f t="shared" si="1"/>
        <v>12518.9</v>
      </c>
      <c r="K27" s="8">
        <f t="shared" si="27"/>
        <v>2.2999999999992724</v>
      </c>
      <c r="L27" s="4">
        <f t="shared" si="8"/>
        <v>9</v>
      </c>
      <c r="M27" s="4">
        <f t="shared" si="17"/>
        <v>20.36666666666618</v>
      </c>
      <c r="N27" s="4">
        <f t="shared" si="9"/>
        <v>12.099999999999454</v>
      </c>
      <c r="O27" s="4">
        <f t="shared" si="10"/>
        <v>9</v>
      </c>
      <c r="P27" s="4">
        <f t="shared" si="44"/>
        <v>0.30000000000109139</v>
      </c>
      <c r="Q27" s="4">
        <f>-J26+I27</f>
        <v>-8.6999999999989086</v>
      </c>
      <c r="R27" s="4">
        <f t="shared" si="2"/>
        <v>12521.433333333334</v>
      </c>
      <c r="S27" s="4">
        <f t="shared" si="13"/>
        <v>12522.466666666667</v>
      </c>
      <c r="T27" s="4">
        <f t="shared" si="14"/>
        <v>12516.855555555556</v>
      </c>
      <c r="U27" s="4">
        <f t="shared" si="18"/>
        <v>10.299999999999272</v>
      </c>
      <c r="V27" s="4">
        <f t="shared" si="19"/>
        <v>10.299999999999272</v>
      </c>
      <c r="W27" s="86">
        <f t="shared" si="20"/>
        <v>12526.9</v>
      </c>
      <c r="X27" s="45">
        <f t="shared" si="21"/>
        <v>12526.9</v>
      </c>
      <c r="Y27" s="10">
        <f t="shared" si="22"/>
        <v>12564.4</v>
      </c>
      <c r="Z27" s="10">
        <f t="shared" si="23"/>
        <v>27.200000000000728</v>
      </c>
      <c r="AA27" s="10">
        <f t="shared" si="24"/>
        <v>27.200000000000728</v>
      </c>
      <c r="AB27" s="10">
        <f t="shared" si="25"/>
        <v>12543.800000000001</v>
      </c>
      <c r="AC27" s="108">
        <f t="shared" si="26"/>
        <v>12543.800000000001</v>
      </c>
      <c r="AD27" s="48">
        <f t="shared" si="28"/>
        <v>-0.46198830409356761</v>
      </c>
      <c r="AE27" s="45">
        <f t="shared" si="29"/>
        <v>10.299999999999272</v>
      </c>
      <c r="AF27" s="56">
        <f t="shared" si="30"/>
        <v>12537.199999999999</v>
      </c>
      <c r="AG27" s="70">
        <f t="shared" si="31"/>
        <v>0.52058716441684583</v>
      </c>
      <c r="AH27" s="70">
        <f t="shared" si="32"/>
        <v>1.9209079062104526</v>
      </c>
      <c r="AI27" s="74">
        <f t="shared" si="33"/>
        <v>-1.4596560635548028E-3</v>
      </c>
      <c r="AJ27" s="62">
        <f t="shared" si="34"/>
        <v>27.200000000000728</v>
      </c>
      <c r="AK27" s="117">
        <f t="shared" si="35"/>
        <v>3.689887184141825</v>
      </c>
      <c r="AL27" s="99">
        <f t="shared" si="36"/>
        <v>-2.8038648728304478E-3</v>
      </c>
      <c r="AM27" s="62">
        <f t="shared" si="37"/>
        <v>12554.1</v>
      </c>
      <c r="AN27" s="10">
        <f t="shared" si="38"/>
        <v>12484.95255</v>
      </c>
      <c r="AO27" s="10">
        <f t="shared" si="39"/>
        <v>12520.267199999998</v>
      </c>
      <c r="AP27" s="10">
        <f t="shared" si="40"/>
        <v>12562.099549999997</v>
      </c>
      <c r="AQ27" s="10">
        <f t="shared" si="41"/>
        <v>12530.1176</v>
      </c>
      <c r="AR27" s="113"/>
      <c r="AU27" s="19"/>
      <c r="AV27" s="25"/>
      <c r="AW27" s="113"/>
      <c r="AZ27" s="116">
        <f>BA27*(1+$AQ$5)</f>
        <v>12556.456699999999</v>
      </c>
      <c r="BA27" s="112">
        <f>J27</f>
        <v>12518.9</v>
      </c>
      <c r="BB27"/>
      <c r="BC27"/>
      <c r="BD27"/>
      <c r="BE27" s="12" t="s">
        <v>203</v>
      </c>
      <c r="BF27" s="110">
        <v>12527.2</v>
      </c>
      <c r="BG27" s="110">
        <v>12518.2</v>
      </c>
      <c r="BH27" s="111">
        <v>12518.9</v>
      </c>
      <c r="BI27" s="29" t="str">
        <f t="shared" si="45"/>
        <v>2mag    19o</v>
      </c>
      <c r="BJ27" s="42"/>
      <c r="BK27" s="42"/>
      <c r="BL27" s="42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 x14ac:dyDescent="0.25">
      <c r="A28" s="12" t="str">
        <f t="shared" si="0"/>
        <v>2mag    20s</v>
      </c>
      <c r="B28" s="110">
        <f t="shared" si="15"/>
        <v>-3.8999999999996362</v>
      </c>
      <c r="C28" s="3">
        <f t="shared" si="16"/>
        <v>-1.6000000000003638</v>
      </c>
      <c r="D28" s="3">
        <f t="shared" si="3"/>
        <v>12526.6</v>
      </c>
      <c r="E28" s="3">
        <f t="shared" si="4"/>
        <v>12525.2</v>
      </c>
      <c r="F28" s="3">
        <f t="shared" si="5"/>
        <v>12514.966666666667</v>
      </c>
      <c r="G28" s="3">
        <f t="shared" si="6"/>
        <v>12515.35</v>
      </c>
      <c r="H28" s="3">
        <f t="shared" si="1"/>
        <v>12523.2</v>
      </c>
      <c r="I28" s="3">
        <f t="shared" si="1"/>
        <v>12512.5</v>
      </c>
      <c r="J28" s="110">
        <f t="shared" si="1"/>
        <v>12515</v>
      </c>
      <c r="K28" s="8">
        <f t="shared" si="27"/>
        <v>-11.899999999999636</v>
      </c>
      <c r="L28" s="4">
        <f t="shared" si="8"/>
        <v>10.700000000000728</v>
      </c>
      <c r="M28" s="4">
        <f t="shared" si="17"/>
        <v>11.633333333333212</v>
      </c>
      <c r="N28" s="4">
        <f t="shared" si="9"/>
        <v>9.8500000000003638</v>
      </c>
      <c r="O28" s="4">
        <f t="shared" si="10"/>
        <v>10.700000000000728</v>
      </c>
      <c r="P28" s="4">
        <f t="shared" si="44"/>
        <v>4.3000000000010914</v>
      </c>
      <c r="Q28" s="4">
        <f>J27-I28</f>
        <v>6.3999999999996362</v>
      </c>
      <c r="R28" s="4">
        <f t="shared" si="2"/>
        <v>12516.9</v>
      </c>
      <c r="S28" s="4">
        <f t="shared" si="13"/>
        <v>12519.166666666668</v>
      </c>
      <c r="T28" s="4">
        <f t="shared" si="14"/>
        <v>12520.611111111111</v>
      </c>
      <c r="U28" s="4">
        <f t="shared" si="18"/>
        <v>-8</v>
      </c>
      <c r="V28" s="4">
        <f t="shared" si="19"/>
        <v>-8</v>
      </c>
      <c r="W28" s="85">
        <f t="shared" si="20"/>
        <v>12518.9</v>
      </c>
      <c r="X28" s="45">
        <f t="shared" si="21"/>
        <v>12518.9</v>
      </c>
      <c r="Y28" s="62">
        <f t="shared" si="22"/>
        <v>12521.199999999999</v>
      </c>
      <c r="Z28" s="10">
        <f t="shared" si="23"/>
        <v>27.200000000000728</v>
      </c>
      <c r="AA28" s="4">
        <f t="shared" si="24"/>
        <v>10.299999999999272</v>
      </c>
      <c r="AB28" s="108">
        <f t="shared" si="25"/>
        <v>12537.199999999999</v>
      </c>
      <c r="AC28" s="108">
        <f t="shared" si="26"/>
        <v>12537.199999999999</v>
      </c>
      <c r="AD28" s="48">
        <f t="shared" si="28"/>
        <v>-0.36036387264453135</v>
      </c>
      <c r="AE28" s="45">
        <f t="shared" si="29"/>
        <v>-8</v>
      </c>
      <c r="AF28" s="56">
        <f t="shared" si="30"/>
        <v>12510.9</v>
      </c>
      <c r="AG28" s="70">
        <f t="shared" si="31"/>
        <v>-0.1322037151449697</v>
      </c>
      <c r="AH28" s="70">
        <f t="shared" si="32"/>
        <v>-7.5640839510707929</v>
      </c>
      <c r="AI28" s="74">
        <f t="shared" si="33"/>
        <v>3.2771423318868857E-4</v>
      </c>
      <c r="AJ28" s="62">
        <f t="shared" si="34"/>
        <v>27.200000000000728</v>
      </c>
      <c r="AK28" s="97">
        <f t="shared" si="35"/>
        <v>57.215366018846737</v>
      </c>
      <c r="AL28" s="99">
        <f t="shared" si="36"/>
        <v>-2.4788579718000303E-3</v>
      </c>
      <c r="AM28" s="62">
        <f t="shared" si="37"/>
        <v>12546.1</v>
      </c>
      <c r="AN28" s="10">
        <f t="shared" si="38"/>
        <v>12496.824000000002</v>
      </c>
      <c r="AO28" s="10">
        <f t="shared" si="39"/>
        <v>12512.142000000002</v>
      </c>
      <c r="AP28" s="10">
        <f t="shared" si="40"/>
        <v>12546.066866666664</v>
      </c>
      <c r="AQ28" s="10">
        <f t="shared" si="41"/>
        <v>12528.182333333332</v>
      </c>
      <c r="AR28" s="113"/>
      <c r="AU28" s="19"/>
      <c r="AV28" s="25"/>
      <c r="AW28" s="19"/>
      <c r="AZ28"/>
      <c r="BA28"/>
      <c r="BB28" s="115">
        <f>AO28</f>
        <v>12512.142000000002</v>
      </c>
      <c r="BC28" s="114">
        <f>-BB28+BA27</f>
        <v>6.7579999999979918</v>
      </c>
      <c r="BD28" s="107" t="s">
        <v>37</v>
      </c>
      <c r="BE28" s="12" t="s">
        <v>204</v>
      </c>
      <c r="BF28" s="110">
        <v>12523.2</v>
      </c>
      <c r="BG28" s="110">
        <v>12512.5</v>
      </c>
      <c r="BH28" s="111">
        <v>12515</v>
      </c>
      <c r="BI28" s="29" t="str">
        <f t="shared" si="45"/>
        <v>2mag    20s</v>
      </c>
      <c r="BJ28" s="42"/>
      <c r="BK28" s="42"/>
      <c r="BL28" s="42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</row>
    <row r="29" spans="1:122" x14ac:dyDescent="0.25">
      <c r="A29" s="12" t="str">
        <f t="shared" si="0"/>
        <v>2mag     21b</v>
      </c>
      <c r="B29" s="110">
        <f t="shared" si="15"/>
        <v>7.7999999999992724</v>
      </c>
      <c r="C29" s="3">
        <f t="shared" si="16"/>
        <v>-4.1000000000003638</v>
      </c>
      <c r="D29" s="3">
        <f t="shared" si="3"/>
        <v>12527.133333333333</v>
      </c>
      <c r="E29" s="3">
        <f t="shared" si="4"/>
        <v>12527.1</v>
      </c>
      <c r="F29" s="3">
        <f t="shared" si="5"/>
        <v>12481.9</v>
      </c>
      <c r="G29" s="3">
        <f t="shared" si="6"/>
        <v>12463.75</v>
      </c>
      <c r="H29" s="3">
        <f t="shared" si="1"/>
        <v>12531</v>
      </c>
      <c r="I29" s="3">
        <f t="shared" si="1"/>
        <v>12415</v>
      </c>
      <c r="J29" s="110">
        <f t="shared" si="1"/>
        <v>12522.8</v>
      </c>
      <c r="K29" s="8">
        <f t="shared" si="27"/>
        <v>3.8999999999996362</v>
      </c>
      <c r="L29" s="4">
        <f t="shared" si="8"/>
        <v>116</v>
      </c>
      <c r="M29" s="4">
        <f t="shared" si="17"/>
        <v>45.233333333333576</v>
      </c>
      <c r="N29" s="4">
        <f t="shared" si="9"/>
        <v>63.350000000000364</v>
      </c>
      <c r="O29" s="4">
        <f t="shared" si="10"/>
        <v>116</v>
      </c>
      <c r="P29" s="4">
        <f t="shared" si="44"/>
        <v>16</v>
      </c>
      <c r="Q29" s="4">
        <f>J28-I29</f>
        <v>100</v>
      </c>
      <c r="R29" s="4">
        <f t="shared" si="2"/>
        <v>12489.6</v>
      </c>
      <c r="S29" s="4">
        <f t="shared" si="13"/>
        <v>12503.25</v>
      </c>
      <c r="T29" s="4">
        <f t="shared" si="14"/>
        <v>12509.311111111112</v>
      </c>
      <c r="U29" s="4">
        <f t="shared" si="18"/>
        <v>-8</v>
      </c>
      <c r="V29" s="4">
        <f t="shared" si="19"/>
        <v>-8</v>
      </c>
      <c r="W29" s="85">
        <f t="shared" si="20"/>
        <v>12510.9</v>
      </c>
      <c r="X29" s="109">
        <f t="shared" si="21"/>
        <v>12510.9</v>
      </c>
      <c r="Y29" s="62">
        <f t="shared" si="22"/>
        <v>12503.1</v>
      </c>
      <c r="Z29" s="10">
        <f t="shared" si="23"/>
        <v>10.299999999999272</v>
      </c>
      <c r="AA29" s="4">
        <f t="shared" si="24"/>
        <v>-3.8999999999996362</v>
      </c>
      <c r="AB29" s="79">
        <f t="shared" si="25"/>
        <v>12515</v>
      </c>
      <c r="AC29" s="79">
        <f t="shared" si="26"/>
        <v>12515</v>
      </c>
      <c r="AD29" s="48">
        <f t="shared" si="28"/>
        <v>5.9343729694606839</v>
      </c>
      <c r="AE29" s="45">
        <f t="shared" si="29"/>
        <v>-8</v>
      </c>
      <c r="AF29" s="56">
        <f t="shared" si="30"/>
        <v>12507</v>
      </c>
      <c r="AG29" s="70">
        <f t="shared" si="31"/>
        <v>-6.3292473015108621</v>
      </c>
      <c r="AH29" s="70">
        <f t="shared" si="32"/>
        <v>-0.15799667043524887</v>
      </c>
      <c r="AI29" s="74">
        <f t="shared" si="33"/>
        <v>1.2632925561684874E-3</v>
      </c>
      <c r="AJ29" s="62">
        <f t="shared" si="34"/>
        <v>10.299999999999272</v>
      </c>
      <c r="AK29" s="117">
        <f t="shared" si="35"/>
        <v>2.4962947868624647E-2</v>
      </c>
      <c r="AL29" s="99">
        <f t="shared" si="36"/>
        <v>-1.9959601766025565E-4</v>
      </c>
      <c r="AM29" s="62">
        <f t="shared" si="37"/>
        <v>12525.3</v>
      </c>
      <c r="AN29" s="10">
        <f t="shared" si="38"/>
        <v>12494.542949999999</v>
      </c>
      <c r="AO29" s="10">
        <f t="shared" si="39"/>
        <v>12508.778699999999</v>
      </c>
      <c r="AP29" s="10">
        <f t="shared" si="40"/>
        <v>12539.276749999999</v>
      </c>
      <c r="AQ29" s="10">
        <f t="shared" si="41"/>
        <v>12523.110599999996</v>
      </c>
      <c r="AR29" s="116">
        <f>AP30</f>
        <v>12565.50295</v>
      </c>
      <c r="AS29" s="112">
        <f>J29</f>
        <v>12522.8</v>
      </c>
      <c r="AT29" s="113"/>
      <c r="AU29" s="113"/>
      <c r="AW29" s="19"/>
      <c r="AZ29"/>
      <c r="BA29"/>
      <c r="BB29"/>
      <c r="BC29"/>
      <c r="BD29"/>
      <c r="BE29" s="12" t="s">
        <v>205</v>
      </c>
      <c r="BF29" s="110">
        <v>12531</v>
      </c>
      <c r="BG29" s="110">
        <v>12415</v>
      </c>
      <c r="BH29" s="111">
        <v>12522.8</v>
      </c>
      <c r="BI29" s="29" t="str">
        <f t="shared" si="45"/>
        <v>2mag     21b</v>
      </c>
      <c r="BJ29" s="42"/>
      <c r="BK29" s="42"/>
      <c r="BL29" s="42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 x14ac:dyDescent="0.25">
      <c r="A30" s="12" t="str">
        <f t="shared" si="0"/>
        <v>2mag   22b</v>
      </c>
      <c r="B30" s="110">
        <f t="shared" si="15"/>
        <v>-12.199999999998909</v>
      </c>
      <c r="C30" s="3">
        <f t="shared" si="16"/>
        <v>-8.2999999999992724</v>
      </c>
      <c r="D30" s="3">
        <f t="shared" si="3"/>
        <v>12525.966666666667</v>
      </c>
      <c r="E30" s="3">
        <f t="shared" si="4"/>
        <v>12527.35</v>
      </c>
      <c r="F30" s="3">
        <f t="shared" si="5"/>
        <v>12478.466666666667</v>
      </c>
      <c r="G30" s="3">
        <f t="shared" si="6"/>
        <v>12461.45</v>
      </c>
      <c r="H30" s="13">
        <f t="shared" si="1"/>
        <v>12523.7</v>
      </c>
      <c r="I30" s="13">
        <f t="shared" si="1"/>
        <v>12507.9</v>
      </c>
      <c r="J30" s="13">
        <f t="shared" si="1"/>
        <v>12510.6</v>
      </c>
      <c r="K30" s="8">
        <f t="shared" si="27"/>
        <v>-4.3999999999996362</v>
      </c>
      <c r="L30" s="4">
        <f t="shared" si="8"/>
        <v>15.800000000001091</v>
      </c>
      <c r="M30" s="4">
        <f t="shared" si="17"/>
        <v>47.500000000000604</v>
      </c>
      <c r="N30" s="4">
        <f t="shared" si="9"/>
        <v>65.900000000000546</v>
      </c>
      <c r="O30" s="4">
        <f t="shared" si="10"/>
        <v>15.800000000001091</v>
      </c>
      <c r="P30" s="4">
        <f t="shared" si="44"/>
        <v>0.90000000000145519</v>
      </c>
      <c r="Q30" s="4">
        <f t="shared" ref="Q30:Q35" si="46">J29-I30</f>
        <v>14.899999999999636</v>
      </c>
      <c r="R30" s="4">
        <f t="shared" si="2"/>
        <v>12514.066666666666</v>
      </c>
      <c r="S30" s="4">
        <f t="shared" si="13"/>
        <v>12501.833333333332</v>
      </c>
      <c r="T30" s="4">
        <f t="shared" si="14"/>
        <v>12506.855555555556</v>
      </c>
      <c r="U30" s="4">
        <f t="shared" si="18"/>
        <v>-8</v>
      </c>
      <c r="V30" s="4">
        <f t="shared" si="19"/>
        <v>-3.8999999999996362</v>
      </c>
      <c r="W30" s="109">
        <f t="shared" si="20"/>
        <v>12511.1</v>
      </c>
      <c r="X30" s="45">
        <f t="shared" si="21"/>
        <v>12511.1</v>
      </c>
      <c r="Y30" s="62">
        <f t="shared" ref="Y30:Y93" si="47">J29+K29</f>
        <v>12526.699999999999</v>
      </c>
      <c r="Z30" s="10">
        <f t="shared" ref="Z30:Z93" si="48">MAX(B27:B29)</f>
        <v>7.7999999999992724</v>
      </c>
      <c r="AA30" s="4">
        <f t="shared" ref="AA30:AA93" si="49">MAX(B28:B29)</f>
        <v>7.7999999999992724</v>
      </c>
      <c r="AB30" s="79">
        <f t="shared" ref="AB30:AB93" si="50">J28+AA30</f>
        <v>12522.8</v>
      </c>
      <c r="AC30" s="79">
        <f t="shared" si="26"/>
        <v>12522.8</v>
      </c>
      <c r="AD30" s="48">
        <f t="shared" si="28"/>
        <v>-5.5490578297531269E-2</v>
      </c>
      <c r="AE30" s="45">
        <f t="shared" si="29"/>
        <v>-8</v>
      </c>
      <c r="AF30" s="56">
        <f t="shared" si="30"/>
        <v>12514.8</v>
      </c>
      <c r="AG30" s="70">
        <f t="shared" si="31"/>
        <v>0.21026512609067308</v>
      </c>
      <c r="AH30" s="70">
        <f t="shared" si="32"/>
        <v>4.7559004129328031</v>
      </c>
      <c r="AI30" s="74">
        <f t="shared" si="33"/>
        <v>-3.3560264646649639E-4</v>
      </c>
      <c r="AJ30" s="62">
        <f t="shared" si="34"/>
        <v>7.7999999999992724</v>
      </c>
      <c r="AK30" s="117">
        <f t="shared" si="35"/>
        <v>22.618588737734406</v>
      </c>
      <c r="AL30" s="99">
        <f t="shared" si="36"/>
        <v>-1.5960927649113516E-3</v>
      </c>
      <c r="AM30" s="62">
        <f t="shared" si="37"/>
        <v>12530.599999999999</v>
      </c>
      <c r="AN30" s="10">
        <f t="shared" si="38"/>
        <v>12413.82375</v>
      </c>
      <c r="AO30" s="10">
        <f t="shared" si="39"/>
        <v>12551.6358</v>
      </c>
      <c r="AP30" s="10">
        <f t="shared" si="40"/>
        <v>12565.50295</v>
      </c>
      <c r="AQ30" s="10">
        <f t="shared" si="41"/>
        <v>12460.6482</v>
      </c>
      <c r="AR30" s="116">
        <f>AN31</f>
        <v>12435.718499999997</v>
      </c>
      <c r="AS30" s="16">
        <f>J30</f>
        <v>12510.6</v>
      </c>
      <c r="AT30" s="115">
        <f>J30</f>
        <v>12510.6</v>
      </c>
      <c r="AU30" s="114">
        <f>-AT30+AS29</f>
        <v>12.199999999998909</v>
      </c>
      <c r="AV30" s="25" t="s">
        <v>38</v>
      </c>
      <c r="AW30" s="19"/>
      <c r="BB30"/>
      <c r="BC30"/>
      <c r="BD30"/>
      <c r="BE30" s="12" t="s">
        <v>206</v>
      </c>
      <c r="BF30" s="15">
        <v>12523.7</v>
      </c>
      <c r="BG30" s="15">
        <v>12507.9</v>
      </c>
      <c r="BH30" s="15">
        <v>12510.6</v>
      </c>
      <c r="BI30" s="29" t="str">
        <f t="shared" si="45"/>
        <v>2mag   22b</v>
      </c>
      <c r="BJ30" s="32"/>
      <c r="BK30" s="32"/>
      <c r="BL30" s="32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</row>
    <row r="31" spans="1:122" x14ac:dyDescent="0.25">
      <c r="A31" s="12" t="str">
        <f t="shared" si="0"/>
        <v>3mag   0s</v>
      </c>
      <c r="B31" s="110">
        <f t="shared" si="15"/>
        <v>7.5</v>
      </c>
      <c r="C31" s="3">
        <f t="shared" si="16"/>
        <v>3.1000000000003638</v>
      </c>
      <c r="D31" s="3">
        <f t="shared" si="3"/>
        <v>12524.366666666667</v>
      </c>
      <c r="E31" s="3">
        <f t="shared" si="4"/>
        <v>12521.05</v>
      </c>
      <c r="F31" s="3">
        <f t="shared" si="5"/>
        <v>12474.266666666668</v>
      </c>
      <c r="G31" s="3">
        <f t="shared" si="6"/>
        <v>12503.9</v>
      </c>
      <c r="H31" s="13">
        <f t="shared" si="1"/>
        <v>12518.4</v>
      </c>
      <c r="I31" s="13">
        <f t="shared" si="1"/>
        <v>12499.9</v>
      </c>
      <c r="J31" s="110">
        <f t="shared" si="1"/>
        <v>12518.1</v>
      </c>
      <c r="K31" s="8">
        <f t="shared" si="27"/>
        <v>-4.6999999999989086</v>
      </c>
      <c r="L31" s="4">
        <f t="shared" si="8"/>
        <v>18.5</v>
      </c>
      <c r="M31" s="4">
        <f t="shared" si="17"/>
        <v>50.100000000000364</v>
      </c>
      <c r="N31" s="4">
        <f t="shared" si="9"/>
        <v>17.150000000000546</v>
      </c>
      <c r="O31" s="4">
        <f t="shared" si="10"/>
        <v>18.5</v>
      </c>
      <c r="P31" s="4">
        <f t="shared" si="44"/>
        <v>7.7999999999992724</v>
      </c>
      <c r="Q31" s="4">
        <f t="shared" si="46"/>
        <v>10.700000000000728</v>
      </c>
      <c r="R31" s="4">
        <f t="shared" si="2"/>
        <v>12512.133333333333</v>
      </c>
      <c r="S31" s="4">
        <f t="shared" si="13"/>
        <v>12513.099999999999</v>
      </c>
      <c r="T31" s="4">
        <f t="shared" si="14"/>
        <v>12505.266666666665</v>
      </c>
      <c r="U31" s="4">
        <f t="shared" si="18"/>
        <v>-12.199999999998909</v>
      </c>
      <c r="V31" s="4">
        <f t="shared" si="19"/>
        <v>-12.199999999998909</v>
      </c>
      <c r="W31" s="109">
        <f t="shared" si="20"/>
        <v>12510.6</v>
      </c>
      <c r="X31" s="109">
        <f t="shared" si="21"/>
        <v>12510.6</v>
      </c>
      <c r="Y31" s="62">
        <f t="shared" si="47"/>
        <v>12506.2</v>
      </c>
      <c r="Z31" s="10">
        <f t="shared" si="48"/>
        <v>7.7999999999992724</v>
      </c>
      <c r="AA31" s="4">
        <f t="shared" si="49"/>
        <v>7.7999999999992724</v>
      </c>
      <c r="AB31" s="79">
        <f t="shared" si="50"/>
        <v>12530.599999999999</v>
      </c>
      <c r="AC31" s="79">
        <f t="shared" si="26"/>
        <v>12530.599999999999</v>
      </c>
      <c r="AD31" s="48">
        <f t="shared" si="28"/>
        <v>0.1059129304743332</v>
      </c>
      <c r="AE31" s="45">
        <f t="shared" si="29"/>
        <v>-12.199999999998909</v>
      </c>
      <c r="AF31" s="56">
        <f t="shared" si="30"/>
        <v>12498.400000000001</v>
      </c>
      <c r="AG31" s="70">
        <f t="shared" si="31"/>
        <v>-65.771746783744163</v>
      </c>
      <c r="AH31" s="70">
        <f t="shared" si="32"/>
        <v>-1.5204096726942264E-2</v>
      </c>
      <c r="AI31" s="74">
        <f t="shared" si="33"/>
        <v>1.5762017538244019E-3</v>
      </c>
      <c r="AJ31" s="62">
        <f t="shared" si="34"/>
        <v>7.7999999999992724</v>
      </c>
      <c r="AK31" s="117">
        <f t="shared" si="35"/>
        <v>2.3116455728221645E-4</v>
      </c>
      <c r="AL31" s="99">
        <f t="shared" si="36"/>
        <v>-2.3964723926322245E-5</v>
      </c>
      <c r="AM31" s="62">
        <f t="shared" si="37"/>
        <v>12518.4</v>
      </c>
      <c r="AN31" s="10">
        <f t="shared" si="38"/>
        <v>12435.718499999997</v>
      </c>
      <c r="AO31" s="10">
        <f t="shared" si="39"/>
        <v>12507.713099999999</v>
      </c>
      <c r="AP31" s="10">
        <f t="shared" si="40"/>
        <v>12592.546633333332</v>
      </c>
      <c r="AQ31" s="10">
        <f t="shared" si="41"/>
        <v>12516.937766666662</v>
      </c>
      <c r="AR31" s="113"/>
      <c r="AT31" s="115">
        <f>AO31</f>
        <v>12507.713099999999</v>
      </c>
      <c r="AU31" s="24">
        <f>AT31-AS30</f>
        <v>-2.886900000001333</v>
      </c>
      <c r="AV31" s="25" t="s">
        <v>37</v>
      </c>
      <c r="AW31" s="19"/>
      <c r="BE31" s="12" t="s">
        <v>207</v>
      </c>
      <c r="BF31" s="110">
        <v>12518.4</v>
      </c>
      <c r="BG31" s="110">
        <v>12499.9</v>
      </c>
      <c r="BH31" s="111">
        <v>12518.1</v>
      </c>
      <c r="BI31" s="12" t="s">
        <v>46</v>
      </c>
      <c r="BJ31" s="42"/>
      <c r="BK31" s="42"/>
      <c r="BL31" s="42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</row>
    <row r="32" spans="1:122" x14ac:dyDescent="0.25">
      <c r="A32" s="12" t="str">
        <f t="shared" si="0"/>
        <v>3mag   1s</v>
      </c>
      <c r="B32" s="110">
        <f t="shared" si="15"/>
        <v>-0.5</v>
      </c>
      <c r="C32" s="3">
        <f t="shared" si="16"/>
        <v>-5.1999999999989086</v>
      </c>
      <c r="D32" s="3">
        <f t="shared" si="3"/>
        <v>12520.933333333334</v>
      </c>
      <c r="E32" s="3">
        <f t="shared" si="4"/>
        <v>12519.55</v>
      </c>
      <c r="F32" s="3">
        <f t="shared" si="5"/>
        <v>12508.199999999999</v>
      </c>
      <c r="G32" s="3">
        <f t="shared" si="6"/>
        <v>12508.349999999999</v>
      </c>
      <c r="H32" s="13">
        <f t="shared" si="1"/>
        <v>12520.7</v>
      </c>
      <c r="I32" s="13">
        <f t="shared" si="1"/>
        <v>12516.8</v>
      </c>
      <c r="J32" s="110">
        <f t="shared" si="1"/>
        <v>12517.6</v>
      </c>
      <c r="K32" s="8">
        <f t="shared" si="27"/>
        <v>7</v>
      </c>
      <c r="L32" s="4">
        <f t="shared" si="8"/>
        <v>3.9000000000014552</v>
      </c>
      <c r="M32" s="4">
        <f t="shared" si="17"/>
        <v>12.733333333334182</v>
      </c>
      <c r="N32" s="4">
        <f t="shared" si="9"/>
        <v>11.200000000000728</v>
      </c>
      <c r="O32" s="4">
        <f t="shared" si="10"/>
        <v>3.9000000000014552</v>
      </c>
      <c r="P32" s="4">
        <f t="shared" si="44"/>
        <v>2.6000000000003638</v>
      </c>
      <c r="Q32" s="4">
        <f t="shared" si="46"/>
        <v>1.3000000000010914</v>
      </c>
      <c r="R32" s="4">
        <f t="shared" si="2"/>
        <v>12518.366666666667</v>
      </c>
      <c r="S32" s="4">
        <f t="shared" si="13"/>
        <v>12515.25</v>
      </c>
      <c r="T32" s="4">
        <f t="shared" si="14"/>
        <v>12514.855555555556</v>
      </c>
      <c r="U32" s="4">
        <f t="shared" si="18"/>
        <v>-12.199999999998909</v>
      </c>
      <c r="V32" s="4">
        <f t="shared" si="19"/>
        <v>-12.199999999998909</v>
      </c>
      <c r="W32" s="45">
        <f t="shared" si="20"/>
        <v>12498.400000000001</v>
      </c>
      <c r="X32" s="45">
        <f t="shared" si="21"/>
        <v>12498.400000000001</v>
      </c>
      <c r="Y32" s="10">
        <f t="shared" si="47"/>
        <v>12513.400000000001</v>
      </c>
      <c r="Z32" s="10">
        <f t="shared" si="48"/>
        <v>7.7999999999992724</v>
      </c>
      <c r="AA32" s="10">
        <f t="shared" si="49"/>
        <v>7.5</v>
      </c>
      <c r="AB32" s="10">
        <f t="shared" si="50"/>
        <v>12518.1</v>
      </c>
      <c r="AC32" s="108">
        <f t="shared" si="26"/>
        <v>12518.1</v>
      </c>
      <c r="AD32" s="48">
        <f t="shared" si="28"/>
        <v>-0.76686159844045898</v>
      </c>
      <c r="AE32" s="45">
        <f t="shared" si="29"/>
        <v>-12.199999999998909</v>
      </c>
      <c r="AF32" s="56">
        <f t="shared" si="30"/>
        <v>12505.900000000001</v>
      </c>
      <c r="AG32" s="70">
        <f t="shared" si="31"/>
        <v>-1.4118929118468051</v>
      </c>
      <c r="AH32" s="70">
        <f t="shared" si="32"/>
        <v>-0.70826901361234629</v>
      </c>
      <c r="AI32" s="74">
        <f t="shared" si="33"/>
        <v>9.3555841642735881E-4</v>
      </c>
      <c r="AJ32" s="62">
        <f t="shared" si="34"/>
        <v>7.7999999999992724</v>
      </c>
      <c r="AK32" s="117">
        <f t="shared" si="35"/>
        <v>0.50164499564340592</v>
      </c>
      <c r="AL32" s="99">
        <f t="shared" si="36"/>
        <v>-6.6262703677973415E-4</v>
      </c>
      <c r="AM32" s="62">
        <f t="shared" si="37"/>
        <v>12525.9</v>
      </c>
      <c r="AN32" s="10">
        <f t="shared" si="38"/>
        <v>12482.48835</v>
      </c>
      <c r="AO32" s="10">
        <f t="shared" si="39"/>
        <v>12511.8423</v>
      </c>
      <c r="AP32" s="10">
        <f t="shared" si="40"/>
        <v>12541.812616666664</v>
      </c>
      <c r="AQ32" s="10">
        <f t="shared" si="41"/>
        <v>12518.372533333331</v>
      </c>
      <c r="AR32" s="116">
        <f>AP33</f>
        <v>12542.096233333334</v>
      </c>
      <c r="AS32" s="112">
        <f>J32</f>
        <v>12517.6</v>
      </c>
      <c r="AU32" s="19"/>
      <c r="AV32" s="25"/>
      <c r="AW32" s="19"/>
      <c r="BE32" s="12" t="s">
        <v>208</v>
      </c>
      <c r="BF32" s="110">
        <v>12520.7</v>
      </c>
      <c r="BG32" s="110">
        <v>12516.8</v>
      </c>
      <c r="BH32" s="111">
        <v>12517.6</v>
      </c>
      <c r="BI32" s="12" t="s">
        <v>45</v>
      </c>
      <c r="BJ32" s="42"/>
      <c r="BK32" s="42"/>
      <c r="BL32" s="4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</row>
    <row r="33" spans="1:122" x14ac:dyDescent="0.25">
      <c r="A33" s="12" t="str">
        <f t="shared" si="0"/>
        <v>3mag    2b</v>
      </c>
      <c r="B33" s="110">
        <f t="shared" si="15"/>
        <v>1.2999999999992724</v>
      </c>
      <c r="C33" s="3">
        <f t="shared" si="16"/>
        <v>8.2999999999992724</v>
      </c>
      <c r="D33" s="3">
        <f t="shared" si="3"/>
        <v>12519.333333333334</v>
      </c>
      <c r="E33" s="3">
        <f t="shared" si="4"/>
        <v>12519.8</v>
      </c>
      <c r="F33" s="3">
        <f t="shared" si="5"/>
        <v>12511</v>
      </c>
      <c r="G33" s="3">
        <f t="shared" si="6"/>
        <v>12516.55</v>
      </c>
      <c r="H33" s="13">
        <f t="shared" si="1"/>
        <v>12518.9</v>
      </c>
      <c r="I33" s="13">
        <f t="shared" si="1"/>
        <v>12516.3</v>
      </c>
      <c r="J33" s="110">
        <f t="shared" si="1"/>
        <v>12518.9</v>
      </c>
      <c r="K33" s="8">
        <f t="shared" si="27"/>
        <v>0.7999999999992724</v>
      </c>
      <c r="L33" s="4">
        <f t="shared" si="8"/>
        <v>2.6000000000003638</v>
      </c>
      <c r="M33" s="4">
        <f t="shared" si="17"/>
        <v>8.3333333333339397</v>
      </c>
      <c r="N33" s="4">
        <f t="shared" si="9"/>
        <v>3.2500000000009095</v>
      </c>
      <c r="O33" s="4">
        <f t="shared" si="10"/>
        <v>2.6000000000003638</v>
      </c>
      <c r="P33" s="4">
        <f t="shared" si="44"/>
        <v>1.2999999999992724</v>
      </c>
      <c r="Q33" s="4">
        <f t="shared" si="46"/>
        <v>1.3000000000010914</v>
      </c>
      <c r="R33" s="4">
        <f t="shared" si="2"/>
        <v>12518.033333333333</v>
      </c>
      <c r="S33" s="4">
        <f t="shared" si="13"/>
        <v>12518.2</v>
      </c>
      <c r="T33" s="4">
        <f t="shared" si="14"/>
        <v>12516.177777777777</v>
      </c>
      <c r="U33" s="4">
        <f t="shared" si="18"/>
        <v>-12.199999999998909</v>
      </c>
      <c r="V33" s="4">
        <f t="shared" si="19"/>
        <v>-0.5</v>
      </c>
      <c r="W33" s="45">
        <f t="shared" si="20"/>
        <v>12517.6</v>
      </c>
      <c r="X33" s="109">
        <f t="shared" si="21"/>
        <v>12517.6</v>
      </c>
      <c r="Y33" s="62">
        <f t="shared" si="47"/>
        <v>12524.6</v>
      </c>
      <c r="Z33" s="10">
        <f t="shared" si="48"/>
        <v>7.5</v>
      </c>
      <c r="AA33" s="4">
        <f t="shared" si="49"/>
        <v>7.5</v>
      </c>
      <c r="AB33" s="108">
        <f t="shared" si="50"/>
        <v>12525.6</v>
      </c>
      <c r="AC33" s="79">
        <f t="shared" si="26"/>
        <v>12525.6</v>
      </c>
      <c r="AD33" s="48">
        <f t="shared" si="28"/>
        <v>-0.84457439896034225</v>
      </c>
      <c r="AE33" s="45">
        <f t="shared" si="29"/>
        <v>-12.199999999998909</v>
      </c>
      <c r="AF33" s="56">
        <f t="shared" si="30"/>
        <v>12505.400000000001</v>
      </c>
      <c r="AG33" s="70">
        <f t="shared" si="31"/>
        <v>-2.1808494859247558</v>
      </c>
      <c r="AH33" s="70">
        <f t="shared" si="32"/>
        <v>-0.45853691712977862</v>
      </c>
      <c r="AI33" s="74">
        <f t="shared" si="33"/>
        <v>1.0795336414667408E-3</v>
      </c>
      <c r="AJ33" s="62">
        <f t="shared" si="34"/>
        <v>7.5</v>
      </c>
      <c r="AK33" s="117">
        <f t="shared" si="35"/>
        <v>0.21025610437088146</v>
      </c>
      <c r="AL33" s="99">
        <f t="shared" si="36"/>
        <v>-4.9500602789604299E-4</v>
      </c>
      <c r="AM33" s="62">
        <f t="shared" si="37"/>
        <v>12525.1</v>
      </c>
      <c r="AN33" s="10">
        <f t="shared" si="38"/>
        <v>12494.6595</v>
      </c>
      <c r="AO33" s="10">
        <f t="shared" si="39"/>
        <v>12507.413400000001</v>
      </c>
      <c r="AP33" s="10">
        <f t="shared" si="40"/>
        <v>12542.096233333334</v>
      </c>
      <c r="AQ33" s="10">
        <f t="shared" si="41"/>
        <v>12528.549366666664</v>
      </c>
      <c r="AR33" s="113"/>
      <c r="AT33" s="115">
        <f>AQ33</f>
        <v>12528.549366666664</v>
      </c>
      <c r="AU33" s="114">
        <f>-AT33+AS32</f>
        <v>-10.949366666663991</v>
      </c>
      <c r="AV33" s="25" t="s">
        <v>37</v>
      </c>
      <c r="AW33" s="113"/>
      <c r="BE33" s="12" t="s">
        <v>209</v>
      </c>
      <c r="BF33" s="110">
        <v>12518.9</v>
      </c>
      <c r="BG33" s="110">
        <v>12516.3</v>
      </c>
      <c r="BH33" s="111">
        <v>12518.9</v>
      </c>
      <c r="BI33" s="12" t="s">
        <v>44</v>
      </c>
      <c r="BJ33" s="42"/>
      <c r="BK33" s="42"/>
      <c r="BL33" s="42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</row>
    <row r="34" spans="1:122" x14ac:dyDescent="0.25">
      <c r="A34" s="12" t="str">
        <f t="shared" si="0"/>
        <v>3mag     3o</v>
      </c>
      <c r="B34" s="110">
        <f t="shared" si="15"/>
        <v>-2.7999999999992724</v>
      </c>
      <c r="C34" s="3">
        <f t="shared" si="16"/>
        <v>-2</v>
      </c>
      <c r="D34" s="3">
        <f t="shared" si="3"/>
        <v>12519.433333333334</v>
      </c>
      <c r="E34" s="3">
        <f t="shared" si="4"/>
        <v>12518.8</v>
      </c>
      <c r="F34" s="3">
        <f t="shared" si="5"/>
        <v>12515.966666666665</v>
      </c>
      <c r="G34" s="3">
        <f t="shared" si="6"/>
        <v>12515.55</v>
      </c>
      <c r="H34" s="3">
        <f t="shared" si="1"/>
        <v>12518.7</v>
      </c>
      <c r="I34" s="110">
        <f t="shared" si="1"/>
        <v>12514.8</v>
      </c>
      <c r="J34" s="110">
        <f t="shared" si="1"/>
        <v>12516.1</v>
      </c>
      <c r="K34" s="8">
        <f t="shared" si="27"/>
        <v>-1.5</v>
      </c>
      <c r="L34" s="4">
        <f t="shared" si="8"/>
        <v>4.1000000000003638</v>
      </c>
      <c r="M34" s="4">
        <f t="shared" si="17"/>
        <v>3.5333333333340611</v>
      </c>
      <c r="N34" s="4">
        <f t="shared" si="9"/>
        <v>3.3500000000003638</v>
      </c>
      <c r="O34" s="4">
        <f t="shared" si="10"/>
        <v>3.9000000000014552</v>
      </c>
      <c r="P34" s="4">
        <f t="shared" si="44"/>
        <v>-0.19999999999890861</v>
      </c>
      <c r="Q34" s="4">
        <f t="shared" si="46"/>
        <v>4.1000000000003638</v>
      </c>
      <c r="R34" s="4">
        <f t="shared" si="2"/>
        <v>12516.533333333333</v>
      </c>
      <c r="S34" s="4">
        <f t="shared" si="13"/>
        <v>12517.283333333333</v>
      </c>
      <c r="T34" s="4">
        <f t="shared" si="14"/>
        <v>12517.644444444444</v>
      </c>
      <c r="U34" s="4">
        <f t="shared" si="18"/>
        <v>-0.5</v>
      </c>
      <c r="V34" s="4">
        <f t="shared" si="19"/>
        <v>-0.5</v>
      </c>
      <c r="W34" s="45">
        <f t="shared" si="20"/>
        <v>12517.1</v>
      </c>
      <c r="X34" s="45">
        <f t="shared" si="21"/>
        <v>12517.1</v>
      </c>
      <c r="Y34" s="10">
        <f t="shared" si="47"/>
        <v>12519.699999999999</v>
      </c>
      <c r="Z34" s="10">
        <f t="shared" si="48"/>
        <v>7.5</v>
      </c>
      <c r="AA34" s="10">
        <f t="shared" si="49"/>
        <v>1.2999999999992724</v>
      </c>
      <c r="AB34" s="10">
        <f t="shared" si="50"/>
        <v>12518.9</v>
      </c>
      <c r="AC34" s="108">
        <f t="shared" si="26"/>
        <v>12518.9</v>
      </c>
      <c r="AD34" s="48">
        <f t="shared" si="28"/>
        <v>-0.76686159844045898</v>
      </c>
      <c r="AE34" s="45">
        <f t="shared" si="29"/>
        <v>-0.5</v>
      </c>
      <c r="AF34" s="56">
        <f t="shared" si="30"/>
        <v>12518.4</v>
      </c>
      <c r="AG34" s="70">
        <f t="shared" si="31"/>
        <v>0.22344367343691773</v>
      </c>
      <c r="AH34" s="70">
        <f t="shared" si="32"/>
        <v>4.4754008230280835</v>
      </c>
      <c r="AI34" s="74">
        <f t="shared" si="33"/>
        <v>-1.8372955010219138E-4</v>
      </c>
      <c r="AJ34" s="62">
        <f t="shared" si="34"/>
        <v>7.5</v>
      </c>
      <c r="AK34" s="117">
        <f t="shared" si="35"/>
        <v>20.02921252676045</v>
      </c>
      <c r="AL34" s="99">
        <f t="shared" si="36"/>
        <v>-8.2226337974192687E-4</v>
      </c>
      <c r="AM34" s="62">
        <f t="shared" si="37"/>
        <v>12526.4</v>
      </c>
      <c r="AN34" s="10">
        <f t="shared" si="38"/>
        <v>12502.268549999999</v>
      </c>
      <c r="AO34" s="10">
        <f t="shared" si="39"/>
        <v>12507.2469</v>
      </c>
      <c r="AP34" s="10">
        <f t="shared" si="40"/>
        <v>12533.804616666665</v>
      </c>
      <c r="AQ34" s="10">
        <f t="shared" si="41"/>
        <v>12529.683833333331</v>
      </c>
      <c r="AR34" s="113"/>
      <c r="AU34" s="19"/>
      <c r="AV34" s="25"/>
      <c r="AW34" s="19"/>
      <c r="BE34" s="12" t="s">
        <v>210</v>
      </c>
      <c r="BF34" s="110">
        <v>12518.7</v>
      </c>
      <c r="BG34" s="110">
        <v>12514.8</v>
      </c>
      <c r="BH34" s="111">
        <v>12516.1</v>
      </c>
      <c r="BI34" s="12" t="s">
        <v>43</v>
      </c>
      <c r="BJ34" s="42"/>
      <c r="BK34" s="42"/>
      <c r="BL34" s="42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</row>
    <row r="35" spans="1:122" x14ac:dyDescent="0.25">
      <c r="A35" s="12" t="str">
        <f t="shared" si="0"/>
        <v>3mag    4s</v>
      </c>
      <c r="B35" s="110">
        <f t="shared" si="15"/>
        <v>-5.5</v>
      </c>
      <c r="C35" s="3">
        <f t="shared" si="16"/>
        <v>-7</v>
      </c>
      <c r="D35" s="3">
        <f t="shared" si="3"/>
        <v>12519.733333333332</v>
      </c>
      <c r="E35" s="3">
        <f t="shared" si="4"/>
        <v>12520.150000000001</v>
      </c>
      <c r="F35" s="3">
        <f t="shared" si="5"/>
        <v>12513.9</v>
      </c>
      <c r="G35" s="3">
        <f t="shared" si="6"/>
        <v>12512.7</v>
      </c>
      <c r="H35" s="3">
        <f t="shared" si="1"/>
        <v>12521.6</v>
      </c>
      <c r="I35" s="110">
        <f t="shared" si="1"/>
        <v>12510.6</v>
      </c>
      <c r="J35" s="110">
        <f t="shared" si="1"/>
        <v>12510.6</v>
      </c>
      <c r="K35" s="8">
        <f t="shared" si="27"/>
        <v>-8.2999999999992724</v>
      </c>
      <c r="L35" s="4">
        <f t="shared" si="8"/>
        <v>11</v>
      </c>
      <c r="M35" s="4">
        <f t="shared" si="17"/>
        <v>5.9000000000002428</v>
      </c>
      <c r="N35" s="4">
        <f t="shared" si="9"/>
        <v>7.5500000000001819</v>
      </c>
      <c r="O35" s="4">
        <f t="shared" si="10"/>
        <v>11</v>
      </c>
      <c r="P35" s="4">
        <f t="shared" si="44"/>
        <v>5.5</v>
      </c>
      <c r="Q35" s="4">
        <f t="shared" si="46"/>
        <v>5.5</v>
      </c>
      <c r="R35" s="4">
        <f t="shared" si="2"/>
        <v>12514.266666666668</v>
      </c>
      <c r="S35" s="4">
        <f t="shared" si="13"/>
        <v>12515.400000000001</v>
      </c>
      <c r="T35" s="4">
        <f t="shared" si="14"/>
        <v>12516.277777777779</v>
      </c>
      <c r="U35" s="4">
        <f t="shared" si="18"/>
        <v>-2.7999999999992724</v>
      </c>
      <c r="V35" s="4">
        <f t="shared" si="19"/>
        <v>-2.7999999999992724</v>
      </c>
      <c r="W35" s="45">
        <f t="shared" si="20"/>
        <v>12516.1</v>
      </c>
      <c r="X35" s="45">
        <f t="shared" si="21"/>
        <v>12516.1</v>
      </c>
      <c r="Y35" s="62">
        <f t="shared" si="47"/>
        <v>12514.6</v>
      </c>
      <c r="Z35" s="10">
        <f t="shared" si="48"/>
        <v>1.2999999999992724</v>
      </c>
      <c r="AA35" s="4">
        <f t="shared" si="49"/>
        <v>1.2999999999992724</v>
      </c>
      <c r="AB35" s="108">
        <f t="shared" si="50"/>
        <v>12520.199999999999</v>
      </c>
      <c r="AC35" s="108">
        <f t="shared" si="26"/>
        <v>12520.199999999999</v>
      </c>
      <c r="AD35" s="48">
        <f t="shared" si="28"/>
        <v>-0.34243014944769379</v>
      </c>
      <c r="AE35" s="45">
        <f t="shared" si="29"/>
        <v>-2.7999999999992724</v>
      </c>
      <c r="AF35" s="56">
        <f t="shared" si="30"/>
        <v>12513.300000000001</v>
      </c>
      <c r="AG35" s="70">
        <f t="shared" si="31"/>
        <v>0.39718892040060805</v>
      </c>
      <c r="AH35" s="70">
        <f t="shared" si="32"/>
        <v>2.5176935927401796</v>
      </c>
      <c r="AI35" s="74">
        <f t="shared" si="33"/>
        <v>-2.1577042027288784E-4</v>
      </c>
      <c r="AJ35" s="62">
        <f t="shared" si="34"/>
        <v>1.2999999999992724</v>
      </c>
      <c r="AK35" s="117">
        <f t="shared" si="35"/>
        <v>6.3387810269249529</v>
      </c>
      <c r="AL35" s="99">
        <f t="shared" si="36"/>
        <v>-5.4324380462390538E-4</v>
      </c>
      <c r="AM35" s="62">
        <f t="shared" si="37"/>
        <v>12517.4</v>
      </c>
      <c r="AN35" s="10">
        <f t="shared" si="38"/>
        <v>12500.67015</v>
      </c>
      <c r="AO35" s="10">
        <f t="shared" si="39"/>
        <v>12505.7484</v>
      </c>
      <c r="AP35" s="10">
        <f t="shared" si="40"/>
        <v>12532.403216666666</v>
      </c>
      <c r="AQ35" s="10">
        <f t="shared" si="41"/>
        <v>12526.881033333329</v>
      </c>
      <c r="AR35" s="116">
        <f>AN36</f>
        <v>12494.20995</v>
      </c>
      <c r="AS35" s="16">
        <f>J35</f>
        <v>12510.6</v>
      </c>
      <c r="AU35" s="19"/>
      <c r="AV35" s="25"/>
      <c r="AW35" s="21">
        <f>SUM(AU35:AU48)-AW36</f>
        <v>-34.118566666666084</v>
      </c>
      <c r="BE35" s="12" t="s">
        <v>211</v>
      </c>
      <c r="BF35" s="110">
        <v>12521.6</v>
      </c>
      <c r="BG35" s="110">
        <v>12510.6</v>
      </c>
      <c r="BH35" s="111">
        <v>12510.6</v>
      </c>
      <c r="BI35" s="29" t="str">
        <f t="shared" si="45"/>
        <v>3mag    4s</v>
      </c>
      <c r="BJ35" s="42"/>
      <c r="BK35" s="42"/>
      <c r="BL35" s="42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</row>
    <row r="36" spans="1:122" x14ac:dyDescent="0.25">
      <c r="A36" s="12" t="str">
        <f t="shared" si="0"/>
        <v>3mag     5b</v>
      </c>
      <c r="B36" s="110">
        <f t="shared" si="15"/>
        <v>0.8999999999996362</v>
      </c>
      <c r="C36" s="3">
        <f t="shared" si="16"/>
        <v>-7.3999999999996362</v>
      </c>
      <c r="D36" s="3">
        <f t="shared" si="3"/>
        <v>12517.533333333335</v>
      </c>
      <c r="E36" s="3">
        <f t="shared" si="4"/>
        <v>12516.95</v>
      </c>
      <c r="F36" s="3">
        <f t="shared" si="5"/>
        <v>12510.233333333332</v>
      </c>
      <c r="G36" s="3">
        <f t="shared" si="6"/>
        <v>12507.95</v>
      </c>
      <c r="H36" s="3">
        <f t="shared" si="1"/>
        <v>12512.3</v>
      </c>
      <c r="I36" s="110">
        <f t="shared" si="1"/>
        <v>12505.3</v>
      </c>
      <c r="J36" s="110">
        <f t="shared" si="1"/>
        <v>12511.5</v>
      </c>
      <c r="K36" s="8">
        <f t="shared" si="27"/>
        <v>-4.6000000000003638</v>
      </c>
      <c r="L36" s="4">
        <f t="shared" si="8"/>
        <v>7</v>
      </c>
      <c r="M36" s="4">
        <f t="shared" si="17"/>
        <v>7.3666666666667879</v>
      </c>
      <c r="N36" s="4">
        <f t="shared" si="9"/>
        <v>9</v>
      </c>
      <c r="O36" s="4">
        <f t="shared" si="10"/>
        <v>7</v>
      </c>
      <c r="P36" s="4">
        <f t="shared" si="44"/>
        <v>1.6999999999989086</v>
      </c>
      <c r="Q36" s="4">
        <f>-J35+I36</f>
        <v>-5.3000000000010914</v>
      </c>
      <c r="R36" s="4">
        <f t="shared" si="2"/>
        <v>12509.699999999999</v>
      </c>
      <c r="S36" s="4">
        <f t="shared" si="13"/>
        <v>12511.983333333334</v>
      </c>
      <c r="T36" s="4">
        <f t="shared" si="14"/>
        <v>12513.5</v>
      </c>
      <c r="U36" s="4">
        <f t="shared" si="18"/>
        <v>-5.5</v>
      </c>
      <c r="V36" s="4">
        <f t="shared" si="19"/>
        <v>-5.5</v>
      </c>
      <c r="W36" s="45">
        <f t="shared" si="20"/>
        <v>12510.6</v>
      </c>
      <c r="X36" s="109">
        <f t="shared" si="21"/>
        <v>12510.6</v>
      </c>
      <c r="Y36" s="10">
        <f t="shared" si="47"/>
        <v>12502.300000000001</v>
      </c>
      <c r="Z36" s="10">
        <f t="shared" si="48"/>
        <v>1.2999999999992724</v>
      </c>
      <c r="AA36" s="10">
        <f t="shared" si="49"/>
        <v>-2.7999999999992724</v>
      </c>
      <c r="AB36" s="10">
        <f t="shared" si="50"/>
        <v>12513.300000000001</v>
      </c>
      <c r="AC36" s="79">
        <f t="shared" si="26"/>
        <v>12513.300000000001</v>
      </c>
      <c r="AD36" s="93">
        <f t="shared" si="28"/>
        <v>-0.58154645873944144</v>
      </c>
      <c r="AE36" s="45">
        <f t="shared" si="29"/>
        <v>-5.5</v>
      </c>
      <c r="AF36" s="56">
        <f t="shared" si="30"/>
        <v>12505.1</v>
      </c>
      <c r="AG36" s="70">
        <f t="shared" si="31"/>
        <v>-16.008700450229963</v>
      </c>
      <c r="AH36" s="70">
        <f t="shared" si="32"/>
        <v>-6.2466032337161706E-2</v>
      </c>
      <c r="AI36" s="74">
        <f t="shared" si="33"/>
        <v>5.1179118919477946E-4</v>
      </c>
      <c r="AJ36" s="62">
        <f t="shared" si="34"/>
        <v>1.2999999999992724</v>
      </c>
      <c r="AK36" s="117">
        <f t="shared" si="35"/>
        <v>3.9020051959473318E-3</v>
      </c>
      <c r="AL36" s="99">
        <f t="shared" si="36"/>
        <v>-3.1969564974115538E-5</v>
      </c>
      <c r="AM36" s="62">
        <f t="shared" si="37"/>
        <v>12511.9</v>
      </c>
      <c r="AN36" s="10">
        <f t="shared" si="38"/>
        <v>12494.20995</v>
      </c>
      <c r="AO36" s="10">
        <f t="shared" si="39"/>
        <v>12505.415400000004</v>
      </c>
      <c r="AP36" s="10">
        <f t="shared" si="40"/>
        <v>12534.338483333335</v>
      </c>
      <c r="AQ36" s="10">
        <f t="shared" si="41"/>
        <v>12519.440266666668</v>
      </c>
      <c r="AR36" s="116">
        <f>AP37</f>
        <v>12531.218699999998</v>
      </c>
      <c r="AS36" s="112">
        <f>J36</f>
        <v>12511.5</v>
      </c>
      <c r="AT36" s="115">
        <f>AO36</f>
        <v>12505.415400000004</v>
      </c>
      <c r="AU36" s="24">
        <f>AT36-AS35</f>
        <v>-5.1845999999968626</v>
      </c>
      <c r="AV36" s="25" t="s">
        <v>37</v>
      </c>
      <c r="AW36" s="80">
        <f>COUNT(AU36:AU48)</f>
        <v>5</v>
      </c>
      <c r="BE36" s="12" t="s">
        <v>212</v>
      </c>
      <c r="BF36" s="110">
        <v>12512.3</v>
      </c>
      <c r="BG36" s="110">
        <v>12505.3</v>
      </c>
      <c r="BH36" s="111">
        <v>12511.5</v>
      </c>
      <c r="BI36" s="29" t="str">
        <f t="shared" si="45"/>
        <v>3mag     5b</v>
      </c>
      <c r="BJ36" s="42"/>
      <c r="BK36" s="42"/>
      <c r="BL36" s="42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</row>
    <row r="37" spans="1:122" x14ac:dyDescent="0.25">
      <c r="A37" s="12" t="str">
        <f t="shared" si="0"/>
        <v>3mag     6o</v>
      </c>
      <c r="B37" s="110">
        <f t="shared" si="15"/>
        <v>1.6000000000003638</v>
      </c>
      <c r="C37" s="3">
        <f t="shared" si="16"/>
        <v>-3</v>
      </c>
      <c r="D37" s="3">
        <f t="shared" si="3"/>
        <v>12515.666666666666</v>
      </c>
      <c r="E37" s="3">
        <f t="shared" si="4"/>
        <v>12512.7</v>
      </c>
      <c r="F37" s="3">
        <f t="shared" si="5"/>
        <v>12508.666666666666</v>
      </c>
      <c r="G37" s="3">
        <f t="shared" si="6"/>
        <v>12507.7</v>
      </c>
      <c r="H37" s="3">
        <f t="shared" si="1"/>
        <v>12513.1</v>
      </c>
      <c r="I37" s="110">
        <f t="shared" si="1"/>
        <v>12510.1</v>
      </c>
      <c r="J37" s="110">
        <f t="shared" si="1"/>
        <v>12513.1</v>
      </c>
      <c r="K37" s="8">
        <f t="shared" si="27"/>
        <v>2.5</v>
      </c>
      <c r="L37" s="4">
        <f t="shared" si="8"/>
        <v>3</v>
      </c>
      <c r="M37" s="4">
        <f t="shared" si="17"/>
        <v>7</v>
      </c>
      <c r="N37" s="4">
        <f t="shared" si="9"/>
        <v>5</v>
      </c>
      <c r="O37" s="4">
        <f t="shared" si="10"/>
        <v>3</v>
      </c>
      <c r="P37" s="4">
        <f t="shared" si="44"/>
        <v>1.6000000000003638</v>
      </c>
      <c r="Q37" s="4">
        <f>J36-I37</f>
        <v>1.3999999999996362</v>
      </c>
      <c r="R37" s="4">
        <f t="shared" si="2"/>
        <v>12512.1</v>
      </c>
      <c r="S37" s="4">
        <f t="shared" si="13"/>
        <v>12510.9</v>
      </c>
      <c r="T37" s="4">
        <f t="shared" si="14"/>
        <v>12512.022222222222</v>
      </c>
      <c r="U37" s="4">
        <f t="shared" si="18"/>
        <v>-5.5</v>
      </c>
      <c r="V37" s="4">
        <f t="shared" si="19"/>
        <v>-5.5</v>
      </c>
      <c r="W37" s="45">
        <f t="shared" si="20"/>
        <v>12505.1</v>
      </c>
      <c r="X37" s="109">
        <f t="shared" si="21"/>
        <v>12505.1</v>
      </c>
      <c r="Y37" s="62">
        <f t="shared" si="47"/>
        <v>12506.9</v>
      </c>
      <c r="Z37" s="10">
        <f t="shared" si="48"/>
        <v>0.8999999999996362</v>
      </c>
      <c r="AA37" s="4">
        <f t="shared" si="49"/>
        <v>0.8999999999996362</v>
      </c>
      <c r="AB37" s="108">
        <f t="shared" si="50"/>
        <v>12511.5</v>
      </c>
      <c r="AC37" s="79">
        <f t="shared" si="26"/>
        <v>12511.5</v>
      </c>
      <c r="AD37" s="48">
        <f t="shared" si="28"/>
        <v>-0.8206627680311892</v>
      </c>
      <c r="AE37" s="45">
        <f t="shared" si="29"/>
        <v>-5.5</v>
      </c>
      <c r="AF37" s="56">
        <f t="shared" si="30"/>
        <v>12506</v>
      </c>
      <c r="AG37" s="70">
        <f t="shared" si="31"/>
        <v>10.148047794191612</v>
      </c>
      <c r="AH37" s="70">
        <f t="shared" si="32"/>
        <v>9.8541120448049635E-2</v>
      </c>
      <c r="AI37" s="74">
        <f t="shared" si="33"/>
        <v>5.6772749080444295E-4</v>
      </c>
      <c r="AJ37" s="62">
        <f t="shared" si="34"/>
        <v>0.8999999999996362</v>
      </c>
      <c r="AK37" s="117">
        <f t="shared" si="35"/>
        <v>9.7103524191570253E-3</v>
      </c>
      <c r="AL37" s="99">
        <f t="shared" si="36"/>
        <v>5.5944503053029603E-5</v>
      </c>
      <c r="AM37" s="62">
        <f t="shared" si="37"/>
        <v>12512.4</v>
      </c>
      <c r="AN37" s="10">
        <f t="shared" si="38"/>
        <v>12488.199299999998</v>
      </c>
      <c r="AO37" s="10">
        <f t="shared" si="39"/>
        <v>12501.585899999998</v>
      </c>
      <c r="AP37" s="10">
        <f t="shared" si="40"/>
        <v>12531.218699999998</v>
      </c>
      <c r="AQ37" s="10">
        <f t="shared" si="41"/>
        <v>12519.607099999997</v>
      </c>
      <c r="AR37" s="116">
        <f>AN38</f>
        <v>12494.5929</v>
      </c>
      <c r="AS37" s="16">
        <f>J37</f>
        <v>12513.1</v>
      </c>
      <c r="AT37" s="115">
        <f>J37</f>
        <v>12513.1</v>
      </c>
      <c r="AU37" s="114">
        <f>-AT37+AS36</f>
        <v>-1.6000000000003638</v>
      </c>
      <c r="AV37" s="25" t="s">
        <v>38</v>
      </c>
      <c r="AW37" s="19"/>
      <c r="AZ37" s="116">
        <f>BA37*(1-$AQ$5)</f>
        <v>12475.5607</v>
      </c>
      <c r="BA37" s="16">
        <f t="shared" ref="BA37:BA42" si="51">J37</f>
        <v>12513.1</v>
      </c>
      <c r="BE37" s="12" t="s">
        <v>213</v>
      </c>
      <c r="BF37" s="110">
        <v>12513.1</v>
      </c>
      <c r="BG37" s="110">
        <v>12510.1</v>
      </c>
      <c r="BH37" s="111">
        <v>12513.1</v>
      </c>
      <c r="BI37" s="29" t="str">
        <f t="shared" si="45"/>
        <v>3mag     6o</v>
      </c>
      <c r="BJ37" s="42"/>
      <c r="BK37" s="42"/>
      <c r="BL37" s="42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</row>
    <row r="38" spans="1:122" x14ac:dyDescent="0.25">
      <c r="A38" s="12" t="str">
        <f t="shared" si="0"/>
        <v>3mag    7s</v>
      </c>
      <c r="B38" s="110">
        <f t="shared" si="15"/>
        <v>-1.7000000000007276</v>
      </c>
      <c r="C38" s="3">
        <f t="shared" si="16"/>
        <v>0.7999999999992724</v>
      </c>
      <c r="D38" s="3">
        <f t="shared" si="3"/>
        <v>12513.200000000003</v>
      </c>
      <c r="E38" s="3">
        <f t="shared" si="4"/>
        <v>12513.650000000001</v>
      </c>
      <c r="F38" s="3">
        <f t="shared" si="5"/>
        <v>12507.633333333333</v>
      </c>
      <c r="G38" s="3">
        <f t="shared" si="6"/>
        <v>12508.8</v>
      </c>
      <c r="H38" s="3">
        <f t="shared" si="1"/>
        <v>12514.2</v>
      </c>
      <c r="I38" s="110">
        <f t="shared" si="1"/>
        <v>12507.5</v>
      </c>
      <c r="J38" s="110">
        <f t="shared" si="1"/>
        <v>12511.4</v>
      </c>
      <c r="K38" s="8">
        <f t="shared" si="27"/>
        <v>-0.1000000000003638</v>
      </c>
      <c r="L38" s="4">
        <f t="shared" si="8"/>
        <v>6.7000000000007276</v>
      </c>
      <c r="M38" s="4">
        <f t="shared" si="17"/>
        <v>5.5666666666669089</v>
      </c>
      <c r="N38" s="4">
        <f t="shared" si="9"/>
        <v>4.8500000000003638</v>
      </c>
      <c r="O38" s="4">
        <f t="shared" si="10"/>
        <v>6.7000000000007276</v>
      </c>
      <c r="P38" s="4">
        <f t="shared" si="44"/>
        <v>1.1000000000003638</v>
      </c>
      <c r="Q38" s="4">
        <f>J37-I38</f>
        <v>5.6000000000003638</v>
      </c>
      <c r="R38" s="4">
        <f t="shared" si="2"/>
        <v>12511.033333333333</v>
      </c>
      <c r="S38" s="4">
        <f t="shared" si="13"/>
        <v>12511.566666666666</v>
      </c>
      <c r="T38" s="4">
        <f t="shared" si="14"/>
        <v>12510.944444444443</v>
      </c>
      <c r="U38" s="4">
        <f t="shared" si="18"/>
        <v>-5.5</v>
      </c>
      <c r="V38" s="4">
        <f t="shared" si="19"/>
        <v>0.8999999999996362</v>
      </c>
      <c r="W38" s="109">
        <f t="shared" si="20"/>
        <v>12512.4</v>
      </c>
      <c r="X38" s="45">
        <f t="shared" si="21"/>
        <v>12512.4</v>
      </c>
      <c r="Y38" s="62">
        <f t="shared" si="47"/>
        <v>12515.6</v>
      </c>
      <c r="Z38" s="10">
        <f t="shared" si="48"/>
        <v>1.6000000000003638</v>
      </c>
      <c r="AA38" s="4">
        <f t="shared" si="49"/>
        <v>1.6000000000003638</v>
      </c>
      <c r="AB38" s="79">
        <f t="shared" si="50"/>
        <v>12513.1</v>
      </c>
      <c r="AC38" s="108">
        <f t="shared" si="26"/>
        <v>12513.1</v>
      </c>
      <c r="AD38" s="48">
        <f t="shared" si="28"/>
        <v>-0.59948018193627906</v>
      </c>
      <c r="AE38" s="45">
        <f t="shared" si="29"/>
        <v>-5.5</v>
      </c>
      <c r="AF38" s="56">
        <f t="shared" si="30"/>
        <v>12507.6</v>
      </c>
      <c r="AG38" s="70">
        <f t="shared" si="31"/>
        <v>-1.1521688146933977</v>
      </c>
      <c r="AH38" s="70">
        <f t="shared" si="32"/>
        <v>-0.86792836887024127</v>
      </c>
      <c r="AI38" s="74">
        <f t="shared" si="33"/>
        <v>3.0381528030951359E-4</v>
      </c>
      <c r="AJ38" s="62">
        <f t="shared" si="34"/>
        <v>1.6000000000003638</v>
      </c>
      <c r="AK38" s="97">
        <f t="shared" si="35"/>
        <v>0.75329965348975758</v>
      </c>
      <c r="AL38" s="99">
        <f t="shared" si="36"/>
        <v>-2.6368990067689125E-4</v>
      </c>
      <c r="AM38" s="62">
        <f t="shared" si="37"/>
        <v>12514.7</v>
      </c>
      <c r="AN38" s="10">
        <f t="shared" si="38"/>
        <v>12494.5929</v>
      </c>
      <c r="AO38" s="10">
        <f t="shared" si="39"/>
        <v>12501.5859</v>
      </c>
      <c r="AP38" s="10">
        <f t="shared" si="40"/>
        <v>12529.617099999999</v>
      </c>
      <c r="AQ38" s="10">
        <f t="shared" si="41"/>
        <v>12523.611099999998</v>
      </c>
      <c r="AR38" s="116">
        <f>AN39</f>
        <v>12493.67715</v>
      </c>
      <c r="AS38" s="16">
        <f>J38</f>
        <v>12511.4</v>
      </c>
      <c r="AT38" s="115">
        <f>AO38</f>
        <v>12501.5859</v>
      </c>
      <c r="AU38" s="24">
        <f>AT38-AS37</f>
        <v>-11.514100000000326</v>
      </c>
      <c r="AV38" s="25" t="s">
        <v>37</v>
      </c>
      <c r="AW38" s="19"/>
      <c r="AZ38"/>
      <c r="BA38"/>
      <c r="BB38" s="115">
        <f>AQ38</f>
        <v>12523.611099999998</v>
      </c>
      <c r="BC38" s="24">
        <f>BB38-BA37</f>
        <v>10.511099999997896</v>
      </c>
      <c r="BD38" s="107" t="s">
        <v>37</v>
      </c>
      <c r="BE38" s="12" t="s">
        <v>214</v>
      </c>
      <c r="BF38" s="110">
        <v>12514.2</v>
      </c>
      <c r="BG38" s="110">
        <v>12507.5</v>
      </c>
      <c r="BH38" s="111">
        <v>12511.4</v>
      </c>
      <c r="BI38" s="29" t="str">
        <f t="shared" si="45"/>
        <v>3mag    7s</v>
      </c>
      <c r="BJ38" s="42"/>
      <c r="BK38" s="42"/>
      <c r="BL38" s="42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</row>
    <row r="39" spans="1:122" x14ac:dyDescent="0.25">
      <c r="A39" s="12" t="str">
        <f t="shared" si="0"/>
        <v>3mag   8s</v>
      </c>
      <c r="B39" s="110">
        <f t="shared" si="15"/>
        <v>-7.8999999999996362</v>
      </c>
      <c r="C39" s="3">
        <f t="shared" si="16"/>
        <v>-8</v>
      </c>
      <c r="D39" s="3">
        <f t="shared" si="3"/>
        <v>12512.6</v>
      </c>
      <c r="E39" s="3">
        <f t="shared" si="4"/>
        <v>12512.35</v>
      </c>
      <c r="F39" s="3">
        <f t="shared" si="5"/>
        <v>12504.966666666665</v>
      </c>
      <c r="G39" s="3">
        <f t="shared" si="6"/>
        <v>12502.4</v>
      </c>
      <c r="H39" s="3">
        <f t="shared" si="1"/>
        <v>12510.5</v>
      </c>
      <c r="I39" s="3">
        <f t="shared" si="1"/>
        <v>12497.3</v>
      </c>
      <c r="J39" s="110">
        <f t="shared" si="1"/>
        <v>12503.5</v>
      </c>
      <c r="K39" s="8">
        <f t="shared" si="27"/>
        <v>-9.6000000000003638</v>
      </c>
      <c r="L39" s="4">
        <f t="shared" si="8"/>
        <v>14.100000000000364</v>
      </c>
      <c r="M39" s="4">
        <f t="shared" si="17"/>
        <v>7.9333333333336968</v>
      </c>
      <c r="N39" s="4">
        <f t="shared" si="9"/>
        <v>10.400000000000546</v>
      </c>
      <c r="O39" s="4">
        <f t="shared" si="10"/>
        <v>13.200000000000728</v>
      </c>
      <c r="P39" s="4">
        <f t="shared" si="44"/>
        <v>-0.8999999999996362</v>
      </c>
      <c r="Q39" s="4">
        <f>J38-I39</f>
        <v>14.100000000000364</v>
      </c>
      <c r="R39" s="4">
        <f t="shared" si="2"/>
        <v>12503.766666666668</v>
      </c>
      <c r="S39" s="4">
        <f t="shared" si="13"/>
        <v>12507.400000000001</v>
      </c>
      <c r="T39" s="4">
        <f t="shared" si="14"/>
        <v>12508.966666666667</v>
      </c>
      <c r="U39" s="4">
        <f t="shared" si="18"/>
        <v>-1.7000000000007276</v>
      </c>
      <c r="V39" s="4">
        <f t="shared" si="19"/>
        <v>-1.7000000000007276</v>
      </c>
      <c r="W39" s="109">
        <f t="shared" si="20"/>
        <v>12511.4</v>
      </c>
      <c r="X39" s="45">
        <f t="shared" si="21"/>
        <v>12511.4</v>
      </c>
      <c r="Y39" s="62">
        <f t="shared" si="47"/>
        <v>12511.3</v>
      </c>
      <c r="Z39" s="10">
        <f t="shared" si="48"/>
        <v>1.6000000000003638</v>
      </c>
      <c r="AA39" s="4">
        <f t="shared" si="49"/>
        <v>1.6000000000003638</v>
      </c>
      <c r="AB39" s="79">
        <f t="shared" si="50"/>
        <v>12514.7</v>
      </c>
      <c r="AC39" s="108">
        <f t="shared" si="26"/>
        <v>12514.7</v>
      </c>
      <c r="AD39" s="48">
        <f t="shared" si="28"/>
        <v>-0.21091617933718904</v>
      </c>
      <c r="AE39" s="45">
        <f t="shared" si="29"/>
        <v>-1.7000000000007276</v>
      </c>
      <c r="AF39" s="56">
        <f t="shared" si="30"/>
        <v>12509.699999999999</v>
      </c>
      <c r="AG39" s="70">
        <f t="shared" si="31"/>
        <v>0.65280374008705111</v>
      </c>
      <c r="AH39" s="70">
        <f t="shared" si="32"/>
        <v>1.5318539686470707</v>
      </c>
      <c r="AI39" s="74">
        <f t="shared" si="33"/>
        <v>-4.9561540244761335E-4</v>
      </c>
      <c r="AJ39" s="62">
        <f t="shared" si="34"/>
        <v>1.6000000000003638</v>
      </c>
      <c r="AK39" s="117">
        <f t="shared" si="35"/>
        <v>2.3465765812597805</v>
      </c>
      <c r="AL39" s="99">
        <f t="shared" si="36"/>
        <v>-7.5921042116199153E-4</v>
      </c>
      <c r="AM39" s="62">
        <f t="shared" si="37"/>
        <v>12513</v>
      </c>
      <c r="AN39" s="10">
        <f t="shared" si="38"/>
        <v>12493.67715</v>
      </c>
      <c r="AO39" s="10">
        <f t="shared" si="39"/>
        <v>12502.052099999999</v>
      </c>
      <c r="AP39" s="10">
        <f t="shared" si="40"/>
        <v>12528.399216666665</v>
      </c>
      <c r="AQ39" s="10">
        <f t="shared" si="41"/>
        <v>12520.37453333333</v>
      </c>
      <c r="AR39" s="113"/>
      <c r="AT39" s="115">
        <f>J39</f>
        <v>12503.5</v>
      </c>
      <c r="AU39" s="24">
        <f>AT39-AS38</f>
        <v>-7.8999999999996362</v>
      </c>
      <c r="AV39" s="25" t="s">
        <v>38</v>
      </c>
      <c r="AW39" s="19"/>
      <c r="AZ39" s="116">
        <f>BA39*(1+$AQ$5)</f>
        <v>12541.010499999999</v>
      </c>
      <c r="BA39" s="112">
        <f t="shared" si="51"/>
        <v>12503.5</v>
      </c>
      <c r="BB39"/>
      <c r="BC39"/>
      <c r="BD39"/>
      <c r="BE39" s="12" t="s">
        <v>145</v>
      </c>
      <c r="BF39" s="110">
        <v>12510.5</v>
      </c>
      <c r="BG39" s="110">
        <v>12497.3</v>
      </c>
      <c r="BH39" s="111">
        <v>12503.5</v>
      </c>
      <c r="BI39" s="29" t="str">
        <f t="shared" si="45"/>
        <v>3mag   8s</v>
      </c>
      <c r="BJ39" s="42"/>
      <c r="BK39" s="42"/>
      <c r="BL39" s="42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</row>
    <row r="40" spans="1:122" x14ac:dyDescent="0.25">
      <c r="A40" s="12" t="str">
        <f t="shared" si="0"/>
        <v>3mag    9b</v>
      </c>
      <c r="B40" s="110">
        <f t="shared" si="15"/>
        <v>-7.8999999999996362</v>
      </c>
      <c r="C40" s="3">
        <f t="shared" si="16"/>
        <v>-17.5</v>
      </c>
      <c r="D40" s="3">
        <f t="shared" si="3"/>
        <v>12509.566666666666</v>
      </c>
      <c r="E40" s="3">
        <f t="shared" si="4"/>
        <v>12507.25</v>
      </c>
      <c r="F40" s="3">
        <f t="shared" si="5"/>
        <v>12497.966666666667</v>
      </c>
      <c r="G40" s="3">
        <f t="shared" si="6"/>
        <v>12493.2</v>
      </c>
      <c r="H40" s="3">
        <f t="shared" si="1"/>
        <v>12504</v>
      </c>
      <c r="I40" s="3">
        <f t="shared" si="1"/>
        <v>12489.1</v>
      </c>
      <c r="J40" s="3">
        <f t="shared" si="1"/>
        <v>12495.6</v>
      </c>
      <c r="K40" s="8">
        <f t="shared" si="27"/>
        <v>-15.799999999999272</v>
      </c>
      <c r="L40" s="4">
        <f t="shared" si="8"/>
        <v>14.899999999999636</v>
      </c>
      <c r="M40" s="4">
        <f t="shared" si="17"/>
        <v>11.900000000000242</v>
      </c>
      <c r="N40" s="4">
        <f t="shared" si="9"/>
        <v>14.5</v>
      </c>
      <c r="O40" s="4">
        <f t="shared" si="10"/>
        <v>14.899999999999636</v>
      </c>
      <c r="P40" s="4">
        <f t="shared" si="44"/>
        <v>0.5</v>
      </c>
      <c r="Q40" s="4">
        <f>J39-I40</f>
        <v>14.399999999999636</v>
      </c>
      <c r="R40" s="4">
        <f t="shared" si="2"/>
        <v>12496.233333333332</v>
      </c>
      <c r="S40" s="4">
        <f t="shared" si="13"/>
        <v>12500</v>
      </c>
      <c r="T40" s="4">
        <f t="shared" si="14"/>
        <v>12503.677777777777</v>
      </c>
      <c r="U40" s="4">
        <f t="shared" si="18"/>
        <v>-7.8999999999996362</v>
      </c>
      <c r="V40" s="4">
        <f t="shared" si="19"/>
        <v>-7.8999999999996362</v>
      </c>
      <c r="W40" s="45">
        <f t="shared" si="20"/>
        <v>12503.5</v>
      </c>
      <c r="X40" s="45">
        <f t="shared" si="21"/>
        <v>12503.5</v>
      </c>
      <c r="Y40" s="10">
        <f t="shared" si="47"/>
        <v>12493.9</v>
      </c>
      <c r="Z40" s="10">
        <f t="shared" si="48"/>
        <v>1.6000000000003638</v>
      </c>
      <c r="AA40" s="10">
        <f t="shared" si="49"/>
        <v>-1.7000000000007276</v>
      </c>
      <c r="AB40" s="10">
        <f t="shared" si="50"/>
        <v>12509.699999999999</v>
      </c>
      <c r="AC40" s="108">
        <f t="shared" si="26"/>
        <v>12509.699999999999</v>
      </c>
      <c r="AD40" s="48">
        <f t="shared" si="28"/>
        <v>-0.1092917478882615</v>
      </c>
      <c r="AE40" s="45">
        <f t="shared" si="29"/>
        <v>-7.8999999999996362</v>
      </c>
      <c r="AF40" s="56">
        <f t="shared" si="30"/>
        <v>12495.6</v>
      </c>
      <c r="AG40" s="70">
        <f t="shared" si="31"/>
        <v>0</v>
      </c>
      <c r="AH40" s="70" t="e">
        <f t="shared" si="32"/>
        <v>#DIV/0!</v>
      </c>
      <c r="AI40" s="74">
        <f t="shared" si="33"/>
        <v>0</v>
      </c>
      <c r="AJ40" s="62">
        <f t="shared" si="34"/>
        <v>1.6000000000003638</v>
      </c>
      <c r="AK40" s="97" t="e">
        <f t="shared" si="35"/>
        <v>#DIV/0!</v>
      </c>
      <c r="AL40" s="99">
        <f t="shared" si="36"/>
        <v>-7.5969004646104382E-4</v>
      </c>
      <c r="AM40" s="62">
        <f t="shared" si="37"/>
        <v>12505.1</v>
      </c>
      <c r="AN40" s="10">
        <f t="shared" si="38"/>
        <v>12480.873300000001</v>
      </c>
      <c r="AO40" s="10">
        <f t="shared" si="39"/>
        <v>12497.723100000005</v>
      </c>
      <c r="AP40" s="10">
        <f t="shared" si="40"/>
        <v>12526.680833333334</v>
      </c>
      <c r="AQ40" s="10">
        <f t="shared" si="41"/>
        <v>12509.530366666668</v>
      </c>
      <c r="AR40" s="113"/>
      <c r="AU40" s="19"/>
      <c r="AV40" s="25"/>
      <c r="AW40" s="19"/>
      <c r="AZ40"/>
      <c r="BA40"/>
      <c r="BB40" s="115">
        <f>AO40</f>
        <v>12497.723100000005</v>
      </c>
      <c r="BC40" s="114">
        <f>-BB40+BA39</f>
        <v>5.7768999999952939</v>
      </c>
      <c r="BD40" s="107" t="s">
        <v>37</v>
      </c>
      <c r="BE40" s="12" t="s">
        <v>215</v>
      </c>
      <c r="BF40" s="110">
        <v>12504</v>
      </c>
      <c r="BG40" s="110">
        <v>12489.1</v>
      </c>
      <c r="BH40" s="111">
        <v>12495.6</v>
      </c>
      <c r="BI40" s="29" t="str">
        <f t="shared" si="45"/>
        <v>3mag    9b</v>
      </c>
      <c r="BJ40" s="42"/>
      <c r="BK40" s="42"/>
      <c r="BL40" s="42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</row>
    <row r="41" spans="1:122" x14ac:dyDescent="0.25">
      <c r="A41" s="12" t="str">
        <f t="shared" si="0"/>
        <v>3mag     10o</v>
      </c>
      <c r="B41" s="110">
        <f t="shared" si="15"/>
        <v>-9.8000000000010914</v>
      </c>
      <c r="C41" s="3">
        <f t="shared" si="16"/>
        <v>-25.600000000000364</v>
      </c>
      <c r="D41" s="3">
        <f t="shared" si="3"/>
        <v>12503.966666666667</v>
      </c>
      <c r="E41" s="3">
        <f t="shared" si="4"/>
        <v>12500.7</v>
      </c>
      <c r="F41" s="3">
        <f t="shared" si="5"/>
        <v>12487.6</v>
      </c>
      <c r="G41" s="3">
        <f t="shared" si="6"/>
        <v>12482.75</v>
      </c>
      <c r="H41" s="3">
        <f t="shared" si="1"/>
        <v>12497.4</v>
      </c>
      <c r="I41" s="3">
        <f t="shared" si="1"/>
        <v>12476.4</v>
      </c>
      <c r="J41" s="110">
        <f t="shared" si="1"/>
        <v>12485.8</v>
      </c>
      <c r="K41" s="8">
        <f t="shared" si="27"/>
        <v>-17.700000000000728</v>
      </c>
      <c r="L41" s="4">
        <f t="shared" si="8"/>
        <v>21</v>
      </c>
      <c r="M41" s="4">
        <f t="shared" si="17"/>
        <v>16.666666666666668</v>
      </c>
      <c r="N41" s="4">
        <f t="shared" si="9"/>
        <v>17.949999999999818</v>
      </c>
      <c r="O41" s="4">
        <f t="shared" si="10"/>
        <v>21</v>
      </c>
      <c r="P41" s="4">
        <f t="shared" si="44"/>
        <v>1.7999999999992724</v>
      </c>
      <c r="Q41" s="4">
        <f>-J40+I41</f>
        <v>-19.200000000000728</v>
      </c>
      <c r="R41" s="4">
        <f t="shared" si="2"/>
        <v>12486.533333333333</v>
      </c>
      <c r="S41" s="4">
        <f t="shared" si="13"/>
        <v>12491.383333333331</v>
      </c>
      <c r="T41" s="4">
        <f t="shared" si="14"/>
        <v>12495.511111111111</v>
      </c>
      <c r="U41" s="4">
        <f t="shared" si="18"/>
        <v>-7.8999999999996362</v>
      </c>
      <c r="V41" s="4">
        <f t="shared" si="19"/>
        <v>-7.8999999999996362</v>
      </c>
      <c r="W41" s="45">
        <f t="shared" si="20"/>
        <v>12495.6</v>
      </c>
      <c r="X41" s="45">
        <f t="shared" si="21"/>
        <v>12495.6</v>
      </c>
      <c r="Y41" s="62">
        <f t="shared" si="47"/>
        <v>12479.800000000001</v>
      </c>
      <c r="Z41" s="10">
        <f t="shared" si="48"/>
        <v>-1.7000000000007276</v>
      </c>
      <c r="AA41" s="4">
        <f t="shared" si="49"/>
        <v>-7.8999999999996362</v>
      </c>
      <c r="AB41" s="108">
        <f t="shared" si="50"/>
        <v>12495.6</v>
      </c>
      <c r="AC41" s="108">
        <f t="shared" si="26"/>
        <v>12495.6</v>
      </c>
      <c r="AD41" s="48">
        <f t="shared" si="28"/>
        <v>0.25536062378167551</v>
      </c>
      <c r="AE41" s="45">
        <f t="shared" si="29"/>
        <v>-7.8999999999996362</v>
      </c>
      <c r="AF41" s="56">
        <f t="shared" si="30"/>
        <v>12487.7</v>
      </c>
      <c r="AG41" s="70">
        <f t="shared" si="31"/>
        <v>0.23468436151066097</v>
      </c>
      <c r="AH41" s="70">
        <f t="shared" si="32"/>
        <v>4.2610423360253309</v>
      </c>
      <c r="AI41" s="74">
        <f t="shared" si="33"/>
        <v>-1.5214971531999128E-4</v>
      </c>
      <c r="AJ41" s="62">
        <f t="shared" si="34"/>
        <v>-1.7000000000007276</v>
      </c>
      <c r="AK41" s="97">
        <f t="shared" si="35"/>
        <v>18.156481789400207</v>
      </c>
      <c r="AL41" s="99">
        <f t="shared" si="36"/>
        <v>-6.4831637839268472E-4</v>
      </c>
      <c r="AM41" s="62">
        <f t="shared" si="37"/>
        <v>12493.9</v>
      </c>
      <c r="AN41" s="10">
        <f t="shared" si="38"/>
        <v>12469.251599999998</v>
      </c>
      <c r="AO41" s="10">
        <f t="shared" si="39"/>
        <v>12490.863299999997</v>
      </c>
      <c r="AP41" s="10">
        <f t="shared" si="40"/>
        <v>12523.244066666664</v>
      </c>
      <c r="AQ41" s="10">
        <f t="shared" si="41"/>
        <v>12500.955133333329</v>
      </c>
      <c r="AR41" s="113"/>
      <c r="AU41" s="19"/>
      <c r="AV41" s="25"/>
      <c r="AW41" s="19"/>
      <c r="AZ41"/>
      <c r="BA41"/>
      <c r="BB41"/>
      <c r="BC41"/>
      <c r="BD41"/>
      <c r="BE41" s="12" t="s">
        <v>216</v>
      </c>
      <c r="BF41" s="110">
        <v>12497.4</v>
      </c>
      <c r="BG41" s="110">
        <v>12476.4</v>
      </c>
      <c r="BH41" s="111">
        <v>12485.8</v>
      </c>
      <c r="BI41" s="29" t="str">
        <f t="shared" si="45"/>
        <v>3mag     10o</v>
      </c>
      <c r="BJ41" s="42"/>
      <c r="BK41" s="42"/>
      <c r="BL41" s="42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</row>
    <row r="42" spans="1:122" x14ac:dyDescent="0.25">
      <c r="A42" s="12" t="str">
        <f t="shared" si="0"/>
        <v>3mag   11s</v>
      </c>
      <c r="B42" s="110">
        <f t="shared" si="15"/>
        <v>-0.19999999999890861</v>
      </c>
      <c r="C42" s="3">
        <f t="shared" si="16"/>
        <v>-17.899999999999636</v>
      </c>
      <c r="D42" s="3">
        <f t="shared" si="3"/>
        <v>12498.6</v>
      </c>
      <c r="E42" s="3">
        <f t="shared" si="4"/>
        <v>12495.9</v>
      </c>
      <c r="F42" s="3">
        <f t="shared" si="5"/>
        <v>12481.533333333333</v>
      </c>
      <c r="G42" s="3">
        <f t="shared" si="6"/>
        <v>12477.75</v>
      </c>
      <c r="H42" s="3">
        <f t="shared" si="1"/>
        <v>12494.4</v>
      </c>
      <c r="I42" s="3">
        <f t="shared" si="1"/>
        <v>12479.1</v>
      </c>
      <c r="J42" s="3">
        <f t="shared" si="1"/>
        <v>12485.6</v>
      </c>
      <c r="K42" s="8">
        <f t="shared" si="27"/>
        <v>-10</v>
      </c>
      <c r="L42" s="4">
        <f t="shared" si="8"/>
        <v>15.299999999999272</v>
      </c>
      <c r="M42" s="4">
        <f t="shared" si="17"/>
        <v>17.066666666666304</v>
      </c>
      <c r="N42" s="4">
        <f t="shared" si="9"/>
        <v>18.149999999999636</v>
      </c>
      <c r="O42" s="4">
        <f t="shared" si="10"/>
        <v>15.299999999999272</v>
      </c>
      <c r="P42" s="4">
        <f>-H42+J41</f>
        <v>-8.6000000000003638</v>
      </c>
      <c r="Q42" s="4">
        <f t="shared" ref="Q42:Q49" si="52">J41-I42</f>
        <v>6.6999999999989086</v>
      </c>
      <c r="R42" s="4">
        <f t="shared" si="2"/>
        <v>12486.366666666667</v>
      </c>
      <c r="S42" s="4">
        <f t="shared" si="13"/>
        <v>12486.45</v>
      </c>
      <c r="T42" s="4">
        <f t="shared" si="14"/>
        <v>12489.71111111111</v>
      </c>
      <c r="U42" s="4">
        <f t="shared" si="18"/>
        <v>-9.8000000000010914</v>
      </c>
      <c r="V42" s="4">
        <f t="shared" si="19"/>
        <v>-9.8000000000010914</v>
      </c>
      <c r="W42" s="109">
        <f t="shared" si="20"/>
        <v>12485.8</v>
      </c>
      <c r="X42" s="45">
        <f t="shared" si="21"/>
        <v>12485.8</v>
      </c>
      <c r="Y42" s="10">
        <f t="shared" si="47"/>
        <v>12468.099999999999</v>
      </c>
      <c r="Z42" s="10">
        <f t="shared" si="48"/>
        <v>-7.8999999999996362</v>
      </c>
      <c r="AA42" s="10">
        <f t="shared" si="49"/>
        <v>-7.8999999999996362</v>
      </c>
      <c r="AB42" s="10">
        <f t="shared" si="50"/>
        <v>12487.7</v>
      </c>
      <c r="AC42" s="108">
        <f t="shared" si="26"/>
        <v>12487.7</v>
      </c>
      <c r="AD42" s="48">
        <f t="shared" si="28"/>
        <v>-8.5380116959108479E-2</v>
      </c>
      <c r="AE42" s="45">
        <f t="shared" si="29"/>
        <v>-9.8000000000010914</v>
      </c>
      <c r="AF42" s="56">
        <f t="shared" si="30"/>
        <v>12475.999999999998</v>
      </c>
      <c r="AG42" s="70">
        <f t="shared" si="31"/>
        <v>1.2469431177993273</v>
      </c>
      <c r="AH42" s="70">
        <f t="shared" si="32"/>
        <v>0.80196120073612831</v>
      </c>
      <c r="AI42" s="74">
        <f t="shared" si="33"/>
        <v>7.6947739660164992E-4</v>
      </c>
      <c r="AJ42" s="62">
        <f t="shared" si="34"/>
        <v>-7.8999999999996362</v>
      </c>
      <c r="AK42" s="117">
        <f t="shared" si="35"/>
        <v>0.64314176748613272</v>
      </c>
      <c r="AL42" s="99">
        <f t="shared" si="36"/>
        <v>6.1709101691796915E-4</v>
      </c>
      <c r="AM42" s="62">
        <f t="shared" si="37"/>
        <v>12477.9</v>
      </c>
      <c r="AN42" s="10">
        <f t="shared" si="38"/>
        <v>12456.114749999999</v>
      </c>
      <c r="AO42" s="10">
        <f t="shared" si="39"/>
        <v>12484.17</v>
      </c>
      <c r="AP42" s="10">
        <f t="shared" si="40"/>
        <v>12516.987816666666</v>
      </c>
      <c r="AQ42" s="10">
        <f t="shared" si="41"/>
        <v>12488.142333333331</v>
      </c>
      <c r="AR42" s="113"/>
      <c r="AU42" s="19"/>
      <c r="AV42" s="25"/>
      <c r="AW42" s="19"/>
      <c r="AZ42" s="116">
        <f>BA42*(1+$AQ$5)</f>
        <v>12523.056799999998</v>
      </c>
      <c r="BA42" s="112">
        <f t="shared" si="51"/>
        <v>12485.6</v>
      </c>
      <c r="BB42"/>
      <c r="BC42"/>
      <c r="BD42"/>
      <c r="BE42" s="12" t="s">
        <v>146</v>
      </c>
      <c r="BF42" s="110">
        <v>12494.4</v>
      </c>
      <c r="BG42" s="110">
        <v>12479.1</v>
      </c>
      <c r="BH42" s="111">
        <v>12485.6</v>
      </c>
      <c r="BI42" s="29" t="str">
        <f t="shared" si="45"/>
        <v>3mag   11s</v>
      </c>
      <c r="BJ42" s="42"/>
      <c r="BK42" s="42"/>
      <c r="BL42" s="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</row>
    <row r="43" spans="1:122" x14ac:dyDescent="0.25">
      <c r="A43" s="12" t="str">
        <f t="shared" si="0"/>
        <v>3mag     12b</v>
      </c>
      <c r="B43" s="110">
        <f t="shared" si="15"/>
        <v>10.5</v>
      </c>
      <c r="C43" s="3">
        <f t="shared" si="16"/>
        <v>0.5</v>
      </c>
      <c r="D43" s="3">
        <f t="shared" si="3"/>
        <v>12496.133333333333</v>
      </c>
      <c r="E43" s="3">
        <f t="shared" si="4"/>
        <v>12495.5</v>
      </c>
      <c r="F43" s="3">
        <f t="shared" si="5"/>
        <v>12477.4</v>
      </c>
      <c r="G43" s="3">
        <f t="shared" si="6"/>
        <v>12477.900000000001</v>
      </c>
      <c r="H43" s="110">
        <f t="shared" si="1"/>
        <v>12496.6</v>
      </c>
      <c r="I43" s="110">
        <f t="shared" si="1"/>
        <v>12476.7</v>
      </c>
      <c r="J43" s="110">
        <f t="shared" si="1"/>
        <v>12496.1</v>
      </c>
      <c r="K43" s="8">
        <f t="shared" si="27"/>
        <v>10.300000000001091</v>
      </c>
      <c r="L43" s="4">
        <f t="shared" si="8"/>
        <v>19.899999999999636</v>
      </c>
      <c r="M43" s="4">
        <f t="shared" si="17"/>
        <v>18.733333333332968</v>
      </c>
      <c r="N43" s="4">
        <f t="shared" si="9"/>
        <v>17.599999999999454</v>
      </c>
      <c r="O43" s="4">
        <f t="shared" si="10"/>
        <v>19.899999999999636</v>
      </c>
      <c r="P43" s="4">
        <f t="shared" ref="P43:P64" si="53">H43-J42</f>
        <v>11</v>
      </c>
      <c r="Q43" s="4">
        <f t="shared" si="52"/>
        <v>8.8999999999996362</v>
      </c>
      <c r="R43" s="4">
        <f t="shared" si="2"/>
        <v>12489.800000000001</v>
      </c>
      <c r="S43" s="4">
        <f t="shared" si="13"/>
        <v>12488.083333333334</v>
      </c>
      <c r="T43" s="4">
        <f t="shared" si="14"/>
        <v>12487.566666666668</v>
      </c>
      <c r="U43" s="4">
        <f t="shared" si="18"/>
        <v>-9.8000000000010914</v>
      </c>
      <c r="V43" s="4">
        <f t="shared" si="19"/>
        <v>-9.8000000000010914</v>
      </c>
      <c r="W43" s="85">
        <f t="shared" si="20"/>
        <v>12475.999999999998</v>
      </c>
      <c r="X43" s="109">
        <f t="shared" si="21"/>
        <v>12475.999999999998</v>
      </c>
      <c r="Y43" s="62">
        <f t="shared" si="47"/>
        <v>12475.6</v>
      </c>
      <c r="Z43" s="10">
        <f t="shared" si="48"/>
        <v>-0.19999999999890861</v>
      </c>
      <c r="AA43" s="4">
        <f t="shared" si="49"/>
        <v>-0.19999999999890861</v>
      </c>
      <c r="AB43" s="79">
        <f t="shared" si="50"/>
        <v>12485.6</v>
      </c>
      <c r="AC43" s="79">
        <f t="shared" si="26"/>
        <v>12485.6</v>
      </c>
      <c r="AD43" s="48">
        <f t="shared" si="28"/>
        <v>0.18960363872642316</v>
      </c>
      <c r="AE43" s="45">
        <f t="shared" si="29"/>
        <v>-9.8000000000010914</v>
      </c>
      <c r="AF43" s="56">
        <f t="shared" si="30"/>
        <v>12475.8</v>
      </c>
      <c r="AG43" s="70">
        <f t="shared" si="31"/>
        <v>1.8986561347257227</v>
      </c>
      <c r="AH43" s="70">
        <f t="shared" si="32"/>
        <v>0.52668831480875744</v>
      </c>
      <c r="AI43" s="74">
        <f t="shared" si="33"/>
        <v>1.6271501627151039E-3</v>
      </c>
      <c r="AJ43" s="62">
        <f t="shared" si="34"/>
        <v>-0.19999999999890861</v>
      </c>
      <c r="AK43" s="117">
        <f t="shared" si="35"/>
        <v>0.27740058095608877</v>
      </c>
      <c r="AL43" s="99">
        <f t="shared" si="36"/>
        <v>8.5700097714121355E-4</v>
      </c>
      <c r="AM43" s="62">
        <f t="shared" si="37"/>
        <v>12485.400000000001</v>
      </c>
      <c r="AN43" s="10">
        <f t="shared" si="38"/>
        <v>12455.748450000001</v>
      </c>
      <c r="AO43" s="10">
        <f t="shared" si="39"/>
        <v>12481.1397</v>
      </c>
      <c r="AP43" s="10">
        <f t="shared" si="40"/>
        <v>12517.021183333332</v>
      </c>
      <c r="AQ43" s="10">
        <f t="shared" si="41"/>
        <v>12490.811666666666</v>
      </c>
      <c r="AR43" s="116">
        <f>AP44</f>
        <v>12519.9074</v>
      </c>
      <c r="AS43" s="112">
        <f>J43</f>
        <v>12496.1</v>
      </c>
      <c r="AU43" s="19"/>
      <c r="AV43" s="25"/>
      <c r="AW43" s="19"/>
      <c r="BB43" s="115">
        <f>AO43</f>
        <v>12481.1397</v>
      </c>
      <c r="BC43" s="114">
        <f>-BB43+BA42</f>
        <v>4.4603000000006432</v>
      </c>
      <c r="BD43" s="107" t="s">
        <v>37</v>
      </c>
      <c r="BE43" s="12" t="s">
        <v>217</v>
      </c>
      <c r="BF43" s="110">
        <v>12496.6</v>
      </c>
      <c r="BG43" s="110">
        <v>12476.7</v>
      </c>
      <c r="BH43" s="111">
        <v>12496.1</v>
      </c>
      <c r="BI43" s="29" t="str">
        <f t="shared" si="45"/>
        <v>3mag     12b</v>
      </c>
      <c r="BJ43" s="42"/>
      <c r="BK43" s="42"/>
      <c r="BL43" s="42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</row>
    <row r="44" spans="1:122" x14ac:dyDescent="0.25">
      <c r="A44" s="12" t="str">
        <f t="shared" si="0"/>
        <v>3mag     13o</v>
      </c>
      <c r="B44" s="110">
        <f t="shared" si="15"/>
        <v>-6.3999999999996362</v>
      </c>
      <c r="C44" s="3">
        <f t="shared" si="16"/>
        <v>3.9000000000014552</v>
      </c>
      <c r="D44" s="3">
        <f t="shared" si="3"/>
        <v>12496</v>
      </c>
      <c r="E44" s="3">
        <f t="shared" si="4"/>
        <v>12496.8</v>
      </c>
      <c r="F44" s="3">
        <f t="shared" si="5"/>
        <v>12481.466666666667</v>
      </c>
      <c r="G44" s="3">
        <f t="shared" si="6"/>
        <v>12482.650000000001</v>
      </c>
      <c r="H44" s="110">
        <f t="shared" si="1"/>
        <v>12497</v>
      </c>
      <c r="I44" s="110">
        <f t="shared" si="1"/>
        <v>12488.6</v>
      </c>
      <c r="J44" s="110">
        <f t="shared" si="1"/>
        <v>12489.7</v>
      </c>
      <c r="K44" s="8">
        <f t="shared" si="27"/>
        <v>4.1000000000003638</v>
      </c>
      <c r="L44" s="4">
        <f t="shared" si="8"/>
        <v>8.3999999999996362</v>
      </c>
      <c r="M44" s="4">
        <f t="shared" si="17"/>
        <v>14.533333333332848</v>
      </c>
      <c r="N44" s="4">
        <f t="shared" si="9"/>
        <v>14.149999999999636</v>
      </c>
      <c r="O44" s="4">
        <f t="shared" si="10"/>
        <v>8.3999999999996362</v>
      </c>
      <c r="P44" s="4">
        <f t="shared" si="53"/>
        <v>0.8999999999996362</v>
      </c>
      <c r="Q44" s="4">
        <f t="shared" si="52"/>
        <v>7.5</v>
      </c>
      <c r="R44" s="4">
        <f t="shared" si="2"/>
        <v>12491.766666666668</v>
      </c>
      <c r="S44" s="4">
        <f t="shared" si="13"/>
        <v>12490.783333333335</v>
      </c>
      <c r="T44" s="4">
        <f t="shared" si="14"/>
        <v>12489.311111111112</v>
      </c>
      <c r="U44" s="4">
        <f t="shared" si="18"/>
        <v>-9.8000000000010914</v>
      </c>
      <c r="V44" s="4">
        <f t="shared" si="19"/>
        <v>-0.19999999999890861</v>
      </c>
      <c r="W44" s="86">
        <f t="shared" si="20"/>
        <v>12485.400000000001</v>
      </c>
      <c r="X44" s="45">
        <f t="shared" si="21"/>
        <v>12485.400000000001</v>
      </c>
      <c r="Y44" s="62">
        <f t="shared" si="47"/>
        <v>12506.400000000001</v>
      </c>
      <c r="Z44" s="10">
        <f t="shared" si="48"/>
        <v>10.5</v>
      </c>
      <c r="AA44" s="4">
        <f t="shared" si="49"/>
        <v>10.5</v>
      </c>
      <c r="AB44" s="79">
        <f t="shared" si="50"/>
        <v>12496.1</v>
      </c>
      <c r="AC44" s="108">
        <f t="shared" si="26"/>
        <v>12496.1</v>
      </c>
      <c r="AD44" s="48">
        <f t="shared" si="28"/>
        <v>-0.49785575048735153</v>
      </c>
      <c r="AE44" s="45">
        <f t="shared" si="29"/>
        <v>-9.8000000000010914</v>
      </c>
      <c r="AF44" s="56">
        <f t="shared" si="30"/>
        <v>12486.3</v>
      </c>
      <c r="AG44" s="70">
        <f t="shared" si="31"/>
        <v>-0.20151051232633388</v>
      </c>
      <c r="AH44" s="70">
        <f t="shared" si="32"/>
        <v>-4.9625202598887821</v>
      </c>
      <c r="AI44" s="74">
        <f t="shared" si="33"/>
        <v>2.7229843908935838E-4</v>
      </c>
      <c r="AJ44" s="62">
        <f t="shared" si="34"/>
        <v>10.5</v>
      </c>
      <c r="AK44" s="97">
        <f t="shared" si="35"/>
        <v>24.626607329806625</v>
      </c>
      <c r="AL44" s="99">
        <f t="shared" si="36"/>
        <v>-1.3512865207170324E-3</v>
      </c>
      <c r="AM44" s="62">
        <f t="shared" si="37"/>
        <v>12506.6</v>
      </c>
      <c r="AN44" s="10">
        <f t="shared" si="38"/>
        <v>12459.727800000001</v>
      </c>
      <c r="AO44" s="10">
        <f t="shared" si="39"/>
        <v>12490.397100000002</v>
      </c>
      <c r="AP44" s="10">
        <f t="shared" si="40"/>
        <v>12519.9074</v>
      </c>
      <c r="AQ44" s="10">
        <f t="shared" si="41"/>
        <v>12495.483</v>
      </c>
      <c r="AR44" s="116">
        <f>AP45</f>
        <v>12518.422583333333</v>
      </c>
      <c r="AS44" s="112">
        <f>J43</f>
        <v>12496.1</v>
      </c>
      <c r="AT44" s="115">
        <f>AQ44</f>
        <v>12495.483</v>
      </c>
      <c r="AU44" s="114" t="s">
        <v>12</v>
      </c>
      <c r="AV44" s="25" t="s">
        <v>12</v>
      </c>
      <c r="AW44" s="19"/>
      <c r="AZ44"/>
      <c r="BA44"/>
      <c r="BE44" s="12" t="s">
        <v>218</v>
      </c>
      <c r="BF44" s="110">
        <v>12497</v>
      </c>
      <c r="BG44" s="110">
        <v>12488.6</v>
      </c>
      <c r="BH44" s="111">
        <v>12489.7</v>
      </c>
      <c r="BI44" s="29" t="str">
        <f t="shared" si="45"/>
        <v>3mag     13o</v>
      </c>
      <c r="BJ44" s="42"/>
      <c r="BK44" s="42"/>
      <c r="BL44" s="42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</row>
    <row r="45" spans="1:122" x14ac:dyDescent="0.25">
      <c r="A45" s="12" t="str">
        <f t="shared" si="0"/>
        <v>3mag  14s</v>
      </c>
      <c r="B45" s="110">
        <f t="shared" si="15"/>
        <v>11.899999999999636</v>
      </c>
      <c r="C45" s="3">
        <f t="shared" si="16"/>
        <v>16</v>
      </c>
      <c r="D45" s="3">
        <f t="shared" si="3"/>
        <v>12498.4</v>
      </c>
      <c r="E45" s="3">
        <f t="shared" si="4"/>
        <v>12499.3</v>
      </c>
      <c r="F45" s="3">
        <f t="shared" si="5"/>
        <v>12483.866666666669</v>
      </c>
      <c r="G45" s="3">
        <f t="shared" si="6"/>
        <v>12487.45</v>
      </c>
      <c r="H45" s="110">
        <f t="shared" si="1"/>
        <v>12501.6</v>
      </c>
      <c r="I45" s="110">
        <f t="shared" si="1"/>
        <v>12486.3</v>
      </c>
      <c r="J45" s="110">
        <f t="shared" si="1"/>
        <v>12501.6</v>
      </c>
      <c r="K45" s="8">
        <f t="shared" si="27"/>
        <v>5.5</v>
      </c>
      <c r="L45" s="4">
        <f t="shared" si="8"/>
        <v>15.300000000001091</v>
      </c>
      <c r="M45" s="4">
        <f t="shared" si="17"/>
        <v>14.533333333333454</v>
      </c>
      <c r="N45" s="4">
        <f t="shared" si="9"/>
        <v>11.850000000000364</v>
      </c>
      <c r="O45" s="4">
        <f t="shared" si="10"/>
        <v>15.300000000001091</v>
      </c>
      <c r="P45" s="4">
        <f t="shared" si="53"/>
        <v>11.899999999999636</v>
      </c>
      <c r="Q45" s="4">
        <f t="shared" si="52"/>
        <v>3.4000000000014552</v>
      </c>
      <c r="R45" s="4">
        <f t="shared" si="2"/>
        <v>12496.5</v>
      </c>
      <c r="S45" s="4">
        <f t="shared" si="13"/>
        <v>12494.133333333335</v>
      </c>
      <c r="T45" s="4">
        <f t="shared" si="14"/>
        <v>12492.688888888888</v>
      </c>
      <c r="U45" s="4">
        <f t="shared" si="18"/>
        <v>-6.3999999999996362</v>
      </c>
      <c r="V45" s="4">
        <f t="shared" si="19"/>
        <v>-6.3999999999996362</v>
      </c>
      <c r="W45" s="85">
        <f t="shared" si="20"/>
        <v>12489.7</v>
      </c>
      <c r="X45" s="109">
        <f t="shared" si="21"/>
        <v>12489.7</v>
      </c>
      <c r="Y45" s="10">
        <f t="shared" si="47"/>
        <v>12493.800000000001</v>
      </c>
      <c r="Z45" s="10">
        <f t="shared" si="48"/>
        <v>10.5</v>
      </c>
      <c r="AA45" s="10">
        <f t="shared" si="49"/>
        <v>10.5</v>
      </c>
      <c r="AB45" s="10">
        <f t="shared" si="50"/>
        <v>12506.6</v>
      </c>
      <c r="AC45" s="79">
        <f t="shared" si="26"/>
        <v>12506.6</v>
      </c>
      <c r="AD45" s="48">
        <f t="shared" si="28"/>
        <v>-8.5380116958999733E-2</v>
      </c>
      <c r="AE45" s="45">
        <f t="shared" si="29"/>
        <v>-6.3999999999996362</v>
      </c>
      <c r="AF45" s="56">
        <f t="shared" si="30"/>
        <v>12483.300000000001</v>
      </c>
      <c r="AG45" s="70">
        <f t="shared" si="31"/>
        <v>13.089124785001355</v>
      </c>
      <c r="AH45" s="70">
        <f t="shared" si="32"/>
        <v>7.6399302201311886E-2</v>
      </c>
      <c r="AI45" s="74">
        <f t="shared" si="33"/>
        <v>1.4659585205834412E-3</v>
      </c>
      <c r="AJ45" s="62">
        <f t="shared" si="34"/>
        <v>10.5</v>
      </c>
      <c r="AK45" s="117">
        <f t="shared" si="35"/>
        <v>5.8368533768473792E-3</v>
      </c>
      <c r="AL45" s="99">
        <f t="shared" si="36"/>
        <v>1.1199820802864243E-4</v>
      </c>
      <c r="AM45" s="62">
        <f t="shared" si="37"/>
        <v>12500.2</v>
      </c>
      <c r="AN45" s="10">
        <f t="shared" si="38"/>
        <v>12465.139050000002</v>
      </c>
      <c r="AO45" s="10">
        <f t="shared" si="39"/>
        <v>12482.438400000003</v>
      </c>
      <c r="AP45" s="10">
        <f t="shared" si="40"/>
        <v>12518.422583333333</v>
      </c>
      <c r="AQ45" s="10">
        <f t="shared" si="41"/>
        <v>12499.019866666669</v>
      </c>
      <c r="AR45" s="113"/>
      <c r="AT45" s="115">
        <f>AQ45</f>
        <v>12499.019866666669</v>
      </c>
      <c r="AU45" s="114">
        <f>-AT45+AS44</f>
        <v>-2.919866666668895</v>
      </c>
      <c r="AV45" s="25" t="s">
        <v>38</v>
      </c>
      <c r="AW45" s="19"/>
      <c r="AZ45" s="116">
        <f>BA45*(1-$AQ$5)</f>
        <v>12464.0952</v>
      </c>
      <c r="BA45" s="16">
        <f>J45</f>
        <v>12501.6</v>
      </c>
      <c r="BB45"/>
      <c r="BC45"/>
      <c r="BD45"/>
      <c r="BE45" s="12" t="s">
        <v>219</v>
      </c>
      <c r="BF45" s="110">
        <v>12501.6</v>
      </c>
      <c r="BG45" s="110">
        <v>12486.3</v>
      </c>
      <c r="BH45" s="111">
        <v>12501.6</v>
      </c>
      <c r="BI45" s="12" t="s">
        <v>47</v>
      </c>
      <c r="BJ45" s="42"/>
      <c r="BK45" s="42"/>
      <c r="BL45" s="42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</row>
    <row r="46" spans="1:122" x14ac:dyDescent="0.25">
      <c r="A46" s="12" t="str">
        <f t="shared" si="0"/>
        <v>3mag   15b</v>
      </c>
      <c r="B46" s="110">
        <f t="shared" si="15"/>
        <v>11</v>
      </c>
      <c r="C46" s="3">
        <f t="shared" si="16"/>
        <v>16.5</v>
      </c>
      <c r="D46" s="3">
        <f t="shared" si="3"/>
        <v>12504.4</v>
      </c>
      <c r="E46" s="3">
        <f t="shared" si="4"/>
        <v>12508.1</v>
      </c>
      <c r="F46" s="3">
        <f t="shared" si="5"/>
        <v>12491.033333333335</v>
      </c>
      <c r="G46" s="3">
        <f t="shared" si="6"/>
        <v>12492.25</v>
      </c>
      <c r="H46" s="110">
        <f t="shared" si="1"/>
        <v>12514.6</v>
      </c>
      <c r="I46" s="110">
        <f t="shared" si="1"/>
        <v>12498.2</v>
      </c>
      <c r="J46" s="110">
        <f t="shared" si="1"/>
        <v>12512.6</v>
      </c>
      <c r="K46" s="8">
        <f t="shared" si="27"/>
        <v>22.899999999999636</v>
      </c>
      <c r="L46" s="4">
        <f t="shared" si="8"/>
        <v>16.399999999999636</v>
      </c>
      <c r="M46" s="4">
        <f t="shared" si="17"/>
        <v>13.366666666666788</v>
      </c>
      <c r="N46" s="4">
        <f t="shared" si="9"/>
        <v>15.850000000000364</v>
      </c>
      <c r="O46" s="4">
        <f t="shared" si="10"/>
        <v>16.399999999999636</v>
      </c>
      <c r="P46" s="4">
        <f t="shared" si="53"/>
        <v>13</v>
      </c>
      <c r="Q46" s="4">
        <f t="shared" si="52"/>
        <v>3.3999999999996362</v>
      </c>
      <c r="R46" s="4">
        <f t="shared" si="2"/>
        <v>12508.466666666667</v>
      </c>
      <c r="S46" s="4">
        <f t="shared" si="13"/>
        <v>12502.483333333334</v>
      </c>
      <c r="T46" s="4">
        <f t="shared" si="14"/>
        <v>12498.911111111112</v>
      </c>
      <c r="U46" s="4">
        <f t="shared" si="18"/>
        <v>-6.3999999999996362</v>
      </c>
      <c r="V46" s="4">
        <f t="shared" si="19"/>
        <v>-6.3999999999996362</v>
      </c>
      <c r="W46" s="85">
        <f t="shared" si="20"/>
        <v>12483.300000000001</v>
      </c>
      <c r="X46" s="109">
        <f t="shared" si="21"/>
        <v>12483.300000000001</v>
      </c>
      <c r="Y46" s="62">
        <f t="shared" si="47"/>
        <v>12507.1</v>
      </c>
      <c r="Z46" s="10">
        <f t="shared" si="48"/>
        <v>11.899999999999636</v>
      </c>
      <c r="AA46" s="4">
        <f t="shared" si="49"/>
        <v>11.899999999999636</v>
      </c>
      <c r="AB46" s="108">
        <f t="shared" si="50"/>
        <v>12501.6</v>
      </c>
      <c r="AC46" s="79">
        <f t="shared" si="26"/>
        <v>12501.6</v>
      </c>
      <c r="AD46" s="48">
        <f t="shared" si="28"/>
        <v>-1.9623131903856103E-2</v>
      </c>
      <c r="AE46" s="45">
        <f t="shared" si="29"/>
        <v>-6.3999999999996362</v>
      </c>
      <c r="AF46" s="56">
        <f t="shared" si="30"/>
        <v>12495.2</v>
      </c>
      <c r="AG46" s="70">
        <f t="shared" si="31"/>
        <v>-19.361648206251953</v>
      </c>
      <c r="AH46" s="70">
        <f t="shared" si="32"/>
        <v>-5.1648495486923268E-2</v>
      </c>
      <c r="AI46" s="74">
        <f t="shared" si="33"/>
        <v>1.3925347333375725E-3</v>
      </c>
      <c r="AJ46" s="62">
        <f t="shared" si="34"/>
        <v>11.899999999999636</v>
      </c>
      <c r="AK46" s="117">
        <f t="shared" si="35"/>
        <v>2.6675670860627334E-3</v>
      </c>
      <c r="AL46" s="99">
        <f t="shared" si="36"/>
        <v>-7.1922323890169507E-5</v>
      </c>
      <c r="AM46" s="62">
        <f t="shared" si="37"/>
        <v>12513.5</v>
      </c>
      <c r="AN46" s="10">
        <f t="shared" si="38"/>
        <v>12472.165349999999</v>
      </c>
      <c r="AO46" s="10">
        <f t="shared" si="39"/>
        <v>12494.193300000001</v>
      </c>
      <c r="AP46" s="10">
        <f t="shared" si="40"/>
        <v>12520.858349999999</v>
      </c>
      <c r="AQ46" s="10">
        <f t="shared" si="41"/>
        <v>12503.891399999999</v>
      </c>
      <c r="AR46" s="113"/>
      <c r="AU46" s="19"/>
      <c r="AV46" s="25"/>
      <c r="AW46" s="19"/>
      <c r="AZ46" s="116">
        <f>BA46*(1-$AQ$5)</f>
        <v>12475.0622</v>
      </c>
      <c r="BA46" s="16">
        <f>J46</f>
        <v>12512.6</v>
      </c>
      <c r="BB46" s="115">
        <f>AQ46</f>
        <v>12503.891399999999</v>
      </c>
      <c r="BC46" s="24">
        <f>BB46-BA45</f>
        <v>2.2913999999982479</v>
      </c>
      <c r="BD46" s="107" t="s">
        <v>37</v>
      </c>
      <c r="BE46" s="12" t="s">
        <v>220</v>
      </c>
      <c r="BF46" s="110">
        <v>12514.6</v>
      </c>
      <c r="BG46" s="110">
        <v>12498.2</v>
      </c>
      <c r="BH46" s="111">
        <v>12512.6</v>
      </c>
      <c r="BI46" s="12" t="s">
        <v>48</v>
      </c>
      <c r="BJ46" s="42"/>
      <c r="BK46" s="42"/>
      <c r="BL46" s="42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</row>
    <row r="47" spans="1:122" x14ac:dyDescent="0.25">
      <c r="A47" s="12" t="str">
        <f t="shared" si="0"/>
        <v>3mag     16o</v>
      </c>
      <c r="B47" s="110">
        <f t="shared" si="15"/>
        <v>-4.8999999999996362</v>
      </c>
      <c r="C47" s="3">
        <f t="shared" si="16"/>
        <v>18</v>
      </c>
      <c r="D47" s="3">
        <f t="shared" si="3"/>
        <v>12513.833333333334</v>
      </c>
      <c r="E47" s="3">
        <f t="shared" si="4"/>
        <v>12519.95</v>
      </c>
      <c r="F47" s="3">
        <f t="shared" si="5"/>
        <v>12496.699999999999</v>
      </c>
      <c r="G47" s="3">
        <f t="shared" si="6"/>
        <v>12501.900000000001</v>
      </c>
      <c r="H47" s="3">
        <f t="shared" si="1"/>
        <v>12525.3</v>
      </c>
      <c r="I47" s="3">
        <f t="shared" si="1"/>
        <v>12505.6</v>
      </c>
      <c r="J47" s="3">
        <f t="shared" si="1"/>
        <v>12507.7</v>
      </c>
      <c r="K47" s="8">
        <f t="shared" si="27"/>
        <v>6.1000000000003638</v>
      </c>
      <c r="L47" s="4">
        <f t="shared" si="8"/>
        <v>19.699999999998909</v>
      </c>
      <c r="M47" s="4">
        <f t="shared" si="17"/>
        <v>17.133333333333212</v>
      </c>
      <c r="N47" s="4">
        <f t="shared" si="9"/>
        <v>18.049999999999272</v>
      </c>
      <c r="O47" s="4">
        <f t="shared" si="10"/>
        <v>19.699999999998909</v>
      </c>
      <c r="P47" s="4">
        <f t="shared" si="53"/>
        <v>12.699999999998909</v>
      </c>
      <c r="Q47" s="4">
        <f t="shared" si="52"/>
        <v>7</v>
      </c>
      <c r="R47" s="4">
        <f t="shared" si="2"/>
        <v>12512.866666666669</v>
      </c>
      <c r="S47" s="4">
        <f t="shared" si="13"/>
        <v>12510.666666666668</v>
      </c>
      <c r="T47" s="4">
        <f t="shared" si="14"/>
        <v>12505.944444444445</v>
      </c>
      <c r="U47" s="4">
        <f t="shared" si="18"/>
        <v>-6.3999999999996362</v>
      </c>
      <c r="V47" s="4">
        <f t="shared" si="19"/>
        <v>11</v>
      </c>
      <c r="W47" s="86">
        <f t="shared" si="20"/>
        <v>12512.6</v>
      </c>
      <c r="X47" s="45">
        <f t="shared" si="21"/>
        <v>12512.6</v>
      </c>
      <c r="Y47" s="62">
        <f t="shared" si="47"/>
        <v>12535.5</v>
      </c>
      <c r="Z47" s="10">
        <f t="shared" si="48"/>
        <v>11.899999999999636</v>
      </c>
      <c r="AA47" s="4">
        <f t="shared" si="49"/>
        <v>11.899999999999636</v>
      </c>
      <c r="AB47" s="79">
        <f t="shared" si="50"/>
        <v>12513.5</v>
      </c>
      <c r="AC47" s="108">
        <f t="shared" si="26"/>
        <v>12513.5</v>
      </c>
      <c r="AD47" s="48">
        <f t="shared" si="28"/>
        <v>0.17764782326179226</v>
      </c>
      <c r="AE47" s="45">
        <f t="shared" si="29"/>
        <v>-6.3999999999996362</v>
      </c>
      <c r="AF47" s="56">
        <f t="shared" si="30"/>
        <v>12506.2</v>
      </c>
      <c r="AG47" s="70">
        <f t="shared" si="31"/>
        <v>-8.941636376928859E-2</v>
      </c>
      <c r="AH47" s="70">
        <f t="shared" si="32"/>
        <v>-11.183635274860787</v>
      </c>
      <c r="AI47" s="74">
        <f t="shared" si="33"/>
        <v>1.1994050950728438E-4</v>
      </c>
      <c r="AJ47" s="62">
        <f t="shared" si="34"/>
        <v>11.899999999999636</v>
      </c>
      <c r="AK47" s="117">
        <f t="shared" si="35"/>
        <v>125.07369796111053</v>
      </c>
      <c r="AL47" s="99">
        <f t="shared" si="36"/>
        <v>-1.3413709130104413E-3</v>
      </c>
      <c r="AM47" s="62">
        <f t="shared" si="37"/>
        <v>12524.5</v>
      </c>
      <c r="AN47" s="10">
        <f t="shared" si="38"/>
        <v>12480.12405</v>
      </c>
      <c r="AO47" s="10">
        <f t="shared" si="39"/>
        <v>12506.214599999999</v>
      </c>
      <c r="AP47" s="10">
        <f t="shared" si="40"/>
        <v>12536.840983333333</v>
      </c>
      <c r="AQ47" s="10">
        <f t="shared" si="41"/>
        <v>12514.835666666666</v>
      </c>
      <c r="AR47" s="113"/>
      <c r="AU47" s="19"/>
      <c r="AV47" s="25"/>
      <c r="AW47" s="19"/>
      <c r="BB47" s="115">
        <f>AQ47</f>
        <v>12514.835666666666</v>
      </c>
      <c r="BC47" s="24">
        <f>BB47-BA46</f>
        <v>2.2356666666655656</v>
      </c>
      <c r="BD47" s="107" t="s">
        <v>37</v>
      </c>
      <c r="BE47" s="12" t="s">
        <v>221</v>
      </c>
      <c r="BF47" s="110">
        <v>12525.3</v>
      </c>
      <c r="BG47" s="110">
        <v>12505.6</v>
      </c>
      <c r="BH47" s="111">
        <v>12507.7</v>
      </c>
      <c r="BI47" s="12" t="s">
        <v>49</v>
      </c>
      <c r="BJ47" s="42"/>
      <c r="BK47" s="42"/>
      <c r="BL47" s="42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</row>
    <row r="48" spans="1:122" x14ac:dyDescent="0.25">
      <c r="A48" s="12" t="str">
        <f t="shared" si="0"/>
        <v>3mag    17s</v>
      </c>
      <c r="B48" s="110">
        <f t="shared" si="15"/>
        <v>15.799999999999272</v>
      </c>
      <c r="C48" s="3">
        <f t="shared" si="16"/>
        <v>21.899999999999636</v>
      </c>
      <c r="D48" s="3">
        <f t="shared" si="3"/>
        <v>12523.166666666666</v>
      </c>
      <c r="E48" s="3">
        <f t="shared" si="4"/>
        <v>12527.45</v>
      </c>
      <c r="F48" s="3">
        <f t="shared" si="5"/>
        <v>12502.566666666668</v>
      </c>
      <c r="G48" s="3">
        <f t="shared" si="6"/>
        <v>12504.75</v>
      </c>
      <c r="H48" s="3">
        <f t="shared" si="1"/>
        <v>12529.6</v>
      </c>
      <c r="I48" s="3">
        <f t="shared" si="1"/>
        <v>12503.9</v>
      </c>
      <c r="J48" s="3">
        <f t="shared" si="1"/>
        <v>12523.5</v>
      </c>
      <c r="K48" s="8">
        <f t="shared" si="27"/>
        <v>10.899999999999636</v>
      </c>
      <c r="L48" s="4">
        <f t="shared" si="8"/>
        <v>25.700000000000728</v>
      </c>
      <c r="M48" s="4">
        <f t="shared" si="17"/>
        <v>20.599999999999756</v>
      </c>
      <c r="N48" s="4">
        <f t="shared" si="9"/>
        <v>22.699999999999818</v>
      </c>
      <c r="O48" s="4">
        <f t="shared" si="10"/>
        <v>25.700000000000728</v>
      </c>
      <c r="P48" s="4">
        <f t="shared" si="53"/>
        <v>21.899999999999636</v>
      </c>
      <c r="Q48" s="4">
        <f t="shared" si="52"/>
        <v>3.8000000000010914</v>
      </c>
      <c r="R48" s="4">
        <f t="shared" si="2"/>
        <v>12519</v>
      </c>
      <c r="S48" s="4">
        <f t="shared" si="13"/>
        <v>12515.933333333334</v>
      </c>
      <c r="T48" s="4">
        <f t="shared" si="14"/>
        <v>12513.444444444445</v>
      </c>
      <c r="U48" s="4">
        <f t="shared" si="18"/>
        <v>-4.8999999999996362</v>
      </c>
      <c r="V48" s="4">
        <f t="shared" si="19"/>
        <v>-4.8999999999996362</v>
      </c>
      <c r="W48" s="86">
        <f t="shared" si="20"/>
        <v>12507.7</v>
      </c>
      <c r="X48" s="109">
        <f t="shared" si="21"/>
        <v>12507.7</v>
      </c>
      <c r="Y48" s="62">
        <f t="shared" si="47"/>
        <v>12513.800000000001</v>
      </c>
      <c r="Z48" s="10">
        <f t="shared" si="48"/>
        <v>11.899999999999636</v>
      </c>
      <c r="AA48" s="4">
        <f t="shared" si="49"/>
        <v>11</v>
      </c>
      <c r="AB48" s="79">
        <f t="shared" si="50"/>
        <v>12523.6</v>
      </c>
      <c r="AC48" s="79">
        <f t="shared" si="26"/>
        <v>12523.6</v>
      </c>
      <c r="AD48" s="48">
        <f t="shared" si="28"/>
        <v>0.53632228719952257</v>
      </c>
      <c r="AE48" s="45">
        <f t="shared" si="29"/>
        <v>-4.8999999999996362</v>
      </c>
      <c r="AF48" s="56">
        <f t="shared" si="30"/>
        <v>12502.800000000001</v>
      </c>
      <c r="AG48" s="70">
        <f t="shared" si="31"/>
        <v>5.3148242485992983</v>
      </c>
      <c r="AH48" s="70">
        <f t="shared" si="32"/>
        <v>0.18815297613341517</v>
      </c>
      <c r="AI48" s="74">
        <f t="shared" si="33"/>
        <v>1.6556291390727603E-3</v>
      </c>
      <c r="AJ48" s="62">
        <f t="shared" si="34"/>
        <v>11.899999999999636</v>
      </c>
      <c r="AK48" s="117">
        <f t="shared" si="35"/>
        <v>3.5401542427861497E-2</v>
      </c>
      <c r="AL48" s="99">
        <f t="shared" si="36"/>
        <v>3.1151154988974376E-4</v>
      </c>
      <c r="AM48" s="62">
        <f t="shared" si="37"/>
        <v>12519.6</v>
      </c>
      <c r="AN48" s="10">
        <f t="shared" si="38"/>
        <v>12482.321850000002</v>
      </c>
      <c r="AO48" s="10">
        <f t="shared" si="39"/>
        <v>12507.613200000003</v>
      </c>
      <c r="AP48" s="10">
        <f t="shared" si="40"/>
        <v>12543.447583333333</v>
      </c>
      <c r="AQ48" s="10">
        <f t="shared" si="41"/>
        <v>12512.933766666671</v>
      </c>
      <c r="AR48" s="113"/>
      <c r="AU48" s="19"/>
      <c r="AV48" s="25"/>
      <c r="AW48" s="19"/>
      <c r="BE48" s="12" t="s">
        <v>222</v>
      </c>
      <c r="BF48" s="110">
        <v>12529.6</v>
      </c>
      <c r="BG48" s="110">
        <v>12503.9</v>
      </c>
      <c r="BH48" s="111">
        <v>12523.5</v>
      </c>
      <c r="BI48" s="12" t="s">
        <v>50</v>
      </c>
      <c r="BJ48" s="42"/>
      <c r="BK48" s="42"/>
      <c r="BL48" s="42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</row>
    <row r="49" spans="1:122" x14ac:dyDescent="0.25">
      <c r="A49" s="12" t="str">
        <f t="shared" si="0"/>
        <v>3mag   18b</v>
      </c>
      <c r="B49" s="110">
        <f t="shared" si="15"/>
        <v>6.2000000000007276</v>
      </c>
      <c r="C49" s="3">
        <f t="shared" si="16"/>
        <v>17.100000000000364</v>
      </c>
      <c r="D49" s="3">
        <f t="shared" si="3"/>
        <v>12528.666666666666</v>
      </c>
      <c r="E49" s="3">
        <f t="shared" si="4"/>
        <v>12530.35</v>
      </c>
      <c r="F49" s="3">
        <f t="shared" si="5"/>
        <v>12510.466666666667</v>
      </c>
      <c r="G49" s="3">
        <f t="shared" si="6"/>
        <v>12512.9</v>
      </c>
      <c r="H49" s="3">
        <f t="shared" si="1"/>
        <v>12531.1</v>
      </c>
      <c r="I49" s="3">
        <f t="shared" si="1"/>
        <v>12521.9</v>
      </c>
      <c r="J49" s="3">
        <f t="shared" si="1"/>
        <v>12529.7</v>
      </c>
      <c r="K49" s="8">
        <f t="shared" si="27"/>
        <v>22</v>
      </c>
      <c r="L49" s="4">
        <f t="shared" si="8"/>
        <v>9.2000000000007276</v>
      </c>
      <c r="M49" s="4">
        <f t="shared" si="17"/>
        <v>18.20000000000012</v>
      </c>
      <c r="N49" s="4">
        <f t="shared" si="9"/>
        <v>17.450000000000728</v>
      </c>
      <c r="O49" s="4">
        <f t="shared" si="10"/>
        <v>9.2000000000007276</v>
      </c>
      <c r="P49" s="4">
        <f t="shared" si="53"/>
        <v>7.6000000000003638</v>
      </c>
      <c r="Q49" s="4">
        <f t="shared" si="52"/>
        <v>1.6000000000003638</v>
      </c>
      <c r="R49" s="4">
        <f t="shared" si="2"/>
        <v>12527.566666666666</v>
      </c>
      <c r="S49" s="4">
        <f t="shared" si="13"/>
        <v>12523.283333333333</v>
      </c>
      <c r="T49" s="4">
        <f t="shared" si="14"/>
        <v>12519.811111111112</v>
      </c>
      <c r="U49" s="4">
        <f t="shared" si="18"/>
        <v>-4.8999999999996362</v>
      </c>
      <c r="V49" s="4">
        <f t="shared" si="19"/>
        <v>-4.8999999999996362</v>
      </c>
      <c r="W49" s="86">
        <f t="shared" si="20"/>
        <v>12502.800000000001</v>
      </c>
      <c r="X49" s="109">
        <f t="shared" si="21"/>
        <v>12502.800000000001</v>
      </c>
      <c r="Y49" s="62">
        <f t="shared" si="47"/>
        <v>12534.4</v>
      </c>
      <c r="Z49" s="10">
        <f t="shared" si="48"/>
        <v>15.799999999999272</v>
      </c>
      <c r="AA49" s="4">
        <f t="shared" si="49"/>
        <v>15.799999999999272</v>
      </c>
      <c r="AB49" s="79">
        <f t="shared" si="50"/>
        <v>12523.5</v>
      </c>
      <c r="AC49" s="79">
        <f t="shared" si="26"/>
        <v>12523.5</v>
      </c>
      <c r="AD49" s="48">
        <f t="shared" si="28"/>
        <v>-0.45003248862893674</v>
      </c>
      <c r="AE49" s="45">
        <f t="shared" si="29"/>
        <v>-4.8999999999996362</v>
      </c>
      <c r="AF49" s="56">
        <f t="shared" si="30"/>
        <v>12518.6</v>
      </c>
      <c r="AG49" s="70">
        <f t="shared" si="31"/>
        <v>-1.1581619050854466</v>
      </c>
      <c r="AH49" s="70">
        <f t="shared" si="32"/>
        <v>-0.86343713742356454</v>
      </c>
      <c r="AI49" s="74">
        <f t="shared" si="33"/>
        <v>8.8668061923860206E-4</v>
      </c>
      <c r="AJ49" s="62">
        <f t="shared" si="34"/>
        <v>15.799999999999272</v>
      </c>
      <c r="AK49" s="117">
        <f t="shared" si="35"/>
        <v>0.74552369028219945</v>
      </c>
      <c r="AL49" s="99">
        <f t="shared" si="36"/>
        <v>-7.655929756843321E-4</v>
      </c>
      <c r="AM49" s="62">
        <f t="shared" si="37"/>
        <v>12539.3</v>
      </c>
      <c r="AN49" s="10">
        <f t="shared" si="38"/>
        <v>12483.803699999999</v>
      </c>
      <c r="AO49" s="10">
        <f t="shared" si="39"/>
        <v>12521.5659</v>
      </c>
      <c r="AP49" s="10">
        <f t="shared" si="40"/>
        <v>12554.241699999999</v>
      </c>
      <c r="AQ49" s="10">
        <f t="shared" si="41"/>
        <v>12520.908399999998</v>
      </c>
      <c r="AR49" s="116">
        <f>AP50</f>
        <v>12557.561683333332</v>
      </c>
      <c r="AS49" s="112">
        <f>J49</f>
        <v>12529.7</v>
      </c>
      <c r="AU49" s="19"/>
      <c r="AV49" s="25"/>
      <c r="AW49" s="21">
        <f>SUM(AU49:AU62)-AW50</f>
        <v>-89.283799999995608</v>
      </c>
      <c r="AZ49" s="116">
        <f>BA49*(1-$AQ$5)</f>
        <v>12492.110900000001</v>
      </c>
      <c r="BA49" s="16">
        <f>J49</f>
        <v>12529.7</v>
      </c>
      <c r="BE49" s="12" t="s">
        <v>223</v>
      </c>
      <c r="BF49" s="110">
        <v>12531.1</v>
      </c>
      <c r="BG49" s="110">
        <v>12521.9</v>
      </c>
      <c r="BH49" s="111">
        <v>12529.7</v>
      </c>
      <c r="BI49" s="29" t="str">
        <f t="shared" si="45"/>
        <v>3mag   18b</v>
      </c>
      <c r="BJ49" s="42"/>
      <c r="BK49" s="42"/>
      <c r="BL49" s="42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</row>
    <row r="50" spans="1:122" x14ac:dyDescent="0.25">
      <c r="A50" s="12" t="str">
        <f t="shared" si="0"/>
        <v>3mag    19o</v>
      </c>
      <c r="B50" s="110">
        <f t="shared" si="15"/>
        <v>-11</v>
      </c>
      <c r="C50" s="3">
        <f t="shared" si="16"/>
        <v>11</v>
      </c>
      <c r="D50" s="3">
        <f t="shared" si="3"/>
        <v>12530.9</v>
      </c>
      <c r="E50" s="3">
        <f t="shared" si="4"/>
        <v>12531.55</v>
      </c>
      <c r="F50" s="3">
        <f t="shared" si="5"/>
        <v>12513.833333333334</v>
      </c>
      <c r="G50" s="3">
        <f t="shared" si="6"/>
        <v>12518.8</v>
      </c>
      <c r="H50" s="3">
        <f t="shared" si="1"/>
        <v>12532</v>
      </c>
      <c r="I50" s="3">
        <f t="shared" si="1"/>
        <v>12515.7</v>
      </c>
      <c r="J50" s="110">
        <f t="shared" si="1"/>
        <v>12518.7</v>
      </c>
      <c r="K50" s="8">
        <f t="shared" si="27"/>
        <v>-4.7999999999992724</v>
      </c>
      <c r="L50" s="4">
        <f t="shared" si="8"/>
        <v>16.299999999999272</v>
      </c>
      <c r="M50" s="4">
        <f t="shared" si="17"/>
        <v>17.066666666666908</v>
      </c>
      <c r="N50" s="4">
        <f t="shared" si="9"/>
        <v>12.75</v>
      </c>
      <c r="O50" s="4">
        <f t="shared" si="10"/>
        <v>16.299999999999272</v>
      </c>
      <c r="P50" s="4">
        <f t="shared" si="53"/>
        <v>2.2999999999992724</v>
      </c>
      <c r="Q50" s="4">
        <f>-J49+I50</f>
        <v>-14</v>
      </c>
      <c r="R50" s="4">
        <f t="shared" si="2"/>
        <v>12522.133333333333</v>
      </c>
      <c r="S50" s="4">
        <f t="shared" si="13"/>
        <v>12524.849999999999</v>
      </c>
      <c r="T50" s="4">
        <f t="shared" si="14"/>
        <v>12522.9</v>
      </c>
      <c r="U50" s="4">
        <f t="shared" si="18"/>
        <v>-4.8999999999996362</v>
      </c>
      <c r="V50" s="4">
        <f t="shared" si="19"/>
        <v>6.2000000000007276</v>
      </c>
      <c r="W50" s="86">
        <f t="shared" si="20"/>
        <v>12529.7</v>
      </c>
      <c r="X50" s="45">
        <f t="shared" si="21"/>
        <v>12529.7</v>
      </c>
      <c r="Y50" s="10">
        <f t="shared" si="47"/>
        <v>12551.7</v>
      </c>
      <c r="Z50" s="10">
        <f t="shared" si="48"/>
        <v>15.799999999999272</v>
      </c>
      <c r="AA50" s="10">
        <f t="shared" si="49"/>
        <v>15.799999999999272</v>
      </c>
      <c r="AB50" s="10">
        <f t="shared" si="50"/>
        <v>12539.3</v>
      </c>
      <c r="AC50" s="108">
        <f t="shared" si="26"/>
        <v>12539.3</v>
      </c>
      <c r="AD50" s="48">
        <f t="shared" si="28"/>
        <v>-2.5601039636171542E-2</v>
      </c>
      <c r="AE50" s="45">
        <f t="shared" si="29"/>
        <v>-4.8999999999996362</v>
      </c>
      <c r="AF50" s="56">
        <f t="shared" si="30"/>
        <v>12524.800000000001</v>
      </c>
      <c r="AG50" s="70">
        <f t="shared" si="31"/>
        <v>0.22798811933245822</v>
      </c>
      <c r="AH50" s="70">
        <f t="shared" si="32"/>
        <v>4.3861934688876216</v>
      </c>
      <c r="AI50" s="74">
        <f t="shared" si="33"/>
        <v>-4.8703372508945159E-4</v>
      </c>
      <c r="AJ50" s="62">
        <f t="shared" si="34"/>
        <v>15.799999999999272</v>
      </c>
      <c r="AK50" s="97">
        <f t="shared" si="35"/>
        <v>19.238693146512428</v>
      </c>
      <c r="AL50" s="99">
        <f t="shared" si="36"/>
        <v>-2.1362241441153619E-3</v>
      </c>
      <c r="AM50" s="62">
        <f t="shared" si="37"/>
        <v>12545.5</v>
      </c>
      <c r="AN50" s="10">
        <f t="shared" si="38"/>
        <v>12497.606549999999</v>
      </c>
      <c r="AO50" s="10">
        <f t="shared" si="39"/>
        <v>12520.700099999998</v>
      </c>
      <c r="AP50" s="10">
        <f t="shared" si="40"/>
        <v>12557.561683333332</v>
      </c>
      <c r="AQ50" s="10">
        <f t="shared" si="41"/>
        <v>12536.557366666662</v>
      </c>
      <c r="AR50" s="116">
        <f>AP51</f>
        <v>12547.418216666665</v>
      </c>
      <c r="AS50" s="112">
        <f>J50</f>
        <v>12518.7</v>
      </c>
      <c r="AT50" s="115">
        <f>AQ50</f>
        <v>12536.557366666662</v>
      </c>
      <c r="AU50" s="114">
        <f>-AT50+AS49</f>
        <v>-6.8573666666616191</v>
      </c>
      <c r="AV50" s="25" t="s">
        <v>37</v>
      </c>
      <c r="AW50" s="80">
        <f>COUNT(AU50:AU62)</f>
        <v>7</v>
      </c>
      <c r="AZ50"/>
      <c r="BA50"/>
      <c r="BB50" s="115">
        <f>AQ50</f>
        <v>12536.557366666662</v>
      </c>
      <c r="BC50" s="24">
        <f>BB50-BA49</f>
        <v>6.8573666666616191</v>
      </c>
      <c r="BD50" s="107" t="s">
        <v>37</v>
      </c>
      <c r="BE50" s="12" t="s">
        <v>224</v>
      </c>
      <c r="BF50" s="110">
        <v>12532</v>
      </c>
      <c r="BG50" s="110">
        <v>12515.7</v>
      </c>
      <c r="BH50" s="111">
        <v>12518.7</v>
      </c>
      <c r="BI50" s="29" t="str">
        <f t="shared" si="45"/>
        <v>3mag    19o</v>
      </c>
      <c r="BJ50" s="42"/>
      <c r="BK50" s="42"/>
      <c r="BL50" s="42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</row>
    <row r="51" spans="1:122" x14ac:dyDescent="0.25">
      <c r="A51" s="12" t="str">
        <f t="shared" si="0"/>
        <v>3mag    20s</v>
      </c>
      <c r="B51" s="110">
        <f t="shared" si="15"/>
        <v>15.299999999999272</v>
      </c>
      <c r="C51" s="3">
        <f t="shared" si="16"/>
        <v>10.5</v>
      </c>
      <c r="D51" s="3">
        <f t="shared" si="3"/>
        <v>12532.766666666668</v>
      </c>
      <c r="E51" s="3">
        <f t="shared" si="4"/>
        <v>12533.6</v>
      </c>
      <c r="F51" s="3">
        <f t="shared" si="5"/>
        <v>12515.699999999999</v>
      </c>
      <c r="G51" s="3">
        <f t="shared" si="6"/>
        <v>12512.6</v>
      </c>
      <c r="H51" s="3">
        <f t="shared" si="1"/>
        <v>12535.2</v>
      </c>
      <c r="I51" s="3">
        <f t="shared" si="1"/>
        <v>12509.5</v>
      </c>
      <c r="J51" s="110">
        <f t="shared" si="1"/>
        <v>12534</v>
      </c>
      <c r="K51" s="8">
        <f t="shared" si="27"/>
        <v>4.2999999999992724</v>
      </c>
      <c r="L51" s="4">
        <f t="shared" si="8"/>
        <v>25.700000000000728</v>
      </c>
      <c r="M51" s="4">
        <f t="shared" si="17"/>
        <v>17.066666666666908</v>
      </c>
      <c r="N51" s="4">
        <f t="shared" si="9"/>
        <v>21</v>
      </c>
      <c r="O51" s="4">
        <f t="shared" si="10"/>
        <v>25.700000000000728</v>
      </c>
      <c r="P51" s="4">
        <f t="shared" si="53"/>
        <v>16.5</v>
      </c>
      <c r="Q51" s="4">
        <f>J50-I51</f>
        <v>9.2000000000007276</v>
      </c>
      <c r="R51" s="4">
        <f t="shared" si="2"/>
        <v>12526.233333333332</v>
      </c>
      <c r="S51" s="4">
        <f t="shared" si="13"/>
        <v>12524.183333333332</v>
      </c>
      <c r="T51" s="4">
        <f t="shared" si="14"/>
        <v>12525.311111111108</v>
      </c>
      <c r="U51" s="4">
        <f t="shared" si="18"/>
        <v>-11</v>
      </c>
      <c r="V51" s="4">
        <f t="shared" si="19"/>
        <v>-11</v>
      </c>
      <c r="W51" s="85">
        <f t="shared" si="20"/>
        <v>12518.7</v>
      </c>
      <c r="X51" s="109">
        <f t="shared" si="21"/>
        <v>12518.7</v>
      </c>
      <c r="Y51" s="62">
        <f t="shared" si="47"/>
        <v>12513.900000000001</v>
      </c>
      <c r="Z51" s="10">
        <f t="shared" si="48"/>
        <v>15.799999999999272</v>
      </c>
      <c r="AA51" s="4">
        <f t="shared" si="49"/>
        <v>6.2000000000007276</v>
      </c>
      <c r="AB51" s="108">
        <f t="shared" si="50"/>
        <v>12535.900000000001</v>
      </c>
      <c r="AC51" s="79">
        <f t="shared" si="26"/>
        <v>12535.900000000001</v>
      </c>
      <c r="AD51" s="48">
        <f t="shared" si="28"/>
        <v>0.53632228719952257</v>
      </c>
      <c r="AE51" s="45">
        <f t="shared" si="29"/>
        <v>-11</v>
      </c>
      <c r="AF51" s="56">
        <f t="shared" si="30"/>
        <v>12507.7</v>
      </c>
      <c r="AG51" s="70">
        <f t="shared" si="31"/>
        <v>-52.712704973734724</v>
      </c>
      <c r="AH51" s="70">
        <f t="shared" si="32"/>
        <v>-1.8970758577050301E-2</v>
      </c>
      <c r="AI51" s="74">
        <f t="shared" si="33"/>
        <v>2.1027047338838694E-3</v>
      </c>
      <c r="AJ51" s="62">
        <f t="shared" si="34"/>
        <v>15.799999999999272</v>
      </c>
      <c r="AK51" s="117">
        <f t="shared" si="35"/>
        <v>3.5988968098872755E-4</v>
      </c>
      <c r="AL51" s="99">
        <f t="shared" si="36"/>
        <v>-3.9889903865331685E-5</v>
      </c>
      <c r="AM51" s="62">
        <f t="shared" si="37"/>
        <v>12534.5</v>
      </c>
      <c r="AN51" s="10">
        <f t="shared" si="38"/>
        <v>12496.873949999999</v>
      </c>
      <c r="AO51" s="10">
        <f t="shared" si="39"/>
        <v>12516.0381</v>
      </c>
      <c r="AP51" s="10">
        <f t="shared" si="40"/>
        <v>12547.418216666665</v>
      </c>
      <c r="AQ51" s="10">
        <f t="shared" si="41"/>
        <v>12524.778933333331</v>
      </c>
      <c r="AR51" s="116">
        <f>AP52</f>
        <v>12559.780566666665</v>
      </c>
      <c r="AS51" s="112">
        <f>J50</f>
        <v>12518.7</v>
      </c>
      <c r="AT51" s="115">
        <f>AQ51</f>
        <v>12524.778933333331</v>
      </c>
      <c r="AU51" s="114" t="s">
        <v>12</v>
      </c>
      <c r="AV51" s="25" t="s">
        <v>12</v>
      </c>
      <c r="AW51" s="19"/>
      <c r="BB51"/>
      <c r="BC51"/>
      <c r="BD51"/>
      <c r="BE51" s="12" t="s">
        <v>225</v>
      </c>
      <c r="BF51" s="110">
        <v>12535.2</v>
      </c>
      <c r="BG51" s="110">
        <v>12509.5</v>
      </c>
      <c r="BH51" s="111">
        <v>12534</v>
      </c>
      <c r="BI51" s="29" t="str">
        <f t="shared" si="45"/>
        <v>3mag    20s</v>
      </c>
      <c r="BJ51" s="42"/>
      <c r="BK51" s="42"/>
      <c r="BL51" s="42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</row>
    <row r="52" spans="1:122" x14ac:dyDescent="0.25">
      <c r="A52" s="12" t="str">
        <f t="shared" si="0"/>
        <v>3mag     21b</v>
      </c>
      <c r="B52" s="110">
        <f t="shared" si="15"/>
        <v>-2.3999999999996362</v>
      </c>
      <c r="C52" s="3">
        <f t="shared" si="16"/>
        <v>1.8999999999996362</v>
      </c>
      <c r="D52" s="3">
        <f t="shared" si="3"/>
        <v>12534.966666666667</v>
      </c>
      <c r="E52" s="3">
        <f t="shared" si="4"/>
        <v>12536.45</v>
      </c>
      <c r="F52" s="3">
        <f t="shared" si="5"/>
        <v>12517.566666666666</v>
      </c>
      <c r="G52" s="3">
        <f t="shared" si="6"/>
        <v>12518.5</v>
      </c>
      <c r="H52" s="3">
        <f t="shared" si="1"/>
        <v>12537.7</v>
      </c>
      <c r="I52" s="3">
        <f t="shared" si="1"/>
        <v>12527.5</v>
      </c>
      <c r="J52" s="110">
        <f t="shared" si="1"/>
        <v>12531.6</v>
      </c>
      <c r="K52" s="8">
        <f t="shared" si="27"/>
        <v>12.899999999999636</v>
      </c>
      <c r="L52" s="4">
        <f t="shared" si="8"/>
        <v>10.200000000000728</v>
      </c>
      <c r="M52" s="4">
        <f t="shared" si="17"/>
        <v>17.400000000000244</v>
      </c>
      <c r="N52" s="4">
        <f t="shared" si="9"/>
        <v>17.950000000000728</v>
      </c>
      <c r="O52" s="4">
        <f t="shared" si="10"/>
        <v>10.200000000000728</v>
      </c>
      <c r="P52" s="4">
        <f t="shared" si="53"/>
        <v>3.7000000000007276</v>
      </c>
      <c r="Q52" s="4">
        <f>J51-I52</f>
        <v>6.5</v>
      </c>
      <c r="R52" s="4">
        <f t="shared" si="2"/>
        <v>12532.266666666668</v>
      </c>
      <c r="S52" s="4">
        <f t="shared" si="13"/>
        <v>12529.25</v>
      </c>
      <c r="T52" s="4">
        <f t="shared" si="14"/>
        <v>12526.877777777778</v>
      </c>
      <c r="U52" s="4">
        <f t="shared" si="18"/>
        <v>-11</v>
      </c>
      <c r="V52" s="4">
        <f t="shared" si="19"/>
        <v>-11</v>
      </c>
      <c r="W52" s="85">
        <f t="shared" si="20"/>
        <v>12507.7</v>
      </c>
      <c r="X52" s="45">
        <f t="shared" si="21"/>
        <v>12507.7</v>
      </c>
      <c r="Y52" s="62">
        <f t="shared" si="47"/>
        <v>12538.3</v>
      </c>
      <c r="Z52" s="10">
        <f t="shared" si="48"/>
        <v>15.299999999999272</v>
      </c>
      <c r="AA52" s="4">
        <f t="shared" si="49"/>
        <v>15.299999999999272</v>
      </c>
      <c r="AB52" s="79">
        <f t="shared" si="50"/>
        <v>12534</v>
      </c>
      <c r="AC52" s="108">
        <f t="shared" si="26"/>
        <v>12534</v>
      </c>
      <c r="AD52" s="48">
        <f t="shared" si="28"/>
        <v>-0.39025341130599983</v>
      </c>
      <c r="AE52" s="45">
        <f t="shared" si="29"/>
        <v>-11</v>
      </c>
      <c r="AF52" s="56">
        <f t="shared" si="30"/>
        <v>12523</v>
      </c>
      <c r="AG52" s="70">
        <f t="shared" si="31"/>
        <v>-0.4868961111555245</v>
      </c>
      <c r="AH52" s="70">
        <f t="shared" si="32"/>
        <v>-2.0538262210120215</v>
      </c>
      <c r="AI52" s="74">
        <f t="shared" si="33"/>
        <v>6.8673640501480183E-4</v>
      </c>
      <c r="AJ52" s="62">
        <f t="shared" si="34"/>
        <v>15.299999999999272</v>
      </c>
      <c r="AK52" s="117">
        <f t="shared" si="35"/>
        <v>4.2182021461165204</v>
      </c>
      <c r="AL52" s="99">
        <f t="shared" si="36"/>
        <v>-1.4104372355429314E-3</v>
      </c>
      <c r="AM52" s="62">
        <f t="shared" si="37"/>
        <v>12549.3</v>
      </c>
      <c r="AN52" s="10">
        <f t="shared" si="38"/>
        <v>12492.728099999998</v>
      </c>
      <c r="AO52" s="10">
        <f t="shared" si="39"/>
        <v>12530.423699999998</v>
      </c>
      <c r="AP52" s="10">
        <f t="shared" si="40"/>
        <v>12559.780566666665</v>
      </c>
      <c r="AQ52" s="10">
        <f t="shared" si="41"/>
        <v>12529.783933333329</v>
      </c>
      <c r="AR52" s="113"/>
      <c r="AT52" s="115">
        <f>AQ52</f>
        <v>12529.783933333329</v>
      </c>
      <c r="AU52" s="114">
        <f>-AT52+AS51</f>
        <v>-11.083933333327877</v>
      </c>
      <c r="AV52" s="25" t="s">
        <v>37</v>
      </c>
      <c r="AW52" s="19"/>
      <c r="AZ52" s="116">
        <f>BA52*(1+$AQ$5)</f>
        <v>12569.194799999999</v>
      </c>
      <c r="BA52" s="112">
        <f>J52</f>
        <v>12531.6</v>
      </c>
      <c r="BE52" s="12" t="s">
        <v>226</v>
      </c>
      <c r="BF52" s="110">
        <v>12537.7</v>
      </c>
      <c r="BG52" s="110">
        <v>12527.5</v>
      </c>
      <c r="BH52" s="111">
        <v>12531.6</v>
      </c>
      <c r="BI52" s="29" t="str">
        <f t="shared" si="45"/>
        <v>3mag     21b</v>
      </c>
      <c r="BJ52" s="42"/>
      <c r="BK52" s="42"/>
      <c r="BL52" s="4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</row>
    <row r="53" spans="1:122" x14ac:dyDescent="0.25">
      <c r="A53" s="12" t="str">
        <f t="shared" si="0"/>
        <v>3mag   22b</v>
      </c>
      <c r="B53" s="110">
        <f t="shared" si="15"/>
        <v>-7.3999999999996362</v>
      </c>
      <c r="C53" s="3">
        <f t="shared" si="16"/>
        <v>5.5</v>
      </c>
      <c r="D53" s="3">
        <f t="shared" si="3"/>
        <v>12536</v>
      </c>
      <c r="E53" s="3">
        <f t="shared" si="4"/>
        <v>12536.400000000001</v>
      </c>
      <c r="F53" s="3">
        <f t="shared" si="5"/>
        <v>12519.199999999999</v>
      </c>
      <c r="G53" s="3">
        <f t="shared" si="6"/>
        <v>12524.05</v>
      </c>
      <c r="H53" s="13">
        <f t="shared" si="1"/>
        <v>12535.1</v>
      </c>
      <c r="I53" s="13">
        <f t="shared" si="1"/>
        <v>12520.6</v>
      </c>
      <c r="J53" s="13">
        <f t="shared" si="1"/>
        <v>12524.2</v>
      </c>
      <c r="K53" s="8">
        <f t="shared" si="27"/>
        <v>-9.7999999999992724</v>
      </c>
      <c r="L53" s="4">
        <f t="shared" si="8"/>
        <v>14.5</v>
      </c>
      <c r="M53" s="4">
        <f t="shared" si="17"/>
        <v>16.800000000000484</v>
      </c>
      <c r="N53" s="4">
        <f t="shared" si="9"/>
        <v>12.350000000000364</v>
      </c>
      <c r="O53" s="4">
        <f t="shared" si="10"/>
        <v>14.5</v>
      </c>
      <c r="P53" s="4">
        <f t="shared" si="53"/>
        <v>3.5</v>
      </c>
      <c r="Q53" s="4">
        <f t="shared" ref="Q53:Q58" si="54">J52-I53</f>
        <v>11</v>
      </c>
      <c r="R53" s="4">
        <f t="shared" si="2"/>
        <v>12526.633333333333</v>
      </c>
      <c r="S53" s="4">
        <f t="shared" si="13"/>
        <v>12529.45</v>
      </c>
      <c r="T53" s="4">
        <f t="shared" si="14"/>
        <v>12528.377777777778</v>
      </c>
      <c r="U53" s="4">
        <f t="shared" si="18"/>
        <v>-11</v>
      </c>
      <c r="V53" s="4">
        <f t="shared" si="19"/>
        <v>-2.3999999999996362</v>
      </c>
      <c r="W53" s="109">
        <f t="shared" si="20"/>
        <v>12531.6</v>
      </c>
      <c r="X53" s="45">
        <f t="shared" si="21"/>
        <v>12531.6</v>
      </c>
      <c r="Y53" s="62">
        <f t="shared" si="47"/>
        <v>12544.5</v>
      </c>
      <c r="Z53" s="10">
        <f t="shared" si="48"/>
        <v>15.299999999999272</v>
      </c>
      <c r="AA53" s="4">
        <f t="shared" si="49"/>
        <v>15.299999999999272</v>
      </c>
      <c r="AB53" s="79">
        <f t="shared" si="50"/>
        <v>12549.3</v>
      </c>
      <c r="AC53" s="79">
        <f t="shared" si="26"/>
        <v>12549.3</v>
      </c>
      <c r="AD53" s="48">
        <f t="shared" si="28"/>
        <v>-0.13320337881741451</v>
      </c>
      <c r="AE53" s="45">
        <f t="shared" si="29"/>
        <v>-11</v>
      </c>
      <c r="AF53" s="56">
        <f t="shared" si="30"/>
        <v>12520.6</v>
      </c>
      <c r="AG53" s="70">
        <f t="shared" si="31"/>
        <v>-0.15892343338884737</v>
      </c>
      <c r="AH53" s="70">
        <f t="shared" si="32"/>
        <v>-6.2923382579662794</v>
      </c>
      <c r="AI53" s="74">
        <f t="shared" si="33"/>
        <v>2.8752615689346867E-4</v>
      </c>
      <c r="AJ53" s="62">
        <f t="shared" si="34"/>
        <v>15.299999999999272</v>
      </c>
      <c r="AK53" s="117">
        <f t="shared" si="35"/>
        <v>39.593520752666116</v>
      </c>
      <c r="AL53" s="99">
        <f t="shared" si="36"/>
        <v>-1.809211837186788E-3</v>
      </c>
      <c r="AM53" s="62">
        <f t="shared" si="37"/>
        <v>12546.9</v>
      </c>
      <c r="AN53" s="10">
        <f t="shared" si="38"/>
        <v>12501.80235</v>
      </c>
      <c r="AO53" s="10">
        <f t="shared" si="39"/>
        <v>12524.496300000003</v>
      </c>
      <c r="AP53" s="10">
        <f t="shared" si="40"/>
        <v>12562.766883333334</v>
      </c>
      <c r="AQ53" s="10">
        <f t="shared" si="41"/>
        <v>12539.360166666667</v>
      </c>
      <c r="AR53" s="116">
        <f>AP54</f>
        <v>12551.522316666666</v>
      </c>
      <c r="AS53" s="112">
        <f>J53</f>
        <v>12524.2</v>
      </c>
      <c r="AU53" s="19"/>
      <c r="AV53" s="25"/>
      <c r="AW53" s="19"/>
      <c r="BB53" s="115">
        <f>AO53</f>
        <v>12524.496300000003</v>
      </c>
      <c r="BC53" s="114">
        <f>-BB53+BA52</f>
        <v>7.1036999999978434</v>
      </c>
      <c r="BD53" s="107" t="s">
        <v>37</v>
      </c>
      <c r="BE53" s="12" t="s">
        <v>227</v>
      </c>
      <c r="BF53" s="15">
        <v>12535.1</v>
      </c>
      <c r="BG53" s="15">
        <v>12520.6</v>
      </c>
      <c r="BH53" s="15">
        <v>12524.2</v>
      </c>
      <c r="BI53" s="29" t="str">
        <f t="shared" si="45"/>
        <v>3mag   22b</v>
      </c>
      <c r="BJ53" s="42"/>
      <c r="BK53" s="42"/>
      <c r="BL53" s="42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</row>
    <row r="54" spans="1:122" x14ac:dyDescent="0.25">
      <c r="A54" s="12" t="str">
        <f t="shared" si="0"/>
        <v>4mag   0s</v>
      </c>
      <c r="B54" s="110">
        <f t="shared" si="15"/>
        <v>7.0999999999985448</v>
      </c>
      <c r="C54" s="3">
        <f t="shared" si="16"/>
        <v>-2.7000000000007276</v>
      </c>
      <c r="D54" s="3">
        <f t="shared" si="3"/>
        <v>12535.300000000001</v>
      </c>
      <c r="E54" s="3">
        <f t="shared" si="4"/>
        <v>12534.1</v>
      </c>
      <c r="F54" s="3">
        <f t="shared" si="5"/>
        <v>12522.366666666667</v>
      </c>
      <c r="G54" s="3">
        <f t="shared" si="6"/>
        <v>12519.8</v>
      </c>
      <c r="H54" s="13">
        <f t="shared" si="1"/>
        <v>12533.1</v>
      </c>
      <c r="I54" s="13">
        <f t="shared" si="1"/>
        <v>12519</v>
      </c>
      <c r="J54" s="110">
        <f t="shared" si="1"/>
        <v>12531.3</v>
      </c>
      <c r="K54" s="8">
        <f t="shared" si="27"/>
        <v>-0.30000000000109139</v>
      </c>
      <c r="L54" s="4">
        <f t="shared" si="8"/>
        <v>14.100000000000364</v>
      </c>
      <c r="M54" s="4">
        <f t="shared" si="17"/>
        <v>12.933333333333698</v>
      </c>
      <c r="N54" s="4">
        <f t="shared" si="9"/>
        <v>14.300000000000182</v>
      </c>
      <c r="O54" s="4">
        <f t="shared" si="10"/>
        <v>14.100000000000364</v>
      </c>
      <c r="P54" s="4">
        <f t="shared" si="53"/>
        <v>8.8999999999996362</v>
      </c>
      <c r="Q54" s="4">
        <f t="shared" si="54"/>
        <v>5.2000000000007276</v>
      </c>
      <c r="R54" s="4">
        <f t="shared" si="2"/>
        <v>12527.799999999997</v>
      </c>
      <c r="S54" s="4">
        <f t="shared" si="13"/>
        <v>12527.216666666665</v>
      </c>
      <c r="T54" s="4">
        <f t="shared" si="14"/>
        <v>12528.9</v>
      </c>
      <c r="U54" s="4">
        <f t="shared" si="18"/>
        <v>-7.3999999999996362</v>
      </c>
      <c r="V54" s="4">
        <f t="shared" si="19"/>
        <v>-7.3999999999996362</v>
      </c>
      <c r="W54" s="109">
        <f t="shared" si="20"/>
        <v>12524.2</v>
      </c>
      <c r="X54" s="109">
        <f t="shared" si="21"/>
        <v>12524.2</v>
      </c>
      <c r="Y54" s="62">
        <f t="shared" si="47"/>
        <v>12514.400000000001</v>
      </c>
      <c r="Z54" s="10">
        <f t="shared" si="48"/>
        <v>15.299999999999272</v>
      </c>
      <c r="AA54" s="4">
        <f t="shared" si="49"/>
        <v>-2.3999999999996362</v>
      </c>
      <c r="AB54" s="79">
        <f t="shared" si="50"/>
        <v>12529.2</v>
      </c>
      <c r="AC54" s="79">
        <f t="shared" si="26"/>
        <v>12529.2</v>
      </c>
      <c r="AD54" s="48">
        <f t="shared" si="28"/>
        <v>-0.15711500974656756</v>
      </c>
      <c r="AE54" s="45">
        <f t="shared" si="29"/>
        <v>-7.3999999999996362</v>
      </c>
      <c r="AF54" s="56">
        <f t="shared" si="30"/>
        <v>12516.800000000001</v>
      </c>
      <c r="AG54" s="70">
        <f t="shared" si="31"/>
        <v>-1.7714995923523764</v>
      </c>
      <c r="AH54" s="70">
        <f t="shared" si="32"/>
        <v>-0.56449349710100627</v>
      </c>
      <c r="AI54" s="74">
        <f t="shared" si="33"/>
        <v>1.1584430525372444E-3</v>
      </c>
      <c r="AJ54" s="62">
        <f t="shared" si="34"/>
        <v>15.299999999999272</v>
      </c>
      <c r="AK54" s="117">
        <f t="shared" si="35"/>
        <v>0.3186529082693238</v>
      </c>
      <c r="AL54" s="99">
        <f t="shared" si="36"/>
        <v>-6.5393356991911384E-4</v>
      </c>
      <c r="AM54" s="62">
        <f t="shared" si="37"/>
        <v>12539.5</v>
      </c>
      <c r="AN54" s="10">
        <f t="shared" si="38"/>
        <v>12501.769049999999</v>
      </c>
      <c r="AO54" s="10">
        <f t="shared" si="39"/>
        <v>12520.134</v>
      </c>
      <c r="AP54" s="10">
        <f t="shared" si="40"/>
        <v>12551.522316666666</v>
      </c>
      <c r="AQ54" s="10">
        <f t="shared" si="41"/>
        <v>12530.684833333331</v>
      </c>
      <c r="AR54" s="116">
        <f>AN55</f>
        <v>12500.986499999997</v>
      </c>
      <c r="AS54" s="16">
        <f>J54</f>
        <v>12531.3</v>
      </c>
      <c r="AT54" s="115">
        <f>AQ54</f>
        <v>12530.684833333331</v>
      </c>
      <c r="AU54" s="114">
        <f>-AT54+AS53</f>
        <v>-6.4848333333302435</v>
      </c>
      <c r="AV54" s="25" t="s">
        <v>37</v>
      </c>
      <c r="AW54" s="19"/>
      <c r="BE54" s="12" t="s">
        <v>228</v>
      </c>
      <c r="BF54" s="110">
        <v>12533.1</v>
      </c>
      <c r="BG54" s="110">
        <v>12519</v>
      </c>
      <c r="BH54" s="111">
        <v>12531.3</v>
      </c>
      <c r="BI54" s="29" t="str">
        <f t="shared" si="45"/>
        <v>4mag   0s</v>
      </c>
      <c r="BJ54" s="42"/>
      <c r="BK54" s="42"/>
      <c r="BL54" s="42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</row>
    <row r="55" spans="1:122" x14ac:dyDescent="0.25">
      <c r="A55" s="12" t="str">
        <f t="shared" si="0"/>
        <v>4mag   1s</v>
      </c>
      <c r="B55" s="110">
        <f t="shared" si="15"/>
        <v>28.700000000000728</v>
      </c>
      <c r="C55" s="3">
        <f t="shared" si="16"/>
        <v>28.399999999999636</v>
      </c>
      <c r="D55" s="3">
        <f t="shared" si="3"/>
        <v>12544.566666666666</v>
      </c>
      <c r="E55" s="3">
        <f t="shared" si="4"/>
        <v>12549.3</v>
      </c>
      <c r="F55" s="3">
        <f t="shared" si="5"/>
        <v>12522.966666666665</v>
      </c>
      <c r="G55" s="3">
        <f t="shared" si="6"/>
        <v>12524.15</v>
      </c>
      <c r="H55" s="13">
        <f t="shared" si="1"/>
        <v>12565.5</v>
      </c>
      <c r="I55" s="13">
        <f t="shared" si="1"/>
        <v>12529.3</v>
      </c>
      <c r="J55" s="110">
        <f t="shared" si="1"/>
        <v>12560</v>
      </c>
      <c r="K55" s="8">
        <f t="shared" si="27"/>
        <v>35.799999999999272</v>
      </c>
      <c r="L55" s="4">
        <f t="shared" si="8"/>
        <v>36.200000000000728</v>
      </c>
      <c r="M55" s="4">
        <f t="shared" si="17"/>
        <v>21.600000000000364</v>
      </c>
      <c r="N55" s="4">
        <f t="shared" si="9"/>
        <v>25.150000000000546</v>
      </c>
      <c r="O55" s="4">
        <f t="shared" si="10"/>
        <v>36.200000000000728</v>
      </c>
      <c r="P55" s="4">
        <f t="shared" si="53"/>
        <v>34.200000000000728</v>
      </c>
      <c r="Q55" s="4">
        <f t="shared" si="54"/>
        <v>2</v>
      </c>
      <c r="R55" s="4">
        <f t="shared" si="2"/>
        <v>12551.6</v>
      </c>
      <c r="S55" s="4">
        <f t="shared" si="13"/>
        <v>12539.699999999999</v>
      </c>
      <c r="T55" s="4">
        <f t="shared" si="14"/>
        <v>12535.344444444445</v>
      </c>
      <c r="U55" s="4">
        <f t="shared" si="18"/>
        <v>-7.3999999999996362</v>
      </c>
      <c r="V55" s="4">
        <f t="shared" si="19"/>
        <v>-7.3999999999996362</v>
      </c>
      <c r="W55" s="45">
        <f t="shared" si="20"/>
        <v>12516.800000000001</v>
      </c>
      <c r="X55" s="109">
        <f t="shared" si="21"/>
        <v>12516.800000000001</v>
      </c>
      <c r="Y55" s="10">
        <f t="shared" si="47"/>
        <v>12530.999999999998</v>
      </c>
      <c r="Z55" s="10">
        <f t="shared" si="48"/>
        <v>7.0999999999985448</v>
      </c>
      <c r="AA55" s="10">
        <f t="shared" si="49"/>
        <v>7.0999999999985448</v>
      </c>
      <c r="AB55" s="10">
        <f t="shared" si="50"/>
        <v>12531.3</v>
      </c>
      <c r="AC55" s="79">
        <f t="shared" si="26"/>
        <v>12531.3</v>
      </c>
      <c r="AD55" s="48">
        <f t="shared" si="28"/>
        <v>1.1640025990903604</v>
      </c>
      <c r="AE55" s="45">
        <f t="shared" si="29"/>
        <v>-7.3999999999996362</v>
      </c>
      <c r="AF55" s="56">
        <f t="shared" si="30"/>
        <v>12523.9</v>
      </c>
      <c r="AG55" s="70">
        <f t="shared" si="31"/>
        <v>1.6732313002722452</v>
      </c>
      <c r="AH55" s="70">
        <f t="shared" si="32"/>
        <v>0.59764600377562493</v>
      </c>
      <c r="AI55" s="74">
        <f t="shared" si="33"/>
        <v>2.882488681640732E-3</v>
      </c>
      <c r="AJ55" s="62">
        <f t="shared" si="34"/>
        <v>7.0999999999985448</v>
      </c>
      <c r="AK55" s="117">
        <f t="shared" si="35"/>
        <v>0.35718074582897424</v>
      </c>
      <c r="AL55" s="99">
        <f t="shared" si="36"/>
        <v>1.7227078415110529E-3</v>
      </c>
      <c r="AM55" s="62">
        <f t="shared" si="37"/>
        <v>12538.399999999998</v>
      </c>
      <c r="AN55" s="10">
        <f t="shared" si="38"/>
        <v>12500.986499999997</v>
      </c>
      <c r="AO55" s="10">
        <f t="shared" si="39"/>
        <v>12524.063399999995</v>
      </c>
      <c r="AP55" s="10">
        <f t="shared" si="40"/>
        <v>12554.642099999997</v>
      </c>
      <c r="AQ55" s="10">
        <f t="shared" si="41"/>
        <v>12535.022499999994</v>
      </c>
      <c r="AR55" s="116">
        <f>AN56</f>
        <v>12513.923550000001</v>
      </c>
      <c r="AS55" s="16">
        <f>J55</f>
        <v>12560</v>
      </c>
      <c r="AT55" s="115">
        <f>AN55</f>
        <v>12500.986499999997</v>
      </c>
      <c r="AU55" s="24">
        <f>AT55-AS54</f>
        <v>-30.313500000002023</v>
      </c>
      <c r="AV55" s="25" t="s">
        <v>38</v>
      </c>
      <c r="AW55" s="19"/>
      <c r="BE55" s="12" t="s">
        <v>229</v>
      </c>
      <c r="BF55" s="110">
        <v>12565.5</v>
      </c>
      <c r="BG55" s="110">
        <v>12529.3</v>
      </c>
      <c r="BH55" s="111">
        <v>12560</v>
      </c>
      <c r="BI55" s="29" t="str">
        <f t="shared" si="45"/>
        <v>4mag   1s</v>
      </c>
      <c r="BJ55" s="42"/>
      <c r="BK55" s="42"/>
      <c r="BL55" s="42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</row>
    <row r="56" spans="1:122" x14ac:dyDescent="0.25">
      <c r="A56" s="12" t="str">
        <f t="shared" si="0"/>
        <v>4mag    2b</v>
      </c>
      <c r="B56" s="110">
        <f t="shared" si="15"/>
        <v>-1.2999999999992724</v>
      </c>
      <c r="C56" s="3">
        <f t="shared" si="16"/>
        <v>34.5</v>
      </c>
      <c r="D56" s="3">
        <f t="shared" si="3"/>
        <v>12554.466666666665</v>
      </c>
      <c r="E56" s="3">
        <f t="shared" si="4"/>
        <v>12565.15</v>
      </c>
      <c r="F56" s="3">
        <f t="shared" si="5"/>
        <v>12535.666666666666</v>
      </c>
      <c r="G56" s="3">
        <f t="shared" si="6"/>
        <v>12544</v>
      </c>
      <c r="H56" s="13">
        <f t="shared" si="1"/>
        <v>12564.8</v>
      </c>
      <c r="I56" s="13">
        <f t="shared" si="1"/>
        <v>12558.7</v>
      </c>
      <c r="J56" s="110">
        <f t="shared" si="1"/>
        <v>12558.7</v>
      </c>
      <c r="K56" s="8">
        <f t="shared" si="27"/>
        <v>27.400000000001455</v>
      </c>
      <c r="L56" s="4">
        <f t="shared" si="8"/>
        <v>6.0999999999985448</v>
      </c>
      <c r="M56" s="4">
        <f t="shared" si="17"/>
        <v>18.79999999999988</v>
      </c>
      <c r="N56" s="4">
        <f t="shared" si="9"/>
        <v>21.149999999999636</v>
      </c>
      <c r="O56" s="4">
        <f t="shared" si="10"/>
        <v>6.0999999999985448</v>
      </c>
      <c r="P56" s="4">
        <f t="shared" si="53"/>
        <v>4.7999999999992724</v>
      </c>
      <c r="Q56" s="4">
        <f t="shared" si="54"/>
        <v>1.2999999999992724</v>
      </c>
      <c r="R56" s="4">
        <f t="shared" si="2"/>
        <v>12560.733333333332</v>
      </c>
      <c r="S56" s="4">
        <f t="shared" si="13"/>
        <v>12556.166666666666</v>
      </c>
      <c r="T56" s="4">
        <f t="shared" si="14"/>
        <v>12546.71111111111</v>
      </c>
      <c r="U56" s="4">
        <f t="shared" si="18"/>
        <v>-7.3999999999996362</v>
      </c>
      <c r="V56" s="4">
        <f t="shared" si="19"/>
        <v>7.0999999999985448</v>
      </c>
      <c r="W56" s="45">
        <f t="shared" si="20"/>
        <v>12538.399999999998</v>
      </c>
      <c r="X56" s="45">
        <f t="shared" si="21"/>
        <v>12538.399999999998</v>
      </c>
      <c r="Y56" s="62">
        <f t="shared" si="47"/>
        <v>12595.8</v>
      </c>
      <c r="Z56" s="10">
        <f t="shared" si="48"/>
        <v>28.700000000000728</v>
      </c>
      <c r="AA56" s="4">
        <f t="shared" si="49"/>
        <v>28.700000000000728</v>
      </c>
      <c r="AB56" s="108">
        <f t="shared" si="50"/>
        <v>12560</v>
      </c>
      <c r="AC56" s="108">
        <f t="shared" si="26"/>
        <v>12560</v>
      </c>
      <c r="AD56" s="48">
        <f t="shared" si="28"/>
        <v>-0.63534762833017167</v>
      </c>
      <c r="AE56" s="45">
        <f t="shared" si="29"/>
        <v>-7.3999999999996362</v>
      </c>
      <c r="AF56" s="56">
        <f t="shared" si="30"/>
        <v>12552.6</v>
      </c>
      <c r="AG56" s="70">
        <f t="shared" si="31"/>
        <v>-0.20391809930480426</v>
      </c>
      <c r="AH56" s="70">
        <f t="shared" si="32"/>
        <v>-4.9039295845204078</v>
      </c>
      <c r="AI56" s="74">
        <f t="shared" si="33"/>
        <v>4.8595510093529337E-4</v>
      </c>
      <c r="AJ56" s="62">
        <f t="shared" si="34"/>
        <v>28.700000000000728</v>
      </c>
      <c r="AK56" s="117">
        <f t="shared" si="35"/>
        <v>24.048525369934499</v>
      </c>
      <c r="AL56" s="99">
        <f t="shared" si="36"/>
        <v>-2.3830895962251861E-3</v>
      </c>
      <c r="AM56" s="62">
        <f t="shared" si="37"/>
        <v>12588.7</v>
      </c>
      <c r="AN56" s="10">
        <f t="shared" si="38"/>
        <v>12513.923550000001</v>
      </c>
      <c r="AO56" s="10">
        <f t="shared" si="39"/>
        <v>12561.326100000002</v>
      </c>
      <c r="AP56" s="10">
        <f t="shared" si="40"/>
        <v>12589.326749999998</v>
      </c>
      <c r="AQ56" s="10">
        <f t="shared" si="41"/>
        <v>12550.2377</v>
      </c>
      <c r="AR56" s="116">
        <f>AN57</f>
        <v>12527.043749999999</v>
      </c>
      <c r="AS56" s="16">
        <f>J55</f>
        <v>12560</v>
      </c>
      <c r="AT56" s="115">
        <f>AO56</f>
        <v>12561.326100000002</v>
      </c>
      <c r="AU56" s="24" t="s">
        <v>12</v>
      </c>
      <c r="AV56" s="25" t="s">
        <v>12</v>
      </c>
      <c r="AW56" s="19"/>
      <c r="BE56" s="12" t="s">
        <v>230</v>
      </c>
      <c r="BF56" s="110">
        <v>12564.8</v>
      </c>
      <c r="BG56" s="110">
        <v>12558.7</v>
      </c>
      <c r="BH56" s="111">
        <v>12558.7</v>
      </c>
      <c r="BI56" s="29" t="str">
        <f t="shared" si="45"/>
        <v>4mag    2b</v>
      </c>
      <c r="BJ56" s="42"/>
      <c r="BK56" s="42"/>
      <c r="BL56" s="42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</row>
    <row r="57" spans="1:122" x14ac:dyDescent="0.25">
      <c r="A57" s="12" t="str">
        <f t="shared" si="0"/>
        <v>4mag     3o</v>
      </c>
      <c r="B57" s="110">
        <f t="shared" si="15"/>
        <v>-7.4000000000014552</v>
      </c>
      <c r="C57" s="3">
        <f t="shared" si="16"/>
        <v>20</v>
      </c>
      <c r="D57" s="3">
        <f t="shared" si="3"/>
        <v>12564.533333333333</v>
      </c>
      <c r="E57" s="3">
        <f t="shared" si="4"/>
        <v>12564.05</v>
      </c>
      <c r="F57" s="3">
        <f t="shared" si="5"/>
        <v>12546.433333333334</v>
      </c>
      <c r="G57" s="3">
        <f t="shared" si="6"/>
        <v>12555</v>
      </c>
      <c r="H57" s="3">
        <f t="shared" si="1"/>
        <v>12563.3</v>
      </c>
      <c r="I57" s="110">
        <f t="shared" si="1"/>
        <v>12551.3</v>
      </c>
      <c r="J57" s="110">
        <f t="shared" si="1"/>
        <v>12551.3</v>
      </c>
      <c r="K57" s="8">
        <f t="shared" si="27"/>
        <v>-8.7000000000007276</v>
      </c>
      <c r="L57" s="4">
        <f t="shared" si="8"/>
        <v>12</v>
      </c>
      <c r="M57" s="4">
        <f t="shared" si="17"/>
        <v>18.099999999999756</v>
      </c>
      <c r="N57" s="4">
        <f t="shared" si="9"/>
        <v>9.0499999999992724</v>
      </c>
      <c r="O57" s="4">
        <f t="shared" si="10"/>
        <v>12</v>
      </c>
      <c r="P57" s="4">
        <f t="shared" si="53"/>
        <v>4.5999999999985448</v>
      </c>
      <c r="Q57" s="4">
        <f t="shared" si="54"/>
        <v>7.4000000000014552</v>
      </c>
      <c r="R57" s="4">
        <f t="shared" si="2"/>
        <v>12555.299999999997</v>
      </c>
      <c r="S57" s="4">
        <f t="shared" si="13"/>
        <v>12558.016666666665</v>
      </c>
      <c r="T57" s="4">
        <f t="shared" si="14"/>
        <v>12555.877777777778</v>
      </c>
      <c r="U57" s="4">
        <f t="shared" si="18"/>
        <v>-1.2999999999992724</v>
      </c>
      <c r="V57" s="4">
        <f t="shared" si="19"/>
        <v>-1.2999999999992724</v>
      </c>
      <c r="W57" s="45">
        <f t="shared" si="20"/>
        <v>12558.7</v>
      </c>
      <c r="X57" s="45">
        <f t="shared" si="21"/>
        <v>12558.7</v>
      </c>
      <c r="Y57" s="10">
        <f t="shared" si="47"/>
        <v>12586.100000000002</v>
      </c>
      <c r="Z57" s="10">
        <f t="shared" si="48"/>
        <v>28.700000000000728</v>
      </c>
      <c r="AA57" s="10">
        <f t="shared" si="49"/>
        <v>28.700000000000728</v>
      </c>
      <c r="AB57" s="10">
        <f t="shared" si="50"/>
        <v>12588.7</v>
      </c>
      <c r="AC57" s="108">
        <f t="shared" si="26"/>
        <v>12588.7</v>
      </c>
      <c r="AD57" s="48">
        <f t="shared" si="28"/>
        <v>-0.28265107212475682</v>
      </c>
      <c r="AE57" s="45">
        <f t="shared" si="29"/>
        <v>-1.2999999999992724</v>
      </c>
      <c r="AF57" s="56">
        <f t="shared" si="30"/>
        <v>12557.400000000001</v>
      </c>
      <c r="AG57" s="70">
        <f t="shared" si="31"/>
        <v>0.16937875569020924</v>
      </c>
      <c r="AH57" s="70">
        <f t="shared" si="32"/>
        <v>5.9039281279700884</v>
      </c>
      <c r="AI57" s="74">
        <f t="shared" si="33"/>
        <v>-4.8576934715802492E-4</v>
      </c>
      <c r="AJ57" s="62">
        <f t="shared" si="34"/>
        <v>28.700000000000728</v>
      </c>
      <c r="AK57" s="117">
        <f t="shared" si="35"/>
        <v>34.856367340236389</v>
      </c>
      <c r="AL57" s="99">
        <f t="shared" si="36"/>
        <v>-2.8679473123919301E-3</v>
      </c>
      <c r="AM57" s="62">
        <f t="shared" si="37"/>
        <v>12587.400000000001</v>
      </c>
      <c r="AN57" s="10">
        <f t="shared" si="38"/>
        <v>12527.043749999999</v>
      </c>
      <c r="AO57" s="10">
        <f t="shared" si="39"/>
        <v>12550.203899999997</v>
      </c>
      <c r="AP57" s="10">
        <f t="shared" si="40"/>
        <v>12594.465216666664</v>
      </c>
      <c r="AQ57" s="10">
        <f t="shared" si="41"/>
        <v>12569.22333333333</v>
      </c>
      <c r="AR57" s="116">
        <f>AN58</f>
        <v>12533.703749999999</v>
      </c>
      <c r="AS57" s="16">
        <f>J57</f>
        <v>12551.3</v>
      </c>
      <c r="AT57" s="115">
        <f>AO57</f>
        <v>12550.203899999997</v>
      </c>
      <c r="AU57" s="24">
        <f>AT57-AS56</f>
        <v>-9.7961000000032072</v>
      </c>
      <c r="AV57" s="25" t="s">
        <v>37</v>
      </c>
      <c r="AW57" s="19"/>
      <c r="BE57" s="12" t="s">
        <v>231</v>
      </c>
      <c r="BF57" s="110">
        <v>12563.3</v>
      </c>
      <c r="BG57" s="110">
        <v>12551.3</v>
      </c>
      <c r="BH57" s="111">
        <v>12551.3</v>
      </c>
      <c r="BI57" s="29" t="str">
        <f t="shared" si="45"/>
        <v>4mag     3o</v>
      </c>
      <c r="BJ57" s="42"/>
      <c r="BK57" s="42"/>
      <c r="BL57" s="42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</row>
    <row r="58" spans="1:122" x14ac:dyDescent="0.25">
      <c r="A58" s="12" t="str">
        <f t="shared" si="0"/>
        <v>4mag    4s</v>
      </c>
      <c r="B58" s="110">
        <f t="shared" si="15"/>
        <v>3.5</v>
      </c>
      <c r="C58" s="3">
        <f t="shared" si="16"/>
        <v>-5.2000000000007276</v>
      </c>
      <c r="D58" s="3">
        <f t="shared" si="3"/>
        <v>12561.266666666668</v>
      </c>
      <c r="E58" s="3">
        <f t="shared" si="4"/>
        <v>12559.5</v>
      </c>
      <c r="F58" s="3">
        <f t="shared" si="5"/>
        <v>12552.966666666667</v>
      </c>
      <c r="G58" s="3">
        <f t="shared" si="6"/>
        <v>12550.099999999999</v>
      </c>
      <c r="H58" s="3">
        <f t="shared" si="1"/>
        <v>12555.7</v>
      </c>
      <c r="I58" s="110">
        <f t="shared" si="1"/>
        <v>12548.9</v>
      </c>
      <c r="J58" s="110">
        <f t="shared" si="1"/>
        <v>12554.8</v>
      </c>
      <c r="K58" s="8">
        <f t="shared" si="27"/>
        <v>-3.9000000000014552</v>
      </c>
      <c r="L58" s="4">
        <f t="shared" si="8"/>
        <v>6.8000000000010914</v>
      </c>
      <c r="M58" s="4">
        <f t="shared" si="17"/>
        <v>8.2999999999998781</v>
      </c>
      <c r="N58" s="4">
        <f t="shared" si="9"/>
        <v>9.4000000000005457</v>
      </c>
      <c r="O58" s="4">
        <f t="shared" si="10"/>
        <v>6.8000000000010914</v>
      </c>
      <c r="P58" s="4">
        <f t="shared" si="53"/>
        <v>4.4000000000014552</v>
      </c>
      <c r="Q58" s="4">
        <f t="shared" si="54"/>
        <v>2.3999999999996362</v>
      </c>
      <c r="R58" s="4">
        <f t="shared" si="2"/>
        <v>12553.133333333331</v>
      </c>
      <c r="S58" s="4">
        <f t="shared" si="13"/>
        <v>12554.216666666664</v>
      </c>
      <c r="T58" s="4">
        <f t="shared" si="14"/>
        <v>12556.388888888885</v>
      </c>
      <c r="U58" s="4">
        <f t="shared" si="18"/>
        <v>-7.4000000000014552</v>
      </c>
      <c r="V58" s="4">
        <f t="shared" si="19"/>
        <v>-7.4000000000014552</v>
      </c>
      <c r="W58" s="45">
        <f t="shared" si="20"/>
        <v>12551.3</v>
      </c>
      <c r="X58" s="109">
        <f t="shared" si="21"/>
        <v>12551.3</v>
      </c>
      <c r="Y58" s="62">
        <f t="shared" si="47"/>
        <v>12542.599999999999</v>
      </c>
      <c r="Z58" s="10">
        <f t="shared" si="48"/>
        <v>28.700000000000728</v>
      </c>
      <c r="AA58" s="4">
        <f t="shared" si="49"/>
        <v>-1.2999999999992724</v>
      </c>
      <c r="AB58" s="108">
        <f t="shared" si="50"/>
        <v>12557.400000000001</v>
      </c>
      <c r="AC58" s="79">
        <f t="shared" si="26"/>
        <v>12557.400000000001</v>
      </c>
      <c r="AD58" s="48">
        <f t="shared" si="28"/>
        <v>-0.59350227420396362</v>
      </c>
      <c r="AE58" s="45">
        <f t="shared" si="29"/>
        <v>-7.4000000000014552</v>
      </c>
      <c r="AF58" s="56">
        <f t="shared" si="30"/>
        <v>12543.899999999998</v>
      </c>
      <c r="AG58" s="70">
        <f t="shared" si="31"/>
        <v>-0.43378448539527387</v>
      </c>
      <c r="AH58" s="70">
        <f t="shared" si="32"/>
        <v>-2.3052922215251157</v>
      </c>
      <c r="AI58" s="74">
        <f t="shared" si="33"/>
        <v>8.6894825373300621E-4</v>
      </c>
      <c r="AJ58" s="62">
        <f t="shared" si="34"/>
        <v>28.700000000000728</v>
      </c>
      <c r="AK58" s="117">
        <f t="shared" si="35"/>
        <v>5.3143722266242035</v>
      </c>
      <c r="AL58" s="99">
        <f t="shared" si="36"/>
        <v>-2.0031796502385318E-3</v>
      </c>
      <c r="AM58" s="62">
        <f t="shared" si="37"/>
        <v>12580</v>
      </c>
      <c r="AN58" s="10">
        <f t="shared" si="38"/>
        <v>12533.703749999999</v>
      </c>
      <c r="AO58" s="10">
        <f t="shared" si="39"/>
        <v>12546.740699999995</v>
      </c>
      <c r="AP58" s="10">
        <f t="shared" si="40"/>
        <v>12576.914349999995</v>
      </c>
      <c r="AQ58" s="10">
        <f t="shared" si="41"/>
        <v>12559.847299999994</v>
      </c>
      <c r="AR58" s="116">
        <f>AP59</f>
        <v>12575.095866666665</v>
      </c>
      <c r="AS58" s="112">
        <f>J58</f>
        <v>12554.8</v>
      </c>
      <c r="AT58" s="115">
        <f>AO58</f>
        <v>12546.740699999995</v>
      </c>
      <c r="AU58" s="24">
        <f>AT58-AS57</f>
        <v>-4.5593000000044412</v>
      </c>
      <c r="AV58" s="25" t="s">
        <v>37</v>
      </c>
      <c r="AW58" s="19"/>
      <c r="BE58" s="12" t="s">
        <v>232</v>
      </c>
      <c r="BF58" s="110">
        <v>12555.7</v>
      </c>
      <c r="BG58" s="110">
        <v>12548.9</v>
      </c>
      <c r="BH58" s="111">
        <v>12554.8</v>
      </c>
      <c r="BI58" s="29" t="str">
        <f t="shared" si="45"/>
        <v>4mag    4s</v>
      </c>
      <c r="BJ58" s="42"/>
      <c r="BK58" s="42"/>
      <c r="BL58" s="42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</row>
    <row r="59" spans="1:122" x14ac:dyDescent="0.25">
      <c r="A59" s="12" t="str">
        <f t="shared" si="0"/>
        <v>4mag     5b</v>
      </c>
      <c r="B59" s="110">
        <f t="shared" si="15"/>
        <v>3.7000000000007276</v>
      </c>
      <c r="C59" s="3">
        <f t="shared" si="16"/>
        <v>-0.2000000000007276</v>
      </c>
      <c r="D59" s="3">
        <f t="shared" si="3"/>
        <v>12559.766666666668</v>
      </c>
      <c r="E59" s="3">
        <f t="shared" si="4"/>
        <v>12558</v>
      </c>
      <c r="F59" s="3">
        <f t="shared" si="5"/>
        <v>12551.666666666666</v>
      </c>
      <c r="G59" s="3">
        <f t="shared" si="6"/>
        <v>12551.849999999999</v>
      </c>
      <c r="H59" s="3">
        <f t="shared" si="1"/>
        <v>12560.3</v>
      </c>
      <c r="I59" s="110">
        <f t="shared" si="1"/>
        <v>12554.8</v>
      </c>
      <c r="J59" s="110">
        <f t="shared" si="1"/>
        <v>12558.5</v>
      </c>
      <c r="K59" s="8">
        <f t="shared" si="27"/>
        <v>7.2000000000007276</v>
      </c>
      <c r="L59" s="4">
        <f t="shared" si="8"/>
        <v>5.5</v>
      </c>
      <c r="M59" s="4">
        <f t="shared" si="17"/>
        <v>8.1000000000003638</v>
      </c>
      <c r="N59" s="4">
        <f t="shared" si="9"/>
        <v>6.1500000000005457</v>
      </c>
      <c r="O59" s="4">
        <f t="shared" si="10"/>
        <v>5.5</v>
      </c>
      <c r="P59" s="4">
        <f t="shared" si="53"/>
        <v>5.5</v>
      </c>
      <c r="Q59" s="4">
        <f>-J58+I59</f>
        <v>0</v>
      </c>
      <c r="R59" s="4">
        <f t="shared" si="2"/>
        <v>12557.866666666667</v>
      </c>
      <c r="S59" s="4">
        <f t="shared" si="13"/>
        <v>12555.5</v>
      </c>
      <c r="T59" s="4">
        <f t="shared" si="14"/>
        <v>12555.433333333332</v>
      </c>
      <c r="U59" s="4">
        <f t="shared" si="18"/>
        <v>-7.4000000000014552</v>
      </c>
      <c r="V59" s="4">
        <f t="shared" si="19"/>
        <v>-7.4000000000014552</v>
      </c>
      <c r="W59" s="45">
        <f t="shared" si="20"/>
        <v>12543.899999999998</v>
      </c>
      <c r="X59" s="109">
        <f t="shared" si="21"/>
        <v>12543.899999999998</v>
      </c>
      <c r="Y59" s="10">
        <f t="shared" si="47"/>
        <v>12550.899999999998</v>
      </c>
      <c r="Z59" s="10">
        <f t="shared" si="48"/>
        <v>3.5</v>
      </c>
      <c r="AA59" s="10">
        <f t="shared" si="49"/>
        <v>3.5</v>
      </c>
      <c r="AB59" s="10">
        <f t="shared" si="50"/>
        <v>12554.8</v>
      </c>
      <c r="AC59" s="79">
        <f t="shared" si="26"/>
        <v>12554.8</v>
      </c>
      <c r="AD59" s="48">
        <f t="shared" si="28"/>
        <v>-0.67121507472384689</v>
      </c>
      <c r="AE59" s="45">
        <f t="shared" si="29"/>
        <v>-7.4000000000014552</v>
      </c>
      <c r="AF59" s="56">
        <f t="shared" si="30"/>
        <v>12547.399999999998</v>
      </c>
      <c r="AG59" s="70">
        <f t="shared" si="31"/>
        <v>55.548213175446826</v>
      </c>
      <c r="AH59" s="70">
        <f t="shared" si="32"/>
        <v>1.8002379245603089E-2</v>
      </c>
      <c r="AI59" s="74">
        <f t="shared" si="33"/>
        <v>8.8464542455028012E-4</v>
      </c>
      <c r="AJ59" s="62">
        <f t="shared" si="34"/>
        <v>3.5</v>
      </c>
      <c r="AK59" s="117">
        <f t="shared" si="35"/>
        <v>3.2408565850252085E-4</v>
      </c>
      <c r="AL59" s="99">
        <f t="shared" si="36"/>
        <v>1.5925722430641697E-5</v>
      </c>
      <c r="AM59" s="62">
        <f t="shared" si="37"/>
        <v>12558.3</v>
      </c>
      <c r="AN59" s="10">
        <f t="shared" si="38"/>
        <v>12531.189599999996</v>
      </c>
      <c r="AO59" s="10">
        <f t="shared" si="39"/>
        <v>12544.809299999997</v>
      </c>
      <c r="AP59" s="10">
        <f t="shared" si="40"/>
        <v>12575.095866666665</v>
      </c>
      <c r="AQ59" s="10">
        <f t="shared" si="41"/>
        <v>12563.117233333327</v>
      </c>
      <c r="AR59" s="116">
        <f>AP60</f>
        <v>12576.580683333332</v>
      </c>
      <c r="AS59" s="112">
        <f>J58</f>
        <v>12554.8</v>
      </c>
      <c r="AT59" s="115">
        <f>AQ59</f>
        <v>12563.117233333327</v>
      </c>
      <c r="AU59" s="114" t="s">
        <v>12</v>
      </c>
      <c r="AV59" s="25" t="s">
        <v>12</v>
      </c>
      <c r="AW59" s="19"/>
      <c r="BE59" s="12" t="s">
        <v>233</v>
      </c>
      <c r="BF59" s="110">
        <v>12560.3</v>
      </c>
      <c r="BG59" s="110">
        <v>12554.8</v>
      </c>
      <c r="BH59" s="111">
        <v>12558.5</v>
      </c>
      <c r="BI59" s="12" t="s">
        <v>47</v>
      </c>
      <c r="BJ59" s="42"/>
      <c r="BK59" s="42"/>
      <c r="BL59" s="42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</row>
    <row r="60" spans="1:122" x14ac:dyDescent="0.25">
      <c r="A60" s="12" t="str">
        <f t="shared" si="0"/>
        <v>4mag     6o</v>
      </c>
      <c r="B60" s="110">
        <f t="shared" si="15"/>
        <v>-0.7000000000007276</v>
      </c>
      <c r="C60" s="3">
        <f t="shared" si="16"/>
        <v>6.5</v>
      </c>
      <c r="D60" s="3">
        <f t="shared" si="3"/>
        <v>12557.933333333334</v>
      </c>
      <c r="E60" s="3">
        <f t="shared" si="4"/>
        <v>12559.05</v>
      </c>
      <c r="F60" s="3">
        <f t="shared" si="5"/>
        <v>12553.166666666666</v>
      </c>
      <c r="G60" s="3">
        <f t="shared" si="6"/>
        <v>12555.3</v>
      </c>
      <c r="H60" s="3">
        <f t="shared" si="1"/>
        <v>12557.8</v>
      </c>
      <c r="I60" s="110">
        <f t="shared" si="1"/>
        <v>12555.8</v>
      </c>
      <c r="J60" s="110">
        <f t="shared" si="1"/>
        <v>12557.8</v>
      </c>
      <c r="K60" s="8">
        <f t="shared" si="27"/>
        <v>3</v>
      </c>
      <c r="L60" s="4">
        <f t="shared" si="8"/>
        <v>2.7000000000007276</v>
      </c>
      <c r="M60" s="4">
        <f t="shared" si="17"/>
        <v>5.0000000000006066</v>
      </c>
      <c r="N60" s="4">
        <f t="shared" si="9"/>
        <v>4.1000000000003638</v>
      </c>
      <c r="O60" s="4">
        <f t="shared" si="10"/>
        <v>2</v>
      </c>
      <c r="P60" s="4">
        <f t="shared" si="53"/>
        <v>-0.7000000000007276</v>
      </c>
      <c r="Q60" s="4">
        <f>J59-I60</f>
        <v>2.7000000000007276</v>
      </c>
      <c r="R60" s="4">
        <f t="shared" si="2"/>
        <v>12557.133333333331</v>
      </c>
      <c r="S60" s="4">
        <f t="shared" si="13"/>
        <v>12557.5</v>
      </c>
      <c r="T60" s="4">
        <f t="shared" si="14"/>
        <v>12556.044444444444</v>
      </c>
      <c r="U60" s="4">
        <f t="shared" si="18"/>
        <v>-7.4000000000014552</v>
      </c>
      <c r="V60" s="4">
        <f t="shared" si="19"/>
        <v>3.5</v>
      </c>
      <c r="W60" s="45">
        <f t="shared" si="20"/>
        <v>12558.3</v>
      </c>
      <c r="X60" s="45">
        <f t="shared" si="21"/>
        <v>12558.3</v>
      </c>
      <c r="Y60" s="62">
        <f t="shared" si="47"/>
        <v>12565.7</v>
      </c>
      <c r="Z60" s="10">
        <f t="shared" si="48"/>
        <v>3.7000000000007276</v>
      </c>
      <c r="AA60" s="4">
        <f t="shared" si="49"/>
        <v>3.7000000000007276</v>
      </c>
      <c r="AB60" s="108">
        <f t="shared" si="50"/>
        <v>12558.5</v>
      </c>
      <c r="AC60" s="108">
        <f t="shared" si="26"/>
        <v>12558.5</v>
      </c>
      <c r="AD60" s="48">
        <f t="shared" si="28"/>
        <v>-0.88044184535412617</v>
      </c>
      <c r="AE60" s="45">
        <f t="shared" si="29"/>
        <v>-7.4000000000014552</v>
      </c>
      <c r="AF60" s="56">
        <f t="shared" si="30"/>
        <v>12551.099999999999</v>
      </c>
      <c r="AG60" s="70">
        <f t="shared" si="31"/>
        <v>-1.5240739493311581</v>
      </c>
      <c r="AH60" s="70">
        <f t="shared" si="32"/>
        <v>-0.65613614118845831</v>
      </c>
      <c r="AI60" s="74">
        <f t="shared" si="33"/>
        <v>5.3381775302568924E-4</v>
      </c>
      <c r="AJ60" s="62">
        <f t="shared" si="34"/>
        <v>3.7000000000007276</v>
      </c>
      <c r="AK60" s="97">
        <f t="shared" si="35"/>
        <v>0.43051463577368049</v>
      </c>
      <c r="AL60" s="99">
        <f t="shared" si="36"/>
        <v>-3.502571205681692E-4</v>
      </c>
      <c r="AM60" s="62">
        <f t="shared" si="37"/>
        <v>12562.2</v>
      </c>
      <c r="AN60" s="10">
        <f t="shared" si="38"/>
        <v>12539.16495</v>
      </c>
      <c r="AO60" s="10">
        <f t="shared" si="39"/>
        <v>12548.3724</v>
      </c>
      <c r="AP60" s="10">
        <f t="shared" si="40"/>
        <v>12576.580683333332</v>
      </c>
      <c r="AQ60" s="10">
        <f t="shared" si="41"/>
        <v>12567.988766666665</v>
      </c>
      <c r="AR60" s="113"/>
      <c r="AT60" s="115">
        <f>AQ60</f>
        <v>12567.988766666665</v>
      </c>
      <c r="AU60" s="114">
        <f>-AT60+AS59</f>
        <v>-13.188766666666197</v>
      </c>
      <c r="AV60" s="25" t="s">
        <v>37</v>
      </c>
      <c r="AW60" s="19"/>
      <c r="AZ60"/>
      <c r="BA60"/>
      <c r="BE60" s="12" t="s">
        <v>234</v>
      </c>
      <c r="BF60" s="110">
        <v>12557.8</v>
      </c>
      <c r="BG60" s="110">
        <v>12555.8</v>
      </c>
      <c r="BH60" s="111">
        <v>12557.8</v>
      </c>
      <c r="BI60" s="12" t="s">
        <v>48</v>
      </c>
      <c r="BJ60" s="42"/>
      <c r="BK60" s="42"/>
      <c r="BL60" s="42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</row>
    <row r="61" spans="1:122" x14ac:dyDescent="0.25">
      <c r="A61" s="12" t="str">
        <f t="shared" si="0"/>
        <v>4mag    7s</v>
      </c>
      <c r="B61" s="110">
        <f t="shared" si="15"/>
        <v>-10.199999999998909</v>
      </c>
      <c r="C61" s="3">
        <f t="shared" si="16"/>
        <v>-7.1999999999989086</v>
      </c>
      <c r="D61" s="3">
        <f t="shared" si="3"/>
        <v>12559.066666666666</v>
      </c>
      <c r="E61" s="3">
        <f t="shared" si="4"/>
        <v>12558.45</v>
      </c>
      <c r="F61" s="3">
        <f t="shared" si="5"/>
        <v>12550.733333333332</v>
      </c>
      <c r="G61" s="3">
        <f t="shared" si="6"/>
        <v>12548.7</v>
      </c>
      <c r="H61" s="3">
        <f t="shared" si="1"/>
        <v>12559.1</v>
      </c>
      <c r="I61" s="110">
        <f t="shared" si="1"/>
        <v>12541.6</v>
      </c>
      <c r="J61" s="110">
        <f t="shared" si="1"/>
        <v>12547.6</v>
      </c>
      <c r="K61" s="8">
        <f t="shared" si="27"/>
        <v>-10.899999999999636</v>
      </c>
      <c r="L61" s="4">
        <f t="shared" si="8"/>
        <v>17.5</v>
      </c>
      <c r="M61" s="4">
        <f t="shared" si="17"/>
        <v>8.5666666666669098</v>
      </c>
      <c r="N61" s="4">
        <f t="shared" si="9"/>
        <v>10.100000000000364</v>
      </c>
      <c r="O61" s="4">
        <f t="shared" si="10"/>
        <v>17.5</v>
      </c>
      <c r="P61" s="4">
        <f t="shared" si="53"/>
        <v>1.3000000000010914</v>
      </c>
      <c r="Q61" s="4">
        <f>J60-I61</f>
        <v>16.199999999998909</v>
      </c>
      <c r="R61" s="4">
        <f t="shared" si="2"/>
        <v>12549.433333333334</v>
      </c>
      <c r="S61" s="4">
        <f t="shared" si="13"/>
        <v>12553.283333333333</v>
      </c>
      <c r="T61" s="4">
        <f t="shared" si="14"/>
        <v>12554.811111111112</v>
      </c>
      <c r="U61" s="4">
        <f t="shared" si="18"/>
        <v>-0.7000000000007276</v>
      </c>
      <c r="V61" s="4">
        <f t="shared" si="19"/>
        <v>-0.7000000000007276</v>
      </c>
      <c r="W61" s="109">
        <f t="shared" si="20"/>
        <v>12557.8</v>
      </c>
      <c r="X61" s="45">
        <f t="shared" si="21"/>
        <v>12557.8</v>
      </c>
      <c r="Y61" s="62">
        <f t="shared" si="47"/>
        <v>12560.8</v>
      </c>
      <c r="Z61" s="10">
        <f t="shared" si="48"/>
        <v>3.7000000000007276</v>
      </c>
      <c r="AA61" s="4">
        <f t="shared" si="49"/>
        <v>3.7000000000007276</v>
      </c>
      <c r="AB61" s="79">
        <f t="shared" si="50"/>
        <v>12562.2</v>
      </c>
      <c r="AC61" s="108">
        <f t="shared" si="26"/>
        <v>12562.2</v>
      </c>
      <c r="AD61" s="48">
        <f t="shared" si="28"/>
        <v>4.6133853151396266E-2</v>
      </c>
      <c r="AE61" s="45">
        <f t="shared" si="29"/>
        <v>-0.7000000000007276</v>
      </c>
      <c r="AF61" s="56">
        <f t="shared" si="30"/>
        <v>12557.099999999999</v>
      </c>
      <c r="AG61" s="70">
        <f t="shared" si="31"/>
        <v>0.68369271899763484</v>
      </c>
      <c r="AH61" s="70">
        <f t="shared" si="32"/>
        <v>1.4626453847074821</v>
      </c>
      <c r="AI61" s="74">
        <f t="shared" si="33"/>
        <v>-7.5654410652126539E-4</v>
      </c>
      <c r="AJ61" s="62">
        <f t="shared" si="34"/>
        <v>3.7000000000007276</v>
      </c>
      <c r="AK61" s="117">
        <f t="shared" si="35"/>
        <v>2.1393315214060982</v>
      </c>
      <c r="AL61" s="99">
        <f t="shared" si="36"/>
        <v>-1.1065557457309745E-3</v>
      </c>
      <c r="AM61" s="62">
        <f t="shared" si="37"/>
        <v>12561.5</v>
      </c>
      <c r="AN61" s="10">
        <f t="shared" si="38"/>
        <v>12540.480299999997</v>
      </c>
      <c r="AO61" s="10">
        <f t="shared" si="39"/>
        <v>12545.908199999996</v>
      </c>
      <c r="AP61" s="10">
        <f t="shared" si="40"/>
        <v>12573.794566666664</v>
      </c>
      <c r="AQ61" s="10">
        <f t="shared" si="41"/>
        <v>12569.023133333329</v>
      </c>
      <c r="AR61" s="113"/>
      <c r="AU61" s="19"/>
      <c r="AV61" s="25"/>
      <c r="AW61" s="19"/>
      <c r="AZ61" s="116">
        <f>BA61*(1+$AQ$5)</f>
        <v>12585.242799999998</v>
      </c>
      <c r="BA61" s="112">
        <f>J61</f>
        <v>12547.6</v>
      </c>
      <c r="BB61"/>
      <c r="BC61"/>
      <c r="BD61"/>
      <c r="BE61" s="12" t="s">
        <v>235</v>
      </c>
      <c r="BF61" s="110">
        <v>12559.1</v>
      </c>
      <c r="BG61" s="110">
        <v>12541.6</v>
      </c>
      <c r="BH61" s="111">
        <v>12547.6</v>
      </c>
      <c r="BI61" s="12" t="s">
        <v>49</v>
      </c>
      <c r="BJ61" s="42"/>
      <c r="BK61" s="42"/>
      <c r="BL61" s="42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</row>
    <row r="62" spans="1:122" x14ac:dyDescent="0.25">
      <c r="A62" s="12" t="str">
        <f t="shared" si="0"/>
        <v>4mag   8s</v>
      </c>
      <c r="B62" s="110">
        <f t="shared" si="15"/>
        <v>4.8999999999996362</v>
      </c>
      <c r="C62" s="3">
        <f t="shared" si="16"/>
        <v>-6</v>
      </c>
      <c r="D62" s="3">
        <f t="shared" si="3"/>
        <v>12560.333333333334</v>
      </c>
      <c r="E62" s="3">
        <f t="shared" si="4"/>
        <v>12561.6</v>
      </c>
      <c r="F62" s="3">
        <f t="shared" si="5"/>
        <v>12546.966666666667</v>
      </c>
      <c r="G62" s="3">
        <f t="shared" si="6"/>
        <v>12542.55</v>
      </c>
      <c r="H62" s="3">
        <f t="shared" si="1"/>
        <v>12564.1</v>
      </c>
      <c r="I62" s="3">
        <f t="shared" si="1"/>
        <v>12543.5</v>
      </c>
      <c r="J62" s="110">
        <f t="shared" si="1"/>
        <v>12552.5</v>
      </c>
      <c r="K62" s="8">
        <f t="shared" si="27"/>
        <v>-5.2999999999992724</v>
      </c>
      <c r="L62" s="4">
        <f t="shared" si="8"/>
        <v>20.600000000000364</v>
      </c>
      <c r="M62" s="4">
        <f t="shared" si="17"/>
        <v>13.600000000000364</v>
      </c>
      <c r="N62" s="4">
        <f t="shared" si="9"/>
        <v>19.050000000000182</v>
      </c>
      <c r="O62" s="4">
        <f t="shared" si="10"/>
        <v>20.600000000000364</v>
      </c>
      <c r="P62" s="4">
        <f t="shared" si="53"/>
        <v>16.5</v>
      </c>
      <c r="Q62" s="4">
        <f>J61-I62</f>
        <v>4.1000000000003638</v>
      </c>
      <c r="R62" s="4">
        <f t="shared" si="2"/>
        <v>12553.366666666667</v>
      </c>
      <c r="S62" s="4">
        <f t="shared" si="13"/>
        <v>12551.400000000001</v>
      </c>
      <c r="T62" s="4">
        <f t="shared" si="14"/>
        <v>12553.311111111112</v>
      </c>
      <c r="U62" s="4">
        <f t="shared" si="18"/>
        <v>-10.199999999998909</v>
      </c>
      <c r="V62" s="4">
        <f t="shared" si="19"/>
        <v>-10.199999999998909</v>
      </c>
      <c r="W62" s="109">
        <f t="shared" si="20"/>
        <v>12547.6</v>
      </c>
      <c r="X62" s="109">
        <f t="shared" si="21"/>
        <v>12547.6</v>
      </c>
      <c r="Y62" s="62">
        <f t="shared" si="47"/>
        <v>12536.7</v>
      </c>
      <c r="Z62" s="10">
        <f t="shared" si="48"/>
        <v>3.7000000000007276</v>
      </c>
      <c r="AA62" s="4">
        <f t="shared" si="49"/>
        <v>-0.7000000000007276</v>
      </c>
      <c r="AB62" s="79">
        <f t="shared" si="50"/>
        <v>12557.099999999999</v>
      </c>
      <c r="AC62" s="79">
        <f t="shared" si="26"/>
        <v>12557.099999999999</v>
      </c>
      <c r="AD62" s="48">
        <f t="shared" si="28"/>
        <v>0.23144899285252249</v>
      </c>
      <c r="AE62" s="45">
        <f t="shared" si="29"/>
        <v>-10.199999999998909</v>
      </c>
      <c r="AF62" s="56">
        <f t="shared" si="30"/>
        <v>12537.400000000001</v>
      </c>
      <c r="AG62" s="70">
        <f t="shared" si="31"/>
        <v>12.597284258841153</v>
      </c>
      <c r="AH62" s="70">
        <f t="shared" si="32"/>
        <v>7.938218900618757E-2</v>
      </c>
      <c r="AI62" s="74">
        <f t="shared" si="33"/>
        <v>1.2043964458339483E-3</v>
      </c>
      <c r="AJ62" s="62">
        <f t="shared" si="34"/>
        <v>3.7000000000007276</v>
      </c>
      <c r="AK62" s="117">
        <f t="shared" si="35"/>
        <v>6.3015319314140873E-3</v>
      </c>
      <c r="AL62" s="99">
        <f t="shared" si="36"/>
        <v>9.5607626301571038E-5</v>
      </c>
      <c r="AM62" s="62">
        <f t="shared" si="37"/>
        <v>12551.300000000001</v>
      </c>
      <c r="AN62" s="10">
        <f t="shared" si="38"/>
        <v>12526.794</v>
      </c>
      <c r="AO62" s="10">
        <f t="shared" si="39"/>
        <v>12544.709400000002</v>
      </c>
      <c r="AP62" s="10">
        <f t="shared" si="40"/>
        <v>12572.092866666666</v>
      </c>
      <c r="AQ62" s="10">
        <f t="shared" si="41"/>
        <v>12552.306433333333</v>
      </c>
      <c r="AR62" s="113"/>
      <c r="AU62" s="19"/>
      <c r="AV62" s="25"/>
      <c r="AW62" s="19"/>
      <c r="AZ62" s="116">
        <f>BA62*(1-$AQ$5)</f>
        <v>12514.842500000001</v>
      </c>
      <c r="BA62" s="16">
        <f>J62</f>
        <v>12552.5</v>
      </c>
      <c r="BB62" s="115">
        <f>AO62</f>
        <v>12544.709400000002</v>
      </c>
      <c r="BC62" s="114">
        <f>-BB62+BA61</f>
        <v>2.8905999999988126</v>
      </c>
      <c r="BD62" s="107" t="s">
        <v>37</v>
      </c>
      <c r="BE62" s="12" t="s">
        <v>147</v>
      </c>
      <c r="BF62" s="110">
        <v>12564.1</v>
      </c>
      <c r="BG62" s="110">
        <v>12543.5</v>
      </c>
      <c r="BH62" s="111">
        <v>12552.5</v>
      </c>
      <c r="BI62" s="12" t="s">
        <v>50</v>
      </c>
      <c r="BJ62" s="42"/>
      <c r="BK62" s="42"/>
      <c r="BL62" s="4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</row>
    <row r="63" spans="1:122" x14ac:dyDescent="0.25">
      <c r="A63" s="12" t="str">
        <f t="shared" si="0"/>
        <v>4mag    9b</v>
      </c>
      <c r="B63" s="110">
        <f t="shared" si="15"/>
        <v>48.399999999999636</v>
      </c>
      <c r="C63" s="3">
        <f t="shared" si="16"/>
        <v>43.100000000000364</v>
      </c>
      <c r="D63" s="3">
        <f t="shared" si="3"/>
        <v>12575.533333333333</v>
      </c>
      <c r="E63" s="3">
        <f t="shared" si="4"/>
        <v>12583.75</v>
      </c>
      <c r="F63" s="3">
        <f t="shared" si="5"/>
        <v>12540.1</v>
      </c>
      <c r="G63" s="3">
        <f t="shared" si="6"/>
        <v>12539.35</v>
      </c>
      <c r="H63" s="3">
        <f t="shared" si="1"/>
        <v>12603.4</v>
      </c>
      <c r="I63" s="3">
        <f t="shared" si="1"/>
        <v>12535.2</v>
      </c>
      <c r="J63" s="3">
        <f t="shared" si="1"/>
        <v>12600.9</v>
      </c>
      <c r="K63" s="8">
        <f t="shared" si="27"/>
        <v>53.299999999999272</v>
      </c>
      <c r="L63" s="4">
        <f t="shared" si="8"/>
        <v>68.199999999998909</v>
      </c>
      <c r="M63" s="4">
        <f t="shared" si="17"/>
        <v>35.433333333333088</v>
      </c>
      <c r="N63" s="4">
        <f t="shared" si="9"/>
        <v>44.399999999999636</v>
      </c>
      <c r="O63" s="4">
        <f t="shared" si="10"/>
        <v>68.199999999998909</v>
      </c>
      <c r="P63" s="4">
        <f t="shared" si="53"/>
        <v>50.899999999999636</v>
      </c>
      <c r="Q63" s="4">
        <f>J62-I63</f>
        <v>17.299999999999272</v>
      </c>
      <c r="R63" s="4">
        <f t="shared" si="2"/>
        <v>12579.833333333334</v>
      </c>
      <c r="S63" s="4">
        <f t="shared" si="13"/>
        <v>12566.6</v>
      </c>
      <c r="T63" s="4">
        <f t="shared" si="14"/>
        <v>12560.87777777778</v>
      </c>
      <c r="U63" s="4">
        <f t="shared" si="18"/>
        <v>-10.199999999998909</v>
      </c>
      <c r="V63" s="4">
        <f t="shared" si="19"/>
        <v>-10.199999999998909</v>
      </c>
      <c r="W63" s="45">
        <f t="shared" si="20"/>
        <v>12537.400000000001</v>
      </c>
      <c r="X63" s="109">
        <f t="shared" si="21"/>
        <v>12537.400000000001</v>
      </c>
      <c r="Y63" s="10">
        <f t="shared" si="47"/>
        <v>12547.2</v>
      </c>
      <c r="Z63" s="10">
        <f t="shared" si="48"/>
        <v>4.8999999999996362</v>
      </c>
      <c r="AA63" s="10">
        <f t="shared" si="49"/>
        <v>4.8999999999996362</v>
      </c>
      <c r="AB63" s="10">
        <f t="shared" si="50"/>
        <v>12552.5</v>
      </c>
      <c r="AC63" s="79">
        <f t="shared" si="26"/>
        <v>12552.5</v>
      </c>
      <c r="AD63" s="48">
        <f t="shared" si="28"/>
        <v>3.0769330734242333</v>
      </c>
      <c r="AE63" s="45">
        <f t="shared" si="29"/>
        <v>-10.199999999998909</v>
      </c>
      <c r="AF63" s="56">
        <f t="shared" si="30"/>
        <v>12542.300000000001</v>
      </c>
      <c r="AG63" s="70">
        <f t="shared" si="31"/>
        <v>1.3487482772092008</v>
      </c>
      <c r="AH63" s="70">
        <f t="shared" si="32"/>
        <v>0.74142819449540076</v>
      </c>
      <c r="AI63" s="102">
        <f t="shared" si="33"/>
        <v>4.6721893113702067E-3</v>
      </c>
      <c r="AJ63" s="62">
        <f t="shared" si="34"/>
        <v>4.8999999999996362</v>
      </c>
      <c r="AK63" s="117">
        <f t="shared" si="35"/>
        <v>0.54971576759270979</v>
      </c>
      <c r="AL63" s="99">
        <f t="shared" si="36"/>
        <v>3.4640928854699224E-3</v>
      </c>
      <c r="AM63" s="62">
        <f t="shared" si="37"/>
        <v>12557.4</v>
      </c>
      <c r="AN63" s="10">
        <f t="shared" si="38"/>
        <v>12521.782349999999</v>
      </c>
      <c r="AO63" s="10">
        <f t="shared" si="39"/>
        <v>12550.670099999999</v>
      </c>
      <c r="AP63" s="10">
        <f t="shared" si="40"/>
        <v>12584.989083333334</v>
      </c>
      <c r="AQ63" s="10">
        <f t="shared" si="41"/>
        <v>12555.175966666666</v>
      </c>
      <c r="AR63" s="113"/>
      <c r="AU63" s="19"/>
      <c r="AV63" s="25"/>
      <c r="AW63" s="21">
        <f>SUM(AU63:AU76)-AW64</f>
        <v>-2.9819999999963329</v>
      </c>
      <c r="AZ63"/>
      <c r="BA63"/>
      <c r="BB63" s="115">
        <f>AQ63</f>
        <v>12555.175966666666</v>
      </c>
      <c r="BC63" s="24">
        <f>BB63-BA62</f>
        <v>2.6759666666657722</v>
      </c>
      <c r="BD63" s="107" t="s">
        <v>37</v>
      </c>
      <c r="BE63" s="12" t="s">
        <v>236</v>
      </c>
      <c r="BF63" s="110">
        <v>12603.4</v>
      </c>
      <c r="BG63" s="110">
        <v>12535.2</v>
      </c>
      <c r="BH63" s="111">
        <v>12600.9</v>
      </c>
      <c r="BI63" s="29" t="str">
        <f t="shared" si="45"/>
        <v>4mag    9b</v>
      </c>
      <c r="BJ63" s="42"/>
      <c r="BK63" s="42"/>
      <c r="BL63" s="42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</row>
    <row r="64" spans="1:122" x14ac:dyDescent="0.25">
      <c r="A64" s="12" t="str">
        <f t="shared" si="0"/>
        <v>4mag     10o</v>
      </c>
      <c r="B64" s="110">
        <f t="shared" si="15"/>
        <v>10.5</v>
      </c>
      <c r="C64" s="3">
        <f t="shared" si="16"/>
        <v>63.799999999999272</v>
      </c>
      <c r="D64" s="3">
        <f t="shared" si="3"/>
        <v>12596.266666666668</v>
      </c>
      <c r="E64" s="3">
        <f t="shared" si="4"/>
        <v>12612.349999999999</v>
      </c>
      <c r="F64" s="3">
        <f t="shared" si="5"/>
        <v>12559.133333333333</v>
      </c>
      <c r="G64" s="3">
        <f t="shared" si="6"/>
        <v>12566.95</v>
      </c>
      <c r="H64" s="3">
        <f t="shared" si="1"/>
        <v>12621.3</v>
      </c>
      <c r="I64" s="3">
        <f t="shared" si="1"/>
        <v>12598.7</v>
      </c>
      <c r="J64" s="110">
        <f t="shared" si="1"/>
        <v>12611.4</v>
      </c>
      <c r="K64" s="8">
        <f t="shared" si="27"/>
        <v>58.899999999999636</v>
      </c>
      <c r="L64" s="4">
        <f t="shared" si="8"/>
        <v>22.599999999998545</v>
      </c>
      <c r="M64" s="4">
        <f t="shared" si="17"/>
        <v>37.133333333332608</v>
      </c>
      <c r="N64" s="4">
        <f t="shared" si="9"/>
        <v>45.399999999998727</v>
      </c>
      <c r="O64" s="4">
        <f t="shared" si="10"/>
        <v>22.599999999998545</v>
      </c>
      <c r="P64" s="4">
        <f t="shared" si="53"/>
        <v>20.399999999999636</v>
      </c>
      <c r="Q64" s="4">
        <f>-J63+I64</f>
        <v>-2.1999999999989086</v>
      </c>
      <c r="R64" s="4">
        <f t="shared" si="2"/>
        <v>12610.466666666667</v>
      </c>
      <c r="S64" s="4">
        <f t="shared" si="13"/>
        <v>12595.150000000001</v>
      </c>
      <c r="T64" s="4">
        <f t="shared" si="14"/>
        <v>12581.222222222224</v>
      </c>
      <c r="U64" s="4">
        <f t="shared" si="18"/>
        <v>-10.199999999998909</v>
      </c>
      <c r="V64" s="4">
        <f t="shared" si="19"/>
        <v>4.8999999999996362</v>
      </c>
      <c r="W64" s="45">
        <f t="shared" si="20"/>
        <v>12557.4</v>
      </c>
      <c r="X64" s="109">
        <f t="shared" si="21"/>
        <v>12557.4</v>
      </c>
      <c r="Y64" s="62">
        <f t="shared" si="47"/>
        <v>12654.199999999999</v>
      </c>
      <c r="Z64" s="10">
        <f t="shared" si="48"/>
        <v>48.399999999999636</v>
      </c>
      <c r="AA64" s="4">
        <f t="shared" si="49"/>
        <v>48.399999999999636</v>
      </c>
      <c r="AB64" s="108">
        <f t="shared" si="50"/>
        <v>12600.9</v>
      </c>
      <c r="AC64" s="79">
        <f t="shared" si="26"/>
        <v>12600.9</v>
      </c>
      <c r="AD64" s="48">
        <f t="shared" si="28"/>
        <v>0.3510071474982876</v>
      </c>
      <c r="AE64" s="45">
        <f t="shared" si="29"/>
        <v>-10.199999999998909</v>
      </c>
      <c r="AF64" s="56">
        <f t="shared" si="30"/>
        <v>12590.7</v>
      </c>
      <c r="AG64" s="70">
        <f t="shared" si="31"/>
        <v>-0.54871616196674011</v>
      </c>
      <c r="AH64" s="70">
        <f t="shared" si="32"/>
        <v>-1.8224358408101966</v>
      </c>
      <c r="AI64" s="74">
        <f t="shared" si="33"/>
        <v>1.6440706235553947E-3</v>
      </c>
      <c r="AJ64" s="62">
        <f t="shared" si="34"/>
        <v>48.399999999999636</v>
      </c>
      <c r="AK64" s="117">
        <f t="shared" si="35"/>
        <v>3.3212723938695681</v>
      </c>
      <c r="AL64" s="99">
        <f t="shared" si="36"/>
        <v>-2.9962132291905196E-3</v>
      </c>
      <c r="AM64" s="62">
        <f t="shared" si="37"/>
        <v>12649.3</v>
      </c>
      <c r="AN64" s="10">
        <f t="shared" si="38"/>
        <v>12522.897900000002</v>
      </c>
      <c r="AO64" s="10">
        <f t="shared" si="39"/>
        <v>12611.842200000001</v>
      </c>
      <c r="AP64" s="10">
        <f t="shared" si="40"/>
        <v>12636.857566666666</v>
      </c>
      <c r="AQ64" s="10">
        <f t="shared" si="41"/>
        <v>12568.822933333333</v>
      </c>
      <c r="AR64" s="116">
        <f>AN65</f>
        <v>12552.501600000003</v>
      </c>
      <c r="AS64" s="16">
        <f>J64</f>
        <v>12611.4</v>
      </c>
      <c r="AU64" s="19"/>
      <c r="AV64" s="25"/>
      <c r="AW64" s="80">
        <f>COUNT(AU64:AU76)</f>
        <v>4</v>
      </c>
      <c r="AZ64"/>
      <c r="BA64"/>
      <c r="BB64"/>
      <c r="BC64"/>
      <c r="BD64"/>
      <c r="BE64" s="12" t="s">
        <v>237</v>
      </c>
      <c r="BF64" s="110">
        <v>12621.3</v>
      </c>
      <c r="BG64" s="110">
        <v>12598.7</v>
      </c>
      <c r="BH64" s="111">
        <v>12611.4</v>
      </c>
      <c r="BI64" s="29" t="str">
        <f t="shared" si="45"/>
        <v>4mag     10o</v>
      </c>
      <c r="BJ64" s="42"/>
      <c r="BK64" s="42"/>
      <c r="BL64" s="42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</row>
    <row r="65" spans="1:122" x14ac:dyDescent="0.25">
      <c r="A65" s="12" t="str">
        <f t="shared" si="0"/>
        <v>4mag   11s</v>
      </c>
      <c r="B65" s="110">
        <f t="shared" si="15"/>
        <v>8.1000000000003638</v>
      </c>
      <c r="C65" s="3">
        <f t="shared" si="16"/>
        <v>67</v>
      </c>
      <c r="D65" s="3">
        <f t="shared" si="3"/>
        <v>12618.133333333331</v>
      </c>
      <c r="E65" s="3">
        <f t="shared" si="4"/>
        <v>12625.5</v>
      </c>
      <c r="F65" s="3">
        <f t="shared" si="5"/>
        <v>12581.300000000001</v>
      </c>
      <c r="G65" s="3">
        <f t="shared" si="6"/>
        <v>12604.35</v>
      </c>
      <c r="H65" s="3">
        <f t="shared" si="1"/>
        <v>12629.7</v>
      </c>
      <c r="I65" s="3">
        <f t="shared" si="1"/>
        <v>12610</v>
      </c>
      <c r="J65" s="3">
        <f t="shared" si="1"/>
        <v>12619.5</v>
      </c>
      <c r="K65" s="8">
        <f t="shared" si="27"/>
        <v>18.600000000000364</v>
      </c>
      <c r="L65" s="4">
        <f t="shared" si="8"/>
        <v>19.700000000000728</v>
      </c>
      <c r="M65" s="4">
        <f t="shared" si="17"/>
        <v>36.833333333332725</v>
      </c>
      <c r="N65" s="4">
        <f t="shared" si="9"/>
        <v>21.149999999999636</v>
      </c>
      <c r="O65" s="4">
        <f t="shared" si="10"/>
        <v>19.700000000000728</v>
      </c>
      <c r="P65" s="4">
        <f>-H65+J64</f>
        <v>-18.300000000001091</v>
      </c>
      <c r="Q65" s="4">
        <f t="shared" ref="Q65:Q72" si="55">J64-I65</f>
        <v>1.3999999999996362</v>
      </c>
      <c r="R65" s="4">
        <f t="shared" si="2"/>
        <v>12619.733333333332</v>
      </c>
      <c r="S65" s="4">
        <f t="shared" si="13"/>
        <v>12615.099999999999</v>
      </c>
      <c r="T65" s="4">
        <f t="shared" si="14"/>
        <v>12603.344444444445</v>
      </c>
      <c r="U65" s="4">
        <f t="shared" si="18"/>
        <v>4.8999999999996362</v>
      </c>
      <c r="V65" s="4">
        <f t="shared" si="19"/>
        <v>10.5</v>
      </c>
      <c r="W65" s="109">
        <f t="shared" si="20"/>
        <v>12611.4</v>
      </c>
      <c r="X65" s="45">
        <f t="shared" si="21"/>
        <v>12611.4</v>
      </c>
      <c r="Y65" s="10">
        <f t="shared" si="47"/>
        <v>12670.3</v>
      </c>
      <c r="Z65" s="10">
        <f t="shared" si="48"/>
        <v>48.399999999999636</v>
      </c>
      <c r="AA65" s="10">
        <f t="shared" si="49"/>
        <v>48.399999999999636</v>
      </c>
      <c r="AB65" s="10">
        <f t="shared" si="50"/>
        <v>12649.3</v>
      </c>
      <c r="AC65" s="108">
        <f t="shared" si="26"/>
        <v>12649.3</v>
      </c>
      <c r="AD65" s="48">
        <f t="shared" si="28"/>
        <v>0.17764782326190101</v>
      </c>
      <c r="AE65" s="45">
        <f t="shared" si="29"/>
        <v>4.8999999999996362</v>
      </c>
      <c r="AF65" s="56">
        <f t="shared" si="30"/>
        <v>12616.3</v>
      </c>
      <c r="AG65" s="70">
        <f t="shared" si="31"/>
        <v>-7.9678246792851598E-2</v>
      </c>
      <c r="AH65" s="70">
        <f t="shared" si="32"/>
        <v>-12.550476952634403</v>
      </c>
      <c r="AI65" s="74">
        <f t="shared" si="33"/>
        <v>2.536401322099766E-4</v>
      </c>
      <c r="AJ65" s="62">
        <f t="shared" si="34"/>
        <v>48.399999999999636</v>
      </c>
      <c r="AK65" s="97">
        <f t="shared" si="35"/>
        <v>157.51447173860734</v>
      </c>
      <c r="AL65" s="99">
        <f t="shared" si="36"/>
        <v>-3.183304633564454E-3</v>
      </c>
      <c r="AM65" s="62">
        <f t="shared" si="37"/>
        <v>12659.8</v>
      </c>
      <c r="AN65" s="10">
        <f t="shared" si="38"/>
        <v>12552.501600000003</v>
      </c>
      <c r="AO65" s="10">
        <f t="shared" si="39"/>
        <v>12609.6111</v>
      </c>
      <c r="AP65" s="10">
        <f t="shared" si="40"/>
        <v>12668.522533333331</v>
      </c>
      <c r="AQ65" s="10">
        <f t="shared" si="41"/>
        <v>12612.232966666666</v>
      </c>
      <c r="AR65" s="116">
        <f>AP66</f>
        <v>12653.524216666663</v>
      </c>
      <c r="AS65" s="112">
        <f>J65</f>
        <v>12619.5</v>
      </c>
      <c r="AT65" s="115">
        <f>J65</f>
        <v>12619.5</v>
      </c>
      <c r="AU65" s="24">
        <f>AT65-AS64</f>
        <v>8.1000000000003638</v>
      </c>
      <c r="AV65" s="25" t="s">
        <v>38</v>
      </c>
      <c r="AW65" s="19"/>
      <c r="AZ65"/>
      <c r="BA65"/>
      <c r="BB65"/>
      <c r="BC65"/>
      <c r="BD65"/>
      <c r="BE65" s="12" t="s">
        <v>148</v>
      </c>
      <c r="BF65" s="110">
        <v>12629.7</v>
      </c>
      <c r="BG65" s="110">
        <v>12610</v>
      </c>
      <c r="BH65" s="111">
        <v>12619.5</v>
      </c>
      <c r="BI65" s="29" t="str">
        <f t="shared" si="45"/>
        <v>4mag   11s</v>
      </c>
      <c r="BJ65" s="42"/>
      <c r="BK65" s="42"/>
      <c r="BL65" s="42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</row>
    <row r="66" spans="1:122" x14ac:dyDescent="0.25">
      <c r="A66" s="12" t="str">
        <f t="shared" si="0"/>
        <v>4mag     12b</v>
      </c>
      <c r="B66" s="110">
        <f t="shared" si="15"/>
        <v>22.799999999999272</v>
      </c>
      <c r="C66" s="3">
        <f t="shared" si="16"/>
        <v>41.399999999999636</v>
      </c>
      <c r="D66" s="3">
        <f t="shared" si="3"/>
        <v>12631.366666666667</v>
      </c>
      <c r="E66" s="3">
        <f t="shared" si="4"/>
        <v>12636.400000000001</v>
      </c>
      <c r="F66" s="3">
        <f t="shared" si="5"/>
        <v>12609.133333333333</v>
      </c>
      <c r="G66" s="3">
        <f t="shared" si="6"/>
        <v>12614.35</v>
      </c>
      <c r="H66" s="110">
        <f t="shared" si="1"/>
        <v>12643.1</v>
      </c>
      <c r="I66" s="110">
        <f t="shared" si="1"/>
        <v>12618.7</v>
      </c>
      <c r="J66" s="110">
        <f t="shared" si="1"/>
        <v>12642.3</v>
      </c>
      <c r="K66" s="8">
        <f t="shared" si="27"/>
        <v>30.899999999999636</v>
      </c>
      <c r="L66" s="4">
        <f t="shared" si="8"/>
        <v>24.399999999999636</v>
      </c>
      <c r="M66" s="4">
        <f t="shared" si="17"/>
        <v>22.233333333332968</v>
      </c>
      <c r="N66" s="4">
        <f t="shared" si="9"/>
        <v>22.050000000000182</v>
      </c>
      <c r="O66" s="4">
        <f t="shared" si="10"/>
        <v>24.399999999999636</v>
      </c>
      <c r="P66" s="4">
        <f t="shared" ref="P66:P87" si="56">H66-J65</f>
        <v>23.600000000000364</v>
      </c>
      <c r="Q66" s="4">
        <f t="shared" si="55"/>
        <v>0.7999999999992724</v>
      </c>
      <c r="R66" s="4">
        <f t="shared" si="2"/>
        <v>12634.700000000003</v>
      </c>
      <c r="S66" s="4">
        <f t="shared" si="13"/>
        <v>12627.216666666667</v>
      </c>
      <c r="T66" s="4">
        <f t="shared" si="14"/>
        <v>12621.633333333333</v>
      </c>
      <c r="U66" s="4">
        <f t="shared" si="18"/>
        <v>8.1000000000003638</v>
      </c>
      <c r="V66" s="4">
        <f t="shared" si="19"/>
        <v>8.1000000000003638</v>
      </c>
      <c r="W66" s="85">
        <f t="shared" si="20"/>
        <v>12619.5</v>
      </c>
      <c r="X66" s="109">
        <f t="shared" si="21"/>
        <v>12619.5</v>
      </c>
      <c r="Y66" s="62">
        <f t="shared" si="47"/>
        <v>12638.1</v>
      </c>
      <c r="Z66" s="10">
        <f t="shared" si="48"/>
        <v>48.399999999999636</v>
      </c>
      <c r="AA66" s="4">
        <f t="shared" si="49"/>
        <v>10.5</v>
      </c>
      <c r="AB66" s="79">
        <f t="shared" si="50"/>
        <v>12621.9</v>
      </c>
      <c r="AC66" s="79">
        <f t="shared" si="26"/>
        <v>12621.9</v>
      </c>
      <c r="AD66" s="48">
        <f t="shared" si="28"/>
        <v>0.45860948667963936</v>
      </c>
      <c r="AE66" s="45">
        <f t="shared" si="29"/>
        <v>8.1000000000003638</v>
      </c>
      <c r="AF66" s="56">
        <f t="shared" si="30"/>
        <v>12627.6</v>
      </c>
      <c r="AG66" s="70">
        <f t="shared" si="31"/>
        <v>-0.5760513243311759</v>
      </c>
      <c r="AH66" s="70">
        <f t="shared" si="32"/>
        <v>-1.7359564291620186</v>
      </c>
      <c r="AI66" s="74">
        <f t="shared" si="33"/>
        <v>1.1641166967593928E-3</v>
      </c>
      <c r="AJ66" s="62">
        <f t="shared" si="34"/>
        <v>48.399999999999636</v>
      </c>
      <c r="AK66" s="117">
        <f t="shared" si="35"/>
        <v>3.0135447239489466</v>
      </c>
      <c r="AL66" s="99">
        <f t="shared" si="36"/>
        <v>-2.02085586403432E-3</v>
      </c>
      <c r="AM66" s="62">
        <f t="shared" si="37"/>
        <v>12667.9</v>
      </c>
      <c r="AN66" s="10">
        <f t="shared" si="38"/>
        <v>12585.98475</v>
      </c>
      <c r="AO66" s="10">
        <f t="shared" si="39"/>
        <v>12616.837199999996</v>
      </c>
      <c r="AP66" s="10">
        <f t="shared" si="40"/>
        <v>12653.524216666663</v>
      </c>
      <c r="AQ66" s="10">
        <f t="shared" si="41"/>
        <v>12622.376433333327</v>
      </c>
      <c r="AR66" s="113"/>
      <c r="AT66" s="115">
        <f>J66</f>
        <v>12642.3</v>
      </c>
      <c r="AU66" s="114">
        <f>-AT66+AS65</f>
        <v>-22.799999999999272</v>
      </c>
      <c r="AV66" s="25" t="s">
        <v>37</v>
      </c>
      <c r="AW66" s="19"/>
      <c r="AZ66"/>
      <c r="BA66"/>
      <c r="BB66"/>
      <c r="BC66"/>
      <c r="BD66"/>
      <c r="BE66" s="12" t="s">
        <v>238</v>
      </c>
      <c r="BF66" s="110">
        <v>12643.1</v>
      </c>
      <c r="BG66" s="110">
        <v>12618.7</v>
      </c>
      <c r="BH66" s="111">
        <v>12642.3</v>
      </c>
      <c r="BI66" s="29" t="str">
        <f t="shared" si="45"/>
        <v>4mag     12b</v>
      </c>
      <c r="BJ66" s="42"/>
      <c r="BK66" s="42"/>
      <c r="BL66" s="42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</row>
    <row r="67" spans="1:122" x14ac:dyDescent="0.25">
      <c r="A67" s="12" t="str">
        <f t="shared" ref="A67:A98" si="57" xml:space="preserve"> BE67</f>
        <v>4mag     13o</v>
      </c>
      <c r="B67" s="110">
        <f t="shared" si="15"/>
        <v>-10.799999999999272</v>
      </c>
      <c r="C67" s="3">
        <f t="shared" si="16"/>
        <v>20.100000000000364</v>
      </c>
      <c r="D67" s="3">
        <f t="shared" si="3"/>
        <v>12640.533333333335</v>
      </c>
      <c r="E67" s="3">
        <f t="shared" si="4"/>
        <v>12645.95</v>
      </c>
      <c r="F67" s="3">
        <f t="shared" si="5"/>
        <v>12619.333333333334</v>
      </c>
      <c r="G67" s="3">
        <f t="shared" si="6"/>
        <v>12624</v>
      </c>
      <c r="H67" s="110">
        <f t="shared" ref="H67:J98" si="58">BF67</f>
        <v>12648.8</v>
      </c>
      <c r="I67" s="110">
        <f t="shared" si="58"/>
        <v>12629.3</v>
      </c>
      <c r="J67" s="110">
        <f t="shared" si="58"/>
        <v>12631.5</v>
      </c>
      <c r="K67" s="8">
        <f t="shared" si="27"/>
        <v>12</v>
      </c>
      <c r="L67" s="4">
        <f t="shared" si="8"/>
        <v>19.5</v>
      </c>
      <c r="M67" s="4">
        <f t="shared" si="17"/>
        <v>21.20000000000012</v>
      </c>
      <c r="N67" s="4">
        <f t="shared" si="9"/>
        <v>21.949999999999818</v>
      </c>
      <c r="O67" s="4">
        <f t="shared" si="10"/>
        <v>19.5</v>
      </c>
      <c r="P67" s="4">
        <f t="shared" si="56"/>
        <v>6.5</v>
      </c>
      <c r="Q67" s="4">
        <f t="shared" si="55"/>
        <v>13</v>
      </c>
      <c r="R67" s="4">
        <f t="shared" ref="R67:R98" si="59">AVERAGE(H67:J67)</f>
        <v>12636.533333333333</v>
      </c>
      <c r="S67" s="4">
        <f t="shared" si="13"/>
        <v>12635.616666666669</v>
      </c>
      <c r="T67" s="4">
        <f t="shared" si="14"/>
        <v>12630.322222222223</v>
      </c>
      <c r="U67" s="4">
        <f t="shared" si="18"/>
        <v>8.1000000000003638</v>
      </c>
      <c r="V67" s="4">
        <f t="shared" si="19"/>
        <v>8.1000000000003638</v>
      </c>
      <c r="W67" s="86">
        <f t="shared" si="20"/>
        <v>12627.6</v>
      </c>
      <c r="X67" s="45">
        <f t="shared" si="21"/>
        <v>12627.6</v>
      </c>
      <c r="Y67" s="62">
        <f t="shared" si="47"/>
        <v>12673.199999999999</v>
      </c>
      <c r="Z67" s="10">
        <f t="shared" si="48"/>
        <v>22.799999999999272</v>
      </c>
      <c r="AA67" s="4">
        <f t="shared" si="49"/>
        <v>22.799999999999272</v>
      </c>
      <c r="AB67" s="79">
        <f t="shared" si="50"/>
        <v>12642.3</v>
      </c>
      <c r="AC67" s="108">
        <f t="shared" si="26"/>
        <v>12642.3</v>
      </c>
      <c r="AD67" s="48">
        <f t="shared" si="28"/>
        <v>0.16569200779727011</v>
      </c>
      <c r="AE67" s="45">
        <f t="shared" si="29"/>
        <v>8.1000000000003638</v>
      </c>
      <c r="AF67" s="56">
        <f t="shared" si="30"/>
        <v>12650.4</v>
      </c>
      <c r="AG67" s="70">
        <f t="shared" si="31"/>
        <v>0.56315363545818087</v>
      </c>
      <c r="AH67" s="70">
        <f t="shared" si="32"/>
        <v>1.7757143646713771</v>
      </c>
      <c r="AI67" s="74">
        <f t="shared" si="33"/>
        <v>-1.4940239043824415E-3</v>
      </c>
      <c r="AJ67" s="62">
        <f t="shared" si="34"/>
        <v>22.799999999999272</v>
      </c>
      <c r="AK67" s="117">
        <f t="shared" si="35"/>
        <v>3.1531615049002726</v>
      </c>
      <c r="AL67" s="99">
        <f t="shared" si="36"/>
        <v>-2.6529597081743177E-3</v>
      </c>
      <c r="AM67" s="62">
        <f t="shared" si="37"/>
        <v>12665.099999999999</v>
      </c>
      <c r="AN67" s="10">
        <f t="shared" si="38"/>
        <v>12600.037350000002</v>
      </c>
      <c r="AO67" s="10">
        <f t="shared" si="39"/>
        <v>12638.049300000004</v>
      </c>
      <c r="AP67" s="10">
        <f t="shared" si="40"/>
        <v>12669.406750000002</v>
      </c>
      <c r="AQ67" s="10">
        <f t="shared" si="41"/>
        <v>12638.926300000003</v>
      </c>
      <c r="AR67" s="113"/>
      <c r="AU67" s="19"/>
      <c r="AV67" s="25"/>
      <c r="AW67" s="19"/>
      <c r="AZ67"/>
      <c r="BA67"/>
      <c r="BB67"/>
      <c r="BC67"/>
      <c r="BD67"/>
      <c r="BE67" s="12" t="s">
        <v>239</v>
      </c>
      <c r="BF67" s="110">
        <v>12648.8</v>
      </c>
      <c r="BG67" s="110">
        <v>12629.3</v>
      </c>
      <c r="BH67" s="111">
        <v>12631.5</v>
      </c>
      <c r="BI67" s="29" t="str">
        <f t="shared" si="45"/>
        <v>4mag     13o</v>
      </c>
      <c r="BJ67" s="42"/>
      <c r="BK67" s="42"/>
      <c r="BL67" s="42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</row>
    <row r="68" spans="1:122" x14ac:dyDescent="0.25">
      <c r="A68" s="12" t="str">
        <f t="shared" si="57"/>
        <v>4mag  14s</v>
      </c>
      <c r="B68" s="110">
        <f t="shared" si="15"/>
        <v>-15.200000000000728</v>
      </c>
      <c r="C68" s="3">
        <f t="shared" si="16"/>
        <v>-3.2000000000007276</v>
      </c>
      <c r="D68" s="3">
        <f t="shared" si="3"/>
        <v>12642.033333333335</v>
      </c>
      <c r="E68" s="3">
        <f t="shared" si="4"/>
        <v>12641.5</v>
      </c>
      <c r="F68" s="3">
        <f t="shared" si="5"/>
        <v>12621.166666666666</v>
      </c>
      <c r="G68" s="3">
        <f t="shared" si="6"/>
        <v>12622.4</v>
      </c>
      <c r="H68" s="110">
        <f t="shared" si="58"/>
        <v>12634.2</v>
      </c>
      <c r="I68" s="110">
        <f t="shared" si="58"/>
        <v>12615.5</v>
      </c>
      <c r="J68" s="110">
        <f t="shared" si="58"/>
        <v>12616.3</v>
      </c>
      <c r="K68" s="8">
        <f t="shared" si="27"/>
        <v>-26</v>
      </c>
      <c r="L68" s="4">
        <f t="shared" si="8"/>
        <v>18.700000000000728</v>
      </c>
      <c r="M68" s="4">
        <f t="shared" si="17"/>
        <v>20.866666666666788</v>
      </c>
      <c r="N68" s="4">
        <f t="shared" si="9"/>
        <v>19.100000000000364</v>
      </c>
      <c r="O68" s="4">
        <f t="shared" si="10"/>
        <v>18.700000000000728</v>
      </c>
      <c r="P68" s="4">
        <f t="shared" si="56"/>
        <v>2.7000000000007276</v>
      </c>
      <c r="Q68" s="4">
        <f t="shared" si="55"/>
        <v>16</v>
      </c>
      <c r="R68" s="4">
        <f t="shared" si="59"/>
        <v>12622</v>
      </c>
      <c r="S68" s="4">
        <f t="shared" si="13"/>
        <v>12629.266666666666</v>
      </c>
      <c r="T68" s="4">
        <f t="shared" si="14"/>
        <v>12631.077777777778</v>
      </c>
      <c r="U68" s="4">
        <f t="shared" si="18"/>
        <v>-10.799999999999272</v>
      </c>
      <c r="V68" s="4">
        <f t="shared" si="19"/>
        <v>-10.799999999999272</v>
      </c>
      <c r="W68" s="85">
        <f t="shared" si="20"/>
        <v>12631.5</v>
      </c>
      <c r="X68" s="45">
        <f t="shared" si="21"/>
        <v>12631.5</v>
      </c>
      <c r="Y68" s="10">
        <f t="shared" si="47"/>
        <v>12643.5</v>
      </c>
      <c r="Z68" s="10">
        <f t="shared" si="48"/>
        <v>22.799999999999272</v>
      </c>
      <c r="AA68" s="10">
        <f t="shared" si="49"/>
        <v>22.799999999999272</v>
      </c>
      <c r="AB68" s="10">
        <f t="shared" si="50"/>
        <v>12665.099999999999</v>
      </c>
      <c r="AC68" s="108">
        <f t="shared" si="26"/>
        <v>12665.099999999999</v>
      </c>
      <c r="AD68" s="48">
        <f t="shared" si="28"/>
        <v>0.11786874593896408</v>
      </c>
      <c r="AE68" s="45">
        <f t="shared" si="29"/>
        <v>-10.799999999999272</v>
      </c>
      <c r="AF68" s="56">
        <f t="shared" si="30"/>
        <v>12620.7</v>
      </c>
      <c r="AG68" s="70">
        <f t="shared" si="31"/>
        <v>0.11609773917790533</v>
      </c>
      <c r="AH68" s="70">
        <f t="shared" si="32"/>
        <v>8.6134321570864056</v>
      </c>
      <c r="AI68" s="74">
        <f t="shared" si="33"/>
        <v>-3.4863359401629508E-4</v>
      </c>
      <c r="AJ68" s="62">
        <f t="shared" si="34"/>
        <v>22.799999999999272</v>
      </c>
      <c r="AK68" s="117">
        <f t="shared" si="35"/>
        <v>74.191213524730173</v>
      </c>
      <c r="AL68" s="99">
        <f t="shared" si="36"/>
        <v>-3.0029318097405627E-3</v>
      </c>
      <c r="AM68" s="62">
        <f t="shared" si="37"/>
        <v>12654.3</v>
      </c>
      <c r="AN68" s="10">
        <f t="shared" si="38"/>
        <v>12601.968749999998</v>
      </c>
      <c r="AO68" s="10">
        <f t="shared" si="39"/>
        <v>12631.1229</v>
      </c>
      <c r="AP68" s="10">
        <f t="shared" si="40"/>
        <v>12671.141816666666</v>
      </c>
      <c r="AQ68" s="10">
        <f t="shared" si="41"/>
        <v>12636.890933333332</v>
      </c>
      <c r="AR68" s="113"/>
      <c r="AU68" s="19"/>
      <c r="AV68" s="25"/>
      <c r="AW68" s="19"/>
      <c r="AZ68"/>
      <c r="BA68"/>
      <c r="BB68"/>
      <c r="BC68"/>
      <c r="BD68"/>
      <c r="BE68" s="12" t="s">
        <v>240</v>
      </c>
      <c r="BF68" s="110">
        <v>12634.2</v>
      </c>
      <c r="BG68" s="110">
        <v>12615.5</v>
      </c>
      <c r="BH68" s="111">
        <v>12616.3</v>
      </c>
      <c r="BI68" s="29" t="str">
        <f t="shared" si="45"/>
        <v>4mag  14s</v>
      </c>
      <c r="BJ68" s="42"/>
      <c r="BK68" s="42"/>
      <c r="BL68" s="42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</row>
    <row r="69" spans="1:122" x14ac:dyDescent="0.25">
      <c r="A69" s="12" t="str">
        <f t="shared" si="57"/>
        <v>4mag   15b</v>
      </c>
      <c r="B69" s="110">
        <f t="shared" si="15"/>
        <v>0.2000000000007276</v>
      </c>
      <c r="C69" s="3">
        <f t="shared" si="16"/>
        <v>-25.799999999999272</v>
      </c>
      <c r="D69" s="3">
        <f t="shared" ref="D69:D98" si="60">AVERAGE(H67:H69)</f>
        <v>12638.166666666666</v>
      </c>
      <c r="E69" s="3">
        <f t="shared" ref="E69:E98" si="61">AVERAGE(H68:H69)</f>
        <v>12632.85</v>
      </c>
      <c r="F69" s="3">
        <f t="shared" ref="F69:F98" si="62">AVERAGE(I67:I69)</f>
        <v>12616.066666666666</v>
      </c>
      <c r="G69" s="3">
        <f t="shared" ref="G69:G98" si="63">AVERAGE(I68:I69)</f>
        <v>12609.45</v>
      </c>
      <c r="H69" s="110">
        <f t="shared" si="58"/>
        <v>12631.5</v>
      </c>
      <c r="I69" s="110">
        <f t="shared" si="58"/>
        <v>12603.4</v>
      </c>
      <c r="J69" s="110">
        <f t="shared" si="58"/>
        <v>12616.5</v>
      </c>
      <c r="K69" s="8">
        <f t="shared" si="27"/>
        <v>-15</v>
      </c>
      <c r="L69" s="4">
        <f t="shared" ref="L69:L98" si="64">MAX(O69:Q69)</f>
        <v>28.100000000000364</v>
      </c>
      <c r="M69" s="4">
        <f t="shared" si="17"/>
        <v>22.100000000000364</v>
      </c>
      <c r="N69" s="4">
        <f t="shared" ref="N69:N98" si="65">AVERAGE(L68:L69)</f>
        <v>23.400000000000546</v>
      </c>
      <c r="O69" s="4">
        <f t="shared" ref="O69:O98" si="66">H69-I69</f>
        <v>28.100000000000364</v>
      </c>
      <c r="P69" s="4">
        <f t="shared" si="56"/>
        <v>15.200000000000728</v>
      </c>
      <c r="Q69" s="4">
        <f t="shared" si="55"/>
        <v>12.899999999999636</v>
      </c>
      <c r="R69" s="4">
        <f t="shared" si="59"/>
        <v>12617.133333333333</v>
      </c>
      <c r="S69" s="4">
        <f t="shared" ref="S69:S98" si="67">AVERAGE(R68:R69)</f>
        <v>12619.566666666666</v>
      </c>
      <c r="T69" s="4">
        <f t="shared" ref="T69:T98" si="68">AVERAGE(R67:R69)</f>
        <v>12625.222222222221</v>
      </c>
      <c r="U69" s="4">
        <f t="shared" si="18"/>
        <v>-15.200000000000728</v>
      </c>
      <c r="V69" s="4">
        <f t="shared" si="19"/>
        <v>-15.200000000000728</v>
      </c>
      <c r="W69" s="85">
        <f t="shared" si="20"/>
        <v>12616.3</v>
      </c>
      <c r="X69" s="109">
        <f t="shared" si="21"/>
        <v>12616.3</v>
      </c>
      <c r="Y69" s="62">
        <f t="shared" si="47"/>
        <v>12590.3</v>
      </c>
      <c r="Z69" s="10">
        <f t="shared" si="48"/>
        <v>22.799999999999272</v>
      </c>
      <c r="AA69" s="4">
        <f t="shared" si="49"/>
        <v>-10.799999999999272</v>
      </c>
      <c r="AB69" s="108">
        <f t="shared" si="50"/>
        <v>12620.7</v>
      </c>
      <c r="AC69" s="79">
        <f t="shared" si="26"/>
        <v>12620.7</v>
      </c>
      <c r="AD69" s="93">
        <f t="shared" si="28"/>
        <v>0.67979207277454945</v>
      </c>
      <c r="AE69" s="45">
        <f t="shared" si="29"/>
        <v>-15.200000000000728</v>
      </c>
      <c r="AF69" s="56">
        <f t="shared" si="30"/>
        <v>12601.099999999999</v>
      </c>
      <c r="AG69" s="70">
        <f t="shared" si="31"/>
        <v>-0.68347081372243923</v>
      </c>
      <c r="AH69" s="70">
        <f t="shared" si="32"/>
        <v>-1.4631202677896715</v>
      </c>
      <c r="AI69" s="74">
        <f t="shared" si="33"/>
        <v>1.2221155295967382E-3</v>
      </c>
      <c r="AJ69" s="62">
        <f t="shared" si="34"/>
        <v>22.799999999999272</v>
      </c>
      <c r="AK69" s="117">
        <f t="shared" si="35"/>
        <v>2.1407209180169202</v>
      </c>
      <c r="AL69" s="99">
        <f t="shared" si="36"/>
        <v>-1.7881020009334959E-3</v>
      </c>
      <c r="AM69" s="62">
        <f t="shared" si="37"/>
        <v>12639.099999999999</v>
      </c>
      <c r="AN69" s="10">
        <f t="shared" si="38"/>
        <v>12590.2971</v>
      </c>
      <c r="AO69" s="10">
        <f t="shared" si="39"/>
        <v>12615.871499999999</v>
      </c>
      <c r="AP69" s="10">
        <f t="shared" si="40"/>
        <v>12653.741099999999</v>
      </c>
      <c r="AQ69" s="10">
        <f t="shared" si="41"/>
        <v>12622.409799999998</v>
      </c>
      <c r="AR69" s="116">
        <f>AN70</f>
        <v>12581.1396</v>
      </c>
      <c r="AS69" s="16">
        <f>J69</f>
        <v>12616.5</v>
      </c>
      <c r="AU69" s="19"/>
      <c r="AV69" s="25"/>
      <c r="AW69" s="19"/>
      <c r="AZ69"/>
      <c r="BA69"/>
      <c r="BB69"/>
      <c r="BC69"/>
      <c r="BD69"/>
      <c r="BE69" s="12" t="s">
        <v>241</v>
      </c>
      <c r="BF69" s="110">
        <v>12631.5</v>
      </c>
      <c r="BG69" s="110">
        <v>12603.4</v>
      </c>
      <c r="BH69" s="111">
        <v>12616.5</v>
      </c>
      <c r="BI69" s="29" t="str">
        <f t="shared" si="45"/>
        <v>4mag   15b</v>
      </c>
      <c r="BJ69" s="42"/>
      <c r="BK69" s="42"/>
      <c r="BL69" s="42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</row>
    <row r="70" spans="1:122" x14ac:dyDescent="0.25">
      <c r="A70" s="12" t="str">
        <f t="shared" si="57"/>
        <v>4mag     16o</v>
      </c>
      <c r="B70" s="110">
        <f t="shared" ref="B70:B98" si="69">J70-J69</f>
        <v>-0.6000000000003638</v>
      </c>
      <c r="C70" s="3">
        <f t="shared" ref="C70:C98" si="70">J70-J67</f>
        <v>-15.600000000000364</v>
      </c>
      <c r="D70" s="3">
        <f t="shared" si="60"/>
        <v>12630.466666666667</v>
      </c>
      <c r="E70" s="3">
        <f t="shared" si="61"/>
        <v>12628.6</v>
      </c>
      <c r="F70" s="3">
        <f t="shared" si="62"/>
        <v>12610.300000000001</v>
      </c>
      <c r="G70" s="3">
        <f t="shared" si="63"/>
        <v>12607.7</v>
      </c>
      <c r="H70" s="3">
        <f t="shared" si="58"/>
        <v>12625.7</v>
      </c>
      <c r="I70" s="3">
        <f t="shared" si="58"/>
        <v>12612</v>
      </c>
      <c r="J70" s="3">
        <f t="shared" si="58"/>
        <v>12615.9</v>
      </c>
      <c r="K70" s="8">
        <f t="shared" si="27"/>
        <v>-0.3999999999996362</v>
      </c>
      <c r="L70" s="4">
        <f t="shared" si="64"/>
        <v>13.700000000000728</v>
      </c>
      <c r="M70" s="4">
        <f t="shared" ref="M70:M98" si="71">AVERAGE(L68:L70)</f>
        <v>20.166666666667272</v>
      </c>
      <c r="N70" s="4">
        <f t="shared" si="65"/>
        <v>20.900000000000546</v>
      </c>
      <c r="O70" s="4">
        <f t="shared" si="66"/>
        <v>13.700000000000728</v>
      </c>
      <c r="P70" s="4">
        <f t="shared" si="56"/>
        <v>9.2000000000007276</v>
      </c>
      <c r="Q70" s="4">
        <f t="shared" si="55"/>
        <v>4.5</v>
      </c>
      <c r="R70" s="4">
        <f t="shared" si="59"/>
        <v>12617.866666666667</v>
      </c>
      <c r="S70" s="4">
        <f t="shared" si="67"/>
        <v>12617.5</v>
      </c>
      <c r="T70" s="4">
        <f t="shared" si="68"/>
        <v>12619</v>
      </c>
      <c r="U70" s="4">
        <f t="shared" ref="U70:U98" si="72">MIN(B67:B69)</f>
        <v>-15.200000000000728</v>
      </c>
      <c r="V70" s="4">
        <f t="shared" ref="V70:V98" si="73">MIN(B68:B69)</f>
        <v>-15.200000000000728</v>
      </c>
      <c r="W70" s="86">
        <f t="shared" ref="W70:W98" si="74">J68+V70</f>
        <v>12601.099999999999</v>
      </c>
      <c r="X70" s="45">
        <f t="shared" ref="X70:X133" si="75">J68+V70</f>
        <v>12601.099999999999</v>
      </c>
      <c r="Y70" s="62">
        <f t="shared" si="47"/>
        <v>12601.5</v>
      </c>
      <c r="Z70" s="10">
        <f t="shared" si="48"/>
        <v>0.2000000000007276</v>
      </c>
      <c r="AA70" s="4">
        <f t="shared" si="49"/>
        <v>0.2000000000007276</v>
      </c>
      <c r="AB70" s="79">
        <f t="shared" si="50"/>
        <v>12616.5</v>
      </c>
      <c r="AC70" s="108">
        <f t="shared" ref="AC70:AC133" si="76">J68+AA70</f>
        <v>12616.5</v>
      </c>
      <c r="AD70" s="48">
        <f t="shared" si="28"/>
        <v>-0.18102664067572058</v>
      </c>
      <c r="AE70" s="45">
        <f t="shared" si="29"/>
        <v>-15.200000000000728</v>
      </c>
      <c r="AF70" s="56">
        <f t="shared" si="30"/>
        <v>12601.3</v>
      </c>
      <c r="AG70" s="70">
        <f t="shared" si="31"/>
        <v>-18.27230325440166</v>
      </c>
      <c r="AH70" s="70">
        <f t="shared" si="32"/>
        <v>-5.4727638113115686E-2</v>
      </c>
      <c r="AI70" s="74">
        <f t="shared" si="33"/>
        <v>1.1586106195392827E-3</v>
      </c>
      <c r="AJ70" s="62">
        <f t="shared" si="34"/>
        <v>0.2000000000007276</v>
      </c>
      <c r="AK70" s="97">
        <f t="shared" si="35"/>
        <v>2.9951143734401526E-3</v>
      </c>
      <c r="AL70" s="99">
        <f t="shared" si="36"/>
        <v>-6.340802270015862E-5</v>
      </c>
      <c r="AM70" s="62">
        <f t="shared" si="37"/>
        <v>12616.7</v>
      </c>
      <c r="AN70" s="10">
        <f t="shared" si="38"/>
        <v>12581.1396</v>
      </c>
      <c r="AO70" s="10">
        <f t="shared" si="39"/>
        <v>12618.2358</v>
      </c>
      <c r="AP70" s="10">
        <f t="shared" si="40"/>
        <v>12653.173866666664</v>
      </c>
      <c r="AQ70" s="10">
        <f t="shared" si="41"/>
        <v>12615.369433333331</v>
      </c>
      <c r="AR70" s="113"/>
      <c r="AT70" s="115">
        <f>AO70</f>
        <v>12618.2358</v>
      </c>
      <c r="AU70" s="24">
        <f>AT70-AS69</f>
        <v>1.7358000000003813</v>
      </c>
      <c r="AV70" s="25" t="s">
        <v>37</v>
      </c>
      <c r="AW70" s="19"/>
      <c r="AZ70"/>
      <c r="BA70"/>
      <c r="BB70"/>
      <c r="BC70"/>
      <c r="BD70"/>
      <c r="BE70" s="12" t="s">
        <v>242</v>
      </c>
      <c r="BF70" s="110">
        <v>12625.7</v>
      </c>
      <c r="BG70" s="110">
        <v>12612</v>
      </c>
      <c r="BH70" s="111">
        <v>12615.9</v>
      </c>
      <c r="BI70" s="29" t="str">
        <f t="shared" si="45"/>
        <v>4mag     16o</v>
      </c>
      <c r="BJ70" s="42"/>
      <c r="BK70" s="42"/>
      <c r="BL70" s="42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</row>
    <row r="71" spans="1:122" x14ac:dyDescent="0.25">
      <c r="A71" s="12" t="str">
        <f t="shared" si="57"/>
        <v>4mag    17s</v>
      </c>
      <c r="B71" s="110">
        <f t="shared" si="69"/>
        <v>28.5</v>
      </c>
      <c r="C71" s="3">
        <f t="shared" si="70"/>
        <v>28.100000000000364</v>
      </c>
      <c r="D71" s="3">
        <f t="shared" si="60"/>
        <v>12637.800000000001</v>
      </c>
      <c r="E71" s="3">
        <f t="shared" si="61"/>
        <v>12640.95</v>
      </c>
      <c r="F71" s="3">
        <f t="shared" si="62"/>
        <v>12608.6</v>
      </c>
      <c r="G71" s="3">
        <f t="shared" si="63"/>
        <v>12611.2</v>
      </c>
      <c r="H71" s="3">
        <f t="shared" si="58"/>
        <v>12656.2</v>
      </c>
      <c r="I71" s="3">
        <f t="shared" si="58"/>
        <v>12610.4</v>
      </c>
      <c r="J71" s="3">
        <f t="shared" si="58"/>
        <v>12644.4</v>
      </c>
      <c r="K71" s="8">
        <f t="shared" ref="K71:K98" si="77">J71-J69</f>
        <v>27.899999999999636</v>
      </c>
      <c r="L71" s="4">
        <f t="shared" si="64"/>
        <v>45.800000000001091</v>
      </c>
      <c r="M71" s="4">
        <f t="shared" si="71"/>
        <v>29.200000000000728</v>
      </c>
      <c r="N71" s="4">
        <f t="shared" si="65"/>
        <v>29.750000000000909</v>
      </c>
      <c r="O71" s="4">
        <f t="shared" si="66"/>
        <v>45.800000000001091</v>
      </c>
      <c r="P71" s="4">
        <f t="shared" si="56"/>
        <v>40.300000000001091</v>
      </c>
      <c r="Q71" s="4">
        <f t="shared" si="55"/>
        <v>5.5</v>
      </c>
      <c r="R71" s="4">
        <f t="shared" si="59"/>
        <v>12637</v>
      </c>
      <c r="S71" s="4">
        <f t="shared" si="67"/>
        <v>12627.433333333334</v>
      </c>
      <c r="T71" s="4">
        <f t="shared" si="68"/>
        <v>12624</v>
      </c>
      <c r="U71" s="4">
        <f t="shared" si="72"/>
        <v>-15.200000000000728</v>
      </c>
      <c r="V71" s="4">
        <f t="shared" si="73"/>
        <v>-0.6000000000003638</v>
      </c>
      <c r="W71" s="86">
        <f t="shared" si="74"/>
        <v>12615.9</v>
      </c>
      <c r="X71" s="109">
        <f t="shared" si="75"/>
        <v>12615.9</v>
      </c>
      <c r="Y71" s="62">
        <f t="shared" si="47"/>
        <v>12615.5</v>
      </c>
      <c r="Z71" s="10">
        <f t="shared" si="48"/>
        <v>0.2000000000007276</v>
      </c>
      <c r="AA71" s="4">
        <f t="shared" si="49"/>
        <v>0.2000000000007276</v>
      </c>
      <c r="AB71" s="79">
        <f t="shared" si="50"/>
        <v>12616.7</v>
      </c>
      <c r="AC71" s="79">
        <f t="shared" si="76"/>
        <v>12616.7</v>
      </c>
      <c r="AD71" s="48">
        <f t="shared" ref="AD71:AD98" si="78">(O71-$O$1)/$O$1</f>
        <v>1.7378817413905767</v>
      </c>
      <c r="AE71" s="45">
        <f t="shared" ref="AE71:AE98" si="79">MIN(B68:B70)</f>
        <v>-15.200000000000728</v>
      </c>
      <c r="AF71" s="56">
        <f t="shared" ref="AF71:AF98" si="80">J70+AE71</f>
        <v>12600.699999999999</v>
      </c>
      <c r="AG71" s="70">
        <f t="shared" ref="AG71:AG98" si="81">AI71/AL71</f>
        <v>1.5460568248761082</v>
      </c>
      <c r="AH71" s="70">
        <f t="shared" ref="AH71:AH98" si="82">1/AG71</f>
        <v>0.64680675633001661</v>
      </c>
      <c r="AI71" s="74">
        <f t="shared" ref="AI71:AI98" si="83">(J71-AF71)/AF71</f>
        <v>3.4680612981819051E-3</v>
      </c>
      <c r="AJ71" s="62">
        <f t="shared" ref="AJ71:AJ98" si="84">MAX(B68:B70)</f>
        <v>0.2000000000007276</v>
      </c>
      <c r="AK71" s="117">
        <f t="shared" ref="AK71:AK98" si="85" xml:space="preserve"> AH71/AG71</f>
        <v>0.41835898003415745</v>
      </c>
      <c r="AL71" s="99">
        <f t="shared" ref="AL71:AL98" si="86">(J71-AM71)/AM71</f>
        <v>2.2431654790307045E-3</v>
      </c>
      <c r="AM71" s="62">
        <f t="shared" ref="AM71:AM98" si="87">J70+AJ71</f>
        <v>12616.1</v>
      </c>
      <c r="AN71" s="10">
        <f t="shared" ref="AN71:AN98" si="88">(R70-N70)*0.999</f>
        <v>12584.369700000001</v>
      </c>
      <c r="AO71" s="10">
        <f t="shared" ref="AO71:AO98" si="89">(2*R70-I70)*0.999</f>
        <v>12611.1096</v>
      </c>
      <c r="AP71" s="10">
        <f t="shared" ref="AP71:AP98" si="90">(R70+N70)*1.001</f>
        <v>12651.405433333332</v>
      </c>
      <c r="AQ71" s="10">
        <f t="shared" ref="AQ71:AQ98" si="91">(2*R70-H70)*1.001</f>
        <v>12622.643366666665</v>
      </c>
      <c r="AR71" s="116">
        <f>AP72</f>
        <v>12679.416749999999</v>
      </c>
      <c r="AS71" s="112">
        <f>J71</f>
        <v>12644.4</v>
      </c>
      <c r="AU71" s="19"/>
      <c r="AV71" s="25"/>
      <c r="AW71" s="19"/>
      <c r="AZ71"/>
      <c r="BA71"/>
      <c r="BB71"/>
      <c r="BC71"/>
      <c r="BD71"/>
      <c r="BE71" s="12" t="s">
        <v>243</v>
      </c>
      <c r="BF71" s="110">
        <v>12656.2</v>
      </c>
      <c r="BG71" s="110">
        <v>12610.4</v>
      </c>
      <c r="BH71" s="111">
        <v>12644.4</v>
      </c>
      <c r="BI71" s="29" t="str">
        <f t="shared" si="45"/>
        <v>4mag    17s</v>
      </c>
      <c r="BJ71" s="42"/>
      <c r="BK71" s="42"/>
      <c r="BL71" s="42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</row>
    <row r="72" spans="1:122" x14ac:dyDescent="0.25">
      <c r="A72" s="12" t="str">
        <f t="shared" si="57"/>
        <v>4mag   18b</v>
      </c>
      <c r="B72" s="110">
        <f t="shared" si="69"/>
        <v>-2.5</v>
      </c>
      <c r="C72" s="3">
        <f t="shared" si="70"/>
        <v>25.399999999999636</v>
      </c>
      <c r="D72" s="3">
        <f t="shared" si="60"/>
        <v>12642.766666666668</v>
      </c>
      <c r="E72" s="3">
        <f t="shared" si="61"/>
        <v>12651.3</v>
      </c>
      <c r="F72" s="3">
        <f t="shared" si="62"/>
        <v>12616.9</v>
      </c>
      <c r="G72" s="3">
        <f t="shared" si="63"/>
        <v>12619.349999999999</v>
      </c>
      <c r="H72" s="3">
        <f t="shared" si="58"/>
        <v>12646.4</v>
      </c>
      <c r="I72" s="3">
        <f t="shared" si="58"/>
        <v>12628.3</v>
      </c>
      <c r="J72" s="3">
        <f t="shared" si="58"/>
        <v>12641.9</v>
      </c>
      <c r="K72" s="8">
        <f t="shared" si="77"/>
        <v>26</v>
      </c>
      <c r="L72" s="4">
        <f t="shared" si="64"/>
        <v>18.100000000000364</v>
      </c>
      <c r="M72" s="4">
        <f t="shared" si="71"/>
        <v>25.866666666667395</v>
      </c>
      <c r="N72" s="4">
        <f t="shared" si="65"/>
        <v>31.950000000000728</v>
      </c>
      <c r="O72" s="4">
        <f t="shared" si="66"/>
        <v>18.100000000000364</v>
      </c>
      <c r="P72" s="4">
        <f t="shared" si="56"/>
        <v>2</v>
      </c>
      <c r="Q72" s="4">
        <f t="shared" si="55"/>
        <v>16.100000000000364</v>
      </c>
      <c r="R72" s="4">
        <f t="shared" si="59"/>
        <v>12638.866666666667</v>
      </c>
      <c r="S72" s="4">
        <f t="shared" si="67"/>
        <v>12637.933333333334</v>
      </c>
      <c r="T72" s="4">
        <f t="shared" si="68"/>
        <v>12631.244444444446</v>
      </c>
      <c r="U72" s="4">
        <f t="shared" si="72"/>
        <v>-0.6000000000003638</v>
      </c>
      <c r="V72" s="4">
        <f t="shared" si="73"/>
        <v>-0.6000000000003638</v>
      </c>
      <c r="W72" s="86">
        <f t="shared" si="74"/>
        <v>12615.3</v>
      </c>
      <c r="X72" s="45">
        <f t="shared" si="75"/>
        <v>12615.3</v>
      </c>
      <c r="Y72" s="62">
        <f t="shared" si="47"/>
        <v>12672.3</v>
      </c>
      <c r="Z72" s="10">
        <f t="shared" si="48"/>
        <v>28.5</v>
      </c>
      <c r="AA72" s="4">
        <f t="shared" si="49"/>
        <v>28.5</v>
      </c>
      <c r="AB72" s="79">
        <f t="shared" si="50"/>
        <v>12644.4</v>
      </c>
      <c r="AC72" s="108">
        <f t="shared" si="76"/>
        <v>12644.4</v>
      </c>
      <c r="AD72" s="48">
        <f t="shared" si="78"/>
        <v>8.2001299545180178E-2</v>
      </c>
      <c r="AE72" s="45">
        <f t="shared" si="79"/>
        <v>-0.6000000000003638</v>
      </c>
      <c r="AF72" s="56">
        <f t="shared" si="80"/>
        <v>12643.8</v>
      </c>
      <c r="AG72" s="70">
        <f t="shared" si="81"/>
        <v>6.1431383684660418E-2</v>
      </c>
      <c r="AH72" s="70">
        <f t="shared" si="82"/>
        <v>16.278324530881481</v>
      </c>
      <c r="AI72" s="74">
        <f t="shared" si="83"/>
        <v>-1.50271279204008E-4</v>
      </c>
      <c r="AJ72" s="62">
        <f t="shared" si="84"/>
        <v>28.5</v>
      </c>
      <c r="AK72" s="97">
        <f t="shared" si="85"/>
        <v>264.98384953269777</v>
      </c>
      <c r="AL72" s="99">
        <f t="shared" si="86"/>
        <v>-2.4461646505535436E-3</v>
      </c>
      <c r="AM72" s="62">
        <f t="shared" si="87"/>
        <v>12672.9</v>
      </c>
      <c r="AN72" s="10">
        <f t="shared" si="88"/>
        <v>12594.642750000001</v>
      </c>
      <c r="AO72" s="10">
        <f t="shared" si="89"/>
        <v>12650.936400000001</v>
      </c>
      <c r="AP72" s="10">
        <f t="shared" si="90"/>
        <v>12679.416749999999</v>
      </c>
      <c r="AQ72" s="10">
        <f t="shared" si="91"/>
        <v>12630.417799999997</v>
      </c>
      <c r="AR72" s="113"/>
      <c r="AT72" s="115">
        <f>AQ72</f>
        <v>12630.417799999997</v>
      </c>
      <c r="AU72" s="114">
        <f>-AT72+AS71</f>
        <v>13.982200000002194</v>
      </c>
      <c r="AV72" s="25" t="s">
        <v>37</v>
      </c>
      <c r="AW72" s="19"/>
      <c r="AZ72"/>
      <c r="BA72"/>
      <c r="BB72"/>
      <c r="BC72"/>
      <c r="BD72"/>
      <c r="BE72" s="12" t="s">
        <v>244</v>
      </c>
      <c r="BF72" s="110">
        <v>12646.4</v>
      </c>
      <c r="BG72" s="110">
        <v>12628.3</v>
      </c>
      <c r="BH72" s="111">
        <v>12641.9</v>
      </c>
      <c r="BI72" s="29" t="str">
        <f t="shared" si="45"/>
        <v>4mag   18b</v>
      </c>
      <c r="BJ72" s="42"/>
      <c r="BK72" s="42"/>
      <c r="BL72" s="4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</row>
    <row r="73" spans="1:122" x14ac:dyDescent="0.25">
      <c r="A73" s="12" t="str">
        <f t="shared" si="57"/>
        <v>4mag    19o</v>
      </c>
      <c r="B73" s="110">
        <f t="shared" si="69"/>
        <v>-1.1999999999989086</v>
      </c>
      <c r="C73" s="3">
        <f t="shared" si="70"/>
        <v>24.800000000001091</v>
      </c>
      <c r="D73" s="3">
        <f t="shared" si="60"/>
        <v>12649.4</v>
      </c>
      <c r="E73" s="3">
        <f t="shared" si="61"/>
        <v>12646</v>
      </c>
      <c r="F73" s="3">
        <f t="shared" si="62"/>
        <v>12624.866666666667</v>
      </c>
      <c r="G73" s="3">
        <f t="shared" si="63"/>
        <v>12632.099999999999</v>
      </c>
      <c r="H73" s="3">
        <f t="shared" si="58"/>
        <v>12645.6</v>
      </c>
      <c r="I73" s="3">
        <f t="shared" si="58"/>
        <v>12635.9</v>
      </c>
      <c r="J73" s="110">
        <f t="shared" si="58"/>
        <v>12640.7</v>
      </c>
      <c r="K73" s="8">
        <f t="shared" si="77"/>
        <v>-3.6999999999989086</v>
      </c>
      <c r="L73" s="4">
        <f t="shared" si="64"/>
        <v>9.7000000000007276</v>
      </c>
      <c r="M73" s="4">
        <f t="shared" si="71"/>
        <v>24.53333333333406</v>
      </c>
      <c r="N73" s="4">
        <f t="shared" si="65"/>
        <v>13.900000000000546</v>
      </c>
      <c r="O73" s="4">
        <f t="shared" si="66"/>
        <v>9.7000000000007276</v>
      </c>
      <c r="P73" s="4">
        <f t="shared" si="56"/>
        <v>3.7000000000007276</v>
      </c>
      <c r="Q73" s="4">
        <f>-J72+I73</f>
        <v>-6</v>
      </c>
      <c r="R73" s="4">
        <f t="shared" si="59"/>
        <v>12640.733333333332</v>
      </c>
      <c r="S73" s="4">
        <f t="shared" si="67"/>
        <v>12639.8</v>
      </c>
      <c r="T73" s="4">
        <f t="shared" si="68"/>
        <v>12638.866666666667</v>
      </c>
      <c r="U73" s="4">
        <f t="shared" si="72"/>
        <v>-2.5</v>
      </c>
      <c r="V73" s="4">
        <f t="shared" si="73"/>
        <v>-2.5</v>
      </c>
      <c r="W73" s="86">
        <f t="shared" si="74"/>
        <v>12641.9</v>
      </c>
      <c r="X73" s="45">
        <f t="shared" si="75"/>
        <v>12641.9</v>
      </c>
      <c r="Y73" s="10">
        <f t="shared" si="47"/>
        <v>12667.9</v>
      </c>
      <c r="Z73" s="10">
        <f t="shared" si="48"/>
        <v>28.5</v>
      </c>
      <c r="AA73" s="10">
        <f t="shared" si="49"/>
        <v>28.5</v>
      </c>
      <c r="AB73" s="10">
        <f t="shared" si="50"/>
        <v>12672.9</v>
      </c>
      <c r="AC73" s="108">
        <f t="shared" si="76"/>
        <v>12672.9</v>
      </c>
      <c r="AD73" s="48">
        <f t="shared" si="78"/>
        <v>-0.42014294996746832</v>
      </c>
      <c r="AE73" s="45">
        <f t="shared" si="79"/>
        <v>-2.5</v>
      </c>
      <c r="AF73" s="56">
        <f t="shared" si="80"/>
        <v>12639.4</v>
      </c>
      <c r="AG73" s="70">
        <f t="shared" si="81"/>
        <v>-4.3878398737053896E-2</v>
      </c>
      <c r="AH73" s="70">
        <f t="shared" si="82"/>
        <v>-22.790257365420498</v>
      </c>
      <c r="AI73" s="74">
        <f t="shared" si="83"/>
        <v>1.0285298352778546E-4</v>
      </c>
      <c r="AJ73" s="62">
        <f t="shared" si="84"/>
        <v>28.5</v>
      </c>
      <c r="AK73" s="97">
        <f t="shared" si="85"/>
        <v>519.39583078210319</v>
      </c>
      <c r="AL73" s="99">
        <f t="shared" si="86"/>
        <v>-2.3440459653995857E-3</v>
      </c>
      <c r="AM73" s="62">
        <f t="shared" si="87"/>
        <v>12670.4</v>
      </c>
      <c r="AN73" s="10">
        <f t="shared" si="88"/>
        <v>12594.309749999999</v>
      </c>
      <c r="AO73" s="10">
        <f t="shared" si="89"/>
        <v>12636.7839</v>
      </c>
      <c r="AP73" s="10">
        <f t="shared" si="90"/>
        <v>12683.487483333332</v>
      </c>
      <c r="AQ73" s="10">
        <f t="shared" si="91"/>
        <v>12643.964666666667</v>
      </c>
      <c r="AR73" s="113"/>
      <c r="AU73" s="19"/>
      <c r="AV73" s="25"/>
      <c r="AW73" s="19"/>
      <c r="AZ73"/>
      <c r="BA73"/>
      <c r="BB73"/>
      <c r="BC73"/>
      <c r="BD73"/>
      <c r="BE73" s="12" t="s">
        <v>245</v>
      </c>
      <c r="BF73" s="110">
        <v>12645.6</v>
      </c>
      <c r="BG73" s="110">
        <v>12635.9</v>
      </c>
      <c r="BH73" s="111">
        <v>12640.7</v>
      </c>
      <c r="BI73" s="12" t="s">
        <v>51</v>
      </c>
      <c r="BJ73" s="42"/>
      <c r="BK73" s="42"/>
      <c r="BL73" s="42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</row>
    <row r="74" spans="1:122" x14ac:dyDescent="0.25">
      <c r="A74" s="12" t="str">
        <f t="shared" si="57"/>
        <v>4mag    20s</v>
      </c>
      <c r="B74" s="110">
        <f t="shared" si="69"/>
        <v>-1</v>
      </c>
      <c r="C74" s="3">
        <f t="shared" si="70"/>
        <v>-4.6999999999989086</v>
      </c>
      <c r="D74" s="3">
        <f t="shared" si="60"/>
        <v>12645.9</v>
      </c>
      <c r="E74" s="3">
        <f t="shared" si="61"/>
        <v>12645.650000000001</v>
      </c>
      <c r="F74" s="3">
        <f t="shared" si="62"/>
        <v>12632.633333333331</v>
      </c>
      <c r="G74" s="3">
        <f t="shared" si="63"/>
        <v>12634.8</v>
      </c>
      <c r="H74" s="3">
        <f t="shared" si="58"/>
        <v>12645.7</v>
      </c>
      <c r="I74" s="3">
        <f t="shared" si="58"/>
        <v>12633.7</v>
      </c>
      <c r="J74" s="110">
        <f t="shared" si="58"/>
        <v>12639.7</v>
      </c>
      <c r="K74" s="8">
        <f t="shared" si="77"/>
        <v>-2.1999999999989086</v>
      </c>
      <c r="L74" s="4">
        <f t="shared" si="64"/>
        <v>12</v>
      </c>
      <c r="M74" s="4">
        <f t="shared" si="71"/>
        <v>13.26666666666703</v>
      </c>
      <c r="N74" s="4">
        <f t="shared" si="65"/>
        <v>10.850000000000364</v>
      </c>
      <c r="O74" s="4">
        <f t="shared" si="66"/>
        <v>12</v>
      </c>
      <c r="P74" s="4">
        <f t="shared" si="56"/>
        <v>5</v>
      </c>
      <c r="Q74" s="4">
        <f>J73-I74</f>
        <v>7</v>
      </c>
      <c r="R74" s="4">
        <f t="shared" si="59"/>
        <v>12639.700000000003</v>
      </c>
      <c r="S74" s="4">
        <f t="shared" si="67"/>
        <v>12640.216666666667</v>
      </c>
      <c r="T74" s="4">
        <f t="shared" si="68"/>
        <v>12639.766666666668</v>
      </c>
      <c r="U74" s="4">
        <f t="shared" si="72"/>
        <v>-2.5</v>
      </c>
      <c r="V74" s="4">
        <f t="shared" si="73"/>
        <v>-2.5</v>
      </c>
      <c r="W74" s="85">
        <f t="shared" si="74"/>
        <v>12639.4</v>
      </c>
      <c r="X74" s="109">
        <f t="shared" si="75"/>
        <v>12639.4</v>
      </c>
      <c r="Y74" s="62">
        <f t="shared" si="47"/>
        <v>12637.000000000002</v>
      </c>
      <c r="Z74" s="10">
        <f t="shared" si="48"/>
        <v>28.5</v>
      </c>
      <c r="AA74" s="4">
        <f t="shared" si="49"/>
        <v>-1.1999999999989086</v>
      </c>
      <c r="AB74" s="108">
        <f t="shared" si="50"/>
        <v>12640.7</v>
      </c>
      <c r="AC74" s="79">
        <f t="shared" si="76"/>
        <v>12640.7</v>
      </c>
      <c r="AD74" s="48">
        <f t="shared" si="78"/>
        <v>-0.28265107212475682</v>
      </c>
      <c r="AE74" s="45">
        <f t="shared" si="79"/>
        <v>-2.5</v>
      </c>
      <c r="AF74" s="56">
        <f t="shared" si="80"/>
        <v>12638.2</v>
      </c>
      <c r="AG74" s="70">
        <f t="shared" si="81"/>
        <v>-5.0972180387198453E-2</v>
      </c>
      <c r="AH74" s="70">
        <f t="shared" si="82"/>
        <v>-19.618544712110211</v>
      </c>
      <c r="AI74" s="74">
        <f t="shared" si="83"/>
        <v>1.1868778781788546E-4</v>
      </c>
      <c r="AJ74" s="62">
        <f t="shared" si="84"/>
        <v>28.5</v>
      </c>
      <c r="AK74" s="97">
        <f t="shared" si="85"/>
        <v>384.88729662106749</v>
      </c>
      <c r="AL74" s="99">
        <f t="shared" si="86"/>
        <v>-2.3284816720866353E-3</v>
      </c>
      <c r="AM74" s="62">
        <f t="shared" si="87"/>
        <v>12669.2</v>
      </c>
      <c r="AN74" s="10">
        <f t="shared" si="88"/>
        <v>12614.206499999998</v>
      </c>
      <c r="AO74" s="10">
        <f t="shared" si="89"/>
        <v>12632.921099999998</v>
      </c>
      <c r="AP74" s="10">
        <f t="shared" si="90"/>
        <v>12667.287966666663</v>
      </c>
      <c r="AQ74" s="10">
        <f t="shared" si="91"/>
        <v>12648.502533333329</v>
      </c>
      <c r="AR74" s="113"/>
      <c r="AU74" s="19"/>
      <c r="AV74" s="25"/>
      <c r="AW74" s="19"/>
      <c r="AZ74"/>
      <c r="BA74"/>
      <c r="BB74"/>
      <c r="BC74"/>
      <c r="BD74"/>
      <c r="BE74" s="12" t="s">
        <v>246</v>
      </c>
      <c r="BF74" s="110">
        <v>12645.7</v>
      </c>
      <c r="BG74" s="110">
        <v>12633.7</v>
      </c>
      <c r="BH74" s="111">
        <v>12639.7</v>
      </c>
      <c r="BI74" s="12" t="s">
        <v>52</v>
      </c>
      <c r="BJ74" s="42"/>
      <c r="BK74" s="42"/>
      <c r="BL74" s="42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</row>
    <row r="75" spans="1:122" x14ac:dyDescent="0.25">
      <c r="A75" s="12" t="str">
        <f t="shared" si="57"/>
        <v>4mag     21b</v>
      </c>
      <c r="B75" s="110">
        <f t="shared" si="69"/>
        <v>3.6999999999989086</v>
      </c>
      <c r="C75" s="3">
        <f t="shared" si="70"/>
        <v>1.5</v>
      </c>
      <c r="D75" s="3">
        <f t="shared" si="60"/>
        <v>12647.900000000001</v>
      </c>
      <c r="E75" s="3">
        <f t="shared" si="61"/>
        <v>12649.05</v>
      </c>
      <c r="F75" s="3">
        <f t="shared" si="62"/>
        <v>12635.333333333334</v>
      </c>
      <c r="G75" s="3">
        <f t="shared" si="63"/>
        <v>12635.05</v>
      </c>
      <c r="H75" s="3">
        <f t="shared" si="58"/>
        <v>12652.4</v>
      </c>
      <c r="I75" s="3">
        <f t="shared" si="58"/>
        <v>12636.4</v>
      </c>
      <c r="J75" s="110">
        <f t="shared" si="58"/>
        <v>12643.4</v>
      </c>
      <c r="K75" s="8">
        <f t="shared" si="77"/>
        <v>2.6999999999989086</v>
      </c>
      <c r="L75" s="4">
        <f t="shared" si="64"/>
        <v>16</v>
      </c>
      <c r="M75" s="4">
        <f t="shared" si="71"/>
        <v>12.56666666666691</v>
      </c>
      <c r="N75" s="4">
        <f t="shared" si="65"/>
        <v>14</v>
      </c>
      <c r="O75" s="4">
        <f t="shared" si="66"/>
        <v>16</v>
      </c>
      <c r="P75" s="4">
        <f t="shared" si="56"/>
        <v>12.699999999998909</v>
      </c>
      <c r="Q75" s="4">
        <f>J74-I75</f>
        <v>3.3000000000010914</v>
      </c>
      <c r="R75" s="4">
        <f t="shared" si="59"/>
        <v>12644.066666666666</v>
      </c>
      <c r="S75" s="4">
        <f t="shared" si="67"/>
        <v>12641.883333333335</v>
      </c>
      <c r="T75" s="4">
        <f t="shared" si="68"/>
        <v>12641.5</v>
      </c>
      <c r="U75" s="4">
        <f t="shared" si="72"/>
        <v>-2.5</v>
      </c>
      <c r="V75" s="4">
        <f t="shared" si="73"/>
        <v>-1.1999999999989086</v>
      </c>
      <c r="W75" s="85">
        <f t="shared" si="74"/>
        <v>12639.500000000002</v>
      </c>
      <c r="X75" s="109">
        <f t="shared" si="75"/>
        <v>12639.500000000002</v>
      </c>
      <c r="Y75" s="62">
        <f t="shared" si="47"/>
        <v>12637.500000000002</v>
      </c>
      <c r="Z75" s="10">
        <f t="shared" si="48"/>
        <v>-1</v>
      </c>
      <c r="AA75" s="4">
        <f t="shared" si="49"/>
        <v>-1</v>
      </c>
      <c r="AB75" s="79">
        <f t="shared" si="50"/>
        <v>12639.7</v>
      </c>
      <c r="AC75" s="79">
        <f t="shared" si="76"/>
        <v>12639.7</v>
      </c>
      <c r="AD75" s="48">
        <f t="shared" si="78"/>
        <v>-4.3534762833009125E-2</v>
      </c>
      <c r="AE75" s="45">
        <f t="shared" si="79"/>
        <v>-2.5</v>
      </c>
      <c r="AF75" s="56">
        <f t="shared" si="80"/>
        <v>12637.2</v>
      </c>
      <c r="AG75" s="70">
        <f t="shared" si="81"/>
        <v>1.3193055154286872</v>
      </c>
      <c r="AH75" s="70">
        <f t="shared" si="82"/>
        <v>0.75797454668797171</v>
      </c>
      <c r="AI75" s="74">
        <f t="shared" si="83"/>
        <v>4.9061500965395094E-4</v>
      </c>
      <c r="AJ75" s="62">
        <f t="shared" si="84"/>
        <v>-1</v>
      </c>
      <c r="AK75" s="117">
        <f t="shared" si="85"/>
        <v>0.57452541342683616</v>
      </c>
      <c r="AL75" s="99">
        <f t="shared" si="86"/>
        <v>3.7187368954076828E-4</v>
      </c>
      <c r="AM75" s="62">
        <f t="shared" si="87"/>
        <v>12638.7</v>
      </c>
      <c r="AN75" s="10">
        <f t="shared" si="88"/>
        <v>12616.221150000003</v>
      </c>
      <c r="AO75" s="10">
        <f t="shared" si="89"/>
        <v>12633.054300000005</v>
      </c>
      <c r="AP75" s="10">
        <f t="shared" si="90"/>
        <v>12663.200550000001</v>
      </c>
      <c r="AQ75" s="10">
        <f t="shared" si="91"/>
        <v>12646.333700000003</v>
      </c>
      <c r="AR75" s="113"/>
      <c r="AU75" s="19"/>
      <c r="AV75" s="25"/>
      <c r="AW75" s="19"/>
      <c r="AZ75" s="116">
        <f>BA75*(1-$AQ$5)</f>
        <v>12605.469799999999</v>
      </c>
      <c r="BA75" s="16">
        <f>J75</f>
        <v>12643.4</v>
      </c>
      <c r="BB75"/>
      <c r="BC75"/>
      <c r="BD75"/>
      <c r="BE75" s="12" t="s">
        <v>247</v>
      </c>
      <c r="BF75" s="110">
        <v>12652.4</v>
      </c>
      <c r="BG75" s="110">
        <v>12636.4</v>
      </c>
      <c r="BH75" s="111">
        <v>12643.4</v>
      </c>
      <c r="BI75" s="12" t="s">
        <v>53</v>
      </c>
      <c r="BJ75" s="42"/>
      <c r="BK75" s="42"/>
      <c r="BL75" s="42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</row>
    <row r="76" spans="1:122" x14ac:dyDescent="0.25">
      <c r="A76" s="12" t="str">
        <f t="shared" si="57"/>
        <v>4mag   22b</v>
      </c>
      <c r="B76" s="110">
        <f t="shared" si="69"/>
        <v>4.3999999999996362</v>
      </c>
      <c r="C76" s="3">
        <f t="shared" si="70"/>
        <v>7.0999999999985448</v>
      </c>
      <c r="D76" s="3">
        <f t="shared" si="60"/>
        <v>12649.533333333333</v>
      </c>
      <c r="E76" s="3">
        <f t="shared" si="61"/>
        <v>12651.45</v>
      </c>
      <c r="F76" s="3">
        <f t="shared" si="62"/>
        <v>12634.333333333334</v>
      </c>
      <c r="G76" s="3">
        <f t="shared" si="63"/>
        <v>12634.65</v>
      </c>
      <c r="H76" s="13">
        <f t="shared" si="58"/>
        <v>12650.5</v>
      </c>
      <c r="I76" s="13">
        <f t="shared" si="58"/>
        <v>12632.9</v>
      </c>
      <c r="J76" s="13">
        <f t="shared" si="58"/>
        <v>12647.8</v>
      </c>
      <c r="K76" s="8">
        <f t="shared" si="77"/>
        <v>8.0999999999985448</v>
      </c>
      <c r="L76" s="4">
        <f t="shared" si="64"/>
        <v>17.600000000000364</v>
      </c>
      <c r="M76" s="4">
        <f t="shared" si="71"/>
        <v>15.200000000000122</v>
      </c>
      <c r="N76" s="4">
        <f t="shared" si="65"/>
        <v>16.800000000000182</v>
      </c>
      <c r="O76" s="4">
        <f t="shared" si="66"/>
        <v>17.600000000000364</v>
      </c>
      <c r="P76" s="4">
        <f t="shared" si="56"/>
        <v>7.1000000000003638</v>
      </c>
      <c r="Q76" s="4">
        <f t="shared" ref="Q76:Q81" si="92">J75-I76</f>
        <v>10.5</v>
      </c>
      <c r="R76" s="4">
        <f t="shared" si="59"/>
        <v>12643.733333333332</v>
      </c>
      <c r="S76" s="4">
        <f t="shared" si="67"/>
        <v>12643.899999999998</v>
      </c>
      <c r="T76" s="4">
        <f t="shared" si="68"/>
        <v>12642.5</v>
      </c>
      <c r="U76" s="4">
        <f t="shared" si="72"/>
        <v>-1.1999999999989086</v>
      </c>
      <c r="V76" s="4">
        <f t="shared" si="73"/>
        <v>-1</v>
      </c>
      <c r="W76" s="109">
        <f t="shared" si="74"/>
        <v>12638.7</v>
      </c>
      <c r="X76" s="45">
        <f t="shared" si="75"/>
        <v>12638.7</v>
      </c>
      <c r="Y76" s="62">
        <f t="shared" si="47"/>
        <v>12646.099999999999</v>
      </c>
      <c r="Z76" s="10">
        <f t="shared" si="48"/>
        <v>3.6999999999989086</v>
      </c>
      <c r="AA76" s="4">
        <f t="shared" si="49"/>
        <v>3.6999999999989086</v>
      </c>
      <c r="AB76" s="79">
        <f t="shared" si="50"/>
        <v>12643.4</v>
      </c>
      <c r="AC76" s="79">
        <f t="shared" si="76"/>
        <v>12643.4</v>
      </c>
      <c r="AD76" s="48">
        <f t="shared" si="78"/>
        <v>5.2111760883711708E-2</v>
      </c>
      <c r="AE76" s="45">
        <f t="shared" si="79"/>
        <v>-1.1999999999989086</v>
      </c>
      <c r="AF76" s="56">
        <f t="shared" si="80"/>
        <v>12642.2</v>
      </c>
      <c r="AG76" s="70">
        <f t="shared" si="81"/>
        <v>8.0031007261290377</v>
      </c>
      <c r="AH76" s="70">
        <f t="shared" si="82"/>
        <v>0.12495156992528354</v>
      </c>
      <c r="AI76" s="74">
        <f t="shared" si="83"/>
        <v>4.4296087706242144E-4</v>
      </c>
      <c r="AJ76" s="62">
        <f t="shared" si="84"/>
        <v>3.6999999999989086</v>
      </c>
      <c r="AK76" s="117">
        <f t="shared" si="85"/>
        <v>1.5612894826793023E-2</v>
      </c>
      <c r="AL76" s="99">
        <f t="shared" si="86"/>
        <v>5.534865700443008E-5</v>
      </c>
      <c r="AM76" s="62">
        <f t="shared" si="87"/>
        <v>12647.099999999999</v>
      </c>
      <c r="AN76" s="10">
        <f t="shared" si="88"/>
        <v>12617.436599999999</v>
      </c>
      <c r="AO76" s="10">
        <f t="shared" si="89"/>
        <v>12639.081599999998</v>
      </c>
      <c r="AP76" s="10">
        <f t="shared" si="90"/>
        <v>12670.724733333331</v>
      </c>
      <c r="AQ76" s="10">
        <f t="shared" si="91"/>
        <v>12648.369066666664</v>
      </c>
      <c r="AR76" s="113"/>
      <c r="AU76" s="19"/>
      <c r="AV76" s="25"/>
      <c r="AW76" s="19"/>
      <c r="BB76" s="115">
        <f>AQ76</f>
        <v>12648.369066666664</v>
      </c>
      <c r="BC76" s="24">
        <f>BB76-BA75</f>
        <v>4.9690666666647303</v>
      </c>
      <c r="BD76" s="107" t="s">
        <v>37</v>
      </c>
      <c r="BE76" s="12" t="s">
        <v>248</v>
      </c>
      <c r="BF76" s="15">
        <v>12650.5</v>
      </c>
      <c r="BG76" s="15">
        <v>12632.9</v>
      </c>
      <c r="BH76" s="15">
        <v>12647.8</v>
      </c>
      <c r="BI76" s="12" t="s">
        <v>54</v>
      </c>
      <c r="BJ76" s="42"/>
      <c r="BK76" s="42"/>
      <c r="BL76" s="42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</row>
    <row r="77" spans="1:122" x14ac:dyDescent="0.25">
      <c r="A77" s="12" t="str">
        <f t="shared" si="57"/>
        <v>5mag   0s</v>
      </c>
      <c r="B77" s="110">
        <f t="shared" si="69"/>
        <v>-1.5999999999985448</v>
      </c>
      <c r="C77" s="3">
        <f t="shared" si="70"/>
        <v>6.5</v>
      </c>
      <c r="D77" s="3">
        <f t="shared" si="60"/>
        <v>12651.733333333332</v>
      </c>
      <c r="E77" s="3">
        <f t="shared" si="61"/>
        <v>12651.4</v>
      </c>
      <c r="F77" s="3">
        <f t="shared" si="62"/>
        <v>12637.933333333334</v>
      </c>
      <c r="G77" s="3">
        <f t="shared" si="63"/>
        <v>12638.7</v>
      </c>
      <c r="H77" s="13">
        <f t="shared" si="58"/>
        <v>12652.3</v>
      </c>
      <c r="I77" s="13">
        <f t="shared" si="58"/>
        <v>12644.5</v>
      </c>
      <c r="J77" s="110">
        <f t="shared" si="58"/>
        <v>12646.2</v>
      </c>
      <c r="K77" s="8">
        <f t="shared" si="77"/>
        <v>2.8000000000010914</v>
      </c>
      <c r="L77" s="4">
        <f t="shared" si="64"/>
        <v>7.7999999999992724</v>
      </c>
      <c r="M77" s="4">
        <f t="shared" si="71"/>
        <v>13.799999999999878</v>
      </c>
      <c r="N77" s="4">
        <f t="shared" si="65"/>
        <v>12.699999999999818</v>
      </c>
      <c r="O77" s="4">
        <f t="shared" si="66"/>
        <v>7.7999999999992724</v>
      </c>
      <c r="P77" s="4">
        <f t="shared" si="56"/>
        <v>4.5</v>
      </c>
      <c r="Q77" s="4">
        <f t="shared" si="92"/>
        <v>3.2999999999992724</v>
      </c>
      <c r="R77" s="4">
        <f t="shared" si="59"/>
        <v>12647.666666666666</v>
      </c>
      <c r="S77" s="4">
        <f t="shared" si="67"/>
        <v>12645.699999999999</v>
      </c>
      <c r="T77" s="4">
        <f t="shared" si="68"/>
        <v>12645.155555555553</v>
      </c>
      <c r="U77" s="4">
        <f t="shared" si="72"/>
        <v>-1</v>
      </c>
      <c r="V77" s="4">
        <f t="shared" si="73"/>
        <v>3.6999999999989086</v>
      </c>
      <c r="W77" s="109">
        <f t="shared" si="74"/>
        <v>12647.099999999999</v>
      </c>
      <c r="X77" s="45">
        <f t="shared" si="75"/>
        <v>12647.099999999999</v>
      </c>
      <c r="Y77" s="62">
        <f t="shared" si="47"/>
        <v>12655.899999999998</v>
      </c>
      <c r="Z77" s="10">
        <f t="shared" si="48"/>
        <v>4.3999999999996362</v>
      </c>
      <c r="AA77" s="4">
        <f t="shared" si="49"/>
        <v>4.3999999999996362</v>
      </c>
      <c r="AB77" s="79">
        <f t="shared" si="50"/>
        <v>12647.8</v>
      </c>
      <c r="AC77" s="108">
        <f t="shared" si="76"/>
        <v>12647.8</v>
      </c>
      <c r="AD77" s="48">
        <f t="shared" si="78"/>
        <v>-0.53372319688113545</v>
      </c>
      <c r="AE77" s="45">
        <f t="shared" si="79"/>
        <v>-1</v>
      </c>
      <c r="AF77" s="56">
        <f t="shared" si="80"/>
        <v>12646.8</v>
      </c>
      <c r="AG77" s="70">
        <f t="shared" si="81"/>
        <v>0.10004269854803705</v>
      </c>
      <c r="AH77" s="70">
        <f t="shared" si="82"/>
        <v>9.9957319675841667</v>
      </c>
      <c r="AI77" s="74">
        <f t="shared" si="83"/>
        <v>-4.7442831388062186E-5</v>
      </c>
      <c r="AJ77" s="62">
        <f t="shared" si="84"/>
        <v>4.3999999999996362</v>
      </c>
      <c r="AK77" s="117">
        <f t="shared" si="85"/>
        <v>99.914657567784033</v>
      </c>
      <c r="AL77" s="99">
        <f t="shared" si="86"/>
        <v>-4.7422582633835868E-4</v>
      </c>
      <c r="AM77" s="62">
        <f t="shared" si="87"/>
        <v>12652.199999999999</v>
      </c>
      <c r="AN77" s="10">
        <f t="shared" si="88"/>
        <v>12614.306399999998</v>
      </c>
      <c r="AO77" s="10">
        <f t="shared" si="89"/>
        <v>12641.912099999998</v>
      </c>
      <c r="AP77" s="10">
        <f t="shared" si="90"/>
        <v>12673.193866666665</v>
      </c>
      <c r="AQ77" s="10">
        <f t="shared" si="91"/>
        <v>12649.603633333329</v>
      </c>
      <c r="AR77" s="116">
        <f>AN78</f>
        <v>12622.331700000001</v>
      </c>
      <c r="AS77" s="16">
        <f>J77</f>
        <v>12646.2</v>
      </c>
      <c r="AU77" s="19"/>
      <c r="AV77" s="25"/>
      <c r="AW77" s="21">
        <f>SUM(AU77:AU90)-AW78</f>
        <v>-24.908299999999144</v>
      </c>
      <c r="BE77" s="12" t="s">
        <v>249</v>
      </c>
      <c r="BF77" s="110">
        <v>12652.3</v>
      </c>
      <c r="BG77" s="110">
        <v>12644.5</v>
      </c>
      <c r="BH77" s="111">
        <v>12646.2</v>
      </c>
      <c r="BI77" s="29" t="str">
        <f t="shared" si="45"/>
        <v>5mag   0s</v>
      </c>
      <c r="BJ77" s="42"/>
      <c r="BK77" s="42"/>
      <c r="BL77" s="42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</row>
    <row r="78" spans="1:122" x14ac:dyDescent="0.25">
      <c r="A78" s="12" t="str">
        <f t="shared" si="57"/>
        <v>5mag   1s</v>
      </c>
      <c r="B78" s="110">
        <f t="shared" si="69"/>
        <v>7.1999999999989086</v>
      </c>
      <c r="C78" s="3">
        <f t="shared" si="70"/>
        <v>10</v>
      </c>
      <c r="D78" s="3">
        <f t="shared" si="60"/>
        <v>12653.199999999999</v>
      </c>
      <c r="E78" s="3">
        <f t="shared" si="61"/>
        <v>12654.55</v>
      </c>
      <c r="F78" s="3">
        <f t="shared" si="62"/>
        <v>12641.200000000003</v>
      </c>
      <c r="G78" s="3">
        <f t="shared" si="63"/>
        <v>12645.35</v>
      </c>
      <c r="H78" s="13">
        <f t="shared" si="58"/>
        <v>12656.8</v>
      </c>
      <c r="I78" s="13">
        <f t="shared" si="58"/>
        <v>12646.2</v>
      </c>
      <c r="J78" s="110">
        <f t="shared" si="58"/>
        <v>12653.4</v>
      </c>
      <c r="K78" s="8">
        <f t="shared" si="77"/>
        <v>5.6000000000003638</v>
      </c>
      <c r="L78" s="4">
        <f t="shared" si="64"/>
        <v>10.599999999998545</v>
      </c>
      <c r="M78" s="4">
        <f t="shared" si="71"/>
        <v>11.999999999999394</v>
      </c>
      <c r="N78" s="4">
        <f t="shared" si="65"/>
        <v>9.1999999999989086</v>
      </c>
      <c r="O78" s="4">
        <f t="shared" si="66"/>
        <v>10.599999999998545</v>
      </c>
      <c r="P78" s="4">
        <f t="shared" si="56"/>
        <v>10.599999999998545</v>
      </c>
      <c r="Q78" s="4">
        <f t="shared" si="92"/>
        <v>0</v>
      </c>
      <c r="R78" s="4">
        <f t="shared" si="59"/>
        <v>12652.133333333333</v>
      </c>
      <c r="S78" s="4">
        <f t="shared" si="67"/>
        <v>12649.9</v>
      </c>
      <c r="T78" s="4">
        <f t="shared" si="68"/>
        <v>12647.844444444445</v>
      </c>
      <c r="U78" s="4">
        <f t="shared" si="72"/>
        <v>-1.5999999999985448</v>
      </c>
      <c r="V78" s="4">
        <f t="shared" si="73"/>
        <v>-1.5999999999985448</v>
      </c>
      <c r="W78" s="45">
        <f t="shared" si="74"/>
        <v>12646.2</v>
      </c>
      <c r="X78" s="109">
        <f t="shared" si="75"/>
        <v>12646.2</v>
      </c>
      <c r="Y78" s="10">
        <f t="shared" si="47"/>
        <v>12649.000000000002</v>
      </c>
      <c r="Z78" s="10">
        <f t="shared" si="48"/>
        <v>4.3999999999996362</v>
      </c>
      <c r="AA78" s="10">
        <f t="shared" si="49"/>
        <v>4.3999999999996362</v>
      </c>
      <c r="AB78" s="10">
        <f t="shared" si="50"/>
        <v>12652.199999999999</v>
      </c>
      <c r="AC78" s="79">
        <f t="shared" si="76"/>
        <v>12652.199999999999</v>
      </c>
      <c r="AD78" s="48">
        <f t="shared" si="78"/>
        <v>-0.36634178037695553</v>
      </c>
      <c r="AE78" s="45">
        <f t="shared" si="79"/>
        <v>-1.5999999999985448</v>
      </c>
      <c r="AF78" s="56">
        <f t="shared" si="80"/>
        <v>12644.600000000002</v>
      </c>
      <c r="AG78" s="70">
        <f t="shared" si="81"/>
        <v>3.1443484626977045</v>
      </c>
      <c r="AH78" s="70">
        <f t="shared" si="82"/>
        <v>0.31803090906217391</v>
      </c>
      <c r="AI78" s="102">
        <f t="shared" si="83"/>
        <v>6.9594925897200797E-4</v>
      </c>
      <c r="AJ78" s="62">
        <f t="shared" si="84"/>
        <v>4.3999999999996362</v>
      </c>
      <c r="AK78" s="117">
        <f t="shared" si="85"/>
        <v>0.10114365911891272</v>
      </c>
      <c r="AL78" s="99">
        <f t="shared" si="86"/>
        <v>2.2133337549201399E-4</v>
      </c>
      <c r="AM78" s="62">
        <f t="shared" si="87"/>
        <v>12650.6</v>
      </c>
      <c r="AN78" s="10">
        <f t="shared" si="88"/>
        <v>12622.331700000001</v>
      </c>
      <c r="AO78" s="10">
        <f t="shared" si="89"/>
        <v>12638.182499999999</v>
      </c>
      <c r="AP78" s="10">
        <f t="shared" si="90"/>
        <v>12673.02703333333</v>
      </c>
      <c r="AQ78" s="10">
        <f t="shared" si="91"/>
        <v>12655.676366666665</v>
      </c>
      <c r="AR78" s="116">
        <f>AN79</f>
        <v>12630.290400000002</v>
      </c>
      <c r="AS78" s="16">
        <f>J78</f>
        <v>12653.4</v>
      </c>
      <c r="AT78" s="115">
        <f>AO78</f>
        <v>12638.182499999999</v>
      </c>
      <c r="AU78" s="24">
        <f>AT78-AS77</f>
        <v>-8.0175000000017462</v>
      </c>
      <c r="AV78" s="25" t="s">
        <v>37</v>
      </c>
      <c r="AW78" s="80">
        <f>COUNT(AU78:AU90)</f>
        <v>4</v>
      </c>
      <c r="BE78" s="12" t="s">
        <v>250</v>
      </c>
      <c r="BF78" s="110">
        <v>12656.8</v>
      </c>
      <c r="BG78" s="110">
        <v>12646.2</v>
      </c>
      <c r="BH78" s="111">
        <v>12653.4</v>
      </c>
      <c r="BI78" s="29" t="str">
        <f t="shared" si="45"/>
        <v>5mag   1s</v>
      </c>
      <c r="BJ78" s="42"/>
      <c r="BK78" s="42"/>
      <c r="BL78" s="42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</row>
    <row r="79" spans="1:122" x14ac:dyDescent="0.25">
      <c r="A79" s="12" t="str">
        <f t="shared" si="57"/>
        <v>5mag    2b</v>
      </c>
      <c r="B79" s="110">
        <f t="shared" si="69"/>
        <v>-6.7999999999992724</v>
      </c>
      <c r="C79" s="3">
        <f t="shared" si="70"/>
        <v>-1.1999999999989086</v>
      </c>
      <c r="D79" s="3">
        <f t="shared" si="60"/>
        <v>12654.166666666666</v>
      </c>
      <c r="E79" s="3">
        <f t="shared" si="61"/>
        <v>12655.099999999999</v>
      </c>
      <c r="F79" s="3">
        <f t="shared" si="62"/>
        <v>12645.300000000001</v>
      </c>
      <c r="G79" s="3">
        <f t="shared" si="63"/>
        <v>12645.7</v>
      </c>
      <c r="H79" s="13">
        <f t="shared" si="58"/>
        <v>12653.4</v>
      </c>
      <c r="I79" s="13">
        <f t="shared" si="58"/>
        <v>12645.2</v>
      </c>
      <c r="J79" s="110">
        <f t="shared" si="58"/>
        <v>12646.6</v>
      </c>
      <c r="K79" s="8">
        <f t="shared" si="77"/>
        <v>0.3999999999996362</v>
      </c>
      <c r="L79" s="4">
        <f t="shared" si="64"/>
        <v>8.1999999999989086</v>
      </c>
      <c r="M79" s="4">
        <f t="shared" si="71"/>
        <v>8.8666666666655747</v>
      </c>
      <c r="N79" s="4">
        <f t="shared" si="65"/>
        <v>9.3999999999987267</v>
      </c>
      <c r="O79" s="4">
        <f t="shared" si="66"/>
        <v>8.1999999999989086</v>
      </c>
      <c r="P79" s="4">
        <f t="shared" si="56"/>
        <v>0</v>
      </c>
      <c r="Q79" s="4">
        <f t="shared" si="92"/>
        <v>8.1999999999989086</v>
      </c>
      <c r="R79" s="4">
        <f t="shared" si="59"/>
        <v>12648.4</v>
      </c>
      <c r="S79" s="4">
        <f t="shared" si="67"/>
        <v>12650.266666666666</v>
      </c>
      <c r="T79" s="4">
        <f t="shared" si="68"/>
        <v>12649.4</v>
      </c>
      <c r="U79" s="4">
        <f t="shared" si="72"/>
        <v>-1.5999999999985448</v>
      </c>
      <c r="V79" s="4">
        <f t="shared" si="73"/>
        <v>-1.5999999999985448</v>
      </c>
      <c r="W79" s="45">
        <f t="shared" si="74"/>
        <v>12644.600000000002</v>
      </c>
      <c r="X79" s="45">
        <f t="shared" si="75"/>
        <v>12644.600000000002</v>
      </c>
      <c r="Y79" s="62">
        <f t="shared" si="47"/>
        <v>12659</v>
      </c>
      <c r="Z79" s="10">
        <f t="shared" si="48"/>
        <v>7.1999999999989086</v>
      </c>
      <c r="AA79" s="4">
        <f t="shared" si="49"/>
        <v>7.1999999999989086</v>
      </c>
      <c r="AB79" s="108">
        <f t="shared" si="50"/>
        <v>12653.4</v>
      </c>
      <c r="AC79" s="108">
        <f t="shared" si="76"/>
        <v>12653.4</v>
      </c>
      <c r="AD79" s="48">
        <f t="shared" si="78"/>
        <v>-0.5098115659519824</v>
      </c>
      <c r="AE79" s="45">
        <f t="shared" si="79"/>
        <v>-1.5999999999985448</v>
      </c>
      <c r="AF79" s="56">
        <f t="shared" si="80"/>
        <v>12651.800000000001</v>
      </c>
      <c r="AG79" s="70">
        <f t="shared" si="81"/>
        <v>0.37168691976081186</v>
      </c>
      <c r="AH79" s="70">
        <f t="shared" si="82"/>
        <v>2.6904363506886937</v>
      </c>
      <c r="AI79" s="103">
        <f t="shared" si="83"/>
        <v>-4.1100871022310876E-4</v>
      </c>
      <c r="AJ79" s="62">
        <f t="shared" si="84"/>
        <v>7.1999999999989086</v>
      </c>
      <c r="AK79" s="117">
        <f t="shared" si="85"/>
        <v>7.238447757107096</v>
      </c>
      <c r="AL79" s="99">
        <f t="shared" si="86"/>
        <v>-1.1057927744339275E-3</v>
      </c>
      <c r="AM79" s="62">
        <f t="shared" si="87"/>
        <v>12660.599999999999</v>
      </c>
      <c r="AN79" s="10">
        <f t="shared" si="88"/>
        <v>12630.290400000002</v>
      </c>
      <c r="AO79" s="10">
        <f t="shared" si="89"/>
        <v>12645.408599999999</v>
      </c>
      <c r="AP79" s="10">
        <f t="shared" si="90"/>
        <v>12673.994666666664</v>
      </c>
      <c r="AQ79" s="10">
        <f t="shared" si="91"/>
        <v>12660.114133333333</v>
      </c>
      <c r="AR79" s="116">
        <f>AP80</f>
        <v>12670.457799999998</v>
      </c>
      <c r="AS79" s="112">
        <f>J79</f>
        <v>12646.6</v>
      </c>
      <c r="AT79" s="115">
        <f>AO79</f>
        <v>12645.408599999999</v>
      </c>
      <c r="AU79" s="24">
        <f>AT79-AS78</f>
        <v>-7.9914000000007945</v>
      </c>
      <c r="AV79" s="25" t="s">
        <v>37</v>
      </c>
      <c r="BE79" s="12" t="s">
        <v>251</v>
      </c>
      <c r="BF79" s="110">
        <v>12653.4</v>
      </c>
      <c r="BG79" s="110">
        <v>12645.2</v>
      </c>
      <c r="BH79" s="111">
        <v>12646.6</v>
      </c>
      <c r="BI79" s="29" t="str">
        <f t="shared" si="45"/>
        <v>5mag    2b</v>
      </c>
      <c r="BJ79" s="42"/>
      <c r="BK79" s="42"/>
      <c r="BL79" s="42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</row>
    <row r="80" spans="1:122" x14ac:dyDescent="0.25">
      <c r="A80" s="12" t="str">
        <f t="shared" si="57"/>
        <v>5mag     3o</v>
      </c>
      <c r="B80" s="110">
        <f t="shared" si="69"/>
        <v>2.5</v>
      </c>
      <c r="C80" s="3">
        <f t="shared" si="70"/>
        <v>2.8999999999996362</v>
      </c>
      <c r="D80" s="3">
        <f t="shared" si="60"/>
        <v>12654.866666666667</v>
      </c>
      <c r="E80" s="3">
        <f t="shared" si="61"/>
        <v>12653.9</v>
      </c>
      <c r="F80" s="3">
        <f t="shared" si="62"/>
        <v>12645.933333333334</v>
      </c>
      <c r="G80" s="3">
        <f t="shared" si="63"/>
        <v>12645.8</v>
      </c>
      <c r="H80" s="3">
        <f t="shared" si="58"/>
        <v>12654.4</v>
      </c>
      <c r="I80" s="110">
        <f t="shared" si="58"/>
        <v>12646.4</v>
      </c>
      <c r="J80" s="110">
        <f t="shared" si="58"/>
        <v>12649.1</v>
      </c>
      <c r="K80" s="8">
        <f t="shared" si="77"/>
        <v>-4.2999999999992724</v>
      </c>
      <c r="L80" s="4">
        <f t="shared" si="64"/>
        <v>8</v>
      </c>
      <c r="M80" s="4">
        <f t="shared" si="71"/>
        <v>8.9333333333324845</v>
      </c>
      <c r="N80" s="4">
        <f t="shared" si="65"/>
        <v>8.0999999999994543</v>
      </c>
      <c r="O80" s="4">
        <f t="shared" si="66"/>
        <v>8</v>
      </c>
      <c r="P80" s="4">
        <f t="shared" si="56"/>
        <v>7.7999999999992724</v>
      </c>
      <c r="Q80" s="4">
        <f t="shared" si="92"/>
        <v>0.2000000000007276</v>
      </c>
      <c r="R80" s="4">
        <f t="shared" si="59"/>
        <v>12649.966666666667</v>
      </c>
      <c r="S80" s="4">
        <f t="shared" si="67"/>
        <v>12649.183333333334</v>
      </c>
      <c r="T80" s="4">
        <f t="shared" si="68"/>
        <v>12650.166666666666</v>
      </c>
      <c r="U80" s="4">
        <f t="shared" si="72"/>
        <v>-6.7999999999992724</v>
      </c>
      <c r="V80" s="4">
        <f t="shared" si="73"/>
        <v>-6.7999999999992724</v>
      </c>
      <c r="W80" s="45">
        <f t="shared" si="74"/>
        <v>12646.6</v>
      </c>
      <c r="X80" s="109">
        <f t="shared" si="75"/>
        <v>12646.6</v>
      </c>
      <c r="Y80" s="10">
        <f t="shared" si="47"/>
        <v>12647</v>
      </c>
      <c r="Z80" s="10">
        <f t="shared" si="48"/>
        <v>7.1999999999989086</v>
      </c>
      <c r="AA80" s="10">
        <f t="shared" si="49"/>
        <v>7.1999999999989086</v>
      </c>
      <c r="AB80" s="10">
        <f t="shared" si="50"/>
        <v>12660.599999999999</v>
      </c>
      <c r="AC80" s="79">
        <f t="shared" si="76"/>
        <v>12660.599999999999</v>
      </c>
      <c r="AD80" s="48">
        <f t="shared" si="78"/>
        <v>-0.52176738141650458</v>
      </c>
      <c r="AE80" s="45">
        <f t="shared" si="79"/>
        <v>-6.7999999999992724</v>
      </c>
      <c r="AF80" s="56">
        <f t="shared" si="80"/>
        <v>12639.800000000001</v>
      </c>
      <c r="AG80" s="70">
        <f t="shared" si="81"/>
        <v>-1.9809150629574686</v>
      </c>
      <c r="AH80" s="70">
        <f t="shared" si="82"/>
        <v>-0.50481720226157456</v>
      </c>
      <c r="AI80" s="74">
        <f t="shared" si="83"/>
        <v>7.3577113561917689E-4</v>
      </c>
      <c r="AJ80" s="62">
        <f t="shared" si="84"/>
        <v>7.1999999999989086</v>
      </c>
      <c r="AK80" s="117">
        <f t="shared" si="85"/>
        <v>0.25484040769920346</v>
      </c>
      <c r="AL80" s="99">
        <f t="shared" si="86"/>
        <v>-3.7142992618809437E-4</v>
      </c>
      <c r="AM80" s="62">
        <f t="shared" si="87"/>
        <v>12653.8</v>
      </c>
      <c r="AN80" s="10">
        <f t="shared" si="88"/>
        <v>12626.361000000001</v>
      </c>
      <c r="AO80" s="10">
        <f t="shared" si="89"/>
        <v>12638.948399999999</v>
      </c>
      <c r="AP80" s="10">
        <f t="shared" si="90"/>
        <v>12670.457799999998</v>
      </c>
      <c r="AQ80" s="10">
        <f t="shared" si="91"/>
        <v>12656.043399999999</v>
      </c>
      <c r="AR80" s="113"/>
      <c r="AT80" s="115">
        <f>AQ80</f>
        <v>12656.043399999999</v>
      </c>
      <c r="AU80" s="114">
        <f>-AT80+AS79</f>
        <v>-9.4433999999982916</v>
      </c>
      <c r="AV80" s="25" t="s">
        <v>37</v>
      </c>
      <c r="AW80" s="19"/>
      <c r="BE80" s="12" t="s">
        <v>252</v>
      </c>
      <c r="BF80" s="110">
        <v>12654.4</v>
      </c>
      <c r="BG80" s="110">
        <v>12646.4</v>
      </c>
      <c r="BH80" s="111">
        <v>12649.1</v>
      </c>
      <c r="BI80" s="29" t="str">
        <f t="shared" si="45"/>
        <v>5mag     3o</v>
      </c>
      <c r="BJ80" s="42"/>
      <c r="BK80" s="42"/>
      <c r="BL80" s="42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</row>
    <row r="81" spans="1:122" x14ac:dyDescent="0.25">
      <c r="A81" s="12" t="str">
        <f t="shared" si="57"/>
        <v>5mag    4s</v>
      </c>
      <c r="B81" s="110">
        <f t="shared" si="69"/>
        <v>1.1999999999989086</v>
      </c>
      <c r="C81" s="3">
        <f t="shared" si="70"/>
        <v>-3.1000000000003638</v>
      </c>
      <c r="D81" s="3">
        <f t="shared" si="60"/>
        <v>12654.199999999999</v>
      </c>
      <c r="E81" s="3">
        <f t="shared" si="61"/>
        <v>12654.599999999999</v>
      </c>
      <c r="F81" s="3">
        <f t="shared" si="62"/>
        <v>12646.133333333331</v>
      </c>
      <c r="G81" s="3">
        <f t="shared" si="63"/>
        <v>12646.599999999999</v>
      </c>
      <c r="H81" s="3">
        <f t="shared" si="58"/>
        <v>12654.8</v>
      </c>
      <c r="I81" s="110">
        <f t="shared" si="58"/>
        <v>12646.8</v>
      </c>
      <c r="J81" s="110">
        <f t="shared" si="58"/>
        <v>12650.3</v>
      </c>
      <c r="K81" s="8">
        <f t="shared" si="77"/>
        <v>3.6999999999989086</v>
      </c>
      <c r="L81" s="4">
        <f t="shared" si="64"/>
        <v>8</v>
      </c>
      <c r="M81" s="4">
        <f t="shared" si="71"/>
        <v>8.0666666666663023</v>
      </c>
      <c r="N81" s="4">
        <f t="shared" si="65"/>
        <v>8</v>
      </c>
      <c r="O81" s="4">
        <f t="shared" si="66"/>
        <v>8</v>
      </c>
      <c r="P81" s="4">
        <f t="shared" si="56"/>
        <v>5.6999999999989086</v>
      </c>
      <c r="Q81" s="4">
        <f t="shared" si="92"/>
        <v>2.3000000000010914</v>
      </c>
      <c r="R81" s="4">
        <f t="shared" si="59"/>
        <v>12650.633333333331</v>
      </c>
      <c r="S81" s="4">
        <f t="shared" si="67"/>
        <v>12650.3</v>
      </c>
      <c r="T81" s="4">
        <f t="shared" si="68"/>
        <v>12649.666666666666</v>
      </c>
      <c r="U81" s="4">
        <f t="shared" si="72"/>
        <v>-6.7999999999992724</v>
      </c>
      <c r="V81" s="4">
        <f t="shared" si="73"/>
        <v>-6.7999999999992724</v>
      </c>
      <c r="W81" s="45">
        <f t="shared" si="74"/>
        <v>12639.800000000001</v>
      </c>
      <c r="X81" s="109">
        <f t="shared" si="75"/>
        <v>12639.800000000001</v>
      </c>
      <c r="Y81" s="62">
        <f t="shared" si="47"/>
        <v>12644.800000000001</v>
      </c>
      <c r="Z81" s="10">
        <f t="shared" si="48"/>
        <v>7.1999999999989086</v>
      </c>
      <c r="AA81" s="4">
        <f t="shared" si="49"/>
        <v>2.5</v>
      </c>
      <c r="AB81" s="108">
        <f t="shared" si="50"/>
        <v>12649.1</v>
      </c>
      <c r="AC81" s="79">
        <f t="shared" si="76"/>
        <v>12649.1</v>
      </c>
      <c r="AD81" s="48">
        <f t="shared" si="78"/>
        <v>-0.52176738141650458</v>
      </c>
      <c r="AE81" s="45">
        <f t="shared" si="79"/>
        <v>-6.7999999999992724</v>
      </c>
      <c r="AF81" s="56">
        <f t="shared" si="80"/>
        <v>12642.300000000001</v>
      </c>
      <c r="AG81" s="70">
        <f t="shared" si="81"/>
        <v>-1.3348098579105723</v>
      </c>
      <c r="AH81" s="70">
        <f t="shared" si="82"/>
        <v>-0.74917037364807704</v>
      </c>
      <c r="AI81" s="74">
        <f t="shared" si="83"/>
        <v>6.3279624751810825E-4</v>
      </c>
      <c r="AJ81" s="62">
        <f t="shared" si="84"/>
        <v>7.1999999999989086</v>
      </c>
      <c r="AK81" s="117">
        <f t="shared" si="85"/>
        <v>0.56125624875199931</v>
      </c>
      <c r="AL81" s="99">
        <f t="shared" si="86"/>
        <v>-4.740722011962422E-4</v>
      </c>
      <c r="AM81" s="62">
        <f t="shared" si="87"/>
        <v>12656.3</v>
      </c>
      <c r="AN81" s="10">
        <f t="shared" si="88"/>
        <v>12629.224800000002</v>
      </c>
      <c r="AO81" s="10">
        <f t="shared" si="89"/>
        <v>12640.879800000001</v>
      </c>
      <c r="AP81" s="10">
        <f t="shared" si="90"/>
        <v>12670.724733333331</v>
      </c>
      <c r="AQ81" s="10">
        <f t="shared" si="91"/>
        <v>12658.178866666667</v>
      </c>
      <c r="AR81" s="113"/>
      <c r="AT81" s="113"/>
      <c r="AU81" s="113"/>
      <c r="BE81" s="12" t="s">
        <v>253</v>
      </c>
      <c r="BF81" s="110">
        <v>12654.8</v>
      </c>
      <c r="BG81" s="110">
        <v>12646.8</v>
      </c>
      <c r="BH81" s="111">
        <v>12650.3</v>
      </c>
      <c r="BI81" s="29" t="str">
        <f t="shared" si="45"/>
        <v>5mag    4s</v>
      </c>
      <c r="BJ81" s="42"/>
      <c r="BK81" s="42"/>
      <c r="BL81" s="42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</row>
    <row r="82" spans="1:122" x14ac:dyDescent="0.25">
      <c r="A82" s="12" t="str">
        <f t="shared" si="57"/>
        <v>5mag     5b</v>
      </c>
      <c r="B82" s="110">
        <f t="shared" si="69"/>
        <v>-24</v>
      </c>
      <c r="C82" s="3">
        <f t="shared" si="70"/>
        <v>-20.300000000001091</v>
      </c>
      <c r="D82" s="3">
        <f t="shared" si="60"/>
        <v>12653.166666666666</v>
      </c>
      <c r="E82" s="3">
        <f t="shared" si="61"/>
        <v>12652.55</v>
      </c>
      <c r="F82" s="3">
        <f t="shared" si="62"/>
        <v>12638.799999999997</v>
      </c>
      <c r="G82" s="3">
        <f t="shared" si="63"/>
        <v>12635</v>
      </c>
      <c r="H82" s="3">
        <f t="shared" si="58"/>
        <v>12650.3</v>
      </c>
      <c r="I82" s="110">
        <f t="shared" si="58"/>
        <v>12623.2</v>
      </c>
      <c r="J82" s="110">
        <f t="shared" si="58"/>
        <v>12626.3</v>
      </c>
      <c r="K82" s="8">
        <f t="shared" si="77"/>
        <v>-22.800000000001091</v>
      </c>
      <c r="L82" s="4">
        <f t="shared" si="64"/>
        <v>27.099999999998545</v>
      </c>
      <c r="M82" s="4">
        <f t="shared" si="71"/>
        <v>14.366666666666182</v>
      </c>
      <c r="N82" s="4">
        <f t="shared" si="65"/>
        <v>17.549999999999272</v>
      </c>
      <c r="O82" s="4">
        <f t="shared" si="66"/>
        <v>27.099999999998545</v>
      </c>
      <c r="P82" s="4">
        <f t="shared" si="56"/>
        <v>0</v>
      </c>
      <c r="Q82" s="4">
        <f>-J81+I82</f>
        <v>-27.099999999998545</v>
      </c>
      <c r="R82" s="4">
        <f t="shared" si="59"/>
        <v>12633.266666666668</v>
      </c>
      <c r="S82" s="4">
        <f t="shared" si="67"/>
        <v>12641.95</v>
      </c>
      <c r="T82" s="4">
        <f t="shared" si="68"/>
        <v>12644.622222222222</v>
      </c>
      <c r="U82" s="4">
        <f t="shared" si="72"/>
        <v>-6.7999999999992724</v>
      </c>
      <c r="V82" s="4">
        <f t="shared" si="73"/>
        <v>1.1999999999989086</v>
      </c>
      <c r="W82" s="45">
        <f t="shared" si="74"/>
        <v>12650.3</v>
      </c>
      <c r="X82" s="45">
        <f t="shared" si="75"/>
        <v>12650.3</v>
      </c>
      <c r="Y82" s="10">
        <f t="shared" si="47"/>
        <v>12653.999999999998</v>
      </c>
      <c r="Z82" s="10">
        <f t="shared" si="48"/>
        <v>2.5</v>
      </c>
      <c r="AA82" s="10">
        <f t="shared" si="49"/>
        <v>2.5</v>
      </c>
      <c r="AB82" s="10">
        <f t="shared" si="50"/>
        <v>12651.6</v>
      </c>
      <c r="AC82" s="108">
        <f t="shared" si="76"/>
        <v>12651.6</v>
      </c>
      <c r="AD82" s="48">
        <f t="shared" si="78"/>
        <v>0.62001299545150379</v>
      </c>
      <c r="AE82" s="45">
        <f t="shared" si="79"/>
        <v>-6.7999999999992724</v>
      </c>
      <c r="AF82" s="56">
        <f t="shared" si="80"/>
        <v>12643.5</v>
      </c>
      <c r="AG82" s="70">
        <f t="shared" si="81"/>
        <v>0.6495340211355054</v>
      </c>
      <c r="AH82" s="70">
        <f t="shared" si="82"/>
        <v>1.5395652382485145</v>
      </c>
      <c r="AI82" s="74">
        <f t="shared" si="83"/>
        <v>-1.3603828053941336E-3</v>
      </c>
      <c r="AJ82" s="62">
        <f t="shared" si="84"/>
        <v>2.5</v>
      </c>
      <c r="AK82" s="117">
        <f t="shared" si="85"/>
        <v>2.3702611228232051</v>
      </c>
      <c r="AL82" s="99">
        <f t="shared" si="86"/>
        <v>-2.0943980778958017E-3</v>
      </c>
      <c r="AM82" s="62">
        <f t="shared" si="87"/>
        <v>12652.8</v>
      </c>
      <c r="AN82" s="10">
        <f t="shared" si="88"/>
        <v>12629.990699999998</v>
      </c>
      <c r="AO82" s="10">
        <f t="shared" si="89"/>
        <v>12641.812199999997</v>
      </c>
      <c r="AP82" s="10">
        <f t="shared" si="90"/>
        <v>12671.291966666664</v>
      </c>
      <c r="AQ82" s="10">
        <f t="shared" si="91"/>
        <v>12659.113133333329</v>
      </c>
      <c r="AR82" s="113"/>
      <c r="AU82" s="19"/>
      <c r="AV82" s="25"/>
      <c r="BE82" s="12" t="s">
        <v>254</v>
      </c>
      <c r="BF82" s="110">
        <v>12650.3</v>
      </c>
      <c r="BG82" s="110">
        <v>12623.2</v>
      </c>
      <c r="BH82" s="111">
        <v>12626.3</v>
      </c>
      <c r="BI82" s="29" t="str">
        <f t="shared" si="45"/>
        <v>5mag     5b</v>
      </c>
      <c r="BJ82" s="42"/>
      <c r="BK82" s="42"/>
      <c r="BL82" s="4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</row>
    <row r="83" spans="1:122" x14ac:dyDescent="0.25">
      <c r="A83" s="12" t="str">
        <f t="shared" si="57"/>
        <v>5mag     6o</v>
      </c>
      <c r="B83" s="110">
        <f t="shared" si="69"/>
        <v>4.9000000000014552</v>
      </c>
      <c r="C83" s="3">
        <f t="shared" si="70"/>
        <v>-17.899999999999636</v>
      </c>
      <c r="D83" s="3">
        <f t="shared" si="60"/>
        <v>12645.433333333334</v>
      </c>
      <c r="E83" s="3">
        <f t="shared" si="61"/>
        <v>12640.75</v>
      </c>
      <c r="F83" s="3">
        <f t="shared" si="62"/>
        <v>12629.6</v>
      </c>
      <c r="G83" s="3">
        <f t="shared" si="63"/>
        <v>12621</v>
      </c>
      <c r="H83" s="3">
        <f t="shared" si="58"/>
        <v>12631.2</v>
      </c>
      <c r="I83" s="110">
        <f t="shared" si="58"/>
        <v>12618.8</v>
      </c>
      <c r="J83" s="110">
        <f t="shared" si="58"/>
        <v>12631.2</v>
      </c>
      <c r="K83" s="8">
        <f t="shared" si="77"/>
        <v>-19.099999999998545</v>
      </c>
      <c r="L83" s="4">
        <f t="shared" si="64"/>
        <v>12.400000000001455</v>
      </c>
      <c r="M83" s="4">
        <f t="shared" si="71"/>
        <v>15.833333333333334</v>
      </c>
      <c r="N83" s="4">
        <f t="shared" si="65"/>
        <v>19.75</v>
      </c>
      <c r="O83" s="4">
        <f t="shared" si="66"/>
        <v>12.400000000001455</v>
      </c>
      <c r="P83" s="4">
        <f t="shared" si="56"/>
        <v>4.9000000000014552</v>
      </c>
      <c r="Q83" s="4">
        <f>J82-I83</f>
        <v>7.5</v>
      </c>
      <c r="R83" s="4">
        <f t="shared" si="59"/>
        <v>12627.066666666666</v>
      </c>
      <c r="S83" s="4">
        <f t="shared" si="67"/>
        <v>12630.166666666668</v>
      </c>
      <c r="T83" s="4">
        <f t="shared" si="68"/>
        <v>12636.988888888889</v>
      </c>
      <c r="U83" s="4">
        <f t="shared" si="72"/>
        <v>-24</v>
      </c>
      <c r="V83" s="4">
        <f t="shared" si="73"/>
        <v>-24</v>
      </c>
      <c r="W83" s="45">
        <f t="shared" si="74"/>
        <v>12626.3</v>
      </c>
      <c r="X83" s="109">
        <f t="shared" si="75"/>
        <v>12626.3</v>
      </c>
      <c r="Y83" s="62">
        <f t="shared" si="47"/>
        <v>12603.499999999998</v>
      </c>
      <c r="Z83" s="10">
        <f t="shared" si="48"/>
        <v>2.5</v>
      </c>
      <c r="AA83" s="4">
        <f t="shared" si="49"/>
        <v>1.1999999999989086</v>
      </c>
      <c r="AB83" s="108">
        <f t="shared" si="50"/>
        <v>12651.499999999998</v>
      </c>
      <c r="AC83" s="79">
        <f t="shared" si="76"/>
        <v>12651.499999999998</v>
      </c>
      <c r="AD83" s="48">
        <f t="shared" si="78"/>
        <v>-0.25873944119549508</v>
      </c>
      <c r="AE83" s="45">
        <f t="shared" si="79"/>
        <v>-24</v>
      </c>
      <c r="AF83" s="56">
        <f t="shared" si="80"/>
        <v>12602.3</v>
      </c>
      <c r="AG83" s="70">
        <f t="shared" si="81"/>
        <v>12.066987772066643</v>
      </c>
      <c r="AH83" s="70">
        <f t="shared" si="82"/>
        <v>8.2870722908566924E-2</v>
      </c>
      <c r="AI83" s="74">
        <f t="shared" si="83"/>
        <v>2.293232187775363E-3</v>
      </c>
      <c r="AJ83" s="62">
        <f t="shared" si="84"/>
        <v>2.5</v>
      </c>
      <c r="AK83" s="117">
        <f t="shared" si="85"/>
        <v>6.867556715388478E-3</v>
      </c>
      <c r="AL83" s="99">
        <f t="shared" si="86"/>
        <v>1.9004180919813881E-4</v>
      </c>
      <c r="AM83" s="62">
        <f t="shared" si="87"/>
        <v>12628.8</v>
      </c>
      <c r="AN83" s="10">
        <f t="shared" si="88"/>
        <v>12603.100950000002</v>
      </c>
      <c r="AO83" s="10">
        <f t="shared" si="89"/>
        <v>12630.690000000002</v>
      </c>
      <c r="AP83" s="10">
        <f t="shared" si="90"/>
        <v>12663.467483333332</v>
      </c>
      <c r="AQ83" s="10">
        <f t="shared" si="91"/>
        <v>12628.849566666669</v>
      </c>
      <c r="AR83" s="113"/>
      <c r="AU83" s="19"/>
      <c r="AV83" s="25"/>
      <c r="AZ83" s="116">
        <f>BA83*(1-$AQ$5)</f>
        <v>12593.306400000001</v>
      </c>
      <c r="BA83" s="16">
        <f>J83</f>
        <v>12631.2</v>
      </c>
      <c r="BB83"/>
      <c r="BC83"/>
      <c r="BD83"/>
      <c r="BE83" s="12" t="s">
        <v>255</v>
      </c>
      <c r="BF83" s="110">
        <v>12631.2</v>
      </c>
      <c r="BG83" s="110">
        <v>12618.8</v>
      </c>
      <c r="BH83" s="111">
        <v>12631.2</v>
      </c>
      <c r="BI83" s="29" t="str">
        <f t="shared" si="45"/>
        <v>5mag     6o</v>
      </c>
      <c r="BJ83" s="42"/>
      <c r="BK83" s="42"/>
      <c r="BL83" s="42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</row>
    <row r="84" spans="1:122" x14ac:dyDescent="0.25">
      <c r="A84" s="12" t="str">
        <f t="shared" si="57"/>
        <v>5mag    7s</v>
      </c>
      <c r="B84" s="110">
        <f t="shared" si="69"/>
        <v>-16.400000000001455</v>
      </c>
      <c r="C84" s="3">
        <f t="shared" si="70"/>
        <v>-35.5</v>
      </c>
      <c r="D84" s="3">
        <f t="shared" si="60"/>
        <v>12637.9</v>
      </c>
      <c r="E84" s="3">
        <f t="shared" si="61"/>
        <v>12631.7</v>
      </c>
      <c r="F84" s="3">
        <f t="shared" si="62"/>
        <v>12616.666666666666</v>
      </c>
      <c r="G84" s="3">
        <f t="shared" si="63"/>
        <v>12613.4</v>
      </c>
      <c r="H84" s="3">
        <f t="shared" si="58"/>
        <v>12632.2</v>
      </c>
      <c r="I84" s="110">
        <f t="shared" si="58"/>
        <v>12608</v>
      </c>
      <c r="J84" s="110">
        <f t="shared" si="58"/>
        <v>12614.8</v>
      </c>
      <c r="K84" s="8">
        <f t="shared" si="77"/>
        <v>-11.5</v>
      </c>
      <c r="L84" s="4">
        <f t="shared" si="64"/>
        <v>24.200000000000728</v>
      </c>
      <c r="M84" s="4">
        <f t="shared" si="71"/>
        <v>21.233333333333576</v>
      </c>
      <c r="N84" s="4">
        <f t="shared" si="65"/>
        <v>18.300000000001091</v>
      </c>
      <c r="O84" s="4">
        <f t="shared" si="66"/>
        <v>24.200000000000728</v>
      </c>
      <c r="P84" s="4">
        <f t="shared" si="56"/>
        <v>1</v>
      </c>
      <c r="Q84" s="4">
        <f>J83-I84</f>
        <v>23.200000000000728</v>
      </c>
      <c r="R84" s="4">
        <f t="shared" si="59"/>
        <v>12618.333333333334</v>
      </c>
      <c r="S84" s="4">
        <f t="shared" si="67"/>
        <v>12622.7</v>
      </c>
      <c r="T84" s="4">
        <f t="shared" si="68"/>
        <v>12626.222222222224</v>
      </c>
      <c r="U84" s="4">
        <f t="shared" si="72"/>
        <v>-24</v>
      </c>
      <c r="V84" s="4">
        <f t="shared" si="73"/>
        <v>-24</v>
      </c>
      <c r="W84" s="109">
        <f t="shared" si="74"/>
        <v>12602.3</v>
      </c>
      <c r="X84" s="45">
        <f t="shared" si="75"/>
        <v>12602.3</v>
      </c>
      <c r="Y84" s="62">
        <f t="shared" si="47"/>
        <v>12612.100000000002</v>
      </c>
      <c r="Z84" s="10">
        <f t="shared" si="48"/>
        <v>4.9000000000014552</v>
      </c>
      <c r="AA84" s="4">
        <f t="shared" si="49"/>
        <v>4.9000000000014552</v>
      </c>
      <c r="AB84" s="79">
        <f t="shared" si="50"/>
        <v>12631.2</v>
      </c>
      <c r="AC84" s="108">
        <f t="shared" si="76"/>
        <v>12631.2</v>
      </c>
      <c r="AD84" s="48">
        <f t="shared" si="78"/>
        <v>0.44665367121511718</v>
      </c>
      <c r="AE84" s="45">
        <f t="shared" si="79"/>
        <v>-24</v>
      </c>
      <c r="AF84" s="56">
        <f t="shared" si="80"/>
        <v>12607.2</v>
      </c>
      <c r="AG84" s="70">
        <f t="shared" si="81"/>
        <v>-0.35762543618404991</v>
      </c>
      <c r="AH84" s="70">
        <f t="shared" si="82"/>
        <v>-2.7962216856559263</v>
      </c>
      <c r="AI84" s="74">
        <f t="shared" si="83"/>
        <v>6.0283012881516464E-4</v>
      </c>
      <c r="AJ84" s="62">
        <f t="shared" si="84"/>
        <v>4.9000000000014552</v>
      </c>
      <c r="AK84" s="117">
        <f t="shared" si="85"/>
        <v>7.8188557153324707</v>
      </c>
      <c r="AL84" s="99">
        <f t="shared" si="86"/>
        <v>-1.685646678959719E-3</v>
      </c>
      <c r="AM84" s="62">
        <f t="shared" si="87"/>
        <v>12636.100000000002</v>
      </c>
      <c r="AN84" s="10">
        <f t="shared" si="88"/>
        <v>12594.709349999999</v>
      </c>
      <c r="AO84" s="10">
        <f t="shared" si="89"/>
        <v>12622.697999999999</v>
      </c>
      <c r="AP84" s="10">
        <f t="shared" si="90"/>
        <v>12659.463483333331</v>
      </c>
      <c r="AQ84" s="10">
        <f t="shared" si="91"/>
        <v>12635.556266666663</v>
      </c>
      <c r="AR84" s="113"/>
      <c r="AU84" s="19"/>
      <c r="AV84" s="25"/>
      <c r="AZ84"/>
      <c r="BA84"/>
      <c r="BB84" s="115">
        <f>AQ84</f>
        <v>12635.556266666663</v>
      </c>
      <c r="BC84" s="24">
        <f>BB84-BA83</f>
        <v>4.3562666666621226</v>
      </c>
      <c r="BD84" s="107" t="s">
        <v>37</v>
      </c>
      <c r="BE84" s="12" t="s">
        <v>256</v>
      </c>
      <c r="BF84" s="110">
        <v>12632.2</v>
      </c>
      <c r="BG84" s="110">
        <v>12608</v>
      </c>
      <c r="BH84" s="111">
        <v>12614.8</v>
      </c>
      <c r="BI84" s="29" t="str">
        <f t="shared" si="45"/>
        <v>5mag    7s</v>
      </c>
      <c r="BJ84" s="42"/>
      <c r="BK84" s="42"/>
      <c r="BL84" s="42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</row>
    <row r="85" spans="1:122" x14ac:dyDescent="0.25">
      <c r="A85" s="12" t="str">
        <f t="shared" si="57"/>
        <v>5mag   8s</v>
      </c>
      <c r="B85" s="110">
        <f t="shared" si="69"/>
        <v>-8.6999999999989086</v>
      </c>
      <c r="C85" s="3">
        <f t="shared" si="70"/>
        <v>-20.199999999998909</v>
      </c>
      <c r="D85" s="3">
        <f t="shared" si="60"/>
        <v>12628.366666666669</v>
      </c>
      <c r="E85" s="3">
        <f t="shared" si="61"/>
        <v>12626.95</v>
      </c>
      <c r="F85" s="3">
        <f t="shared" si="62"/>
        <v>12607.333333333334</v>
      </c>
      <c r="G85" s="3">
        <f t="shared" si="63"/>
        <v>12601.6</v>
      </c>
      <c r="H85" s="3">
        <f t="shared" si="58"/>
        <v>12621.7</v>
      </c>
      <c r="I85" s="3">
        <f t="shared" si="58"/>
        <v>12595.2</v>
      </c>
      <c r="J85" s="110">
        <f t="shared" si="58"/>
        <v>12606.1</v>
      </c>
      <c r="K85" s="8">
        <f t="shared" si="77"/>
        <v>-25.100000000000364</v>
      </c>
      <c r="L85" s="4">
        <f t="shared" si="64"/>
        <v>26.5</v>
      </c>
      <c r="M85" s="4">
        <f t="shared" si="71"/>
        <v>21.03333333333406</v>
      </c>
      <c r="N85" s="4">
        <f t="shared" si="65"/>
        <v>25.350000000000364</v>
      </c>
      <c r="O85" s="4">
        <f t="shared" si="66"/>
        <v>26.5</v>
      </c>
      <c r="P85" s="4">
        <f t="shared" si="56"/>
        <v>6.9000000000014552</v>
      </c>
      <c r="Q85" s="4">
        <f>J84-I85</f>
        <v>19.599999999998545</v>
      </c>
      <c r="R85" s="4">
        <f t="shared" si="59"/>
        <v>12607.666666666666</v>
      </c>
      <c r="S85" s="4">
        <f t="shared" si="67"/>
        <v>12613</v>
      </c>
      <c r="T85" s="4">
        <f t="shared" si="68"/>
        <v>12617.688888888888</v>
      </c>
      <c r="U85" s="4">
        <f t="shared" si="72"/>
        <v>-24</v>
      </c>
      <c r="V85" s="4">
        <f t="shared" si="73"/>
        <v>-16.400000000001455</v>
      </c>
      <c r="W85" s="109">
        <f t="shared" si="74"/>
        <v>12614.8</v>
      </c>
      <c r="X85" s="45">
        <f t="shared" si="75"/>
        <v>12614.8</v>
      </c>
      <c r="Y85" s="62">
        <f t="shared" si="47"/>
        <v>12603.3</v>
      </c>
      <c r="Z85" s="10">
        <f t="shared" si="48"/>
        <v>4.9000000000014552</v>
      </c>
      <c r="AA85" s="4">
        <f t="shared" si="49"/>
        <v>4.9000000000014552</v>
      </c>
      <c r="AB85" s="79">
        <f t="shared" si="50"/>
        <v>12636.100000000002</v>
      </c>
      <c r="AC85" s="108">
        <f t="shared" si="76"/>
        <v>12636.100000000002</v>
      </c>
      <c r="AD85" s="48">
        <f t="shared" si="78"/>
        <v>0.58414554905782867</v>
      </c>
      <c r="AE85" s="45">
        <f t="shared" si="79"/>
        <v>-24</v>
      </c>
      <c r="AF85" s="56">
        <f t="shared" si="80"/>
        <v>12590.8</v>
      </c>
      <c r="AG85" s="70">
        <f t="shared" si="81"/>
        <v>-1.1275822425898778</v>
      </c>
      <c r="AH85" s="70">
        <f t="shared" si="82"/>
        <v>-0.8868532708560205</v>
      </c>
      <c r="AI85" s="74">
        <f t="shared" si="83"/>
        <v>1.2151729834483187E-3</v>
      </c>
      <c r="AJ85" s="62">
        <f t="shared" si="84"/>
        <v>4.9000000000014552</v>
      </c>
      <c r="AK85" s="117">
        <f t="shared" si="85"/>
        <v>0.78650872402802208</v>
      </c>
      <c r="AL85" s="99">
        <f t="shared" si="86"/>
        <v>-1.0776801350270103E-3</v>
      </c>
      <c r="AM85" s="62">
        <f t="shared" si="87"/>
        <v>12619.7</v>
      </c>
      <c r="AN85" s="10">
        <f t="shared" si="88"/>
        <v>12587.433299999999</v>
      </c>
      <c r="AO85" s="10">
        <f t="shared" si="89"/>
        <v>12616.038</v>
      </c>
      <c r="AP85" s="10">
        <f t="shared" si="90"/>
        <v>12649.269966666667</v>
      </c>
      <c r="AQ85" s="10">
        <f t="shared" si="91"/>
        <v>12617.071133333333</v>
      </c>
      <c r="AR85" s="113"/>
      <c r="AU85" s="19"/>
      <c r="AV85" s="25"/>
      <c r="AW85" s="19"/>
      <c r="AZ85"/>
      <c r="BA85"/>
      <c r="BB85"/>
      <c r="BC85"/>
      <c r="BD85"/>
      <c r="BE85" s="12" t="s">
        <v>149</v>
      </c>
      <c r="BF85" s="110">
        <v>12621.7</v>
      </c>
      <c r="BG85" s="110">
        <v>12595.2</v>
      </c>
      <c r="BH85" s="111">
        <v>12606.1</v>
      </c>
      <c r="BI85" s="29" t="str">
        <f t="shared" ref="BI85:BI128" si="93" xml:space="preserve"> BE85</f>
        <v>5mag   8s</v>
      </c>
      <c r="BJ85" s="42"/>
      <c r="BK85" s="42"/>
      <c r="BL85" s="42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</row>
    <row r="86" spans="1:122" x14ac:dyDescent="0.25">
      <c r="A86" s="12" t="str">
        <f t="shared" si="57"/>
        <v>5mag    9b</v>
      </c>
      <c r="B86" s="110">
        <f t="shared" si="69"/>
        <v>-0.6000000000003638</v>
      </c>
      <c r="C86" s="3">
        <f t="shared" si="70"/>
        <v>-25.700000000000728</v>
      </c>
      <c r="D86" s="3">
        <f t="shared" si="60"/>
        <v>12627.300000000001</v>
      </c>
      <c r="E86" s="3">
        <f t="shared" si="61"/>
        <v>12624.85</v>
      </c>
      <c r="F86" s="3">
        <f t="shared" si="62"/>
        <v>12600.733333333332</v>
      </c>
      <c r="G86" s="3">
        <f t="shared" si="63"/>
        <v>12597.1</v>
      </c>
      <c r="H86" s="3">
        <f t="shared" si="58"/>
        <v>12628</v>
      </c>
      <c r="I86" s="3">
        <f t="shared" si="58"/>
        <v>12599</v>
      </c>
      <c r="J86" s="3">
        <f t="shared" si="58"/>
        <v>12605.5</v>
      </c>
      <c r="K86" s="8">
        <f t="shared" si="77"/>
        <v>-9.2999999999992724</v>
      </c>
      <c r="L86" s="4">
        <f t="shared" si="64"/>
        <v>29</v>
      </c>
      <c r="M86" s="4">
        <f t="shared" si="71"/>
        <v>26.566666666666908</v>
      </c>
      <c r="N86" s="4">
        <f t="shared" si="65"/>
        <v>27.75</v>
      </c>
      <c r="O86" s="4">
        <f t="shared" si="66"/>
        <v>29</v>
      </c>
      <c r="P86" s="4">
        <f t="shared" si="56"/>
        <v>21.899999999999636</v>
      </c>
      <c r="Q86" s="4">
        <f>J85-I86</f>
        <v>7.1000000000003638</v>
      </c>
      <c r="R86" s="4">
        <f t="shared" si="59"/>
        <v>12610.833333333334</v>
      </c>
      <c r="S86" s="4">
        <f t="shared" si="67"/>
        <v>12609.25</v>
      </c>
      <c r="T86" s="4">
        <f t="shared" si="68"/>
        <v>12612.277777777779</v>
      </c>
      <c r="U86" s="4">
        <f t="shared" si="72"/>
        <v>-16.400000000001455</v>
      </c>
      <c r="V86" s="4">
        <f t="shared" si="73"/>
        <v>-16.400000000001455</v>
      </c>
      <c r="W86" s="45">
        <f t="shared" si="74"/>
        <v>12598.399999999998</v>
      </c>
      <c r="X86" s="109">
        <f t="shared" si="75"/>
        <v>12598.399999999998</v>
      </c>
      <c r="Y86" s="10">
        <f t="shared" si="47"/>
        <v>12581</v>
      </c>
      <c r="Z86" s="10">
        <f t="shared" si="48"/>
        <v>4.9000000000014552</v>
      </c>
      <c r="AA86" s="10">
        <f t="shared" si="49"/>
        <v>-8.6999999999989086</v>
      </c>
      <c r="AB86" s="10">
        <f t="shared" si="50"/>
        <v>12606.1</v>
      </c>
      <c r="AC86" s="79">
        <f t="shared" si="76"/>
        <v>12606.1</v>
      </c>
      <c r="AD86" s="48">
        <f t="shared" si="78"/>
        <v>0.73359324236517098</v>
      </c>
      <c r="AE86" s="45">
        <f t="shared" si="79"/>
        <v>-16.400000000001455</v>
      </c>
      <c r="AF86" s="56">
        <f t="shared" si="80"/>
        <v>12589.699999999999</v>
      </c>
      <c r="AG86" s="70">
        <f t="shared" si="81"/>
        <v>-2.8775875228444017</v>
      </c>
      <c r="AH86" s="70">
        <f t="shared" si="82"/>
        <v>-0.34751332220523828</v>
      </c>
      <c r="AI86" s="74">
        <f t="shared" si="83"/>
        <v>1.2549941618943336E-3</v>
      </c>
      <c r="AJ86" s="62">
        <f t="shared" si="84"/>
        <v>4.9000000000014552</v>
      </c>
      <c r="AK86" s="117">
        <f t="shared" si="85"/>
        <v>0.12076550911012175</v>
      </c>
      <c r="AL86" s="99">
        <f t="shared" si="86"/>
        <v>-4.3612719054807853E-4</v>
      </c>
      <c r="AM86" s="62">
        <f t="shared" si="87"/>
        <v>12611.000000000002</v>
      </c>
      <c r="AN86" s="10">
        <f t="shared" si="88"/>
        <v>12569.734349999999</v>
      </c>
      <c r="AO86" s="10">
        <f t="shared" si="89"/>
        <v>12607.513199999998</v>
      </c>
      <c r="AP86" s="10">
        <f t="shared" si="90"/>
        <v>12645.649683333331</v>
      </c>
      <c r="AQ86" s="10">
        <f t="shared" si="91"/>
        <v>12606.226966666663</v>
      </c>
      <c r="AR86" s="116">
        <f>AN87</f>
        <v>12570.500250000001</v>
      </c>
      <c r="AS86" s="16">
        <f>J86</f>
        <v>12605.5</v>
      </c>
      <c r="AU86" s="19"/>
      <c r="AV86" s="25"/>
      <c r="AZ86"/>
      <c r="BA86"/>
      <c r="BB86"/>
      <c r="BC86"/>
      <c r="BD86"/>
      <c r="BE86" s="12" t="s">
        <v>257</v>
      </c>
      <c r="BF86" s="110">
        <v>12628</v>
      </c>
      <c r="BG86" s="110">
        <v>12599</v>
      </c>
      <c r="BH86" s="111">
        <v>12605.5</v>
      </c>
      <c r="BI86" s="29" t="str">
        <f t="shared" si="93"/>
        <v>5mag    9b</v>
      </c>
      <c r="BJ86" s="42"/>
      <c r="BK86" s="42"/>
      <c r="BL86" s="42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</row>
    <row r="87" spans="1:122" x14ac:dyDescent="0.25">
      <c r="A87" s="12" t="str">
        <f t="shared" si="57"/>
        <v>5mag     10o</v>
      </c>
      <c r="B87" s="110">
        <f t="shared" si="69"/>
        <v>8.1000000000003638</v>
      </c>
      <c r="C87" s="3">
        <f t="shared" si="70"/>
        <v>-1.1999999999989086</v>
      </c>
      <c r="D87" s="3">
        <f t="shared" si="60"/>
        <v>12623.1</v>
      </c>
      <c r="E87" s="3">
        <f t="shared" si="61"/>
        <v>12623.8</v>
      </c>
      <c r="F87" s="3">
        <f t="shared" si="62"/>
        <v>12597.966666666667</v>
      </c>
      <c r="G87" s="3">
        <f t="shared" si="63"/>
        <v>12599.35</v>
      </c>
      <c r="H87" s="3">
        <f t="shared" si="58"/>
        <v>12619.6</v>
      </c>
      <c r="I87" s="3">
        <f t="shared" si="58"/>
        <v>12599.7</v>
      </c>
      <c r="J87" s="110">
        <f t="shared" si="58"/>
        <v>12613.6</v>
      </c>
      <c r="K87" s="8">
        <f t="shared" si="77"/>
        <v>7.5</v>
      </c>
      <c r="L87" s="4">
        <f t="shared" si="64"/>
        <v>19.899999999999636</v>
      </c>
      <c r="M87" s="4">
        <f t="shared" si="71"/>
        <v>25.133333333333212</v>
      </c>
      <c r="N87" s="4">
        <f t="shared" si="65"/>
        <v>24.449999999999818</v>
      </c>
      <c r="O87" s="4">
        <f t="shared" si="66"/>
        <v>19.899999999999636</v>
      </c>
      <c r="P87" s="4">
        <f t="shared" si="56"/>
        <v>14.100000000000364</v>
      </c>
      <c r="Q87" s="4">
        <f>-J86+I87</f>
        <v>-5.7999999999992724</v>
      </c>
      <c r="R87" s="4">
        <f t="shared" si="59"/>
        <v>12610.966666666667</v>
      </c>
      <c r="S87" s="4">
        <f t="shared" si="67"/>
        <v>12610.900000000001</v>
      </c>
      <c r="T87" s="4">
        <f t="shared" si="68"/>
        <v>12609.822222222223</v>
      </c>
      <c r="U87" s="4">
        <f t="shared" si="72"/>
        <v>-16.400000000001455</v>
      </c>
      <c r="V87" s="4">
        <f t="shared" si="73"/>
        <v>-8.6999999999989086</v>
      </c>
      <c r="W87" s="45">
        <f t="shared" si="74"/>
        <v>12597.400000000001</v>
      </c>
      <c r="X87" s="109">
        <f t="shared" si="75"/>
        <v>12597.400000000001</v>
      </c>
      <c r="Y87" s="62">
        <f t="shared" si="47"/>
        <v>12596.2</v>
      </c>
      <c r="Z87" s="10">
        <f t="shared" si="48"/>
        <v>-0.6000000000003638</v>
      </c>
      <c r="AA87" s="4">
        <f t="shared" si="49"/>
        <v>-0.6000000000003638</v>
      </c>
      <c r="AB87" s="108">
        <f t="shared" si="50"/>
        <v>12605.5</v>
      </c>
      <c r="AC87" s="79">
        <f t="shared" si="76"/>
        <v>12605.5</v>
      </c>
      <c r="AD87" s="48">
        <f t="shared" si="78"/>
        <v>0.18960363872642316</v>
      </c>
      <c r="AE87" s="45">
        <f t="shared" si="79"/>
        <v>-16.400000000001455</v>
      </c>
      <c r="AF87" s="56">
        <f t="shared" si="80"/>
        <v>12589.099999999999</v>
      </c>
      <c r="AG87" s="70">
        <f t="shared" si="81"/>
        <v>2.8196263014245688</v>
      </c>
      <c r="AH87" s="70">
        <f t="shared" si="82"/>
        <v>0.35465692722995484</v>
      </c>
      <c r="AI87" s="74">
        <f t="shared" si="83"/>
        <v>1.9461279996188625E-3</v>
      </c>
      <c r="AJ87" s="62">
        <f t="shared" si="84"/>
        <v>-0.6000000000003638</v>
      </c>
      <c r="AK87" s="117">
        <f t="shared" si="85"/>
        <v>0.12578153603219347</v>
      </c>
      <c r="AL87" s="99">
        <f t="shared" si="86"/>
        <v>6.9020777634100448E-4</v>
      </c>
      <c r="AM87" s="62">
        <f t="shared" si="87"/>
        <v>12604.9</v>
      </c>
      <c r="AN87" s="10">
        <f t="shared" si="88"/>
        <v>12570.500250000001</v>
      </c>
      <c r="AO87" s="10">
        <f t="shared" si="89"/>
        <v>12610.044000000002</v>
      </c>
      <c r="AP87" s="10">
        <f t="shared" si="90"/>
        <v>12651.221916666665</v>
      </c>
      <c r="AQ87" s="10">
        <f t="shared" si="91"/>
        <v>12606.260333333334</v>
      </c>
      <c r="AR87" s="113"/>
      <c r="AT87" s="115">
        <f>AO87</f>
        <v>12610.044000000002</v>
      </c>
      <c r="AU87" s="24">
        <f>AT87-AS86</f>
        <v>4.544000000001688</v>
      </c>
      <c r="AV87" s="25" t="s">
        <v>37</v>
      </c>
      <c r="AZ87"/>
      <c r="BA87"/>
      <c r="BB87"/>
      <c r="BC87"/>
      <c r="BD87"/>
      <c r="BE87" s="12" t="s">
        <v>258</v>
      </c>
      <c r="BF87" s="110">
        <v>12619.6</v>
      </c>
      <c r="BG87" s="110">
        <v>12599.7</v>
      </c>
      <c r="BH87" s="111">
        <v>12613.6</v>
      </c>
      <c r="BI87" s="12" t="s">
        <v>55</v>
      </c>
      <c r="BJ87" s="42"/>
      <c r="BK87" s="42"/>
      <c r="BL87" s="42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</row>
    <row r="88" spans="1:122" x14ac:dyDescent="0.25">
      <c r="A88" s="12" t="str">
        <f t="shared" si="57"/>
        <v>5mag   11s</v>
      </c>
      <c r="B88" s="110">
        <f t="shared" si="69"/>
        <v>-9.3999999999996362</v>
      </c>
      <c r="C88" s="3">
        <f t="shared" si="70"/>
        <v>-1.8999999999996362</v>
      </c>
      <c r="D88" s="3">
        <f t="shared" si="60"/>
        <v>12621.4</v>
      </c>
      <c r="E88" s="3">
        <f t="shared" si="61"/>
        <v>12618.1</v>
      </c>
      <c r="F88" s="3">
        <f t="shared" si="62"/>
        <v>12597.4</v>
      </c>
      <c r="G88" s="3">
        <f t="shared" si="63"/>
        <v>12596.6</v>
      </c>
      <c r="H88" s="3">
        <f t="shared" si="58"/>
        <v>12616.6</v>
      </c>
      <c r="I88" s="3">
        <f t="shared" si="58"/>
        <v>12593.5</v>
      </c>
      <c r="J88" s="3">
        <f t="shared" si="58"/>
        <v>12604.2</v>
      </c>
      <c r="K88" s="8">
        <f t="shared" si="77"/>
        <v>-1.2999999999992724</v>
      </c>
      <c r="L88" s="4">
        <f t="shared" si="64"/>
        <v>23.100000000000364</v>
      </c>
      <c r="M88" s="4">
        <f t="shared" si="71"/>
        <v>24</v>
      </c>
      <c r="N88" s="4">
        <f t="shared" si="65"/>
        <v>21.5</v>
      </c>
      <c r="O88" s="4">
        <f t="shared" si="66"/>
        <v>23.100000000000364</v>
      </c>
      <c r="P88" s="4">
        <f>-H88+J87</f>
        <v>-3</v>
      </c>
      <c r="Q88" s="4">
        <f t="shared" ref="Q88:Q95" si="94">J87-I88</f>
        <v>20.100000000000364</v>
      </c>
      <c r="R88" s="4">
        <f t="shared" si="59"/>
        <v>12604.766666666668</v>
      </c>
      <c r="S88" s="4">
        <f t="shared" si="67"/>
        <v>12607.866666666669</v>
      </c>
      <c r="T88" s="4">
        <f t="shared" si="68"/>
        <v>12608.855555555558</v>
      </c>
      <c r="U88" s="4">
        <f t="shared" si="72"/>
        <v>-8.6999999999989086</v>
      </c>
      <c r="V88" s="4">
        <f t="shared" si="73"/>
        <v>-0.6000000000003638</v>
      </c>
      <c r="W88" s="109">
        <f t="shared" si="74"/>
        <v>12604.9</v>
      </c>
      <c r="X88" s="45">
        <f t="shared" si="75"/>
        <v>12604.9</v>
      </c>
      <c r="Y88" s="10">
        <f t="shared" si="47"/>
        <v>12621.1</v>
      </c>
      <c r="Z88" s="10">
        <f t="shared" si="48"/>
        <v>8.1000000000003638</v>
      </c>
      <c r="AA88" s="10">
        <f t="shared" si="49"/>
        <v>8.1000000000003638</v>
      </c>
      <c r="AB88" s="10">
        <f t="shared" si="50"/>
        <v>12613.6</v>
      </c>
      <c r="AC88" s="108">
        <f t="shared" si="76"/>
        <v>12613.6</v>
      </c>
      <c r="AD88" s="48">
        <f t="shared" si="78"/>
        <v>0.38089668615986483</v>
      </c>
      <c r="AE88" s="45">
        <f t="shared" si="79"/>
        <v>-8.6999999999989086</v>
      </c>
      <c r="AF88" s="56">
        <f t="shared" si="80"/>
        <v>12604.900000000001</v>
      </c>
      <c r="AG88" s="70">
        <f t="shared" si="81"/>
        <v>4.005331260069693E-2</v>
      </c>
      <c r="AH88" s="70">
        <f t="shared" si="82"/>
        <v>24.966723975349794</v>
      </c>
      <c r="AI88" s="74">
        <f t="shared" si="83"/>
        <v>-5.5533959015995961E-5</v>
      </c>
      <c r="AJ88" s="62">
        <f t="shared" si="84"/>
        <v>8.1000000000003638</v>
      </c>
      <c r="AK88" s="117">
        <f t="shared" si="85"/>
        <v>623.33730606130621</v>
      </c>
      <c r="AL88" s="99">
        <f t="shared" si="86"/>
        <v>-1.3865010260107591E-3</v>
      </c>
      <c r="AM88" s="62">
        <f t="shared" si="87"/>
        <v>12621.7</v>
      </c>
      <c r="AN88" s="10">
        <f t="shared" si="88"/>
        <v>12573.93015</v>
      </c>
      <c r="AO88" s="10">
        <f t="shared" si="89"/>
        <v>12609.6111</v>
      </c>
      <c r="AP88" s="10">
        <f t="shared" si="90"/>
        <v>12648.052083333334</v>
      </c>
      <c r="AQ88" s="10">
        <f t="shared" si="91"/>
        <v>12614.935666666666</v>
      </c>
      <c r="AR88" s="113"/>
      <c r="AU88" s="19"/>
      <c r="AV88" s="25"/>
      <c r="AZ88"/>
      <c r="BA88"/>
      <c r="BB88"/>
      <c r="BC88"/>
      <c r="BD88"/>
      <c r="BE88" s="12" t="s">
        <v>150</v>
      </c>
      <c r="BF88" s="110">
        <v>12616.6</v>
      </c>
      <c r="BG88" s="110">
        <v>12593.5</v>
      </c>
      <c r="BH88" s="111">
        <v>12604.2</v>
      </c>
      <c r="BI88" s="12" t="s">
        <v>56</v>
      </c>
      <c r="BJ88" s="42"/>
      <c r="BK88" s="42"/>
      <c r="BL88" s="42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</row>
    <row r="89" spans="1:122" x14ac:dyDescent="0.25">
      <c r="A89" s="12" t="str">
        <f t="shared" si="57"/>
        <v>5mag     12b</v>
      </c>
      <c r="B89" s="110">
        <f t="shared" si="69"/>
        <v>4.1999999999989086</v>
      </c>
      <c r="C89" s="3">
        <f t="shared" si="70"/>
        <v>2.8999999999996362</v>
      </c>
      <c r="D89" s="3">
        <f t="shared" si="60"/>
        <v>12615.233333333332</v>
      </c>
      <c r="E89" s="3">
        <f t="shared" si="61"/>
        <v>12613.05</v>
      </c>
      <c r="F89" s="3">
        <f t="shared" si="62"/>
        <v>12596.133333333333</v>
      </c>
      <c r="G89" s="3">
        <f t="shared" si="63"/>
        <v>12594.35</v>
      </c>
      <c r="H89" s="110">
        <f t="shared" si="58"/>
        <v>12609.5</v>
      </c>
      <c r="I89" s="110">
        <f t="shared" si="58"/>
        <v>12595.2</v>
      </c>
      <c r="J89" s="110">
        <f t="shared" si="58"/>
        <v>12608.4</v>
      </c>
      <c r="K89" s="8">
        <f t="shared" si="77"/>
        <v>-5.2000000000007276</v>
      </c>
      <c r="L89" s="4">
        <f t="shared" si="64"/>
        <v>14.299999999999272</v>
      </c>
      <c r="M89" s="4">
        <f t="shared" si="71"/>
        <v>19.099999999999756</v>
      </c>
      <c r="N89" s="4">
        <f t="shared" si="65"/>
        <v>18.699999999999818</v>
      </c>
      <c r="O89" s="4">
        <f t="shared" si="66"/>
        <v>14.299999999999272</v>
      </c>
      <c r="P89" s="4">
        <f t="shared" ref="P89:P98" si="95">H89-J88</f>
        <v>5.2999999999992724</v>
      </c>
      <c r="Q89" s="4">
        <f t="shared" si="94"/>
        <v>9</v>
      </c>
      <c r="R89" s="4">
        <f t="shared" si="59"/>
        <v>12604.366666666667</v>
      </c>
      <c r="S89" s="4">
        <f t="shared" si="67"/>
        <v>12604.566666666668</v>
      </c>
      <c r="T89" s="4">
        <f t="shared" si="68"/>
        <v>12606.700000000003</v>
      </c>
      <c r="U89" s="4">
        <f t="shared" si="72"/>
        <v>-9.3999999999996362</v>
      </c>
      <c r="V89" s="4">
        <f t="shared" si="73"/>
        <v>-9.3999999999996362</v>
      </c>
      <c r="W89" s="85">
        <f t="shared" si="74"/>
        <v>12604.2</v>
      </c>
      <c r="X89" s="109">
        <f t="shared" si="75"/>
        <v>12604.2</v>
      </c>
      <c r="Y89" s="62">
        <f t="shared" si="47"/>
        <v>12602.900000000001</v>
      </c>
      <c r="Z89" s="10">
        <f t="shared" si="48"/>
        <v>8.1000000000003638</v>
      </c>
      <c r="AA89" s="4">
        <f t="shared" si="49"/>
        <v>8.1000000000003638</v>
      </c>
      <c r="AB89" s="79">
        <f t="shared" si="50"/>
        <v>12621.7</v>
      </c>
      <c r="AC89" s="79">
        <f t="shared" si="76"/>
        <v>12621.7</v>
      </c>
      <c r="AD89" s="48">
        <f t="shared" si="78"/>
        <v>-0.14515919428204541</v>
      </c>
      <c r="AE89" s="45">
        <f t="shared" si="79"/>
        <v>-9.3999999999996362</v>
      </c>
      <c r="AF89" s="56">
        <f t="shared" si="80"/>
        <v>12594.800000000001</v>
      </c>
      <c r="AG89" s="70">
        <f t="shared" si="81"/>
        <v>-3.4920247916705889</v>
      </c>
      <c r="AH89" s="70">
        <f t="shared" si="82"/>
        <v>-0.28636680999094477</v>
      </c>
      <c r="AI89" s="74">
        <f t="shared" si="83"/>
        <v>1.0798107155332792E-3</v>
      </c>
      <c r="AJ89" s="62">
        <f t="shared" si="84"/>
        <v>8.1000000000003638</v>
      </c>
      <c r="AK89" s="117">
        <f t="shared" si="85"/>
        <v>8.200594986438986E-2</v>
      </c>
      <c r="AL89" s="99">
        <f t="shared" si="86"/>
        <v>-3.0922195000130466E-4</v>
      </c>
      <c r="AM89" s="62">
        <f t="shared" si="87"/>
        <v>12612.300000000001</v>
      </c>
      <c r="AN89" s="10">
        <f t="shared" si="88"/>
        <v>12570.683400000002</v>
      </c>
      <c r="AO89" s="10">
        <f t="shared" si="89"/>
        <v>12603.417300000003</v>
      </c>
      <c r="AP89" s="10">
        <f t="shared" si="90"/>
        <v>12638.892933333333</v>
      </c>
      <c r="AQ89" s="10">
        <f t="shared" si="91"/>
        <v>12605.526266666668</v>
      </c>
      <c r="AR89" s="113"/>
      <c r="AU89" s="19"/>
      <c r="AV89" s="25"/>
      <c r="AZ89" s="116">
        <f>BA89*(1-$AQ$5)</f>
        <v>12570.5748</v>
      </c>
      <c r="BA89" s="16">
        <f>J89</f>
        <v>12608.4</v>
      </c>
      <c r="BB89"/>
      <c r="BC89"/>
      <c r="BD89"/>
      <c r="BE89" s="12" t="s">
        <v>259</v>
      </c>
      <c r="BF89" s="110">
        <v>12609.5</v>
      </c>
      <c r="BG89" s="110">
        <v>12595.2</v>
      </c>
      <c r="BH89" s="111">
        <v>12608.4</v>
      </c>
      <c r="BI89" s="12" t="s">
        <v>57</v>
      </c>
      <c r="BJ89" s="42"/>
      <c r="BK89" s="42"/>
      <c r="BL89" s="42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</row>
    <row r="90" spans="1:122" x14ac:dyDescent="0.25">
      <c r="A90" s="12" t="str">
        <f t="shared" si="57"/>
        <v>5mag     13o</v>
      </c>
      <c r="B90" s="110">
        <f t="shared" si="69"/>
        <v>5.1000000000003638</v>
      </c>
      <c r="C90" s="3">
        <f t="shared" si="70"/>
        <v>-0.1000000000003638</v>
      </c>
      <c r="D90" s="3">
        <f t="shared" si="60"/>
        <v>12615.333333333334</v>
      </c>
      <c r="E90" s="3">
        <f t="shared" si="61"/>
        <v>12614.7</v>
      </c>
      <c r="F90" s="3">
        <f t="shared" si="62"/>
        <v>12598.199999999999</v>
      </c>
      <c r="G90" s="3">
        <f t="shared" si="63"/>
        <v>12600.55</v>
      </c>
      <c r="H90" s="110">
        <f t="shared" si="58"/>
        <v>12619.9</v>
      </c>
      <c r="I90" s="110">
        <f t="shared" si="58"/>
        <v>12605.9</v>
      </c>
      <c r="J90" s="110">
        <f t="shared" si="58"/>
        <v>12613.5</v>
      </c>
      <c r="K90" s="8">
        <f t="shared" si="77"/>
        <v>9.2999999999992724</v>
      </c>
      <c r="L90" s="4">
        <f t="shared" si="64"/>
        <v>14</v>
      </c>
      <c r="M90" s="4">
        <f t="shared" si="71"/>
        <v>17.133333333333212</v>
      </c>
      <c r="N90" s="4">
        <f t="shared" si="65"/>
        <v>14.149999999999636</v>
      </c>
      <c r="O90" s="4">
        <f t="shared" si="66"/>
        <v>14</v>
      </c>
      <c r="P90" s="4">
        <f t="shared" si="95"/>
        <v>11.5</v>
      </c>
      <c r="Q90" s="4">
        <f t="shared" si="94"/>
        <v>2.5</v>
      </c>
      <c r="R90" s="4">
        <f t="shared" si="59"/>
        <v>12613.1</v>
      </c>
      <c r="S90" s="4">
        <f t="shared" si="67"/>
        <v>12608.733333333334</v>
      </c>
      <c r="T90" s="4">
        <f t="shared" si="68"/>
        <v>12607.411111111112</v>
      </c>
      <c r="U90" s="4">
        <f t="shared" si="72"/>
        <v>-9.3999999999996362</v>
      </c>
      <c r="V90" s="4">
        <f t="shared" si="73"/>
        <v>-9.3999999999996362</v>
      </c>
      <c r="W90" s="86">
        <f t="shared" si="74"/>
        <v>12594.800000000001</v>
      </c>
      <c r="X90" s="45">
        <f t="shared" si="75"/>
        <v>12594.800000000001</v>
      </c>
      <c r="Y90" s="62">
        <f t="shared" si="47"/>
        <v>12603.199999999999</v>
      </c>
      <c r="Z90" s="10">
        <f t="shared" si="48"/>
        <v>8.1000000000003638</v>
      </c>
      <c r="AA90" s="4">
        <f t="shared" si="49"/>
        <v>4.1999999999989086</v>
      </c>
      <c r="AB90" s="79">
        <f t="shared" si="50"/>
        <v>12608.4</v>
      </c>
      <c r="AC90" s="108">
        <f t="shared" si="76"/>
        <v>12608.4</v>
      </c>
      <c r="AD90" s="48">
        <f t="shared" si="78"/>
        <v>-0.16309291747888299</v>
      </c>
      <c r="AE90" s="45">
        <f t="shared" si="79"/>
        <v>-9.3999999999996362</v>
      </c>
      <c r="AF90" s="56">
        <f t="shared" si="80"/>
        <v>12599</v>
      </c>
      <c r="AG90" s="70">
        <f t="shared" si="81"/>
        <v>-4.8400468291134215</v>
      </c>
      <c r="AH90" s="70">
        <f t="shared" si="82"/>
        <v>-0.20660957121011483</v>
      </c>
      <c r="AI90" s="74">
        <f t="shared" si="83"/>
        <v>1.1508849908722914E-3</v>
      </c>
      <c r="AJ90" s="62">
        <f t="shared" si="84"/>
        <v>8.1000000000003638</v>
      </c>
      <c r="AK90" s="97">
        <f t="shared" si="85"/>
        <v>4.2687514915627514E-2</v>
      </c>
      <c r="AL90" s="99">
        <f t="shared" si="86"/>
        <v>-2.3778385447628106E-4</v>
      </c>
      <c r="AM90" s="62">
        <f t="shared" si="87"/>
        <v>12616.5</v>
      </c>
      <c r="AN90" s="10">
        <f t="shared" si="88"/>
        <v>12573.081000000002</v>
      </c>
      <c r="AO90" s="10">
        <f t="shared" si="89"/>
        <v>12600.9198</v>
      </c>
      <c r="AP90" s="10">
        <f t="shared" si="90"/>
        <v>12635.689733333331</v>
      </c>
      <c r="AQ90" s="10">
        <f t="shared" si="91"/>
        <v>12611.832566666666</v>
      </c>
      <c r="AR90" s="113"/>
      <c r="AU90" s="19"/>
      <c r="AV90" s="25"/>
      <c r="AZ90"/>
      <c r="BA90"/>
      <c r="BB90" s="115">
        <f>AQ90</f>
        <v>12611.832566666666</v>
      </c>
      <c r="BC90" s="24">
        <f>BB90-BA89</f>
        <v>3.4325666666663892</v>
      </c>
      <c r="BD90" s="107" t="s">
        <v>37</v>
      </c>
      <c r="BE90" s="12" t="s">
        <v>260</v>
      </c>
      <c r="BF90" s="110">
        <v>12619.9</v>
      </c>
      <c r="BG90" s="110">
        <v>12605.9</v>
      </c>
      <c r="BH90" s="111">
        <v>12613.5</v>
      </c>
      <c r="BI90" s="12" t="s">
        <v>58</v>
      </c>
      <c r="BJ90" s="42"/>
      <c r="BK90" s="42"/>
      <c r="BL90" s="42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</row>
    <row r="91" spans="1:122" x14ac:dyDescent="0.25">
      <c r="A91" s="12" t="str">
        <f t="shared" si="57"/>
        <v>5mag  14s</v>
      </c>
      <c r="B91" s="110">
        <f t="shared" si="69"/>
        <v>37.899999999999636</v>
      </c>
      <c r="C91" s="3">
        <f t="shared" si="70"/>
        <v>47.199999999998909</v>
      </c>
      <c r="D91" s="3">
        <f t="shared" si="60"/>
        <v>12632.533333333335</v>
      </c>
      <c r="E91" s="3">
        <f t="shared" si="61"/>
        <v>12644.05</v>
      </c>
      <c r="F91" s="3">
        <f t="shared" si="62"/>
        <v>12603.633333333331</v>
      </c>
      <c r="G91" s="3">
        <f t="shared" si="63"/>
        <v>12607.849999999999</v>
      </c>
      <c r="H91" s="110">
        <f t="shared" si="58"/>
        <v>12668.2</v>
      </c>
      <c r="I91" s="110">
        <f t="shared" si="58"/>
        <v>12609.8</v>
      </c>
      <c r="J91" s="110">
        <f t="shared" si="58"/>
        <v>12651.4</v>
      </c>
      <c r="K91" s="8">
        <f t="shared" si="77"/>
        <v>43</v>
      </c>
      <c r="L91" s="4">
        <f t="shared" si="64"/>
        <v>58.400000000001455</v>
      </c>
      <c r="M91" s="4">
        <f t="shared" si="71"/>
        <v>28.900000000000244</v>
      </c>
      <c r="N91" s="4">
        <f t="shared" si="65"/>
        <v>36.200000000000728</v>
      </c>
      <c r="O91" s="4">
        <f t="shared" si="66"/>
        <v>58.400000000001455</v>
      </c>
      <c r="P91" s="4">
        <f t="shared" si="95"/>
        <v>54.700000000000728</v>
      </c>
      <c r="Q91" s="4">
        <f t="shared" si="94"/>
        <v>3.7000000000007276</v>
      </c>
      <c r="R91" s="4">
        <f t="shared" si="59"/>
        <v>12643.133333333333</v>
      </c>
      <c r="S91" s="4">
        <f t="shared" si="67"/>
        <v>12628.116666666667</v>
      </c>
      <c r="T91" s="4">
        <f t="shared" si="68"/>
        <v>12620.199999999999</v>
      </c>
      <c r="U91" s="4">
        <f t="shared" si="72"/>
        <v>-9.3999999999996362</v>
      </c>
      <c r="V91" s="4">
        <f t="shared" si="73"/>
        <v>4.1999999999989086</v>
      </c>
      <c r="W91" s="85">
        <f t="shared" si="74"/>
        <v>12612.599999999999</v>
      </c>
      <c r="X91" s="109">
        <f t="shared" si="75"/>
        <v>12612.599999999999</v>
      </c>
      <c r="Y91" s="10">
        <f t="shared" si="47"/>
        <v>12622.8</v>
      </c>
      <c r="Z91" s="10">
        <f t="shared" si="48"/>
        <v>5.1000000000003638</v>
      </c>
      <c r="AA91" s="10">
        <f t="shared" si="49"/>
        <v>5.1000000000003638</v>
      </c>
      <c r="AB91" s="10">
        <f t="shared" si="50"/>
        <v>12613.5</v>
      </c>
      <c r="AC91" s="79">
        <f t="shared" si="76"/>
        <v>12613.5</v>
      </c>
      <c r="AD91" s="48">
        <f t="shared" si="78"/>
        <v>2.4910981156596033</v>
      </c>
      <c r="AE91" s="45">
        <f t="shared" si="79"/>
        <v>-9.3999999999996362</v>
      </c>
      <c r="AF91" s="56">
        <f t="shared" si="80"/>
        <v>12604.1</v>
      </c>
      <c r="AG91" s="70">
        <f t="shared" si="81"/>
        <v>1.4437321595508799</v>
      </c>
      <c r="AH91" s="70">
        <f t="shared" si="82"/>
        <v>0.69264925172206648</v>
      </c>
      <c r="AI91" s="74">
        <f t="shared" si="83"/>
        <v>3.7527471219681906E-3</v>
      </c>
      <c r="AJ91" s="62">
        <f t="shared" si="84"/>
        <v>5.1000000000003638</v>
      </c>
      <c r="AK91" s="117">
        <f t="shared" si="85"/>
        <v>0.47976298591113858</v>
      </c>
      <c r="AL91" s="99">
        <f t="shared" si="86"/>
        <v>2.5993374859334057E-3</v>
      </c>
      <c r="AM91" s="62">
        <f t="shared" si="87"/>
        <v>12618.6</v>
      </c>
      <c r="AN91" s="10">
        <f t="shared" si="88"/>
        <v>12586.351050000001</v>
      </c>
      <c r="AO91" s="10">
        <f t="shared" si="89"/>
        <v>12607.679700000001</v>
      </c>
      <c r="AP91" s="10">
        <f t="shared" si="90"/>
        <v>12639.877249999998</v>
      </c>
      <c r="AQ91" s="10">
        <f t="shared" si="91"/>
        <v>12618.906300000001</v>
      </c>
      <c r="AR91" s="113"/>
      <c r="AU91" s="19"/>
      <c r="AV91" s="25"/>
      <c r="AW91" s="21">
        <f>SUM(AU91:AU104)-AW92</f>
        <v>146.53430000000117</v>
      </c>
      <c r="AZ91"/>
      <c r="BA91"/>
      <c r="BB91"/>
      <c r="BC91"/>
      <c r="BD91"/>
      <c r="BE91" s="12" t="s">
        <v>261</v>
      </c>
      <c r="BF91" s="110">
        <v>12668.2</v>
      </c>
      <c r="BG91" s="110">
        <v>12609.8</v>
      </c>
      <c r="BH91" s="111">
        <v>12651.4</v>
      </c>
      <c r="BI91" s="29" t="str">
        <f t="shared" si="93"/>
        <v>5mag  14s</v>
      </c>
      <c r="BJ91" s="42"/>
      <c r="BK91" s="42"/>
      <c r="BL91" s="42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</row>
    <row r="92" spans="1:122" x14ac:dyDescent="0.25">
      <c r="A92" s="12" t="str">
        <f t="shared" si="57"/>
        <v>5mag   15b</v>
      </c>
      <c r="B92" s="110">
        <f t="shared" si="69"/>
        <v>28.399999999999636</v>
      </c>
      <c r="C92" s="3">
        <f t="shared" si="70"/>
        <v>71.399999999999636</v>
      </c>
      <c r="D92" s="3">
        <f t="shared" si="60"/>
        <v>12656.066666666666</v>
      </c>
      <c r="E92" s="3">
        <f t="shared" si="61"/>
        <v>12674.150000000001</v>
      </c>
      <c r="F92" s="3">
        <f t="shared" si="62"/>
        <v>12620.9</v>
      </c>
      <c r="G92" s="3">
        <f t="shared" si="63"/>
        <v>12628.4</v>
      </c>
      <c r="H92" s="110">
        <f t="shared" si="58"/>
        <v>12680.1</v>
      </c>
      <c r="I92" s="110">
        <f t="shared" si="58"/>
        <v>12647</v>
      </c>
      <c r="J92" s="110">
        <f t="shared" si="58"/>
        <v>12679.8</v>
      </c>
      <c r="K92" s="8">
        <f t="shared" si="77"/>
        <v>66.299999999999272</v>
      </c>
      <c r="L92" s="4">
        <f t="shared" si="64"/>
        <v>33.100000000000364</v>
      </c>
      <c r="M92" s="4">
        <f t="shared" si="71"/>
        <v>35.166666666667275</v>
      </c>
      <c r="N92" s="4">
        <f t="shared" si="65"/>
        <v>45.750000000000909</v>
      </c>
      <c r="O92" s="4">
        <f t="shared" si="66"/>
        <v>33.100000000000364</v>
      </c>
      <c r="P92" s="4">
        <f t="shared" si="95"/>
        <v>28.700000000000728</v>
      </c>
      <c r="Q92" s="4">
        <f t="shared" si="94"/>
        <v>4.3999999999996362</v>
      </c>
      <c r="R92" s="4">
        <f t="shared" si="59"/>
        <v>12668.966666666665</v>
      </c>
      <c r="S92" s="4">
        <f t="shared" si="67"/>
        <v>12656.05</v>
      </c>
      <c r="T92" s="4">
        <f t="shared" si="68"/>
        <v>12641.733333333332</v>
      </c>
      <c r="U92" s="4">
        <f t="shared" si="72"/>
        <v>4.1999999999989086</v>
      </c>
      <c r="V92" s="4">
        <f t="shared" si="73"/>
        <v>5.1000000000003638</v>
      </c>
      <c r="W92" s="85">
        <f t="shared" si="74"/>
        <v>12618.6</v>
      </c>
      <c r="X92" s="109">
        <f t="shared" si="75"/>
        <v>12618.6</v>
      </c>
      <c r="Y92" s="62">
        <f t="shared" si="47"/>
        <v>12694.4</v>
      </c>
      <c r="Z92" s="10">
        <f t="shared" si="48"/>
        <v>37.899999999999636</v>
      </c>
      <c r="AA92" s="4">
        <f t="shared" si="49"/>
        <v>37.899999999999636</v>
      </c>
      <c r="AB92" s="108">
        <f t="shared" si="50"/>
        <v>12651.4</v>
      </c>
      <c r="AC92" s="79">
        <f t="shared" si="76"/>
        <v>12651.4</v>
      </c>
      <c r="AD92" s="48">
        <f t="shared" si="78"/>
        <v>0.97868745938923407</v>
      </c>
      <c r="AE92" s="45">
        <f t="shared" si="79"/>
        <v>4.1999999999989086</v>
      </c>
      <c r="AF92" s="56">
        <f t="shared" si="80"/>
        <v>12655.599999999999</v>
      </c>
      <c r="AG92" s="70">
        <f t="shared" si="81"/>
        <v>-2.5541516882063382</v>
      </c>
      <c r="AH92" s="70">
        <f t="shared" si="82"/>
        <v>-0.39151942487106295</v>
      </c>
      <c r="AI92" s="74">
        <f t="shared" si="83"/>
        <v>1.9121969720914639E-3</v>
      </c>
      <c r="AJ92" s="62">
        <f t="shared" si="84"/>
        <v>37.899999999999636</v>
      </c>
      <c r="AK92" s="117">
        <f t="shared" si="85"/>
        <v>0.1532874600513679</v>
      </c>
      <c r="AL92" s="99">
        <f t="shared" si="86"/>
        <v>-7.4866225875343793E-4</v>
      </c>
      <c r="AM92" s="62">
        <f t="shared" si="87"/>
        <v>12689.3</v>
      </c>
      <c r="AN92" s="10">
        <f t="shared" si="88"/>
        <v>12594.3264</v>
      </c>
      <c r="AO92" s="10">
        <f t="shared" si="89"/>
        <v>12663.790200000001</v>
      </c>
      <c r="AP92" s="10">
        <f t="shared" si="90"/>
        <v>12692.012666666666</v>
      </c>
      <c r="AQ92" s="10">
        <f t="shared" si="91"/>
        <v>12630.684733333332</v>
      </c>
      <c r="AR92" s="116">
        <f>AN93</f>
        <v>12610.593449999997</v>
      </c>
      <c r="AS92" s="16">
        <f>J92</f>
        <v>12679.8</v>
      </c>
      <c r="AU92" s="19"/>
      <c r="AV92" s="25"/>
      <c r="AW92" s="80">
        <f>COUNT(AU92:AU104)</f>
        <v>5</v>
      </c>
      <c r="AZ92"/>
      <c r="BA92"/>
      <c r="BB92"/>
      <c r="BC92"/>
      <c r="BD92"/>
      <c r="BE92" s="12" t="s">
        <v>262</v>
      </c>
      <c r="BF92" s="110">
        <v>12680.1</v>
      </c>
      <c r="BG92" s="110">
        <v>12647</v>
      </c>
      <c r="BH92" s="111">
        <v>12679.8</v>
      </c>
      <c r="BI92" s="29" t="str">
        <f t="shared" si="93"/>
        <v>5mag   15b</v>
      </c>
      <c r="BJ92" s="42"/>
      <c r="BK92" s="42"/>
      <c r="BL92" s="4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</row>
    <row r="93" spans="1:122" x14ac:dyDescent="0.25">
      <c r="A93" s="12" t="str">
        <f t="shared" si="57"/>
        <v>5mag     16o</v>
      </c>
      <c r="B93" s="110">
        <f t="shared" si="69"/>
        <v>15</v>
      </c>
      <c r="C93" s="3">
        <f t="shared" si="70"/>
        <v>81.299999999999272</v>
      </c>
      <c r="D93" s="3">
        <f t="shared" si="60"/>
        <v>12681.366666666669</v>
      </c>
      <c r="E93" s="3">
        <f t="shared" si="61"/>
        <v>12687.95</v>
      </c>
      <c r="F93" s="3">
        <f t="shared" si="62"/>
        <v>12641.666666666666</v>
      </c>
      <c r="G93" s="3">
        <f t="shared" si="63"/>
        <v>12657.6</v>
      </c>
      <c r="H93" s="3">
        <f t="shared" si="58"/>
        <v>12695.8</v>
      </c>
      <c r="I93" s="3">
        <f t="shared" si="58"/>
        <v>12668.2</v>
      </c>
      <c r="J93" s="3">
        <f t="shared" si="58"/>
        <v>12694.8</v>
      </c>
      <c r="K93" s="8">
        <f t="shared" si="77"/>
        <v>43.399999999999636</v>
      </c>
      <c r="L93" s="4">
        <f t="shared" si="64"/>
        <v>27.599999999998545</v>
      </c>
      <c r="M93" s="4">
        <f t="shared" si="71"/>
        <v>39.700000000000124</v>
      </c>
      <c r="N93" s="4">
        <f t="shared" si="65"/>
        <v>30.349999999999454</v>
      </c>
      <c r="O93" s="4">
        <f t="shared" si="66"/>
        <v>27.599999999998545</v>
      </c>
      <c r="P93" s="4">
        <f t="shared" si="95"/>
        <v>16</v>
      </c>
      <c r="Q93" s="4">
        <f t="shared" si="94"/>
        <v>11.599999999998545</v>
      </c>
      <c r="R93" s="4">
        <f t="shared" si="59"/>
        <v>12686.266666666668</v>
      </c>
      <c r="S93" s="4">
        <f t="shared" si="67"/>
        <v>12677.616666666667</v>
      </c>
      <c r="T93" s="4">
        <f t="shared" si="68"/>
        <v>12666.122222222222</v>
      </c>
      <c r="U93" s="4">
        <f t="shared" si="72"/>
        <v>5.1000000000003638</v>
      </c>
      <c r="V93" s="4">
        <f t="shared" si="73"/>
        <v>28.399999999999636</v>
      </c>
      <c r="W93" s="86">
        <f t="shared" si="74"/>
        <v>12679.8</v>
      </c>
      <c r="X93" s="109">
        <f t="shared" si="75"/>
        <v>12679.8</v>
      </c>
      <c r="Y93" s="62">
        <f t="shared" si="47"/>
        <v>12746.099999999999</v>
      </c>
      <c r="Z93" s="10">
        <f t="shared" si="48"/>
        <v>37.899999999999636</v>
      </c>
      <c r="AA93" s="4">
        <f t="shared" si="49"/>
        <v>37.899999999999636</v>
      </c>
      <c r="AB93" s="79">
        <f t="shared" si="50"/>
        <v>12689.3</v>
      </c>
      <c r="AC93" s="79">
        <f t="shared" si="76"/>
        <v>12689.3</v>
      </c>
      <c r="AD93" s="48">
        <f t="shared" si="78"/>
        <v>0.64990253411297227</v>
      </c>
      <c r="AE93" s="45">
        <f t="shared" si="79"/>
        <v>5.1000000000003638</v>
      </c>
      <c r="AF93" s="56">
        <f t="shared" si="80"/>
        <v>12684.9</v>
      </c>
      <c r="AG93" s="70">
        <f t="shared" si="81"/>
        <v>-0.43343226814289615</v>
      </c>
      <c r="AH93" s="70">
        <f t="shared" si="82"/>
        <v>-2.30716555618862</v>
      </c>
      <c r="AI93" s="74">
        <f t="shared" si="83"/>
        <v>7.8045550221126194E-4</v>
      </c>
      <c r="AJ93" s="62">
        <f t="shared" si="84"/>
        <v>37.899999999999636</v>
      </c>
      <c r="AK93" s="117">
        <f t="shared" si="85"/>
        <v>5.3230129036631437</v>
      </c>
      <c r="AL93" s="99">
        <f t="shared" si="86"/>
        <v>-1.8006400528397146E-3</v>
      </c>
      <c r="AM93" s="62">
        <f t="shared" si="87"/>
        <v>12717.699999999999</v>
      </c>
      <c r="AN93" s="10">
        <f t="shared" si="88"/>
        <v>12610.593449999997</v>
      </c>
      <c r="AO93" s="10">
        <f t="shared" si="89"/>
        <v>12678.242399999997</v>
      </c>
      <c r="AP93" s="10">
        <f t="shared" si="90"/>
        <v>12727.431383333333</v>
      </c>
      <c r="AQ93" s="10">
        <f t="shared" si="91"/>
        <v>12670.491166666663</v>
      </c>
      <c r="AR93" s="116">
        <f>AP94</f>
        <v>12729.333283333333</v>
      </c>
      <c r="AS93" s="112">
        <f>J93</f>
        <v>12694.8</v>
      </c>
      <c r="AT93" s="115">
        <f>AO93</f>
        <v>12678.242399999997</v>
      </c>
      <c r="AU93" s="24">
        <f>AT93-AS92</f>
        <v>-1.5576000000019121</v>
      </c>
      <c r="AV93" s="25" t="s">
        <v>37</v>
      </c>
      <c r="AW93" s="19"/>
      <c r="AZ93"/>
      <c r="BA93"/>
      <c r="BB93"/>
      <c r="BC93"/>
      <c r="BD93"/>
      <c r="BE93" s="12" t="s">
        <v>263</v>
      </c>
      <c r="BF93" s="110">
        <v>12695.8</v>
      </c>
      <c r="BG93" s="110">
        <v>12668.2</v>
      </c>
      <c r="BH93" s="111">
        <v>12694.8</v>
      </c>
      <c r="BI93" s="29" t="str">
        <f t="shared" si="93"/>
        <v>5mag     16o</v>
      </c>
      <c r="BJ93" s="42"/>
      <c r="BK93" s="42"/>
      <c r="BL93" s="42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</row>
    <row r="94" spans="1:122" x14ac:dyDescent="0.25">
      <c r="A94" s="12" t="str">
        <f t="shared" si="57"/>
        <v>5mag    17s</v>
      </c>
      <c r="B94" s="110">
        <f t="shared" si="69"/>
        <v>42.300000000001091</v>
      </c>
      <c r="C94" s="3">
        <f t="shared" si="70"/>
        <v>85.700000000000728</v>
      </c>
      <c r="D94" s="3">
        <f t="shared" si="60"/>
        <v>12705.1</v>
      </c>
      <c r="E94" s="3">
        <f t="shared" si="61"/>
        <v>12717.599999999999</v>
      </c>
      <c r="F94" s="3">
        <f t="shared" si="62"/>
        <v>12668.733333333332</v>
      </c>
      <c r="G94" s="3">
        <f t="shared" si="63"/>
        <v>12679.6</v>
      </c>
      <c r="H94" s="3">
        <f t="shared" si="58"/>
        <v>12739.4</v>
      </c>
      <c r="I94" s="3">
        <f t="shared" si="58"/>
        <v>12691</v>
      </c>
      <c r="J94" s="3">
        <f t="shared" si="58"/>
        <v>12737.1</v>
      </c>
      <c r="K94" s="8">
        <f t="shared" si="77"/>
        <v>57.300000000001091</v>
      </c>
      <c r="L94" s="4">
        <f t="shared" si="64"/>
        <v>48.399999999999636</v>
      </c>
      <c r="M94" s="4">
        <f t="shared" si="71"/>
        <v>36.366666666666184</v>
      </c>
      <c r="N94" s="4">
        <f t="shared" si="65"/>
        <v>37.999999999999091</v>
      </c>
      <c r="O94" s="4">
        <f t="shared" si="66"/>
        <v>48.399999999999636</v>
      </c>
      <c r="P94" s="4">
        <f t="shared" si="95"/>
        <v>44.600000000000364</v>
      </c>
      <c r="Q94" s="4">
        <f t="shared" si="94"/>
        <v>3.7999999999992724</v>
      </c>
      <c r="R94" s="4">
        <f t="shared" si="59"/>
        <v>12722.5</v>
      </c>
      <c r="S94" s="4">
        <f t="shared" si="67"/>
        <v>12704.383333333335</v>
      </c>
      <c r="T94" s="4">
        <f t="shared" si="68"/>
        <v>12692.577777777778</v>
      </c>
      <c r="U94" s="4">
        <f t="shared" si="72"/>
        <v>15</v>
      </c>
      <c r="V94" s="4">
        <f t="shared" si="73"/>
        <v>15</v>
      </c>
      <c r="W94" s="86">
        <f t="shared" si="74"/>
        <v>12694.8</v>
      </c>
      <c r="X94" s="109">
        <f t="shared" si="75"/>
        <v>12694.8</v>
      </c>
      <c r="Y94" s="62">
        <f t="shared" ref="Y94:Y98" si="96">J93+K93</f>
        <v>12738.199999999999</v>
      </c>
      <c r="Z94" s="10">
        <f t="shared" ref="Z94:Z98" si="97">MAX(B91:B93)</f>
        <v>37.899999999999636</v>
      </c>
      <c r="AA94" s="4">
        <f t="shared" ref="AA94:AA98" si="98">MAX(B92:B93)</f>
        <v>28.399999999999636</v>
      </c>
      <c r="AB94" s="79">
        <f t="shared" ref="AB94:AB98" si="99">J92+AA94</f>
        <v>12708.199999999999</v>
      </c>
      <c r="AC94" s="79">
        <f t="shared" si="76"/>
        <v>12708.199999999999</v>
      </c>
      <c r="AD94" s="48">
        <f t="shared" si="78"/>
        <v>1.8933073424301257</v>
      </c>
      <c r="AE94" s="45">
        <f t="shared" si="79"/>
        <v>15</v>
      </c>
      <c r="AF94" s="56">
        <f t="shared" si="80"/>
        <v>12709.8</v>
      </c>
      <c r="AG94" s="70">
        <f t="shared" si="81"/>
        <v>6.2157245518472299</v>
      </c>
      <c r="AH94" s="70">
        <f t="shared" si="82"/>
        <v>0.16088229001441406</v>
      </c>
      <c r="AI94" s="74">
        <f t="shared" si="83"/>
        <v>2.1479488268895727E-3</v>
      </c>
      <c r="AJ94" s="62">
        <f t="shared" si="84"/>
        <v>37.899999999999636</v>
      </c>
      <c r="AK94" s="117">
        <f t="shared" si="85"/>
        <v>2.5883111240282038E-2</v>
      </c>
      <c r="AL94" s="99">
        <f t="shared" si="86"/>
        <v>3.4556692610376871E-4</v>
      </c>
      <c r="AM94" s="62">
        <f t="shared" si="87"/>
        <v>12732.699999999999</v>
      </c>
      <c r="AN94" s="10">
        <f t="shared" si="88"/>
        <v>12643.260750000001</v>
      </c>
      <c r="AO94" s="10">
        <f t="shared" si="89"/>
        <v>12691.629000000003</v>
      </c>
      <c r="AP94" s="10">
        <f t="shared" si="90"/>
        <v>12729.333283333333</v>
      </c>
      <c r="AQ94" s="10">
        <f t="shared" si="91"/>
        <v>12689.410066666669</v>
      </c>
      <c r="AR94" s="113"/>
      <c r="AT94" s="115">
        <f>AQ94</f>
        <v>12689.410066666669</v>
      </c>
      <c r="AU94" s="114">
        <f>-AT94+AS93</f>
        <v>5.3899333333301911</v>
      </c>
      <c r="AV94" s="25" t="s">
        <v>37</v>
      </c>
      <c r="AZ94"/>
      <c r="BA94"/>
      <c r="BB94"/>
      <c r="BC94"/>
      <c r="BD94"/>
      <c r="BE94" s="12" t="s">
        <v>264</v>
      </c>
      <c r="BF94" s="110">
        <v>12739.4</v>
      </c>
      <c r="BG94" s="110">
        <v>12691</v>
      </c>
      <c r="BH94" s="111">
        <v>12737.1</v>
      </c>
      <c r="BI94" s="29" t="str">
        <f t="shared" si="93"/>
        <v>5mag    17s</v>
      </c>
      <c r="BJ94" s="42"/>
      <c r="BK94" s="42"/>
      <c r="BL94" s="42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</row>
    <row r="95" spans="1:122" x14ac:dyDescent="0.25">
      <c r="A95" s="12" t="str">
        <f t="shared" si="57"/>
        <v>5mag   18b</v>
      </c>
      <c r="B95" s="110">
        <f t="shared" si="69"/>
        <v>44.199999999998909</v>
      </c>
      <c r="C95" s="3">
        <f t="shared" si="70"/>
        <v>101.5</v>
      </c>
      <c r="D95" s="3">
        <f t="shared" si="60"/>
        <v>12741.5</v>
      </c>
      <c r="E95" s="3">
        <f t="shared" si="61"/>
        <v>12764.349999999999</v>
      </c>
      <c r="F95" s="3">
        <f t="shared" si="62"/>
        <v>12698.5</v>
      </c>
      <c r="G95" s="3">
        <f t="shared" si="63"/>
        <v>12713.65</v>
      </c>
      <c r="H95" s="3">
        <f t="shared" si="58"/>
        <v>12789.3</v>
      </c>
      <c r="I95" s="3">
        <f t="shared" si="58"/>
        <v>12736.3</v>
      </c>
      <c r="J95" s="3">
        <f t="shared" si="58"/>
        <v>12781.3</v>
      </c>
      <c r="K95" s="8">
        <f t="shared" si="77"/>
        <v>86.5</v>
      </c>
      <c r="L95" s="4">
        <f t="shared" si="64"/>
        <v>53</v>
      </c>
      <c r="M95" s="4">
        <f t="shared" si="71"/>
        <v>42.999999999999396</v>
      </c>
      <c r="N95" s="4">
        <f t="shared" si="65"/>
        <v>50.699999999999818</v>
      </c>
      <c r="O95" s="4">
        <f t="shared" si="66"/>
        <v>53</v>
      </c>
      <c r="P95" s="4">
        <f t="shared" si="95"/>
        <v>52.199999999998909</v>
      </c>
      <c r="Q95" s="4">
        <f t="shared" si="94"/>
        <v>0.80000000000109139</v>
      </c>
      <c r="R95" s="4">
        <f t="shared" si="59"/>
        <v>12768.966666666665</v>
      </c>
      <c r="S95" s="4">
        <f t="shared" si="67"/>
        <v>12745.733333333334</v>
      </c>
      <c r="T95" s="4">
        <f t="shared" si="68"/>
        <v>12725.911111111112</v>
      </c>
      <c r="U95" s="4">
        <f t="shared" si="72"/>
        <v>15</v>
      </c>
      <c r="V95" s="4">
        <f t="shared" si="73"/>
        <v>15</v>
      </c>
      <c r="W95" s="86">
        <f t="shared" si="74"/>
        <v>12709.8</v>
      </c>
      <c r="X95" s="109">
        <f t="shared" si="75"/>
        <v>12709.8</v>
      </c>
      <c r="Y95" s="62">
        <f t="shared" si="96"/>
        <v>12794.400000000001</v>
      </c>
      <c r="Z95" s="10">
        <f t="shared" si="97"/>
        <v>42.300000000001091</v>
      </c>
      <c r="AA95" s="4">
        <f t="shared" si="98"/>
        <v>42.300000000001091</v>
      </c>
      <c r="AB95" s="79">
        <f t="shared" si="99"/>
        <v>12737.1</v>
      </c>
      <c r="AC95" s="79">
        <f t="shared" si="76"/>
        <v>12737.1</v>
      </c>
      <c r="AD95" s="48">
        <f t="shared" si="78"/>
        <v>2.1682910981156569</v>
      </c>
      <c r="AE95" s="45">
        <f t="shared" si="79"/>
        <v>15</v>
      </c>
      <c r="AF95" s="56">
        <f t="shared" si="80"/>
        <v>12752.1</v>
      </c>
      <c r="AG95" s="70">
        <f t="shared" si="81"/>
        <v>15.401322135194857</v>
      </c>
      <c r="AH95" s="70">
        <f t="shared" si="82"/>
        <v>6.4929490547750823E-2</v>
      </c>
      <c r="AI95" s="74">
        <f t="shared" si="83"/>
        <v>2.2898189317836991E-3</v>
      </c>
      <c r="AJ95" s="62">
        <f t="shared" si="84"/>
        <v>42.300000000001091</v>
      </c>
      <c r="AK95" s="117">
        <f t="shared" si="85"/>
        <v>4.2158387427904632E-3</v>
      </c>
      <c r="AL95" s="99">
        <f t="shared" si="86"/>
        <v>1.4867677668731059E-4</v>
      </c>
      <c r="AM95" s="62">
        <f t="shared" si="87"/>
        <v>12779.400000000001</v>
      </c>
      <c r="AN95" s="10">
        <f t="shared" si="88"/>
        <v>12671.815500000001</v>
      </c>
      <c r="AO95" s="10">
        <f t="shared" si="89"/>
        <v>12741.245999999999</v>
      </c>
      <c r="AP95" s="10">
        <f t="shared" si="90"/>
        <v>12773.260499999999</v>
      </c>
      <c r="AQ95" s="10">
        <f t="shared" si="91"/>
        <v>12718.3056</v>
      </c>
      <c r="AR95" s="116">
        <f>AN96</f>
        <v>12705.5484</v>
      </c>
      <c r="AS95" s="16">
        <f>J95</f>
        <v>12781.3</v>
      </c>
      <c r="AU95" s="19"/>
      <c r="AV95" s="25"/>
      <c r="AZ95"/>
      <c r="BA95"/>
      <c r="BB95"/>
      <c r="BC95"/>
      <c r="BD95"/>
      <c r="BE95" s="12" t="s">
        <v>265</v>
      </c>
      <c r="BF95" s="110">
        <v>12789.3</v>
      </c>
      <c r="BG95" s="110">
        <v>12736.3</v>
      </c>
      <c r="BH95" s="111">
        <v>12781.3</v>
      </c>
      <c r="BI95" s="29" t="str">
        <f t="shared" si="93"/>
        <v>5mag   18b</v>
      </c>
      <c r="BJ95" s="42"/>
      <c r="BK95" s="42"/>
      <c r="BL95" s="42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</row>
    <row r="96" spans="1:122" x14ac:dyDescent="0.25">
      <c r="A96" s="12" t="str">
        <f t="shared" si="57"/>
        <v>5mag    19o</v>
      </c>
      <c r="B96" s="110">
        <f t="shared" si="69"/>
        <v>3.5</v>
      </c>
      <c r="C96" s="3">
        <f t="shared" si="70"/>
        <v>90</v>
      </c>
      <c r="D96" s="3">
        <f t="shared" si="60"/>
        <v>12771.666666666666</v>
      </c>
      <c r="E96" s="3">
        <f t="shared" si="61"/>
        <v>12787.8</v>
      </c>
      <c r="F96" s="3">
        <f t="shared" si="62"/>
        <v>12735.266666666668</v>
      </c>
      <c r="G96" s="3">
        <f t="shared" si="63"/>
        <v>12757.4</v>
      </c>
      <c r="H96" s="3">
        <f t="shared" si="58"/>
        <v>12786.3</v>
      </c>
      <c r="I96" s="3">
        <f t="shared" si="58"/>
        <v>12778.5</v>
      </c>
      <c r="J96" s="110">
        <f t="shared" si="58"/>
        <v>12784.8</v>
      </c>
      <c r="K96" s="8">
        <f t="shared" si="77"/>
        <v>47.699999999998909</v>
      </c>
      <c r="L96" s="4">
        <f t="shared" si="64"/>
        <v>7.7999999999992724</v>
      </c>
      <c r="M96" s="4">
        <f t="shared" si="71"/>
        <v>36.399999999999636</v>
      </c>
      <c r="N96" s="4">
        <f t="shared" si="65"/>
        <v>30.399999999999636</v>
      </c>
      <c r="O96" s="4">
        <f t="shared" si="66"/>
        <v>7.7999999999992724</v>
      </c>
      <c r="P96" s="4">
        <f t="shared" si="95"/>
        <v>5</v>
      </c>
      <c r="Q96" s="4">
        <f>-J95+I96</f>
        <v>-2.7999999999992724</v>
      </c>
      <c r="R96" s="4">
        <f t="shared" si="59"/>
        <v>12783.199999999999</v>
      </c>
      <c r="S96" s="4">
        <f t="shared" si="67"/>
        <v>12776.083333333332</v>
      </c>
      <c r="T96" s="4">
        <f t="shared" si="68"/>
        <v>12758.222222222221</v>
      </c>
      <c r="U96" s="4">
        <f t="shared" si="72"/>
        <v>15</v>
      </c>
      <c r="V96" s="4">
        <f t="shared" si="73"/>
        <v>42.300000000001091</v>
      </c>
      <c r="W96" s="86">
        <f t="shared" si="74"/>
        <v>12779.400000000001</v>
      </c>
      <c r="X96" s="109">
        <f t="shared" si="75"/>
        <v>12779.400000000001</v>
      </c>
      <c r="Y96" s="10">
        <f t="shared" si="96"/>
        <v>12867.8</v>
      </c>
      <c r="Z96" s="10">
        <f t="shared" si="97"/>
        <v>44.199999999998909</v>
      </c>
      <c r="AA96" s="10">
        <f t="shared" si="98"/>
        <v>44.199999999998909</v>
      </c>
      <c r="AB96" s="10">
        <f t="shared" si="99"/>
        <v>12781.3</v>
      </c>
      <c r="AC96" s="79">
        <f t="shared" si="76"/>
        <v>12781.3</v>
      </c>
      <c r="AD96" s="48">
        <f t="shared" si="78"/>
        <v>-0.53372319688113545</v>
      </c>
      <c r="AE96" s="45">
        <f t="shared" si="79"/>
        <v>15</v>
      </c>
      <c r="AF96" s="56">
        <f t="shared" si="80"/>
        <v>12796.3</v>
      </c>
      <c r="AG96" s="70">
        <f t="shared" si="81"/>
        <v>0.28320004817118022</v>
      </c>
      <c r="AH96" s="70">
        <f t="shared" si="82"/>
        <v>3.531072845706404</v>
      </c>
      <c r="AI96" s="74">
        <f t="shared" si="83"/>
        <v>-8.9869727968240826E-4</v>
      </c>
      <c r="AJ96" s="62">
        <f t="shared" si="84"/>
        <v>44.199999999998909</v>
      </c>
      <c r="AK96" s="97">
        <f t="shared" si="85"/>
        <v>12.468475441685122</v>
      </c>
      <c r="AL96" s="99">
        <f t="shared" si="86"/>
        <v>-3.1733655607967654E-3</v>
      </c>
      <c r="AM96" s="62">
        <f t="shared" si="87"/>
        <v>12825.499999999998</v>
      </c>
      <c r="AN96" s="10">
        <f t="shared" si="88"/>
        <v>12705.5484</v>
      </c>
      <c r="AO96" s="10">
        <f t="shared" si="89"/>
        <v>12788.831699999999</v>
      </c>
      <c r="AP96" s="10">
        <f t="shared" si="90"/>
        <v>12832.486333333329</v>
      </c>
      <c r="AQ96" s="10">
        <f t="shared" si="91"/>
        <v>12761.381966666664</v>
      </c>
      <c r="AR96" s="113"/>
      <c r="AT96" s="115">
        <f>AO96</f>
        <v>12788.831699999999</v>
      </c>
      <c r="AU96" s="24">
        <f>AT96-AS95</f>
        <v>7.531699999999546</v>
      </c>
      <c r="AV96" s="25" t="s">
        <v>37</v>
      </c>
      <c r="AZ96"/>
      <c r="BA96"/>
      <c r="BB96"/>
      <c r="BC96"/>
      <c r="BD96"/>
      <c r="BE96" s="12" t="s">
        <v>266</v>
      </c>
      <c r="BF96" s="110">
        <v>12786.3</v>
      </c>
      <c r="BG96" s="110">
        <v>12778.5</v>
      </c>
      <c r="BH96" s="111">
        <v>12784.8</v>
      </c>
      <c r="BI96" s="29" t="str">
        <f t="shared" si="93"/>
        <v>5mag    19o</v>
      </c>
      <c r="BJ96" s="42"/>
      <c r="BK96" s="42"/>
      <c r="BL96" s="42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</row>
    <row r="97" spans="1:122" x14ac:dyDescent="0.25">
      <c r="A97" s="12" t="str">
        <f t="shared" si="57"/>
        <v>5mag    20s</v>
      </c>
      <c r="B97" s="110">
        <f t="shared" si="69"/>
        <v>9.5</v>
      </c>
      <c r="C97" s="3">
        <f t="shared" si="70"/>
        <v>57.199999999998909</v>
      </c>
      <c r="D97" s="3">
        <f t="shared" si="60"/>
        <v>12792.366666666667</v>
      </c>
      <c r="E97" s="3">
        <f t="shared" si="61"/>
        <v>12793.9</v>
      </c>
      <c r="F97" s="3">
        <f t="shared" si="62"/>
        <v>12766.1</v>
      </c>
      <c r="G97" s="3">
        <f t="shared" si="63"/>
        <v>12781</v>
      </c>
      <c r="H97" s="3">
        <f t="shared" si="58"/>
        <v>12801.5</v>
      </c>
      <c r="I97" s="3">
        <f t="shared" si="58"/>
        <v>12783.5</v>
      </c>
      <c r="J97" s="110">
        <f t="shared" si="58"/>
        <v>12794.3</v>
      </c>
      <c r="K97" s="8">
        <f t="shared" si="77"/>
        <v>13</v>
      </c>
      <c r="L97" s="4">
        <f t="shared" si="64"/>
        <v>18</v>
      </c>
      <c r="M97" s="4">
        <f t="shared" si="71"/>
        <v>26.266666666666424</v>
      </c>
      <c r="N97" s="4">
        <f t="shared" si="65"/>
        <v>12.899999999999636</v>
      </c>
      <c r="O97" s="4">
        <f t="shared" si="66"/>
        <v>18</v>
      </c>
      <c r="P97" s="4">
        <f t="shared" si="95"/>
        <v>16.700000000000728</v>
      </c>
      <c r="Q97" s="4">
        <f>J96-I97</f>
        <v>1.2999999999992724</v>
      </c>
      <c r="R97" s="4">
        <f t="shared" si="59"/>
        <v>12793.1</v>
      </c>
      <c r="S97" s="4">
        <f t="shared" si="67"/>
        <v>12788.15</v>
      </c>
      <c r="T97" s="4">
        <f t="shared" si="68"/>
        <v>12781.755555555554</v>
      </c>
      <c r="U97" s="4">
        <f t="shared" si="72"/>
        <v>3.5</v>
      </c>
      <c r="V97" s="4">
        <f t="shared" si="73"/>
        <v>3.5</v>
      </c>
      <c r="W97" s="85">
        <f t="shared" si="74"/>
        <v>12784.8</v>
      </c>
      <c r="X97" s="45">
        <f t="shared" si="75"/>
        <v>12784.8</v>
      </c>
      <c r="Y97" s="62">
        <f t="shared" si="96"/>
        <v>12832.499999999998</v>
      </c>
      <c r="Z97" s="10">
        <f t="shared" si="97"/>
        <v>44.199999999998909</v>
      </c>
      <c r="AA97" s="4">
        <f t="shared" si="98"/>
        <v>44.199999999998909</v>
      </c>
      <c r="AB97" s="108">
        <f t="shared" si="99"/>
        <v>12825.499999999998</v>
      </c>
      <c r="AC97" s="108">
        <f t="shared" si="76"/>
        <v>12825.499999999998</v>
      </c>
      <c r="AD97" s="48">
        <f t="shared" si="78"/>
        <v>7.602339181286473E-2</v>
      </c>
      <c r="AE97" s="45">
        <f t="shared" si="79"/>
        <v>3.5</v>
      </c>
      <c r="AF97" s="56">
        <f t="shared" si="80"/>
        <v>12788.3</v>
      </c>
      <c r="AG97" s="70">
        <f t="shared" si="81"/>
        <v>-0.17346096771047187</v>
      </c>
      <c r="AH97" s="70">
        <f t="shared" si="82"/>
        <v>-5.7649857094601566</v>
      </c>
      <c r="AI97" s="74">
        <f t="shared" si="83"/>
        <v>4.6917885880062247E-4</v>
      </c>
      <c r="AJ97" s="62">
        <f t="shared" si="84"/>
        <v>44.199999999998909</v>
      </c>
      <c r="AK97" s="97">
        <f t="shared" si="85"/>
        <v>33.235060230279828</v>
      </c>
      <c r="AL97" s="99">
        <f t="shared" si="86"/>
        <v>-2.7048094161664133E-3</v>
      </c>
      <c r="AM97" s="62">
        <f t="shared" si="87"/>
        <v>12828.999999999998</v>
      </c>
      <c r="AN97" s="10">
        <f t="shared" si="88"/>
        <v>12740.047199999999</v>
      </c>
      <c r="AO97" s="10">
        <f t="shared" si="89"/>
        <v>12775.112099999998</v>
      </c>
      <c r="AP97" s="10">
        <f t="shared" si="90"/>
        <v>12826.413599999996</v>
      </c>
      <c r="AQ97" s="10">
        <f t="shared" si="91"/>
        <v>12792.880099999997</v>
      </c>
      <c r="AR97" s="113"/>
      <c r="AU97" s="19"/>
      <c r="AV97" s="25"/>
      <c r="AZ97"/>
      <c r="BA97"/>
      <c r="BB97"/>
      <c r="BC97"/>
      <c r="BD97"/>
      <c r="BE97" s="12" t="s">
        <v>267</v>
      </c>
      <c r="BF97" s="110">
        <v>12801.5</v>
      </c>
      <c r="BG97" s="110">
        <v>12783.5</v>
      </c>
      <c r="BH97" s="111">
        <v>12794.3</v>
      </c>
      <c r="BI97" s="29" t="str">
        <f t="shared" si="93"/>
        <v>5mag    20s</v>
      </c>
      <c r="BJ97" s="42"/>
      <c r="BK97" s="42"/>
      <c r="BL97" s="42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</row>
    <row r="98" spans="1:122" x14ac:dyDescent="0.25">
      <c r="A98" s="12" t="str">
        <f t="shared" si="57"/>
        <v>5mag     21b</v>
      </c>
      <c r="B98" s="110">
        <f t="shared" si="69"/>
        <v>25.200000000000728</v>
      </c>
      <c r="C98" s="3">
        <f t="shared" si="70"/>
        <v>38.200000000000728</v>
      </c>
      <c r="D98" s="3">
        <f t="shared" si="60"/>
        <v>12806.766666666668</v>
      </c>
      <c r="E98" s="3">
        <f t="shared" si="61"/>
        <v>12817</v>
      </c>
      <c r="F98" s="3">
        <f t="shared" si="62"/>
        <v>12785.333333333334</v>
      </c>
      <c r="G98" s="3">
        <f t="shared" si="63"/>
        <v>12788.75</v>
      </c>
      <c r="H98" s="3">
        <f t="shared" si="58"/>
        <v>12832.5</v>
      </c>
      <c r="I98" s="3">
        <f t="shared" si="58"/>
        <v>12794</v>
      </c>
      <c r="J98" s="110">
        <f t="shared" si="58"/>
        <v>12819.5</v>
      </c>
      <c r="K98" s="8">
        <f t="shared" si="77"/>
        <v>34.700000000000728</v>
      </c>
      <c r="L98" s="4">
        <f t="shared" si="64"/>
        <v>38.5</v>
      </c>
      <c r="M98" s="4">
        <f t="shared" si="71"/>
        <v>21.433333333333092</v>
      </c>
      <c r="N98" s="4">
        <f t="shared" si="65"/>
        <v>28.25</v>
      </c>
      <c r="O98" s="4">
        <f t="shared" si="66"/>
        <v>38.5</v>
      </c>
      <c r="P98" s="4">
        <f t="shared" si="95"/>
        <v>38.200000000000728</v>
      </c>
      <c r="Q98" s="4">
        <f>J97-I98</f>
        <v>0.2999999999992724</v>
      </c>
      <c r="R98" s="4">
        <f t="shared" si="59"/>
        <v>12815.333333333334</v>
      </c>
      <c r="S98" s="4">
        <f t="shared" si="67"/>
        <v>12804.216666666667</v>
      </c>
      <c r="T98" s="4">
        <f t="shared" si="68"/>
        <v>12797.21111111111</v>
      </c>
      <c r="U98" s="4">
        <f t="shared" si="72"/>
        <v>3.5</v>
      </c>
      <c r="V98" s="4">
        <f t="shared" si="73"/>
        <v>3.5</v>
      </c>
      <c r="W98" s="85">
        <f t="shared" si="74"/>
        <v>12788.3</v>
      </c>
      <c r="X98" s="109">
        <f t="shared" si="75"/>
        <v>12788.3</v>
      </c>
      <c r="Y98" s="62">
        <f t="shared" si="96"/>
        <v>12807.3</v>
      </c>
      <c r="Z98" s="10">
        <f t="shared" si="97"/>
        <v>44.199999999998909</v>
      </c>
      <c r="AA98" s="4">
        <f t="shared" si="98"/>
        <v>9.5</v>
      </c>
      <c r="AB98" s="79">
        <f t="shared" si="99"/>
        <v>12794.3</v>
      </c>
      <c r="AC98" s="79">
        <f t="shared" si="76"/>
        <v>12794.3</v>
      </c>
      <c r="AD98" s="93">
        <f t="shared" si="78"/>
        <v>1.3014944769330719</v>
      </c>
      <c r="AE98" s="45">
        <f t="shared" si="79"/>
        <v>3.5</v>
      </c>
      <c r="AF98" s="56">
        <f t="shared" si="80"/>
        <v>12797.8</v>
      </c>
      <c r="AG98" s="70">
        <f t="shared" si="81"/>
        <v>-1.1457374252648522</v>
      </c>
      <c r="AH98" s="70">
        <f t="shared" si="82"/>
        <v>-0.87280032749985181</v>
      </c>
      <c r="AI98" s="74">
        <f t="shared" si="83"/>
        <v>1.6956039319258568E-3</v>
      </c>
      <c r="AJ98" s="62">
        <f t="shared" si="84"/>
        <v>44.199999999998909</v>
      </c>
      <c r="AK98" s="117">
        <f t="shared" si="85"/>
        <v>0.76178041168384858</v>
      </c>
      <c r="AL98" s="99">
        <f t="shared" si="86"/>
        <v>-1.4799236670949242E-3</v>
      </c>
      <c r="AM98" s="62">
        <f t="shared" si="87"/>
        <v>12838.499999999998</v>
      </c>
      <c r="AN98" s="10">
        <f t="shared" si="88"/>
        <v>12767.419800000001</v>
      </c>
      <c r="AO98" s="10">
        <f t="shared" si="89"/>
        <v>12789.897300000001</v>
      </c>
      <c r="AP98" s="10">
        <f t="shared" si="90"/>
        <v>12818.805999999999</v>
      </c>
      <c r="AQ98" s="10">
        <f t="shared" si="91"/>
        <v>12797.484699999999</v>
      </c>
      <c r="AR98" s="116">
        <f>AN99</f>
        <v>12774.296250000001</v>
      </c>
      <c r="AS98" s="16">
        <f>J98</f>
        <v>12819.5</v>
      </c>
      <c r="AU98" s="19"/>
      <c r="AV98" s="25"/>
      <c r="AZ98"/>
      <c r="BA98"/>
      <c r="BB98"/>
      <c r="BC98"/>
      <c r="BD98"/>
      <c r="BE98" s="12" t="s">
        <v>268</v>
      </c>
      <c r="BF98" s="13">
        <v>12832.5</v>
      </c>
      <c r="BG98" s="13">
        <v>12794</v>
      </c>
      <c r="BH98" s="14">
        <v>12819.5</v>
      </c>
      <c r="BI98" s="29" t="str">
        <f t="shared" si="93"/>
        <v>5mag     21b</v>
      </c>
      <c r="BJ98" s="42"/>
      <c r="BK98" s="42"/>
      <c r="BL98" s="42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</row>
    <row r="99" spans="1:122" x14ac:dyDescent="0.25">
      <c r="A99" s="12" t="str">
        <f t="shared" ref="A99:A162" si="100" xml:space="preserve"> BE99</f>
        <v>8mag   0s</v>
      </c>
      <c r="B99" s="110">
        <f t="shared" ref="B99:B162" si="101">J99-J98</f>
        <v>-16.899999999999636</v>
      </c>
      <c r="C99" s="3">
        <f t="shared" ref="C99:C162" si="102">J99-J96</f>
        <v>17.800000000001091</v>
      </c>
      <c r="D99" s="3">
        <f t="shared" ref="D99:D162" si="103">AVERAGE(H97:H99)</f>
        <v>12835.4</v>
      </c>
      <c r="E99" s="3">
        <f t="shared" ref="E99:E162" si="104">AVERAGE(H98:H99)</f>
        <v>12852.35</v>
      </c>
      <c r="F99" s="3">
        <f t="shared" ref="F99:F162" si="105">AVERAGE(I97:I99)</f>
        <v>12781.300000000001</v>
      </c>
      <c r="G99" s="3">
        <f t="shared" ref="G99:G162" si="106">AVERAGE(I98:I99)</f>
        <v>12780.2</v>
      </c>
      <c r="H99" s="13">
        <f t="shared" ref="H99:H162" si="107">BF99</f>
        <v>12872.2</v>
      </c>
      <c r="I99" s="13">
        <f t="shared" ref="I99:I162" si="108">BG99</f>
        <v>12766.4</v>
      </c>
      <c r="J99" s="13">
        <f t="shared" ref="J99:J162" si="109">BH99</f>
        <v>12802.6</v>
      </c>
      <c r="K99" s="8">
        <f t="shared" ref="K99:K162" si="110">J99-J97</f>
        <v>8.3000000000010914</v>
      </c>
      <c r="L99" s="4">
        <f t="shared" ref="L99:L162" si="111">MAX(O99:Q99)</f>
        <v>105.80000000000109</v>
      </c>
      <c r="M99" s="4">
        <f t="shared" ref="M99:M162" si="112">AVERAGE(L97:L99)</f>
        <v>54.100000000000364</v>
      </c>
      <c r="N99" s="4">
        <f t="shared" ref="N99:N162" si="113">AVERAGE(L98:L99)</f>
        <v>72.150000000000546</v>
      </c>
      <c r="O99" s="4">
        <f t="shared" ref="O99:O162" si="114">H99-I99</f>
        <v>105.80000000000109</v>
      </c>
      <c r="P99" s="4">
        <f t="shared" ref="P99:P109" si="115">H99-J98</f>
        <v>52.700000000000728</v>
      </c>
      <c r="Q99" s="4">
        <f t="shared" ref="Q99:Q103" si="116">J98-I99</f>
        <v>53.100000000000364</v>
      </c>
      <c r="R99" s="4">
        <f t="shared" ref="R99:R162" si="117">AVERAGE(H99:J99)</f>
        <v>12813.733333333332</v>
      </c>
      <c r="S99" s="4">
        <f t="shared" ref="S99:S162" si="118">AVERAGE(R98:R99)</f>
        <v>12814.533333333333</v>
      </c>
      <c r="T99" s="4">
        <f t="shared" ref="T99:T162" si="119">AVERAGE(R97:R99)</f>
        <v>12807.388888888889</v>
      </c>
      <c r="U99" s="4">
        <f t="shared" ref="U99:U162" si="120">MIN(B96:B98)</f>
        <v>3.5</v>
      </c>
      <c r="V99" s="4">
        <f t="shared" ref="V99:V162" si="121">MIN(B97:B98)</f>
        <v>9.5</v>
      </c>
      <c r="W99" s="109">
        <f t="shared" ref="W99:W162" si="122">J97+V99</f>
        <v>12803.8</v>
      </c>
      <c r="X99" s="45">
        <f t="shared" si="75"/>
        <v>12803.8</v>
      </c>
      <c r="Y99" s="62">
        <f t="shared" ref="Y99:Y162" si="123">J98+K98</f>
        <v>12854.2</v>
      </c>
      <c r="Z99" s="10">
        <f t="shared" ref="Z99:Z162" si="124">MAX(B96:B98)</f>
        <v>25.200000000000728</v>
      </c>
      <c r="AA99" s="4">
        <f t="shared" ref="AA99:AA162" si="125">MAX(B97:B98)</f>
        <v>25.200000000000728</v>
      </c>
      <c r="AB99" s="79">
        <f t="shared" ref="AB99:AB162" si="126">J97+AA99</f>
        <v>12819.5</v>
      </c>
      <c r="AC99" s="79">
        <f t="shared" si="76"/>
        <v>12819.5</v>
      </c>
      <c r="AD99" s="93">
        <f t="shared" ref="AD99:AD162" si="127">(O99-$O$1)/$O$1</f>
        <v>5.3246263807667917</v>
      </c>
      <c r="AE99" s="45">
        <f t="shared" ref="AE99:AE162" si="128">MIN(B96:B98)</f>
        <v>3.5</v>
      </c>
      <c r="AF99" s="56">
        <f t="shared" ref="AF99:AF162" si="129">J98+AE99</f>
        <v>12823</v>
      </c>
      <c r="AG99" s="70">
        <f t="shared" ref="AG99:AG162" si="130">AI99/AL99</f>
        <v>0.48538057821056968</v>
      </c>
      <c r="AH99" s="70">
        <f t="shared" ref="AH99:AH162" si="131">1/AG99</f>
        <v>2.0602390060324502</v>
      </c>
      <c r="AI99" s="74">
        <f t="shared" ref="AI99:AI162" si="132">(J99-AF99)/AF99</f>
        <v>-1.5908913670747591E-3</v>
      </c>
      <c r="AJ99" s="62">
        <f t="shared" ref="AJ99:AJ162" si="133">MAX(B96:B98)</f>
        <v>25.200000000000728</v>
      </c>
      <c r="AK99" s="117">
        <f t="shared" ref="AK99:AK162" si="134" xml:space="preserve"> AH99/AG99</f>
        <v>4.2445847619775785</v>
      </c>
      <c r="AL99" s="99">
        <f t="shared" ref="AL99:AL162" si="135">(J99-AM99)/AM99</f>
        <v>-3.2776164488077077E-3</v>
      </c>
      <c r="AM99" s="62">
        <f t="shared" ref="AM99:AM162" si="136">J98+AJ99</f>
        <v>12844.7</v>
      </c>
      <c r="AN99" s="10">
        <f t="shared" ref="AN99:AN162" si="137">(R98-N98)*0.999</f>
        <v>12774.296250000001</v>
      </c>
      <c r="AO99" s="10">
        <f t="shared" ref="AO99:AO162" si="138">(2*R98-I98)*0.999</f>
        <v>12823.830000000002</v>
      </c>
      <c r="AP99" s="10">
        <f t="shared" ref="AP99:AP162" si="139">(R98+N98)*1.001</f>
        <v>12856.426916666665</v>
      </c>
      <c r="AQ99" s="10">
        <f t="shared" ref="AQ99:AQ162" si="140">(2*R98-H98)*1.001</f>
        <v>12810.964833333333</v>
      </c>
      <c r="AR99" s="116">
        <f>AP100</f>
        <v>12898.769216666664</v>
      </c>
      <c r="AS99" s="112">
        <f>J99</f>
        <v>12802.6</v>
      </c>
      <c r="AT99" s="115">
        <f>AO99</f>
        <v>12823.830000000002</v>
      </c>
      <c r="AU99" s="24">
        <f>AT99-AS109</f>
        <v>143.43000000000211</v>
      </c>
      <c r="AV99" s="25" t="s">
        <v>37</v>
      </c>
      <c r="BE99" s="12" t="s">
        <v>269</v>
      </c>
      <c r="BF99" s="110">
        <v>12872.2</v>
      </c>
      <c r="BG99" s="110">
        <v>12766.4</v>
      </c>
      <c r="BH99" s="111">
        <v>12802.6</v>
      </c>
      <c r="BI99" s="29" t="str">
        <f t="shared" si="93"/>
        <v>8mag   0s</v>
      </c>
      <c r="BJ99" s="42"/>
      <c r="BK99" s="42"/>
      <c r="BL99" s="42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</row>
    <row r="100" spans="1:122" x14ac:dyDescent="0.25">
      <c r="A100" s="12" t="str">
        <f t="shared" si="100"/>
        <v>8mag   1s</v>
      </c>
      <c r="B100" s="110">
        <f t="shared" si="101"/>
        <v>-2.2000000000007276</v>
      </c>
      <c r="C100" s="3">
        <f t="shared" si="102"/>
        <v>6.1000000000003638</v>
      </c>
      <c r="D100" s="3">
        <f t="shared" si="103"/>
        <v>12838.366666666667</v>
      </c>
      <c r="E100" s="3">
        <f t="shared" si="104"/>
        <v>12841.3</v>
      </c>
      <c r="F100" s="3">
        <f t="shared" si="105"/>
        <v>12784.933333333334</v>
      </c>
      <c r="G100" s="3">
        <f t="shared" si="106"/>
        <v>12780.4</v>
      </c>
      <c r="H100" s="13">
        <f t="shared" si="107"/>
        <v>12810.4</v>
      </c>
      <c r="I100" s="13">
        <f t="shared" si="108"/>
        <v>12794.4</v>
      </c>
      <c r="J100" s="110">
        <f t="shared" si="109"/>
        <v>12800.4</v>
      </c>
      <c r="K100" s="8">
        <f t="shared" si="110"/>
        <v>-19.100000000000364</v>
      </c>
      <c r="L100" s="4">
        <f t="shared" si="111"/>
        <v>16</v>
      </c>
      <c r="M100" s="4">
        <f t="shared" si="112"/>
        <v>53.433333333333699</v>
      </c>
      <c r="N100" s="4">
        <f t="shared" si="113"/>
        <v>60.900000000000546</v>
      </c>
      <c r="O100" s="4">
        <f t="shared" si="114"/>
        <v>16</v>
      </c>
      <c r="P100" s="4">
        <f t="shared" si="115"/>
        <v>7.7999999999992724</v>
      </c>
      <c r="Q100" s="4">
        <f t="shared" si="116"/>
        <v>8.2000000000007276</v>
      </c>
      <c r="R100" s="4">
        <f t="shared" si="117"/>
        <v>12801.733333333332</v>
      </c>
      <c r="S100" s="4">
        <f t="shared" si="118"/>
        <v>12807.733333333332</v>
      </c>
      <c r="T100" s="4">
        <f t="shared" si="119"/>
        <v>12810.266666666665</v>
      </c>
      <c r="U100" s="4">
        <f t="shared" si="120"/>
        <v>-16.899999999999636</v>
      </c>
      <c r="V100" s="4">
        <f t="shared" si="121"/>
        <v>-16.899999999999636</v>
      </c>
      <c r="W100" s="45">
        <f t="shared" si="122"/>
        <v>12802.6</v>
      </c>
      <c r="X100" s="45">
        <f t="shared" si="75"/>
        <v>12802.6</v>
      </c>
      <c r="Y100" s="10">
        <f t="shared" si="123"/>
        <v>12810.900000000001</v>
      </c>
      <c r="Z100" s="10">
        <f t="shared" si="124"/>
        <v>25.200000000000728</v>
      </c>
      <c r="AA100" s="10">
        <f t="shared" si="125"/>
        <v>25.200000000000728</v>
      </c>
      <c r="AB100" s="10">
        <f t="shared" si="126"/>
        <v>12844.7</v>
      </c>
      <c r="AC100" s="108">
        <f t="shared" si="76"/>
        <v>12844.7</v>
      </c>
      <c r="AD100" s="48">
        <f t="shared" si="127"/>
        <v>-4.3534762833009125E-2</v>
      </c>
      <c r="AE100" s="45">
        <f t="shared" si="128"/>
        <v>-16.899999999999636</v>
      </c>
      <c r="AF100" s="56">
        <f t="shared" si="129"/>
        <v>12785.7</v>
      </c>
      <c r="AG100" s="70">
        <f t="shared" si="130"/>
        <v>-0.53826289395268168</v>
      </c>
      <c r="AH100" s="70">
        <f t="shared" si="131"/>
        <v>-1.8578282308419896</v>
      </c>
      <c r="AI100" s="74">
        <f t="shared" si="132"/>
        <v>1.1497219549965122E-3</v>
      </c>
      <c r="AJ100" s="62">
        <f t="shared" si="133"/>
        <v>25.200000000000728</v>
      </c>
      <c r="AK100" s="117">
        <f t="shared" si="134"/>
        <v>3.4515257353134765</v>
      </c>
      <c r="AL100" s="99">
        <f t="shared" si="135"/>
        <v>-2.1359859056113636E-3</v>
      </c>
      <c r="AM100" s="62">
        <f t="shared" si="136"/>
        <v>12827.800000000001</v>
      </c>
      <c r="AN100" s="10">
        <f t="shared" si="137"/>
        <v>12728.84175</v>
      </c>
      <c r="AO100" s="10">
        <f t="shared" si="138"/>
        <v>12848.205599999998</v>
      </c>
      <c r="AP100" s="10">
        <f t="shared" si="139"/>
        <v>12898.769216666664</v>
      </c>
      <c r="AQ100" s="10">
        <f t="shared" si="140"/>
        <v>12768.021933333328</v>
      </c>
      <c r="AR100" s="116">
        <f>AP101</f>
        <v>12875.495966666664</v>
      </c>
      <c r="AS100" s="112">
        <f>J99</f>
        <v>12802.6</v>
      </c>
      <c r="AT100" s="115">
        <f>AQ100</f>
        <v>12768.021933333328</v>
      </c>
      <c r="AU100" s="114" t="s">
        <v>12</v>
      </c>
      <c r="AV100" s="25" t="s">
        <v>12</v>
      </c>
      <c r="AW100" s="19"/>
      <c r="BE100" s="12" t="s">
        <v>270</v>
      </c>
      <c r="BF100" s="110">
        <v>12810.4</v>
      </c>
      <c r="BG100" s="110">
        <v>12794.4</v>
      </c>
      <c r="BH100" s="111">
        <v>12800.4</v>
      </c>
      <c r="BI100" s="29" t="str">
        <f t="shared" si="93"/>
        <v>8mag   1s</v>
      </c>
      <c r="BJ100" s="42"/>
      <c r="BK100" s="42"/>
      <c r="BL100" s="42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</row>
    <row r="101" spans="1:122" x14ac:dyDescent="0.25">
      <c r="A101" s="12" t="str">
        <f t="shared" si="100"/>
        <v>8mag    2b</v>
      </c>
      <c r="B101" s="110">
        <f t="shared" si="101"/>
        <v>5.2000000000007276</v>
      </c>
      <c r="C101" s="3">
        <f t="shared" si="102"/>
        <v>-13.899999999999636</v>
      </c>
      <c r="D101" s="3">
        <f t="shared" si="103"/>
        <v>12830.733333333332</v>
      </c>
      <c r="E101" s="3">
        <f t="shared" si="104"/>
        <v>12810</v>
      </c>
      <c r="F101" s="3">
        <f t="shared" si="105"/>
        <v>12781.933333333334</v>
      </c>
      <c r="G101" s="3">
        <f t="shared" si="106"/>
        <v>12789.7</v>
      </c>
      <c r="H101" s="13">
        <f t="shared" si="107"/>
        <v>12809.6</v>
      </c>
      <c r="I101" s="13">
        <f t="shared" si="108"/>
        <v>12785</v>
      </c>
      <c r="J101" s="110">
        <f t="shared" si="109"/>
        <v>12805.6</v>
      </c>
      <c r="K101" s="8">
        <f t="shared" si="110"/>
        <v>3</v>
      </c>
      <c r="L101" s="4">
        <f t="shared" si="111"/>
        <v>24.600000000000364</v>
      </c>
      <c r="M101" s="4">
        <f t="shared" si="112"/>
        <v>48.800000000000487</v>
      </c>
      <c r="N101" s="4">
        <f t="shared" si="113"/>
        <v>20.300000000000182</v>
      </c>
      <c r="O101" s="4">
        <f t="shared" si="114"/>
        <v>24.600000000000364</v>
      </c>
      <c r="P101" s="4">
        <f t="shared" si="115"/>
        <v>9.2000000000007276</v>
      </c>
      <c r="Q101" s="4">
        <f t="shared" si="116"/>
        <v>15.399999999999636</v>
      </c>
      <c r="R101" s="4">
        <f t="shared" si="117"/>
        <v>12800.066666666666</v>
      </c>
      <c r="S101" s="4">
        <f t="shared" si="118"/>
        <v>12800.899999999998</v>
      </c>
      <c r="T101" s="4">
        <f t="shared" si="119"/>
        <v>12805.177777777775</v>
      </c>
      <c r="U101" s="4">
        <f t="shared" si="120"/>
        <v>-16.899999999999636</v>
      </c>
      <c r="V101" s="4">
        <f t="shared" si="121"/>
        <v>-16.899999999999636</v>
      </c>
      <c r="W101" s="45">
        <f t="shared" si="122"/>
        <v>12785.7</v>
      </c>
      <c r="X101" s="109">
        <f t="shared" si="75"/>
        <v>12785.7</v>
      </c>
      <c r="Y101" s="62">
        <f t="shared" si="123"/>
        <v>12781.3</v>
      </c>
      <c r="Z101" s="10">
        <f t="shared" si="124"/>
        <v>25.200000000000728</v>
      </c>
      <c r="AA101" s="4">
        <f t="shared" si="125"/>
        <v>-2.2000000000007276</v>
      </c>
      <c r="AB101" s="108">
        <f t="shared" si="126"/>
        <v>12800.4</v>
      </c>
      <c r="AC101" s="79">
        <f t="shared" si="76"/>
        <v>12800.4</v>
      </c>
      <c r="AD101" s="48">
        <f t="shared" si="127"/>
        <v>0.47056530214427023</v>
      </c>
      <c r="AE101" s="45">
        <f t="shared" si="128"/>
        <v>-16.899999999999636</v>
      </c>
      <c r="AF101" s="56">
        <f t="shared" si="129"/>
        <v>12783.5</v>
      </c>
      <c r="AG101" s="70">
        <f t="shared" si="130"/>
        <v>-1.1086391050964317</v>
      </c>
      <c r="AH101" s="70">
        <f t="shared" si="131"/>
        <v>-0.90200678958822933</v>
      </c>
      <c r="AI101" s="74">
        <f t="shared" si="132"/>
        <v>1.7287910196738267E-3</v>
      </c>
      <c r="AJ101" s="62">
        <f t="shared" si="133"/>
        <v>25.200000000000728</v>
      </c>
      <c r="AK101" s="117">
        <f t="shared" si="134"/>
        <v>0.8136162484632643</v>
      </c>
      <c r="AL101" s="99">
        <f t="shared" si="135"/>
        <v>-1.5593812375249501E-3</v>
      </c>
      <c r="AM101" s="62">
        <f t="shared" si="136"/>
        <v>12825.6</v>
      </c>
      <c r="AN101" s="10">
        <f t="shared" si="137"/>
        <v>12728.092499999999</v>
      </c>
      <c r="AO101" s="10">
        <f t="shared" si="138"/>
        <v>12796.257599999997</v>
      </c>
      <c r="AP101" s="10">
        <f t="shared" si="139"/>
        <v>12875.495966666664</v>
      </c>
      <c r="AQ101" s="10">
        <f t="shared" si="140"/>
        <v>12805.859733333329</v>
      </c>
      <c r="AR101" s="113"/>
      <c r="AT101" s="115">
        <f>AQ101</f>
        <v>12805.859733333329</v>
      </c>
      <c r="AU101" s="114">
        <f>-AT101+AS100</f>
        <v>-3.2597333333287679</v>
      </c>
      <c r="AV101" s="25" t="s">
        <v>37</v>
      </c>
      <c r="BE101" s="12" t="s">
        <v>271</v>
      </c>
      <c r="BF101" s="110">
        <v>12809.6</v>
      </c>
      <c r="BG101" s="110">
        <v>12785</v>
      </c>
      <c r="BH101" s="111">
        <v>12805.6</v>
      </c>
      <c r="BI101" s="12" t="s">
        <v>59</v>
      </c>
      <c r="BJ101" s="42"/>
      <c r="BK101" s="42"/>
      <c r="BL101" s="42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</row>
    <row r="102" spans="1:122" x14ac:dyDescent="0.25">
      <c r="A102" s="12" t="str">
        <f t="shared" si="100"/>
        <v>8mag     3o</v>
      </c>
      <c r="B102" s="110">
        <f t="shared" si="101"/>
        <v>-5.3999999999996362</v>
      </c>
      <c r="C102" s="3">
        <f t="shared" si="102"/>
        <v>-2.3999999999996362</v>
      </c>
      <c r="D102" s="3">
        <f t="shared" si="103"/>
        <v>12809.466666666667</v>
      </c>
      <c r="E102" s="3">
        <f t="shared" si="104"/>
        <v>12809</v>
      </c>
      <c r="F102" s="3">
        <f t="shared" si="105"/>
        <v>12792.733333333332</v>
      </c>
      <c r="G102" s="3">
        <f t="shared" si="106"/>
        <v>12791.9</v>
      </c>
      <c r="H102" s="13">
        <f t="shared" si="107"/>
        <v>12808.4</v>
      </c>
      <c r="I102" s="13">
        <f t="shared" si="108"/>
        <v>12798.8</v>
      </c>
      <c r="J102" s="110">
        <f t="shared" si="109"/>
        <v>12800.2</v>
      </c>
      <c r="K102" s="8">
        <f t="shared" si="110"/>
        <v>-0.19999999999890861</v>
      </c>
      <c r="L102" s="4">
        <f t="shared" si="111"/>
        <v>9.6000000000003638</v>
      </c>
      <c r="M102" s="4">
        <f t="shared" si="112"/>
        <v>16.733333333333576</v>
      </c>
      <c r="N102" s="4">
        <f t="shared" si="113"/>
        <v>17.100000000000364</v>
      </c>
      <c r="O102" s="4">
        <f t="shared" si="114"/>
        <v>9.6000000000003638</v>
      </c>
      <c r="P102" s="4">
        <f t="shared" si="115"/>
        <v>2.7999999999992724</v>
      </c>
      <c r="Q102" s="4">
        <f t="shared" si="116"/>
        <v>6.8000000000010914</v>
      </c>
      <c r="R102" s="4">
        <f t="shared" si="117"/>
        <v>12802.466666666665</v>
      </c>
      <c r="S102" s="4">
        <f t="shared" si="118"/>
        <v>12801.266666666666</v>
      </c>
      <c r="T102" s="4">
        <f t="shared" si="119"/>
        <v>12801.422222222222</v>
      </c>
      <c r="U102" s="4">
        <f t="shared" si="120"/>
        <v>-16.899999999999636</v>
      </c>
      <c r="V102" s="4">
        <f t="shared" si="121"/>
        <v>-2.2000000000007276</v>
      </c>
      <c r="W102" s="45">
        <f t="shared" si="122"/>
        <v>12798.199999999999</v>
      </c>
      <c r="X102" s="45">
        <f t="shared" si="75"/>
        <v>12798.199999999999</v>
      </c>
      <c r="Y102" s="10">
        <f t="shared" si="123"/>
        <v>12808.6</v>
      </c>
      <c r="Z102" s="10">
        <f t="shared" si="124"/>
        <v>5.2000000000007276</v>
      </c>
      <c r="AA102" s="10">
        <f t="shared" si="125"/>
        <v>5.2000000000007276</v>
      </c>
      <c r="AB102" s="10">
        <f t="shared" si="126"/>
        <v>12805.6</v>
      </c>
      <c r="AC102" s="108">
        <f t="shared" si="76"/>
        <v>12805.6</v>
      </c>
      <c r="AD102" s="48">
        <f t="shared" si="127"/>
        <v>-0.42612085769978375</v>
      </c>
      <c r="AE102" s="45">
        <f t="shared" si="128"/>
        <v>-16.899999999999636</v>
      </c>
      <c r="AF102" s="56">
        <f t="shared" si="129"/>
        <v>12788.7</v>
      </c>
      <c r="AG102" s="70">
        <f t="shared" si="130"/>
        <v>-1.0867804729145094</v>
      </c>
      <c r="AH102" s="70">
        <f t="shared" si="131"/>
        <v>-0.92014903186309283</v>
      </c>
      <c r="AI102" s="74">
        <f t="shared" si="132"/>
        <v>8.9923135267853645E-4</v>
      </c>
      <c r="AJ102" s="62">
        <f t="shared" si="133"/>
        <v>5.2000000000007276</v>
      </c>
      <c r="AK102" s="117">
        <f t="shared" si="134"/>
        <v>0.846674240838587</v>
      </c>
      <c r="AL102" s="99">
        <f t="shared" si="135"/>
        <v>-8.2742685858809464E-4</v>
      </c>
      <c r="AM102" s="62">
        <f t="shared" si="136"/>
        <v>12810.800000000001</v>
      </c>
      <c r="AN102" s="10">
        <f t="shared" si="137"/>
        <v>12766.9869</v>
      </c>
      <c r="AO102" s="10">
        <f t="shared" si="138"/>
        <v>12802.318199999998</v>
      </c>
      <c r="AP102" s="10">
        <f t="shared" si="139"/>
        <v>12833.18703333333</v>
      </c>
      <c r="AQ102" s="10">
        <f t="shared" si="140"/>
        <v>12803.323866666662</v>
      </c>
      <c r="AR102" s="113"/>
      <c r="AU102" s="19"/>
      <c r="AV102" s="25"/>
      <c r="BE102" s="12" t="s">
        <v>272</v>
      </c>
      <c r="BF102" s="110">
        <v>12808.4</v>
      </c>
      <c r="BG102" s="110">
        <v>12798.8</v>
      </c>
      <c r="BH102" s="111">
        <v>12800.2</v>
      </c>
      <c r="BI102" s="12" t="s">
        <v>60</v>
      </c>
      <c r="BJ102" s="42"/>
      <c r="BK102" s="42"/>
      <c r="BL102" s="4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</row>
    <row r="103" spans="1:122" x14ac:dyDescent="0.25">
      <c r="A103" s="12" t="str">
        <f t="shared" si="100"/>
        <v>8mag    4s</v>
      </c>
      <c r="B103" s="110">
        <f t="shared" si="101"/>
        <v>2.5</v>
      </c>
      <c r="C103" s="3">
        <f t="shared" si="102"/>
        <v>2.3000000000010914</v>
      </c>
      <c r="D103" s="3">
        <f t="shared" si="103"/>
        <v>12807.333333333334</v>
      </c>
      <c r="E103" s="3">
        <f t="shared" si="104"/>
        <v>12806.2</v>
      </c>
      <c r="F103" s="3">
        <f t="shared" si="105"/>
        <v>12793.699999999999</v>
      </c>
      <c r="G103" s="3">
        <f t="shared" si="106"/>
        <v>12798.05</v>
      </c>
      <c r="H103" s="3">
        <f t="shared" si="107"/>
        <v>12804</v>
      </c>
      <c r="I103" s="110">
        <f t="shared" si="108"/>
        <v>12797.3</v>
      </c>
      <c r="J103" s="110">
        <f t="shared" si="109"/>
        <v>12802.7</v>
      </c>
      <c r="K103" s="8">
        <f t="shared" si="110"/>
        <v>-2.8999999999996362</v>
      </c>
      <c r="L103" s="4">
        <f t="shared" si="111"/>
        <v>6.7000000000007276</v>
      </c>
      <c r="M103" s="4">
        <f t="shared" si="112"/>
        <v>13.633333333333818</v>
      </c>
      <c r="N103" s="4">
        <f t="shared" si="113"/>
        <v>8.1500000000005457</v>
      </c>
      <c r="O103" s="4">
        <f t="shared" si="114"/>
        <v>6.7000000000007276</v>
      </c>
      <c r="P103" s="4">
        <f t="shared" si="115"/>
        <v>3.7999999999992724</v>
      </c>
      <c r="Q103" s="4">
        <f t="shared" si="116"/>
        <v>2.9000000000014552</v>
      </c>
      <c r="R103" s="4">
        <f t="shared" si="117"/>
        <v>12801.333333333334</v>
      </c>
      <c r="S103" s="4">
        <f t="shared" si="118"/>
        <v>12801.9</v>
      </c>
      <c r="T103" s="4">
        <f t="shared" si="119"/>
        <v>12801.28888888889</v>
      </c>
      <c r="U103" s="4">
        <f t="shared" si="120"/>
        <v>-5.3999999999996362</v>
      </c>
      <c r="V103" s="4">
        <f t="shared" si="121"/>
        <v>-5.3999999999996362</v>
      </c>
      <c r="W103" s="45">
        <f t="shared" si="122"/>
        <v>12800.2</v>
      </c>
      <c r="X103" s="109">
        <f t="shared" si="75"/>
        <v>12800.2</v>
      </c>
      <c r="Y103" s="62">
        <f t="shared" si="123"/>
        <v>12800.000000000002</v>
      </c>
      <c r="Z103" s="10">
        <f t="shared" si="124"/>
        <v>5.2000000000007276</v>
      </c>
      <c r="AA103" s="4">
        <f t="shared" si="125"/>
        <v>5.2000000000007276</v>
      </c>
      <c r="AB103" s="108">
        <f t="shared" si="126"/>
        <v>12810.800000000001</v>
      </c>
      <c r="AC103" s="79">
        <f t="shared" si="76"/>
        <v>12810.800000000001</v>
      </c>
      <c r="AD103" s="48">
        <f t="shared" si="127"/>
        <v>-0.59948018193627906</v>
      </c>
      <c r="AE103" s="45">
        <f t="shared" si="128"/>
        <v>-5.3999999999996362</v>
      </c>
      <c r="AF103" s="56">
        <f t="shared" si="129"/>
        <v>12794.800000000001</v>
      </c>
      <c r="AG103" s="70">
        <f t="shared" si="130"/>
        <v>-2.9283499430893825</v>
      </c>
      <c r="AH103" s="70">
        <f t="shared" si="131"/>
        <v>-0.34148924118850671</v>
      </c>
      <c r="AI103" s="74">
        <f t="shared" si="132"/>
        <v>6.174383343232904E-4</v>
      </c>
      <c r="AJ103" s="62">
        <f t="shared" si="133"/>
        <v>5.2000000000007276</v>
      </c>
      <c r="AK103" s="117">
        <f t="shared" si="134"/>
        <v>0.1166149018475021</v>
      </c>
      <c r="AL103" s="99">
        <f t="shared" si="135"/>
        <v>-2.1084854826875594E-4</v>
      </c>
      <c r="AM103" s="62">
        <f t="shared" si="136"/>
        <v>12805.400000000001</v>
      </c>
      <c r="AN103" s="10">
        <f t="shared" si="137"/>
        <v>12772.581299999998</v>
      </c>
      <c r="AO103" s="10">
        <f t="shared" si="138"/>
        <v>12793.327199999998</v>
      </c>
      <c r="AP103" s="10">
        <f t="shared" si="139"/>
        <v>12832.386233333331</v>
      </c>
      <c r="AQ103" s="10">
        <f t="shared" si="140"/>
        <v>12809.329866666663</v>
      </c>
      <c r="AR103" s="113"/>
      <c r="AU103" s="19"/>
      <c r="AV103" s="25"/>
      <c r="BE103" s="12" t="s">
        <v>273</v>
      </c>
      <c r="BF103" s="110">
        <v>12804</v>
      </c>
      <c r="BG103" s="110">
        <v>12797.3</v>
      </c>
      <c r="BH103" s="111">
        <v>12802.7</v>
      </c>
      <c r="BI103" s="12" t="s">
        <v>61</v>
      </c>
      <c r="BJ103" s="42"/>
      <c r="BK103" s="42"/>
      <c r="BL103" s="42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</row>
    <row r="104" spans="1:122" x14ac:dyDescent="0.25">
      <c r="A104" s="12" t="str">
        <f t="shared" si="100"/>
        <v>8mag     5b</v>
      </c>
      <c r="B104" s="110">
        <f t="shared" si="101"/>
        <v>12.199999999998909</v>
      </c>
      <c r="C104" s="3">
        <f t="shared" si="102"/>
        <v>9.2999999999992724</v>
      </c>
      <c r="D104" s="3">
        <f t="shared" si="103"/>
        <v>12810</v>
      </c>
      <c r="E104" s="3">
        <f t="shared" si="104"/>
        <v>12810.8</v>
      </c>
      <c r="F104" s="3">
        <f t="shared" si="105"/>
        <v>12798.266666666668</v>
      </c>
      <c r="G104" s="3">
        <f t="shared" si="106"/>
        <v>12798</v>
      </c>
      <c r="H104" s="3">
        <f t="shared" si="107"/>
        <v>12817.6</v>
      </c>
      <c r="I104" s="110">
        <f t="shared" si="108"/>
        <v>12798.7</v>
      </c>
      <c r="J104" s="110">
        <f t="shared" si="109"/>
        <v>12814.9</v>
      </c>
      <c r="K104" s="8">
        <f t="shared" si="110"/>
        <v>14.699999999998909</v>
      </c>
      <c r="L104" s="4">
        <f t="shared" si="111"/>
        <v>18.899999999999636</v>
      </c>
      <c r="M104" s="4">
        <f t="shared" si="112"/>
        <v>11.733333333333576</v>
      </c>
      <c r="N104" s="4">
        <f t="shared" si="113"/>
        <v>12.800000000000182</v>
      </c>
      <c r="O104" s="4">
        <f t="shared" si="114"/>
        <v>18.899999999999636</v>
      </c>
      <c r="P104" s="4">
        <f t="shared" si="115"/>
        <v>14.899999999999636</v>
      </c>
      <c r="Q104" s="4">
        <f>-J103+I104</f>
        <v>-4</v>
      </c>
      <c r="R104" s="4">
        <f t="shared" si="117"/>
        <v>12810.400000000001</v>
      </c>
      <c r="S104" s="4">
        <f t="shared" si="118"/>
        <v>12805.866666666669</v>
      </c>
      <c r="T104" s="4">
        <f t="shared" si="119"/>
        <v>12804.733333333332</v>
      </c>
      <c r="U104" s="4">
        <f t="shared" si="120"/>
        <v>-5.3999999999996362</v>
      </c>
      <c r="V104" s="4">
        <f t="shared" si="121"/>
        <v>-5.3999999999996362</v>
      </c>
      <c r="W104" s="45">
        <f t="shared" si="122"/>
        <v>12794.800000000001</v>
      </c>
      <c r="X104" s="109">
        <f t="shared" si="75"/>
        <v>12794.800000000001</v>
      </c>
      <c r="Y104" s="10">
        <f t="shared" si="123"/>
        <v>12799.800000000001</v>
      </c>
      <c r="Z104" s="10">
        <f t="shared" si="124"/>
        <v>5.2000000000007276</v>
      </c>
      <c r="AA104" s="10">
        <f t="shared" si="125"/>
        <v>2.5</v>
      </c>
      <c r="AB104" s="10">
        <f t="shared" si="126"/>
        <v>12802.7</v>
      </c>
      <c r="AC104" s="79">
        <f t="shared" si="76"/>
        <v>12802.7</v>
      </c>
      <c r="AD104" s="48">
        <f t="shared" si="127"/>
        <v>0.12982456140348622</v>
      </c>
      <c r="AE104" s="45">
        <f t="shared" si="128"/>
        <v>-5.3999999999996362</v>
      </c>
      <c r="AF104" s="56">
        <f t="shared" si="129"/>
        <v>12797.300000000001</v>
      </c>
      <c r="AG104" s="70">
        <f t="shared" si="130"/>
        <v>2.5163682964379754</v>
      </c>
      <c r="AH104" s="70">
        <f t="shared" si="131"/>
        <v>0.39739810798583891</v>
      </c>
      <c r="AI104" s="74">
        <f t="shared" si="132"/>
        <v>1.3752901002554087E-3</v>
      </c>
      <c r="AJ104" s="62">
        <f t="shared" si="133"/>
        <v>5.2000000000007276</v>
      </c>
      <c r="AK104" s="117">
        <f t="shared" si="134"/>
        <v>0.15792525623072448</v>
      </c>
      <c r="AL104" s="99">
        <f t="shared" si="135"/>
        <v>5.4653768377315413E-4</v>
      </c>
      <c r="AM104" s="62">
        <f t="shared" si="136"/>
        <v>12807.900000000001</v>
      </c>
      <c r="AN104" s="10">
        <f t="shared" si="137"/>
        <v>12780.390150000001</v>
      </c>
      <c r="AO104" s="10">
        <f t="shared" si="138"/>
        <v>12792.561300000001</v>
      </c>
      <c r="AP104" s="10">
        <f t="shared" si="139"/>
        <v>12822.292816666666</v>
      </c>
      <c r="AQ104" s="10">
        <f t="shared" si="140"/>
        <v>12811.465333333334</v>
      </c>
      <c r="AR104" s="113"/>
      <c r="AU104" s="19"/>
      <c r="AV104" s="25"/>
      <c r="AW104" s="21">
        <f>SUM(AU104:AU117)-AW105</f>
        <v>-1.0055666666576144</v>
      </c>
      <c r="BE104" s="12" t="s">
        <v>274</v>
      </c>
      <c r="BF104" s="110">
        <v>12817.6</v>
      </c>
      <c r="BG104" s="110">
        <v>12798.7</v>
      </c>
      <c r="BH104" s="111">
        <v>12814.9</v>
      </c>
      <c r="BI104" s="12" t="s">
        <v>62</v>
      </c>
      <c r="BJ104" s="42"/>
      <c r="BK104" s="42"/>
      <c r="BL104" s="42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</row>
    <row r="105" spans="1:122" x14ac:dyDescent="0.25">
      <c r="A105" s="12" t="str">
        <f t="shared" si="100"/>
        <v>8mag     6o</v>
      </c>
      <c r="B105" s="110">
        <f t="shared" si="101"/>
        <v>7.3000000000010914</v>
      </c>
      <c r="C105" s="3">
        <f t="shared" si="102"/>
        <v>22</v>
      </c>
      <c r="D105" s="3">
        <f t="shared" si="103"/>
        <v>12815.699999999999</v>
      </c>
      <c r="E105" s="3">
        <f t="shared" si="104"/>
        <v>12821.55</v>
      </c>
      <c r="F105" s="3">
        <f t="shared" si="105"/>
        <v>12803.166666666666</v>
      </c>
      <c r="G105" s="3">
        <f t="shared" si="106"/>
        <v>12806.1</v>
      </c>
      <c r="H105" s="3">
        <f t="shared" si="107"/>
        <v>12825.5</v>
      </c>
      <c r="I105" s="110">
        <f t="shared" si="108"/>
        <v>12813.5</v>
      </c>
      <c r="J105" s="110">
        <f t="shared" si="109"/>
        <v>12822.2</v>
      </c>
      <c r="K105" s="8">
        <f t="shared" si="110"/>
        <v>19.5</v>
      </c>
      <c r="L105" s="4">
        <f t="shared" si="111"/>
        <v>12</v>
      </c>
      <c r="M105" s="4">
        <f t="shared" si="112"/>
        <v>12.533333333333454</v>
      </c>
      <c r="N105" s="4">
        <f t="shared" si="113"/>
        <v>15.449999999999818</v>
      </c>
      <c r="O105" s="4">
        <f t="shared" si="114"/>
        <v>12</v>
      </c>
      <c r="P105" s="4">
        <f t="shared" si="115"/>
        <v>10.600000000000364</v>
      </c>
      <c r="Q105" s="4">
        <f>J104-I105</f>
        <v>1.3999999999996362</v>
      </c>
      <c r="R105" s="4">
        <f t="shared" si="117"/>
        <v>12820.4</v>
      </c>
      <c r="S105" s="4">
        <f t="shared" si="118"/>
        <v>12815.400000000001</v>
      </c>
      <c r="T105" s="4">
        <f t="shared" si="119"/>
        <v>12810.711111111113</v>
      </c>
      <c r="U105" s="4">
        <f t="shared" si="120"/>
        <v>-5.3999999999996362</v>
      </c>
      <c r="V105" s="4">
        <f t="shared" si="121"/>
        <v>2.5</v>
      </c>
      <c r="W105" s="45">
        <f t="shared" si="122"/>
        <v>12805.2</v>
      </c>
      <c r="X105" s="109">
        <f t="shared" si="75"/>
        <v>12805.2</v>
      </c>
      <c r="Y105" s="62">
        <f t="shared" si="123"/>
        <v>12829.599999999999</v>
      </c>
      <c r="Z105" s="10">
        <f t="shared" si="124"/>
        <v>12.199999999998909</v>
      </c>
      <c r="AA105" s="4">
        <f t="shared" si="125"/>
        <v>12.199999999998909</v>
      </c>
      <c r="AB105" s="108">
        <f t="shared" si="126"/>
        <v>12814.9</v>
      </c>
      <c r="AC105" s="79">
        <f t="shared" si="76"/>
        <v>12814.9</v>
      </c>
      <c r="AD105" s="48">
        <f t="shared" si="127"/>
        <v>-0.28265107212475682</v>
      </c>
      <c r="AE105" s="45">
        <f t="shared" si="128"/>
        <v>-5.3999999999996362</v>
      </c>
      <c r="AF105" s="56">
        <f t="shared" si="129"/>
        <v>12809.5</v>
      </c>
      <c r="AG105" s="70">
        <f t="shared" si="130"/>
        <v>-2.5953978671773723</v>
      </c>
      <c r="AH105" s="70">
        <f t="shared" si="131"/>
        <v>-0.38529738066231484</v>
      </c>
      <c r="AI105" s="74">
        <f t="shared" si="132"/>
        <v>9.9145165697339687E-4</v>
      </c>
      <c r="AJ105" s="62">
        <f t="shared" si="133"/>
        <v>12.199999999998909</v>
      </c>
      <c r="AK105" s="117">
        <f t="shared" si="134"/>
        <v>0.14845407154524073</v>
      </c>
      <c r="AL105" s="99">
        <f t="shared" si="135"/>
        <v>-3.820037264851617E-4</v>
      </c>
      <c r="AM105" s="62">
        <f t="shared" si="136"/>
        <v>12827.099999999999</v>
      </c>
      <c r="AN105" s="10">
        <f t="shared" si="137"/>
        <v>12784.802400000002</v>
      </c>
      <c r="AO105" s="10">
        <f t="shared" si="138"/>
        <v>12809.277900000003</v>
      </c>
      <c r="AP105" s="10">
        <f t="shared" si="139"/>
        <v>12836.0232</v>
      </c>
      <c r="AQ105" s="10">
        <f t="shared" si="140"/>
        <v>12816.003200000001</v>
      </c>
      <c r="AR105" s="116">
        <f>AN106</f>
        <v>12792.145050000001</v>
      </c>
      <c r="AS105" s="16">
        <f>J105</f>
        <v>12822.2</v>
      </c>
      <c r="AU105" s="19"/>
      <c r="AV105" s="25"/>
      <c r="AW105" s="80">
        <f>COUNT(AU105:AU117)</f>
        <v>4</v>
      </c>
      <c r="AZ105" s="116">
        <f>BA105*(1-$AQ$5)</f>
        <v>12783.733400000001</v>
      </c>
      <c r="BA105" s="16">
        <f>J105</f>
        <v>12822.2</v>
      </c>
      <c r="BE105" s="12" t="s">
        <v>275</v>
      </c>
      <c r="BF105" s="110">
        <v>12825.5</v>
      </c>
      <c r="BG105" s="110">
        <v>12813.5</v>
      </c>
      <c r="BH105" s="111">
        <v>12822.2</v>
      </c>
      <c r="BI105" s="29" t="str">
        <f t="shared" si="93"/>
        <v>8mag     6o</v>
      </c>
      <c r="BJ105" s="42"/>
      <c r="BK105" s="42"/>
      <c r="BL105" s="42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</row>
    <row r="106" spans="1:122" x14ac:dyDescent="0.25">
      <c r="A106" s="12" t="str">
        <f t="shared" si="100"/>
        <v>8mag    7s</v>
      </c>
      <c r="B106" s="110">
        <f t="shared" si="101"/>
        <v>-19.600000000000364</v>
      </c>
      <c r="C106" s="3">
        <f t="shared" si="102"/>
        <v>-0.1000000000003638</v>
      </c>
      <c r="D106" s="3">
        <f t="shared" si="103"/>
        <v>12828.799999999997</v>
      </c>
      <c r="E106" s="3">
        <f t="shared" si="104"/>
        <v>12834.4</v>
      </c>
      <c r="F106" s="3">
        <f t="shared" si="105"/>
        <v>12804.933333333334</v>
      </c>
      <c r="G106" s="3">
        <f t="shared" si="106"/>
        <v>12808.05</v>
      </c>
      <c r="H106" s="3">
        <f t="shared" si="107"/>
        <v>12843.3</v>
      </c>
      <c r="I106" s="110">
        <f t="shared" si="108"/>
        <v>12802.6</v>
      </c>
      <c r="J106" s="110">
        <f t="shared" si="109"/>
        <v>12802.6</v>
      </c>
      <c r="K106" s="8">
        <f t="shared" si="110"/>
        <v>-12.299999999999272</v>
      </c>
      <c r="L106" s="4">
        <f t="shared" si="111"/>
        <v>40.699999999998909</v>
      </c>
      <c r="M106" s="4">
        <f t="shared" si="112"/>
        <v>23.86666666666618</v>
      </c>
      <c r="N106" s="4">
        <f t="shared" si="113"/>
        <v>26.349999999999454</v>
      </c>
      <c r="O106" s="4">
        <f t="shared" si="114"/>
        <v>40.699999999998909</v>
      </c>
      <c r="P106" s="4">
        <f t="shared" si="115"/>
        <v>21.099999999998545</v>
      </c>
      <c r="Q106" s="4">
        <f>J105-I106</f>
        <v>19.600000000000364</v>
      </c>
      <c r="R106" s="4">
        <f t="shared" si="117"/>
        <v>12816.166666666666</v>
      </c>
      <c r="S106" s="4">
        <f t="shared" si="118"/>
        <v>12818.283333333333</v>
      </c>
      <c r="T106" s="4">
        <f t="shared" si="119"/>
        <v>12815.655555555555</v>
      </c>
      <c r="U106" s="4">
        <f t="shared" si="120"/>
        <v>2.5</v>
      </c>
      <c r="V106" s="4">
        <f t="shared" si="121"/>
        <v>7.3000000000010914</v>
      </c>
      <c r="W106" s="109">
        <f t="shared" si="122"/>
        <v>12822.2</v>
      </c>
      <c r="X106" s="45">
        <f t="shared" si="75"/>
        <v>12822.2</v>
      </c>
      <c r="Y106" s="62">
        <f t="shared" si="123"/>
        <v>12841.7</v>
      </c>
      <c r="Z106" s="10">
        <f t="shared" si="124"/>
        <v>12.199999999998909</v>
      </c>
      <c r="AA106" s="4">
        <f t="shared" si="125"/>
        <v>12.199999999998909</v>
      </c>
      <c r="AB106" s="79">
        <f t="shared" si="126"/>
        <v>12827.099999999999</v>
      </c>
      <c r="AC106" s="108">
        <f t="shared" si="76"/>
        <v>12827.099999999999</v>
      </c>
      <c r="AD106" s="48">
        <f t="shared" si="127"/>
        <v>1.4330084470434679</v>
      </c>
      <c r="AE106" s="45">
        <f t="shared" si="128"/>
        <v>2.5</v>
      </c>
      <c r="AF106" s="56">
        <f t="shared" si="129"/>
        <v>12824.7</v>
      </c>
      <c r="AG106" s="70">
        <f t="shared" si="130"/>
        <v>0.69549419499216925</v>
      </c>
      <c r="AH106" s="70">
        <f t="shared" si="131"/>
        <v>1.4378265227810554</v>
      </c>
      <c r="AI106" s="74">
        <f t="shared" si="132"/>
        <v>-1.7232371907335347E-3</v>
      </c>
      <c r="AJ106" s="62">
        <f t="shared" si="133"/>
        <v>12.199999999998909</v>
      </c>
      <c r="AK106" s="117">
        <f t="shared" si="134"/>
        <v>2.0673451096126607</v>
      </c>
      <c r="AL106" s="99">
        <f t="shared" si="135"/>
        <v>-2.4777161378793924E-3</v>
      </c>
      <c r="AM106" s="62">
        <f t="shared" si="136"/>
        <v>12834.4</v>
      </c>
      <c r="AN106" s="10">
        <f t="shared" si="137"/>
        <v>12792.145050000001</v>
      </c>
      <c r="AO106" s="10">
        <f t="shared" si="138"/>
        <v>12814.472699999998</v>
      </c>
      <c r="AP106" s="10">
        <f t="shared" si="139"/>
        <v>12848.685849999998</v>
      </c>
      <c r="AQ106" s="10">
        <f t="shared" si="140"/>
        <v>12828.115299999998</v>
      </c>
      <c r="AR106" s="113"/>
      <c r="AT106" s="115">
        <f>J106</f>
        <v>12802.6</v>
      </c>
      <c r="AU106" s="24">
        <f>AT106-AS105</f>
        <v>-19.600000000000364</v>
      </c>
      <c r="AV106" s="25" t="s">
        <v>38</v>
      </c>
      <c r="AZ106"/>
      <c r="BA106"/>
      <c r="BB106" s="115">
        <f>AQ106</f>
        <v>12828.115299999998</v>
      </c>
      <c r="BC106" s="24">
        <f>BB106-BA105</f>
        <v>5.9152999999969325</v>
      </c>
      <c r="BD106" s="107" t="s">
        <v>37</v>
      </c>
      <c r="BE106" s="12" t="s">
        <v>276</v>
      </c>
      <c r="BF106" s="110">
        <v>12843.3</v>
      </c>
      <c r="BG106" s="110">
        <v>12802.6</v>
      </c>
      <c r="BH106" s="111">
        <v>12802.6</v>
      </c>
      <c r="BI106" s="29" t="str">
        <f t="shared" si="93"/>
        <v>8mag    7s</v>
      </c>
      <c r="BJ106" s="42"/>
      <c r="BK106" s="42"/>
      <c r="BL106" s="42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</row>
    <row r="107" spans="1:122" x14ac:dyDescent="0.25">
      <c r="A107" s="12" t="str">
        <f t="shared" si="100"/>
        <v>8mag   8s</v>
      </c>
      <c r="B107" s="110">
        <f t="shared" si="101"/>
        <v>-31.899999999999636</v>
      </c>
      <c r="C107" s="3">
        <f t="shared" si="102"/>
        <v>-44.199999999998909</v>
      </c>
      <c r="D107" s="3">
        <f t="shared" si="103"/>
        <v>12827.166666666666</v>
      </c>
      <c r="E107" s="3">
        <f t="shared" si="104"/>
        <v>12828</v>
      </c>
      <c r="F107" s="3">
        <f t="shared" si="105"/>
        <v>12791.366666666667</v>
      </c>
      <c r="G107" s="3">
        <f t="shared" si="106"/>
        <v>12780.3</v>
      </c>
      <c r="H107" s="3">
        <f t="shared" si="107"/>
        <v>12812.7</v>
      </c>
      <c r="I107" s="3">
        <f t="shared" si="108"/>
        <v>12758</v>
      </c>
      <c r="J107" s="110">
        <f t="shared" si="109"/>
        <v>12770.7</v>
      </c>
      <c r="K107" s="8">
        <f t="shared" si="110"/>
        <v>-51.5</v>
      </c>
      <c r="L107" s="4">
        <f t="shared" si="111"/>
        <v>54.700000000000728</v>
      </c>
      <c r="M107" s="4">
        <f t="shared" si="112"/>
        <v>35.799999999999876</v>
      </c>
      <c r="N107" s="4">
        <f t="shared" si="113"/>
        <v>47.699999999999818</v>
      </c>
      <c r="O107" s="4">
        <f t="shared" si="114"/>
        <v>54.700000000000728</v>
      </c>
      <c r="P107" s="4">
        <f t="shared" si="115"/>
        <v>10.100000000000364</v>
      </c>
      <c r="Q107" s="4">
        <f>J106-I107</f>
        <v>44.600000000000364</v>
      </c>
      <c r="R107" s="4">
        <f t="shared" si="117"/>
        <v>12780.466666666667</v>
      </c>
      <c r="S107" s="4">
        <f t="shared" si="118"/>
        <v>12798.316666666666</v>
      </c>
      <c r="T107" s="4">
        <f t="shared" si="119"/>
        <v>12805.677777777777</v>
      </c>
      <c r="U107" s="4">
        <f t="shared" si="120"/>
        <v>-19.600000000000364</v>
      </c>
      <c r="V107" s="4">
        <f t="shared" si="121"/>
        <v>-19.600000000000364</v>
      </c>
      <c r="W107" s="109">
        <f t="shared" si="122"/>
        <v>12802.6</v>
      </c>
      <c r="X107" s="45">
        <f t="shared" si="75"/>
        <v>12802.6</v>
      </c>
      <c r="Y107" s="62">
        <f t="shared" si="123"/>
        <v>12790.300000000001</v>
      </c>
      <c r="Z107" s="10">
        <f t="shared" si="124"/>
        <v>12.199999999998909</v>
      </c>
      <c r="AA107" s="4">
        <f t="shared" si="125"/>
        <v>7.3000000000010914</v>
      </c>
      <c r="AB107" s="79">
        <f t="shared" si="126"/>
        <v>12829.500000000002</v>
      </c>
      <c r="AC107" s="108">
        <f t="shared" si="76"/>
        <v>12829.500000000002</v>
      </c>
      <c r="AD107" s="48">
        <f t="shared" si="127"/>
        <v>2.2699155295646931</v>
      </c>
      <c r="AE107" s="45">
        <f t="shared" si="128"/>
        <v>-19.600000000000364</v>
      </c>
      <c r="AF107" s="56">
        <f t="shared" si="129"/>
        <v>12783</v>
      </c>
      <c r="AG107" s="70">
        <f t="shared" si="130"/>
        <v>0.27960540705368486</v>
      </c>
      <c r="AH107" s="70">
        <f t="shared" si="131"/>
        <v>3.5764687476447756</v>
      </c>
      <c r="AI107" s="74">
        <f t="shared" si="132"/>
        <v>-9.6221544238435993E-4</v>
      </c>
      <c r="AJ107" s="62">
        <f t="shared" si="133"/>
        <v>12.199999999998909</v>
      </c>
      <c r="AK107" s="117">
        <f t="shared" si="134"/>
        <v>12.79112870287979</v>
      </c>
      <c r="AL107" s="99">
        <f t="shared" si="135"/>
        <v>-3.4413334581888558E-3</v>
      </c>
      <c r="AM107" s="62">
        <f t="shared" si="136"/>
        <v>12814.8</v>
      </c>
      <c r="AN107" s="10">
        <f t="shared" si="137"/>
        <v>12777.026849999998</v>
      </c>
      <c r="AO107" s="10">
        <f t="shared" si="138"/>
        <v>12816.903599999998</v>
      </c>
      <c r="AP107" s="10">
        <f t="shared" si="139"/>
        <v>12855.359183333332</v>
      </c>
      <c r="AQ107" s="10">
        <f t="shared" si="140"/>
        <v>12801.822366666665</v>
      </c>
      <c r="AR107" s="116">
        <f>AP108</f>
        <v>12840.994833333332</v>
      </c>
      <c r="AS107" s="112">
        <f>J107</f>
        <v>12770.7</v>
      </c>
      <c r="AU107" s="19"/>
      <c r="AV107" s="25"/>
      <c r="AZ107"/>
      <c r="BA107"/>
      <c r="BB107"/>
      <c r="BC107"/>
      <c r="BD107"/>
      <c r="BE107" s="12" t="s">
        <v>277</v>
      </c>
      <c r="BF107" s="110">
        <v>12812.7</v>
      </c>
      <c r="BG107" s="110">
        <v>12758</v>
      </c>
      <c r="BH107" s="111">
        <v>12770.7</v>
      </c>
      <c r="BI107" s="29" t="str">
        <f t="shared" si="93"/>
        <v>8mag   8s</v>
      </c>
      <c r="BJ107" s="42"/>
      <c r="BK107" s="42"/>
      <c r="BL107" s="42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</row>
    <row r="108" spans="1:122" x14ac:dyDescent="0.25">
      <c r="A108" s="12" t="str">
        <f t="shared" si="100"/>
        <v>8mag    9b</v>
      </c>
      <c r="B108" s="110">
        <f t="shared" si="101"/>
        <v>-71</v>
      </c>
      <c r="C108" s="3">
        <f t="shared" si="102"/>
        <v>-122.5</v>
      </c>
      <c r="D108" s="3">
        <f t="shared" si="103"/>
        <v>12810.066666666666</v>
      </c>
      <c r="E108" s="3">
        <f t="shared" si="104"/>
        <v>12793.45</v>
      </c>
      <c r="F108" s="3">
        <f t="shared" si="105"/>
        <v>12750.066666666666</v>
      </c>
      <c r="G108" s="3">
        <f t="shared" si="106"/>
        <v>12723.8</v>
      </c>
      <c r="H108" s="3">
        <f t="shared" si="107"/>
        <v>12774.2</v>
      </c>
      <c r="I108" s="3">
        <f t="shared" si="108"/>
        <v>12689.6</v>
      </c>
      <c r="J108" s="3">
        <f t="shared" si="109"/>
        <v>12699.7</v>
      </c>
      <c r="K108" s="8">
        <f t="shared" si="110"/>
        <v>-102.89999999999964</v>
      </c>
      <c r="L108" s="4">
        <f t="shared" si="111"/>
        <v>84.600000000000364</v>
      </c>
      <c r="M108" s="4">
        <f t="shared" si="112"/>
        <v>60</v>
      </c>
      <c r="N108" s="4">
        <f t="shared" si="113"/>
        <v>69.650000000000546</v>
      </c>
      <c r="O108" s="4">
        <f t="shared" si="114"/>
        <v>84.600000000000364</v>
      </c>
      <c r="P108" s="4">
        <f t="shared" si="115"/>
        <v>3.5</v>
      </c>
      <c r="Q108" s="4">
        <f>J107-I108</f>
        <v>81.100000000000364</v>
      </c>
      <c r="R108" s="4">
        <f t="shared" si="117"/>
        <v>12721.166666666666</v>
      </c>
      <c r="S108" s="4">
        <f t="shared" si="118"/>
        <v>12750.816666666666</v>
      </c>
      <c r="T108" s="4">
        <f t="shared" si="119"/>
        <v>12772.599999999999</v>
      </c>
      <c r="U108" s="4">
        <f t="shared" si="120"/>
        <v>-31.899999999999636</v>
      </c>
      <c r="V108" s="4">
        <f t="shared" si="121"/>
        <v>-31.899999999999636</v>
      </c>
      <c r="W108" s="45">
        <f t="shared" si="122"/>
        <v>12770.7</v>
      </c>
      <c r="X108" s="45">
        <f t="shared" si="75"/>
        <v>12770.7</v>
      </c>
      <c r="Y108" s="10">
        <f t="shared" si="123"/>
        <v>12719.2</v>
      </c>
      <c r="Z108" s="10">
        <f t="shared" si="124"/>
        <v>7.3000000000010914</v>
      </c>
      <c r="AA108" s="10">
        <f t="shared" si="125"/>
        <v>-19.600000000000364</v>
      </c>
      <c r="AB108" s="10">
        <f t="shared" si="126"/>
        <v>12783</v>
      </c>
      <c r="AC108" s="108">
        <f t="shared" si="76"/>
        <v>12783</v>
      </c>
      <c r="AD108" s="48">
        <f t="shared" si="127"/>
        <v>4.0573099415204856</v>
      </c>
      <c r="AE108" s="45">
        <f t="shared" si="128"/>
        <v>-31.899999999999636</v>
      </c>
      <c r="AF108" s="56">
        <f t="shared" si="129"/>
        <v>12738.800000000001</v>
      </c>
      <c r="AG108" s="70">
        <f t="shared" si="130"/>
        <v>0.50089807184341928</v>
      </c>
      <c r="AH108" s="70">
        <f t="shared" si="131"/>
        <v>1.9964141533221953</v>
      </c>
      <c r="AI108" s="74">
        <f t="shared" si="132"/>
        <v>-3.069362891324172E-3</v>
      </c>
      <c r="AJ108" s="62">
        <f t="shared" si="133"/>
        <v>7.3000000000010914</v>
      </c>
      <c r="AK108" s="117">
        <f t="shared" si="134"/>
        <v>3.9856694715851777</v>
      </c>
      <c r="AL108" s="99">
        <f t="shared" si="135"/>
        <v>-6.1277195179215123E-3</v>
      </c>
      <c r="AM108" s="62">
        <f t="shared" si="136"/>
        <v>12778.000000000002</v>
      </c>
      <c r="AN108" s="10">
        <f t="shared" si="137"/>
        <v>12720.0339</v>
      </c>
      <c r="AO108" s="10">
        <f t="shared" si="138"/>
        <v>12790.130400000002</v>
      </c>
      <c r="AP108" s="10">
        <f t="shared" si="139"/>
        <v>12840.994833333332</v>
      </c>
      <c r="AQ108" s="10">
        <f t="shared" si="140"/>
        <v>12760.981566666665</v>
      </c>
      <c r="AR108" s="113"/>
      <c r="AT108" s="115">
        <f>AQ108</f>
        <v>12760.981566666665</v>
      </c>
      <c r="AU108" s="114">
        <f>-AT108+AS107</f>
        <v>9.7184333333352697</v>
      </c>
      <c r="AV108" s="25" t="s">
        <v>37</v>
      </c>
      <c r="AZ108"/>
      <c r="BA108"/>
      <c r="BB108"/>
      <c r="BC108"/>
      <c r="BD108"/>
      <c r="BE108" s="12" t="s">
        <v>278</v>
      </c>
      <c r="BF108" s="110">
        <v>12774.2</v>
      </c>
      <c r="BG108" s="110">
        <v>12689.6</v>
      </c>
      <c r="BH108" s="111">
        <v>12699.7</v>
      </c>
      <c r="BI108" s="29" t="str">
        <f t="shared" si="93"/>
        <v>8mag    9b</v>
      </c>
      <c r="BJ108" s="42"/>
      <c r="BK108" s="42"/>
      <c r="BL108" s="42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</row>
    <row r="109" spans="1:122" x14ac:dyDescent="0.25">
      <c r="A109" s="12" t="str">
        <f t="shared" si="100"/>
        <v>8mag     10o</v>
      </c>
      <c r="B109" s="110">
        <f t="shared" si="101"/>
        <v>-19.300000000001091</v>
      </c>
      <c r="C109" s="3">
        <f t="shared" si="102"/>
        <v>-122.20000000000073</v>
      </c>
      <c r="D109" s="3">
        <f t="shared" si="103"/>
        <v>12769.200000000003</v>
      </c>
      <c r="E109" s="3">
        <f t="shared" si="104"/>
        <v>12747.45</v>
      </c>
      <c r="F109" s="3">
        <f t="shared" si="105"/>
        <v>12707.233333333332</v>
      </c>
      <c r="G109" s="3">
        <f t="shared" si="106"/>
        <v>12681.85</v>
      </c>
      <c r="H109" s="3">
        <f t="shared" si="107"/>
        <v>12720.7</v>
      </c>
      <c r="I109" s="3">
        <f t="shared" si="108"/>
        <v>12674.1</v>
      </c>
      <c r="J109" s="110">
        <f t="shared" si="109"/>
        <v>12680.4</v>
      </c>
      <c r="K109" s="8">
        <f t="shared" si="110"/>
        <v>-90.300000000001091</v>
      </c>
      <c r="L109" s="4">
        <f t="shared" si="111"/>
        <v>46.600000000000364</v>
      </c>
      <c r="M109" s="4">
        <f t="shared" si="112"/>
        <v>61.966666666667152</v>
      </c>
      <c r="N109" s="4">
        <f t="shared" si="113"/>
        <v>65.600000000000364</v>
      </c>
      <c r="O109" s="4">
        <f t="shared" si="114"/>
        <v>46.600000000000364</v>
      </c>
      <c r="P109" s="4">
        <f t="shared" si="115"/>
        <v>21</v>
      </c>
      <c r="Q109" s="4">
        <f>-J108+I109</f>
        <v>-25.600000000000364</v>
      </c>
      <c r="R109" s="4">
        <f t="shared" si="117"/>
        <v>12691.733333333335</v>
      </c>
      <c r="S109" s="4">
        <f t="shared" si="118"/>
        <v>12706.45</v>
      </c>
      <c r="T109" s="4">
        <f t="shared" si="119"/>
        <v>12731.122222222222</v>
      </c>
      <c r="U109" s="4">
        <f t="shared" si="120"/>
        <v>-71</v>
      </c>
      <c r="V109" s="4">
        <f t="shared" si="121"/>
        <v>-71</v>
      </c>
      <c r="W109" s="45">
        <f t="shared" si="122"/>
        <v>12699.7</v>
      </c>
      <c r="X109" s="45">
        <f t="shared" si="75"/>
        <v>12699.7</v>
      </c>
      <c r="Y109" s="62">
        <f t="shared" si="123"/>
        <v>12596.800000000001</v>
      </c>
      <c r="Z109" s="10">
        <f t="shared" si="124"/>
        <v>-19.600000000000364</v>
      </c>
      <c r="AA109" s="4">
        <f t="shared" si="125"/>
        <v>-31.899999999999636</v>
      </c>
      <c r="AB109" s="108">
        <f t="shared" si="126"/>
        <v>12738.800000000001</v>
      </c>
      <c r="AC109" s="108">
        <f t="shared" si="76"/>
        <v>12738.800000000001</v>
      </c>
      <c r="AD109" s="48">
        <f t="shared" si="127"/>
        <v>1.7857050032488826</v>
      </c>
      <c r="AE109" s="45">
        <f t="shared" si="128"/>
        <v>-71</v>
      </c>
      <c r="AF109" s="56">
        <f t="shared" si="129"/>
        <v>12628.7</v>
      </c>
      <c r="AG109" s="70">
        <f t="shared" si="130"/>
        <v>173.03474625299941</v>
      </c>
      <c r="AH109" s="70">
        <f t="shared" si="131"/>
        <v>5.779186097905847E-3</v>
      </c>
      <c r="AI109" s="74">
        <f t="shared" si="132"/>
        <v>4.0938497232493373E-3</v>
      </c>
      <c r="AJ109" s="62">
        <f t="shared" si="133"/>
        <v>-19.600000000000364</v>
      </c>
      <c r="AK109" s="117">
        <f t="shared" si="134"/>
        <v>3.3398991954228211E-5</v>
      </c>
      <c r="AL109" s="99">
        <f t="shared" si="135"/>
        <v>2.3659119407518268E-5</v>
      </c>
      <c r="AM109" s="62">
        <f t="shared" si="136"/>
        <v>12680.1</v>
      </c>
      <c r="AN109" s="10">
        <f t="shared" si="137"/>
        <v>12638.86515</v>
      </c>
      <c r="AO109" s="10">
        <f t="shared" si="138"/>
        <v>12739.980599999999</v>
      </c>
      <c r="AP109" s="10">
        <f t="shared" si="139"/>
        <v>12803.607483333331</v>
      </c>
      <c r="AQ109" s="10">
        <f t="shared" si="140"/>
        <v>12680.801466666664</v>
      </c>
      <c r="AR109" s="116">
        <f>AN110</f>
        <v>12613.507200000002</v>
      </c>
      <c r="AS109" s="16">
        <f>J109</f>
        <v>12680.4</v>
      </c>
      <c r="AU109" s="19"/>
      <c r="AV109" s="25"/>
      <c r="AZ109"/>
      <c r="BA109"/>
      <c r="BB109"/>
      <c r="BC109"/>
      <c r="BD109"/>
      <c r="BE109" s="12" t="s">
        <v>279</v>
      </c>
      <c r="BF109" s="110">
        <v>12720.7</v>
      </c>
      <c r="BG109" s="110">
        <v>12674.1</v>
      </c>
      <c r="BH109" s="111">
        <v>12680.4</v>
      </c>
      <c r="BI109" s="29" t="str">
        <f t="shared" si="93"/>
        <v>8mag     10o</v>
      </c>
      <c r="BJ109" s="42"/>
      <c r="BK109" s="42"/>
      <c r="BL109" s="42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</row>
    <row r="110" spans="1:122" x14ac:dyDescent="0.25">
      <c r="A110" s="12" t="str">
        <f t="shared" si="100"/>
        <v>8mag   11s</v>
      </c>
      <c r="B110" s="110">
        <f t="shared" si="101"/>
        <v>-5.6000000000003638</v>
      </c>
      <c r="C110" s="3">
        <f t="shared" si="102"/>
        <v>-95.900000000001455</v>
      </c>
      <c r="D110" s="3">
        <f t="shared" si="103"/>
        <v>12728.066666666666</v>
      </c>
      <c r="E110" s="3">
        <f t="shared" si="104"/>
        <v>12705</v>
      </c>
      <c r="F110" s="3">
        <f t="shared" si="105"/>
        <v>12674.166666666666</v>
      </c>
      <c r="G110" s="3">
        <f t="shared" si="106"/>
        <v>12666.45</v>
      </c>
      <c r="H110" s="3">
        <f t="shared" si="107"/>
        <v>12689.3</v>
      </c>
      <c r="I110" s="3">
        <f t="shared" si="108"/>
        <v>12658.8</v>
      </c>
      <c r="J110" s="3">
        <f t="shared" si="109"/>
        <v>12674.8</v>
      </c>
      <c r="K110" s="8">
        <f t="shared" si="110"/>
        <v>-24.900000000001455</v>
      </c>
      <c r="L110" s="4">
        <f t="shared" si="111"/>
        <v>30.5</v>
      </c>
      <c r="M110" s="4">
        <f t="shared" si="112"/>
        <v>53.90000000000024</v>
      </c>
      <c r="N110" s="4">
        <f t="shared" si="113"/>
        <v>38.550000000000182</v>
      </c>
      <c r="O110" s="4">
        <f t="shared" si="114"/>
        <v>30.5</v>
      </c>
      <c r="P110" s="4">
        <f>-H110+J109</f>
        <v>-8.8999999999996362</v>
      </c>
      <c r="Q110" s="4">
        <f t="shared" ref="Q110:Q117" si="141">J109-I110</f>
        <v>21.600000000000364</v>
      </c>
      <c r="R110" s="4">
        <f t="shared" si="117"/>
        <v>12674.299999999997</v>
      </c>
      <c r="S110" s="4">
        <f t="shared" si="118"/>
        <v>12683.016666666666</v>
      </c>
      <c r="T110" s="4">
        <f t="shared" si="119"/>
        <v>12695.733333333332</v>
      </c>
      <c r="U110" s="4">
        <f t="shared" si="120"/>
        <v>-71</v>
      </c>
      <c r="V110" s="4">
        <f t="shared" si="121"/>
        <v>-71</v>
      </c>
      <c r="W110" s="109">
        <f t="shared" si="122"/>
        <v>12628.7</v>
      </c>
      <c r="X110" s="109">
        <f t="shared" si="75"/>
        <v>12628.7</v>
      </c>
      <c r="Y110" s="10">
        <f t="shared" si="123"/>
        <v>12590.099999999999</v>
      </c>
      <c r="Z110" s="10">
        <f t="shared" si="124"/>
        <v>-19.300000000001091</v>
      </c>
      <c r="AA110" s="10">
        <f t="shared" si="125"/>
        <v>-19.300000000001091</v>
      </c>
      <c r="AB110" s="10">
        <f t="shared" si="126"/>
        <v>12680.4</v>
      </c>
      <c r="AC110" s="79">
        <f t="shared" si="76"/>
        <v>12680.4</v>
      </c>
      <c r="AD110" s="48">
        <f t="shared" si="127"/>
        <v>0.82326185834957633</v>
      </c>
      <c r="AE110" s="45">
        <f t="shared" si="128"/>
        <v>-71</v>
      </c>
      <c r="AF110" s="56">
        <f t="shared" si="129"/>
        <v>12609.4</v>
      </c>
      <c r="AG110" s="70">
        <f t="shared" si="130"/>
        <v>4.7932954432439487</v>
      </c>
      <c r="AH110" s="70">
        <f t="shared" si="131"/>
        <v>0.20862473674755005</v>
      </c>
      <c r="AI110" s="74">
        <f t="shared" si="132"/>
        <v>5.1866068171363931E-3</v>
      </c>
      <c r="AJ110" s="62">
        <f t="shared" si="133"/>
        <v>-19.300000000001091</v>
      </c>
      <c r="AK110" s="117">
        <f t="shared" si="134"/>
        <v>4.3524280782984558E-2</v>
      </c>
      <c r="AL110" s="99">
        <f t="shared" si="135"/>
        <v>1.0820544818381285E-3</v>
      </c>
      <c r="AM110" s="62">
        <f t="shared" si="136"/>
        <v>12661.099999999999</v>
      </c>
      <c r="AN110" s="10">
        <f t="shared" si="137"/>
        <v>12613.507200000002</v>
      </c>
      <c r="AO110" s="10">
        <f t="shared" si="138"/>
        <v>12696.657300000004</v>
      </c>
      <c r="AP110" s="10">
        <f t="shared" si="139"/>
        <v>12770.090666666667</v>
      </c>
      <c r="AQ110" s="10">
        <f t="shared" si="140"/>
        <v>12675.429433333335</v>
      </c>
      <c r="AR110" s="113"/>
      <c r="AT110" s="115">
        <f>AO110</f>
        <v>12696.657300000004</v>
      </c>
      <c r="AU110" s="24">
        <f>AT110-AS109</f>
        <v>16.257300000004761</v>
      </c>
      <c r="AV110" s="25" t="s">
        <v>37</v>
      </c>
      <c r="AZ110"/>
      <c r="BA110"/>
      <c r="BB110"/>
      <c r="BC110"/>
      <c r="BD110"/>
      <c r="BE110" s="12" t="s">
        <v>280</v>
      </c>
      <c r="BF110" s="110">
        <v>12689.3</v>
      </c>
      <c r="BG110" s="110">
        <v>12658.8</v>
      </c>
      <c r="BH110" s="111">
        <v>12674.8</v>
      </c>
      <c r="BI110" s="29" t="str">
        <f t="shared" si="93"/>
        <v>8mag   11s</v>
      </c>
      <c r="BJ110" s="42"/>
      <c r="BK110" s="42"/>
      <c r="BL110" s="42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</row>
    <row r="111" spans="1:122" x14ac:dyDescent="0.25">
      <c r="A111" s="12" t="str">
        <f t="shared" si="100"/>
        <v>8mag     12b</v>
      </c>
      <c r="B111" s="110">
        <f t="shared" si="101"/>
        <v>18.100000000000364</v>
      </c>
      <c r="C111" s="3">
        <f t="shared" si="102"/>
        <v>-6.8000000000010914</v>
      </c>
      <c r="D111" s="3">
        <f t="shared" si="103"/>
        <v>12702.666666666666</v>
      </c>
      <c r="E111" s="3">
        <f t="shared" si="104"/>
        <v>12693.65</v>
      </c>
      <c r="F111" s="3">
        <f t="shared" si="105"/>
        <v>12669.233333333332</v>
      </c>
      <c r="G111" s="3">
        <f t="shared" si="106"/>
        <v>12666.8</v>
      </c>
      <c r="H111" s="110">
        <f t="shared" si="107"/>
        <v>12698</v>
      </c>
      <c r="I111" s="110">
        <f t="shared" si="108"/>
        <v>12674.8</v>
      </c>
      <c r="J111" s="110">
        <f t="shared" si="109"/>
        <v>12692.9</v>
      </c>
      <c r="K111" s="8">
        <f t="shared" si="110"/>
        <v>12.5</v>
      </c>
      <c r="L111" s="4">
        <f t="shared" si="111"/>
        <v>23.200000000000728</v>
      </c>
      <c r="M111" s="4">
        <f t="shared" si="112"/>
        <v>33.433333333333699</v>
      </c>
      <c r="N111" s="4">
        <f t="shared" si="113"/>
        <v>26.850000000000364</v>
      </c>
      <c r="O111" s="4">
        <f t="shared" si="114"/>
        <v>23.200000000000728</v>
      </c>
      <c r="P111" s="4">
        <f t="shared" ref="P111:P132" si="142">H111-J110</f>
        <v>23.200000000000728</v>
      </c>
      <c r="Q111" s="4">
        <f t="shared" si="141"/>
        <v>0</v>
      </c>
      <c r="R111" s="4">
        <f t="shared" si="117"/>
        <v>12688.566666666666</v>
      </c>
      <c r="S111" s="4">
        <f t="shared" si="118"/>
        <v>12681.433333333331</v>
      </c>
      <c r="T111" s="4">
        <f t="shared" si="119"/>
        <v>12684.866666666667</v>
      </c>
      <c r="U111" s="4">
        <f t="shared" si="120"/>
        <v>-71</v>
      </c>
      <c r="V111" s="4">
        <f t="shared" si="121"/>
        <v>-19.300000000001091</v>
      </c>
      <c r="W111" s="85">
        <f t="shared" si="122"/>
        <v>12661.099999999999</v>
      </c>
      <c r="X111" s="109">
        <f t="shared" si="75"/>
        <v>12661.099999999999</v>
      </c>
      <c r="Y111" s="62">
        <f t="shared" si="123"/>
        <v>12649.899999999998</v>
      </c>
      <c r="Z111" s="10">
        <f t="shared" si="124"/>
        <v>-5.6000000000003638</v>
      </c>
      <c r="AA111" s="4">
        <f t="shared" si="125"/>
        <v>-5.6000000000003638</v>
      </c>
      <c r="AB111" s="79">
        <f t="shared" si="126"/>
        <v>12674.8</v>
      </c>
      <c r="AC111" s="79">
        <f t="shared" si="76"/>
        <v>12674.8</v>
      </c>
      <c r="AD111" s="48">
        <f t="shared" si="127"/>
        <v>0.38687459389218026</v>
      </c>
      <c r="AE111" s="45">
        <f t="shared" si="128"/>
        <v>-71</v>
      </c>
      <c r="AF111" s="56">
        <f t="shared" si="129"/>
        <v>12603.8</v>
      </c>
      <c r="AG111" s="70">
        <f t="shared" si="130"/>
        <v>3.7790013500046498</v>
      </c>
      <c r="AH111" s="70">
        <f t="shared" si="131"/>
        <v>0.26462017538013571</v>
      </c>
      <c r="AI111" s="74">
        <f t="shared" si="132"/>
        <v>7.0692965613545411E-3</v>
      </c>
      <c r="AJ111" s="62">
        <f t="shared" si="133"/>
        <v>-5.6000000000003638</v>
      </c>
      <c r="AK111" s="117">
        <f t="shared" si="134"/>
        <v>7.0023837218213786E-2</v>
      </c>
      <c r="AL111" s="99">
        <f t="shared" si="135"/>
        <v>1.8706784958798289E-3</v>
      </c>
      <c r="AM111" s="62">
        <f t="shared" si="136"/>
        <v>12669.199999999999</v>
      </c>
      <c r="AN111" s="10">
        <f t="shared" si="137"/>
        <v>12623.114249999997</v>
      </c>
      <c r="AO111" s="10">
        <f t="shared" si="138"/>
        <v>12677.110199999996</v>
      </c>
      <c r="AP111" s="10">
        <f t="shared" si="139"/>
        <v>12725.562849999997</v>
      </c>
      <c r="AQ111" s="10">
        <f t="shared" si="140"/>
        <v>12671.959299999995</v>
      </c>
      <c r="AR111" s="113"/>
      <c r="AU111" s="19"/>
      <c r="AV111" s="25"/>
      <c r="AZ111"/>
      <c r="BA111"/>
      <c r="BB111"/>
      <c r="BC111"/>
      <c r="BD111"/>
      <c r="BE111" s="12" t="s">
        <v>281</v>
      </c>
      <c r="BF111" s="110">
        <v>12698</v>
      </c>
      <c r="BG111" s="110">
        <v>12674.8</v>
      </c>
      <c r="BH111" s="111">
        <v>12692.9</v>
      </c>
      <c r="BI111" s="29" t="str">
        <f t="shared" si="93"/>
        <v>8mag     12b</v>
      </c>
      <c r="BJ111" s="42"/>
      <c r="BK111" s="42"/>
      <c r="BL111" s="42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</row>
    <row r="112" spans="1:122" x14ac:dyDescent="0.25">
      <c r="A112" s="12" t="str">
        <f t="shared" si="100"/>
        <v>8mag     13o</v>
      </c>
      <c r="B112" s="110">
        <f t="shared" si="101"/>
        <v>-3.3999999999996362</v>
      </c>
      <c r="C112" s="3">
        <f t="shared" si="102"/>
        <v>9.1000000000003638</v>
      </c>
      <c r="D112" s="3">
        <f t="shared" si="103"/>
        <v>12694.266666666668</v>
      </c>
      <c r="E112" s="3">
        <f t="shared" si="104"/>
        <v>12696.75</v>
      </c>
      <c r="F112" s="3">
        <f t="shared" si="105"/>
        <v>12670.466666666665</v>
      </c>
      <c r="G112" s="3">
        <f t="shared" si="106"/>
        <v>12676.3</v>
      </c>
      <c r="H112" s="110">
        <f t="shared" si="107"/>
        <v>12695.5</v>
      </c>
      <c r="I112" s="110">
        <f t="shared" si="108"/>
        <v>12677.8</v>
      </c>
      <c r="J112" s="110">
        <f t="shared" si="109"/>
        <v>12689.5</v>
      </c>
      <c r="K112" s="8">
        <f t="shared" si="110"/>
        <v>14.700000000000728</v>
      </c>
      <c r="L112" s="4">
        <f t="shared" si="111"/>
        <v>17.700000000000728</v>
      </c>
      <c r="M112" s="4">
        <f t="shared" si="112"/>
        <v>23.800000000000484</v>
      </c>
      <c r="N112" s="4">
        <f t="shared" si="113"/>
        <v>20.450000000000728</v>
      </c>
      <c r="O112" s="4">
        <f t="shared" si="114"/>
        <v>17.700000000000728</v>
      </c>
      <c r="P112" s="4">
        <f t="shared" si="142"/>
        <v>2.6000000000003638</v>
      </c>
      <c r="Q112" s="4">
        <f t="shared" si="141"/>
        <v>15.100000000000364</v>
      </c>
      <c r="R112" s="4">
        <f t="shared" si="117"/>
        <v>12687.6</v>
      </c>
      <c r="S112" s="4">
        <f t="shared" si="118"/>
        <v>12688.083333333332</v>
      </c>
      <c r="T112" s="4">
        <f t="shared" si="119"/>
        <v>12683.488888888887</v>
      </c>
      <c r="U112" s="4">
        <f t="shared" si="120"/>
        <v>-19.300000000001091</v>
      </c>
      <c r="V112" s="4">
        <f t="shared" si="121"/>
        <v>-5.6000000000003638</v>
      </c>
      <c r="W112" s="86">
        <f t="shared" si="122"/>
        <v>12669.199999999999</v>
      </c>
      <c r="X112" s="45">
        <f t="shared" si="75"/>
        <v>12669.199999999999</v>
      </c>
      <c r="Y112" s="62">
        <f t="shared" si="123"/>
        <v>12705.4</v>
      </c>
      <c r="Z112" s="10">
        <f t="shared" si="124"/>
        <v>18.100000000000364</v>
      </c>
      <c r="AA112" s="4">
        <f t="shared" si="125"/>
        <v>18.100000000000364</v>
      </c>
      <c r="AB112" s="79">
        <f t="shared" si="126"/>
        <v>12692.9</v>
      </c>
      <c r="AC112" s="108">
        <f t="shared" si="76"/>
        <v>12692.9</v>
      </c>
      <c r="AD112" s="48">
        <f t="shared" si="127"/>
        <v>5.808966861602715E-2</v>
      </c>
      <c r="AE112" s="45">
        <f t="shared" si="128"/>
        <v>-19.300000000001091</v>
      </c>
      <c r="AF112" s="56">
        <f t="shared" si="129"/>
        <v>12673.599999999999</v>
      </c>
      <c r="AG112" s="70">
        <f t="shared" si="130"/>
        <v>-0.74171726320679254</v>
      </c>
      <c r="AH112" s="70">
        <f t="shared" si="131"/>
        <v>-1.3482226309207497</v>
      </c>
      <c r="AI112" s="74">
        <f t="shared" si="132"/>
        <v>1.2545764423685028E-3</v>
      </c>
      <c r="AJ112" s="62">
        <f t="shared" si="133"/>
        <v>18.100000000000364</v>
      </c>
      <c r="AK112" s="117">
        <f t="shared" si="134"/>
        <v>1.817704262526868</v>
      </c>
      <c r="AL112" s="99">
        <f t="shared" si="135"/>
        <v>-1.6914483518212572E-3</v>
      </c>
      <c r="AM112" s="62">
        <f t="shared" si="136"/>
        <v>12711</v>
      </c>
      <c r="AN112" s="10">
        <f t="shared" si="137"/>
        <v>12649.054949999998</v>
      </c>
      <c r="AO112" s="10">
        <f t="shared" si="138"/>
        <v>12689.630999999999</v>
      </c>
      <c r="AP112" s="10">
        <f t="shared" si="139"/>
        <v>12728.132083333332</v>
      </c>
      <c r="AQ112" s="10">
        <f t="shared" si="140"/>
        <v>12691.812466666663</v>
      </c>
      <c r="AR112" s="113"/>
      <c r="AU112" s="19"/>
      <c r="AV112" s="25"/>
      <c r="AZ112" s="116">
        <f>BA112*(1+$AQ$5)</f>
        <v>12727.568499999999</v>
      </c>
      <c r="BA112" s="112">
        <f>J112</f>
        <v>12689.5</v>
      </c>
      <c r="BE112" s="12" t="s">
        <v>282</v>
      </c>
      <c r="BF112" s="110">
        <v>12695.5</v>
      </c>
      <c r="BG112" s="110">
        <v>12677.8</v>
      </c>
      <c r="BH112" s="111">
        <v>12689.5</v>
      </c>
      <c r="BI112" s="29" t="str">
        <f t="shared" si="93"/>
        <v>8mag     13o</v>
      </c>
      <c r="BJ112" s="42"/>
      <c r="BK112" s="42"/>
      <c r="BL112" s="4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</row>
    <row r="113" spans="1:122" x14ac:dyDescent="0.25">
      <c r="A113" s="12" t="str">
        <f t="shared" si="100"/>
        <v>8mag  14s</v>
      </c>
      <c r="B113" s="110">
        <f t="shared" si="101"/>
        <v>1.1000000000003638</v>
      </c>
      <c r="C113" s="3">
        <f t="shared" si="102"/>
        <v>15.800000000001091</v>
      </c>
      <c r="D113" s="3">
        <f t="shared" si="103"/>
        <v>12695</v>
      </c>
      <c r="E113" s="3">
        <f t="shared" si="104"/>
        <v>12693.5</v>
      </c>
      <c r="F113" s="3">
        <f t="shared" si="105"/>
        <v>12676.566666666666</v>
      </c>
      <c r="G113" s="3">
        <f t="shared" si="106"/>
        <v>12677.45</v>
      </c>
      <c r="H113" s="110">
        <f t="shared" si="107"/>
        <v>12691.5</v>
      </c>
      <c r="I113" s="110">
        <f t="shared" si="108"/>
        <v>12677.1</v>
      </c>
      <c r="J113" s="110">
        <f t="shared" si="109"/>
        <v>12690.6</v>
      </c>
      <c r="K113" s="8">
        <f t="shared" si="110"/>
        <v>-2.2999999999992724</v>
      </c>
      <c r="L113" s="4">
        <f t="shared" si="111"/>
        <v>14.399999999999636</v>
      </c>
      <c r="M113" s="4">
        <f t="shared" si="112"/>
        <v>18.433333333333696</v>
      </c>
      <c r="N113" s="4">
        <f t="shared" si="113"/>
        <v>16.050000000000182</v>
      </c>
      <c r="O113" s="4">
        <f t="shared" si="114"/>
        <v>14.399999999999636</v>
      </c>
      <c r="P113" s="4">
        <f t="shared" si="142"/>
        <v>2</v>
      </c>
      <c r="Q113" s="4">
        <f t="shared" si="141"/>
        <v>12.399999999999636</v>
      </c>
      <c r="R113" s="4">
        <f t="shared" si="117"/>
        <v>12686.4</v>
      </c>
      <c r="S113" s="4">
        <f t="shared" si="118"/>
        <v>12687</v>
      </c>
      <c r="T113" s="4">
        <f t="shared" si="119"/>
        <v>12687.522222222222</v>
      </c>
      <c r="U113" s="4">
        <f t="shared" si="120"/>
        <v>-5.6000000000003638</v>
      </c>
      <c r="V113" s="4">
        <f t="shared" si="121"/>
        <v>-3.3999999999996362</v>
      </c>
      <c r="W113" s="85">
        <f t="shared" si="122"/>
        <v>12689.5</v>
      </c>
      <c r="X113" s="109">
        <f t="shared" si="75"/>
        <v>12689.5</v>
      </c>
      <c r="Y113" s="10">
        <f t="shared" si="123"/>
        <v>12704.2</v>
      </c>
      <c r="Z113" s="10">
        <f t="shared" si="124"/>
        <v>18.100000000000364</v>
      </c>
      <c r="AA113" s="10">
        <f t="shared" si="125"/>
        <v>18.100000000000364</v>
      </c>
      <c r="AB113" s="10">
        <f t="shared" si="126"/>
        <v>12711</v>
      </c>
      <c r="AC113" s="79">
        <f t="shared" si="76"/>
        <v>12711</v>
      </c>
      <c r="AD113" s="48">
        <f t="shared" si="127"/>
        <v>-0.13918128654972997</v>
      </c>
      <c r="AE113" s="45">
        <f t="shared" si="128"/>
        <v>-5.6000000000003638</v>
      </c>
      <c r="AF113" s="56">
        <f t="shared" si="129"/>
        <v>12683.9</v>
      </c>
      <c r="AG113" s="70">
        <f t="shared" si="130"/>
        <v>-0.39485406001034778</v>
      </c>
      <c r="AH113" s="70">
        <f t="shared" si="131"/>
        <v>-2.532581278191222</v>
      </c>
      <c r="AI113" s="74">
        <f t="shared" si="132"/>
        <v>5.2822869937485539E-4</v>
      </c>
      <c r="AJ113" s="62">
        <f t="shared" si="133"/>
        <v>18.100000000000364</v>
      </c>
      <c r="AK113" s="97">
        <f t="shared" si="134"/>
        <v>6.4139679306446835</v>
      </c>
      <c r="AL113" s="99">
        <f t="shared" si="135"/>
        <v>-1.3377821146400579E-3</v>
      </c>
      <c r="AM113" s="62">
        <f t="shared" si="136"/>
        <v>12707.6</v>
      </c>
      <c r="AN113" s="10">
        <f t="shared" si="137"/>
        <v>12654.48285</v>
      </c>
      <c r="AO113" s="10">
        <f t="shared" si="138"/>
        <v>12684.702600000002</v>
      </c>
      <c r="AP113" s="10">
        <f t="shared" si="139"/>
        <v>12720.75805</v>
      </c>
      <c r="AQ113" s="10">
        <f t="shared" si="140"/>
        <v>12692.3797</v>
      </c>
      <c r="AR113" s="116">
        <f>AP114</f>
        <v>12715.15245</v>
      </c>
      <c r="AS113" s="112">
        <f>J113</f>
        <v>12690.6</v>
      </c>
      <c r="AU113" s="19"/>
      <c r="AV113" s="25"/>
      <c r="AZ113"/>
      <c r="BA113"/>
      <c r="BB113" s="115">
        <f>AO113</f>
        <v>12684.702600000002</v>
      </c>
      <c r="BC113" s="114">
        <f>-BB113+BA112</f>
        <v>4.7973999999976513</v>
      </c>
      <c r="BD113" s="107" t="s">
        <v>37</v>
      </c>
      <c r="BE113" s="12" t="s">
        <v>283</v>
      </c>
      <c r="BF113" s="110">
        <v>12691.5</v>
      </c>
      <c r="BG113" s="110">
        <v>12677.1</v>
      </c>
      <c r="BH113" s="111">
        <v>12690.6</v>
      </c>
      <c r="BI113" s="29" t="str">
        <f t="shared" si="93"/>
        <v>8mag  14s</v>
      </c>
      <c r="BJ113" s="42"/>
      <c r="BK113" s="42"/>
      <c r="BL113" s="42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</row>
    <row r="114" spans="1:122" x14ac:dyDescent="0.25">
      <c r="A114" s="12" t="str">
        <f t="shared" si="100"/>
        <v>8mag   15b</v>
      </c>
      <c r="B114" s="110">
        <f t="shared" si="101"/>
        <v>0.69999999999890861</v>
      </c>
      <c r="C114" s="3">
        <f t="shared" si="102"/>
        <v>-1.6000000000003638</v>
      </c>
      <c r="D114" s="3">
        <f t="shared" si="103"/>
        <v>12699.166666666666</v>
      </c>
      <c r="E114" s="3">
        <f t="shared" si="104"/>
        <v>12701</v>
      </c>
      <c r="F114" s="3">
        <f t="shared" si="105"/>
        <v>12678.466666666667</v>
      </c>
      <c r="G114" s="3">
        <f t="shared" si="106"/>
        <v>12678.8</v>
      </c>
      <c r="H114" s="110">
        <f t="shared" si="107"/>
        <v>12710.5</v>
      </c>
      <c r="I114" s="110">
        <f t="shared" si="108"/>
        <v>12680.5</v>
      </c>
      <c r="J114" s="110">
        <f t="shared" si="109"/>
        <v>12691.3</v>
      </c>
      <c r="K114" s="8">
        <f t="shared" si="110"/>
        <v>1.7999999999992724</v>
      </c>
      <c r="L114" s="4">
        <f t="shared" si="111"/>
        <v>30</v>
      </c>
      <c r="M114" s="4">
        <f t="shared" si="112"/>
        <v>20.70000000000012</v>
      </c>
      <c r="N114" s="4">
        <f t="shared" si="113"/>
        <v>22.199999999999818</v>
      </c>
      <c r="O114" s="4">
        <f t="shared" si="114"/>
        <v>30</v>
      </c>
      <c r="P114" s="4">
        <f t="shared" si="142"/>
        <v>19.899999999999636</v>
      </c>
      <c r="Q114" s="4">
        <f t="shared" si="141"/>
        <v>10.100000000000364</v>
      </c>
      <c r="R114" s="4">
        <f t="shared" si="117"/>
        <v>12694.1</v>
      </c>
      <c r="S114" s="4">
        <f t="shared" si="118"/>
        <v>12690.25</v>
      </c>
      <c r="T114" s="4">
        <f t="shared" si="119"/>
        <v>12689.366666666667</v>
      </c>
      <c r="U114" s="4">
        <f t="shared" si="120"/>
        <v>-3.3999999999996362</v>
      </c>
      <c r="V114" s="4">
        <f t="shared" si="121"/>
        <v>-3.3999999999996362</v>
      </c>
      <c r="W114" s="85">
        <f t="shared" si="122"/>
        <v>12686.1</v>
      </c>
      <c r="X114" s="109">
        <f t="shared" si="75"/>
        <v>12686.1</v>
      </c>
      <c r="Y114" s="62">
        <f t="shared" si="123"/>
        <v>12688.300000000001</v>
      </c>
      <c r="Z114" s="10">
        <f t="shared" si="124"/>
        <v>18.100000000000364</v>
      </c>
      <c r="AA114" s="4">
        <f t="shared" si="125"/>
        <v>1.1000000000003638</v>
      </c>
      <c r="AB114" s="108">
        <f t="shared" si="126"/>
        <v>12690.6</v>
      </c>
      <c r="AC114" s="79">
        <f t="shared" si="76"/>
        <v>12690.6</v>
      </c>
      <c r="AD114" s="48">
        <f t="shared" si="127"/>
        <v>0.79337231968810784</v>
      </c>
      <c r="AE114" s="45">
        <f t="shared" si="128"/>
        <v>-3.3999999999996362</v>
      </c>
      <c r="AF114" s="56">
        <f t="shared" si="129"/>
        <v>12687.2</v>
      </c>
      <c r="AG114" s="70">
        <f t="shared" si="130"/>
        <v>-0.23603149123769396</v>
      </c>
      <c r="AH114" s="70">
        <f t="shared" si="131"/>
        <v>-4.2367227981157676</v>
      </c>
      <c r="AI114" s="74">
        <f t="shared" si="132"/>
        <v>3.2316035058945587E-4</v>
      </c>
      <c r="AJ114" s="62">
        <f t="shared" si="133"/>
        <v>18.100000000000364</v>
      </c>
      <c r="AK114" s="117">
        <f t="shared" si="134"/>
        <v>17.949820068073898</v>
      </c>
      <c r="AL114" s="99">
        <f t="shared" si="135"/>
        <v>-1.3691408247894319E-3</v>
      </c>
      <c r="AM114" s="62">
        <f t="shared" si="136"/>
        <v>12708.7</v>
      </c>
      <c r="AN114" s="10">
        <f t="shared" si="137"/>
        <v>12657.679649999998</v>
      </c>
      <c r="AO114" s="10">
        <f t="shared" si="138"/>
        <v>12683.004299999999</v>
      </c>
      <c r="AP114" s="10">
        <f t="shared" si="139"/>
        <v>12715.15245</v>
      </c>
      <c r="AQ114" s="10">
        <f t="shared" si="140"/>
        <v>12693.981299999998</v>
      </c>
      <c r="AR114" s="113"/>
      <c r="AT114" s="115">
        <f>AQ114</f>
        <v>12693.981299999998</v>
      </c>
      <c r="AU114" s="114">
        <f>-AT114+AS113</f>
        <v>-3.3812999999972817</v>
      </c>
      <c r="AV114" s="25" t="s">
        <v>37</v>
      </c>
      <c r="BB114"/>
      <c r="BC114"/>
      <c r="BD114"/>
      <c r="BE114" s="12" t="s">
        <v>284</v>
      </c>
      <c r="BF114" s="110">
        <v>12710.5</v>
      </c>
      <c r="BG114" s="110">
        <v>12680.5</v>
      </c>
      <c r="BH114" s="111">
        <v>12691.3</v>
      </c>
      <c r="BI114" s="29" t="str">
        <f t="shared" si="93"/>
        <v>8mag   15b</v>
      </c>
      <c r="BJ114" s="42"/>
      <c r="BK114" s="42"/>
      <c r="BL114" s="42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</row>
    <row r="115" spans="1:122" x14ac:dyDescent="0.25">
      <c r="A115" s="12" t="str">
        <f t="shared" si="100"/>
        <v>8mag     16o</v>
      </c>
      <c r="B115" s="110">
        <f t="shared" si="101"/>
        <v>25.100000000000364</v>
      </c>
      <c r="C115" s="3">
        <f t="shared" si="102"/>
        <v>26.899999999999636</v>
      </c>
      <c r="D115" s="3">
        <f t="shared" si="103"/>
        <v>12707.066666666666</v>
      </c>
      <c r="E115" s="3">
        <f t="shared" si="104"/>
        <v>12714.85</v>
      </c>
      <c r="F115" s="3">
        <f t="shared" si="105"/>
        <v>12682.066666666666</v>
      </c>
      <c r="G115" s="3">
        <f t="shared" si="106"/>
        <v>12684.55</v>
      </c>
      <c r="H115" s="3">
        <f t="shared" si="107"/>
        <v>12719.2</v>
      </c>
      <c r="I115" s="3">
        <f t="shared" si="108"/>
        <v>12688.6</v>
      </c>
      <c r="J115" s="3">
        <f t="shared" si="109"/>
        <v>12716.4</v>
      </c>
      <c r="K115" s="8">
        <f t="shared" si="110"/>
        <v>25.799999999999272</v>
      </c>
      <c r="L115" s="4">
        <f t="shared" si="111"/>
        <v>30.600000000000364</v>
      </c>
      <c r="M115" s="4">
        <f t="shared" si="112"/>
        <v>25</v>
      </c>
      <c r="N115" s="4">
        <f t="shared" si="113"/>
        <v>30.300000000000182</v>
      </c>
      <c r="O115" s="4">
        <f t="shared" si="114"/>
        <v>30.600000000000364</v>
      </c>
      <c r="P115" s="4">
        <f t="shared" si="142"/>
        <v>27.900000000001455</v>
      </c>
      <c r="Q115" s="4">
        <f t="shared" si="141"/>
        <v>2.6999999999989086</v>
      </c>
      <c r="R115" s="4">
        <f t="shared" si="117"/>
        <v>12708.066666666668</v>
      </c>
      <c r="S115" s="4">
        <f t="shared" si="118"/>
        <v>12701.083333333334</v>
      </c>
      <c r="T115" s="4">
        <f t="shared" si="119"/>
        <v>12696.188888888888</v>
      </c>
      <c r="U115" s="4">
        <f t="shared" si="120"/>
        <v>-3.3999999999996362</v>
      </c>
      <c r="V115" s="4">
        <f t="shared" si="121"/>
        <v>0.69999999999890861</v>
      </c>
      <c r="W115" s="86">
        <f t="shared" si="122"/>
        <v>12691.3</v>
      </c>
      <c r="X115" s="109">
        <f t="shared" si="75"/>
        <v>12691.3</v>
      </c>
      <c r="Y115" s="62">
        <f t="shared" si="123"/>
        <v>12693.099999999999</v>
      </c>
      <c r="Z115" s="10">
        <f t="shared" si="124"/>
        <v>1.1000000000003638</v>
      </c>
      <c r="AA115" s="4">
        <f t="shared" si="125"/>
        <v>1.1000000000003638</v>
      </c>
      <c r="AB115" s="79">
        <f t="shared" si="126"/>
        <v>12691.7</v>
      </c>
      <c r="AC115" s="79">
        <f t="shared" si="76"/>
        <v>12691.7</v>
      </c>
      <c r="AD115" s="48">
        <f t="shared" si="127"/>
        <v>0.82923976608189176</v>
      </c>
      <c r="AE115" s="45">
        <f t="shared" si="128"/>
        <v>-3.3999999999996362</v>
      </c>
      <c r="AF115" s="56">
        <f t="shared" si="129"/>
        <v>12687.9</v>
      </c>
      <c r="AG115" s="70">
        <f t="shared" si="130"/>
        <v>1.1879211689877756</v>
      </c>
      <c r="AH115" s="70">
        <f t="shared" si="131"/>
        <v>0.84180670073595654</v>
      </c>
      <c r="AI115" s="74">
        <f t="shared" si="132"/>
        <v>2.2462346014706924E-3</v>
      </c>
      <c r="AJ115" s="62">
        <f t="shared" si="133"/>
        <v>1.1000000000003638</v>
      </c>
      <c r="AK115" s="117">
        <f t="shared" si="134"/>
        <v>0.70863852140395622</v>
      </c>
      <c r="AL115" s="99">
        <f t="shared" si="135"/>
        <v>1.8908953389429896E-3</v>
      </c>
      <c r="AM115" s="62">
        <f t="shared" si="136"/>
        <v>12692.4</v>
      </c>
      <c r="AN115" s="10">
        <f t="shared" si="137"/>
        <v>12659.228100000002</v>
      </c>
      <c r="AO115" s="10">
        <f t="shared" si="138"/>
        <v>12694.9923</v>
      </c>
      <c r="AP115" s="10">
        <f t="shared" si="139"/>
        <v>12729.016299999997</v>
      </c>
      <c r="AQ115" s="10">
        <f t="shared" si="140"/>
        <v>12690.377699999999</v>
      </c>
      <c r="AR115" s="113"/>
      <c r="AU115" s="19"/>
      <c r="AV115" s="25"/>
      <c r="BE115" s="12" t="s">
        <v>285</v>
      </c>
      <c r="BF115" s="110">
        <v>12719.2</v>
      </c>
      <c r="BG115" s="110">
        <v>12688.6</v>
      </c>
      <c r="BH115" s="111">
        <v>12716.4</v>
      </c>
      <c r="BI115" s="12" t="s">
        <v>65</v>
      </c>
      <c r="BJ115" s="42"/>
      <c r="BK115" s="42"/>
      <c r="BL115" s="42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</row>
    <row r="116" spans="1:122" x14ac:dyDescent="0.25">
      <c r="A116" s="12" t="str">
        <f t="shared" si="100"/>
        <v>8mag    17s</v>
      </c>
      <c r="B116" s="110">
        <f t="shared" si="101"/>
        <v>-17</v>
      </c>
      <c r="C116" s="3">
        <f t="shared" si="102"/>
        <v>8.7999999999992724</v>
      </c>
      <c r="D116" s="3">
        <f t="shared" si="103"/>
        <v>12715.966666666667</v>
      </c>
      <c r="E116" s="3">
        <f t="shared" si="104"/>
        <v>12718.7</v>
      </c>
      <c r="F116" s="3">
        <f t="shared" si="105"/>
        <v>12688.166666666666</v>
      </c>
      <c r="G116" s="3">
        <f t="shared" si="106"/>
        <v>12692</v>
      </c>
      <c r="H116" s="3">
        <f t="shared" si="107"/>
        <v>12718.2</v>
      </c>
      <c r="I116" s="3">
        <f t="shared" si="108"/>
        <v>12695.4</v>
      </c>
      <c r="J116" s="3">
        <f t="shared" si="109"/>
        <v>12699.4</v>
      </c>
      <c r="K116" s="8">
        <f t="shared" si="110"/>
        <v>8.1000000000003638</v>
      </c>
      <c r="L116" s="4">
        <f t="shared" si="111"/>
        <v>22.800000000001091</v>
      </c>
      <c r="M116" s="4">
        <f t="shared" si="112"/>
        <v>27.800000000000484</v>
      </c>
      <c r="N116" s="4">
        <f t="shared" si="113"/>
        <v>26.700000000000728</v>
      </c>
      <c r="O116" s="4">
        <f t="shared" si="114"/>
        <v>22.800000000001091</v>
      </c>
      <c r="P116" s="4">
        <f t="shared" si="142"/>
        <v>1.8000000000010914</v>
      </c>
      <c r="Q116" s="4">
        <f t="shared" si="141"/>
        <v>21</v>
      </c>
      <c r="R116" s="4">
        <f t="shared" si="117"/>
        <v>12704.333333333334</v>
      </c>
      <c r="S116" s="4">
        <f t="shared" si="118"/>
        <v>12706.2</v>
      </c>
      <c r="T116" s="4">
        <f t="shared" si="119"/>
        <v>12702.166666666666</v>
      </c>
      <c r="U116" s="4">
        <f t="shared" si="120"/>
        <v>0.69999999999890861</v>
      </c>
      <c r="V116" s="4">
        <f t="shared" si="121"/>
        <v>0.69999999999890861</v>
      </c>
      <c r="W116" s="86">
        <f t="shared" si="122"/>
        <v>12691.999999999998</v>
      </c>
      <c r="X116" s="45">
        <f t="shared" si="75"/>
        <v>12691.999999999998</v>
      </c>
      <c r="Y116" s="62">
        <f t="shared" si="123"/>
        <v>12742.199999999999</v>
      </c>
      <c r="Z116" s="10">
        <f t="shared" si="124"/>
        <v>25.100000000000364</v>
      </c>
      <c r="AA116" s="4">
        <f t="shared" si="125"/>
        <v>25.100000000000364</v>
      </c>
      <c r="AB116" s="79">
        <f t="shared" si="126"/>
        <v>12716.4</v>
      </c>
      <c r="AC116" s="108">
        <f t="shared" si="76"/>
        <v>12716.4</v>
      </c>
      <c r="AD116" s="48">
        <f t="shared" si="127"/>
        <v>0.36296296296302721</v>
      </c>
      <c r="AE116" s="45">
        <f t="shared" si="128"/>
        <v>0.69999999999890861</v>
      </c>
      <c r="AF116" s="56">
        <f t="shared" si="129"/>
        <v>12717.099999999999</v>
      </c>
      <c r="AG116" s="70">
        <f t="shared" si="130"/>
        <v>0.42123421788054277</v>
      </c>
      <c r="AH116" s="70">
        <f t="shared" si="131"/>
        <v>2.3739761813072571</v>
      </c>
      <c r="AI116" s="74">
        <f t="shared" si="132"/>
        <v>-1.3918267529545974E-3</v>
      </c>
      <c r="AJ116" s="62">
        <f t="shared" si="133"/>
        <v>25.100000000000364</v>
      </c>
      <c r="AK116" s="117">
        <f t="shared" si="134"/>
        <v>5.6357629094141863</v>
      </c>
      <c r="AL116" s="99">
        <f t="shared" si="135"/>
        <v>-3.3041635600204343E-3</v>
      </c>
      <c r="AM116" s="62">
        <f t="shared" si="136"/>
        <v>12741.5</v>
      </c>
      <c r="AN116" s="10">
        <f t="shared" si="137"/>
        <v>12665.088900000001</v>
      </c>
      <c r="AO116" s="10">
        <f t="shared" si="138"/>
        <v>12714.805800000002</v>
      </c>
      <c r="AP116" s="10">
        <f t="shared" si="139"/>
        <v>12751.105033333333</v>
      </c>
      <c r="AQ116" s="10">
        <f t="shared" si="140"/>
        <v>12709.630266666667</v>
      </c>
      <c r="AR116" s="113"/>
      <c r="AU116" s="19"/>
      <c r="AV116" s="25"/>
      <c r="BE116" s="12" t="s">
        <v>286</v>
      </c>
      <c r="BF116" s="110">
        <v>12718.2</v>
      </c>
      <c r="BG116" s="110">
        <v>12695.4</v>
      </c>
      <c r="BH116" s="111">
        <v>12699.4</v>
      </c>
      <c r="BI116" s="12" t="s">
        <v>66</v>
      </c>
      <c r="BJ116" s="42"/>
      <c r="BK116" s="42"/>
      <c r="BL116" s="42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</row>
    <row r="117" spans="1:122" x14ac:dyDescent="0.25">
      <c r="A117" s="12" t="str">
        <f t="shared" si="100"/>
        <v>8mag   18b</v>
      </c>
      <c r="B117" s="110">
        <f t="shared" si="101"/>
        <v>3.5</v>
      </c>
      <c r="C117" s="3">
        <f t="shared" si="102"/>
        <v>11.600000000000364</v>
      </c>
      <c r="D117" s="3">
        <f t="shared" si="103"/>
        <v>12713.866666666669</v>
      </c>
      <c r="E117" s="3">
        <f t="shared" si="104"/>
        <v>12711.2</v>
      </c>
      <c r="F117" s="3">
        <f t="shared" si="105"/>
        <v>12693.666666666666</v>
      </c>
      <c r="G117" s="3">
        <f t="shared" si="106"/>
        <v>12696.2</v>
      </c>
      <c r="H117" s="3">
        <f t="shared" si="107"/>
        <v>12704.2</v>
      </c>
      <c r="I117" s="3">
        <f t="shared" si="108"/>
        <v>12697</v>
      </c>
      <c r="J117" s="3">
        <f t="shared" si="109"/>
        <v>12702.9</v>
      </c>
      <c r="K117" s="8">
        <f t="shared" si="110"/>
        <v>-13.5</v>
      </c>
      <c r="L117" s="4">
        <f t="shared" si="111"/>
        <v>7.2000000000007276</v>
      </c>
      <c r="M117" s="4">
        <f t="shared" si="112"/>
        <v>20.200000000000728</v>
      </c>
      <c r="N117" s="4">
        <f t="shared" si="113"/>
        <v>15.000000000000909</v>
      </c>
      <c r="O117" s="4">
        <f t="shared" si="114"/>
        <v>7.2000000000007276</v>
      </c>
      <c r="P117" s="4">
        <f t="shared" si="142"/>
        <v>4.8000000000010914</v>
      </c>
      <c r="Q117" s="4">
        <f t="shared" si="141"/>
        <v>2.3999999999996362</v>
      </c>
      <c r="R117" s="4">
        <f t="shared" si="117"/>
        <v>12701.366666666667</v>
      </c>
      <c r="S117" s="4">
        <f t="shared" si="118"/>
        <v>12702.85</v>
      </c>
      <c r="T117" s="4">
        <f t="shared" si="119"/>
        <v>12704.588888888889</v>
      </c>
      <c r="U117" s="4">
        <f t="shared" si="120"/>
        <v>-17</v>
      </c>
      <c r="V117" s="4">
        <f t="shared" si="121"/>
        <v>-17</v>
      </c>
      <c r="W117" s="86">
        <f t="shared" si="122"/>
        <v>12699.4</v>
      </c>
      <c r="X117" s="109">
        <f t="shared" si="75"/>
        <v>12699.4</v>
      </c>
      <c r="Y117" s="62">
        <f t="shared" si="123"/>
        <v>12707.5</v>
      </c>
      <c r="Z117" s="10">
        <f t="shared" si="124"/>
        <v>25.100000000000364</v>
      </c>
      <c r="AA117" s="4">
        <f t="shared" si="125"/>
        <v>25.100000000000364</v>
      </c>
      <c r="AB117" s="79">
        <f t="shared" si="126"/>
        <v>12741.5</v>
      </c>
      <c r="AC117" s="79">
        <f t="shared" si="76"/>
        <v>12741.5</v>
      </c>
      <c r="AD117" s="48">
        <f t="shared" si="127"/>
        <v>-0.56959064327481057</v>
      </c>
      <c r="AE117" s="45">
        <f t="shared" si="128"/>
        <v>-17</v>
      </c>
      <c r="AF117" s="56">
        <f t="shared" si="129"/>
        <v>12682.4</v>
      </c>
      <c r="AG117" s="70">
        <f t="shared" si="130"/>
        <v>-0.95222458332455617</v>
      </c>
      <c r="AH117" s="70">
        <f t="shared" si="131"/>
        <v>-1.05017242519474</v>
      </c>
      <c r="AI117" s="102">
        <f t="shared" si="132"/>
        <v>1.6164132971677285E-3</v>
      </c>
      <c r="AJ117" s="62">
        <f t="shared" si="133"/>
        <v>25.100000000000364</v>
      </c>
      <c r="AK117" s="117">
        <f t="shared" si="134"/>
        <v>1.1028621226394018</v>
      </c>
      <c r="AL117" s="99">
        <f t="shared" si="135"/>
        <v>-1.6975126724036594E-3</v>
      </c>
      <c r="AM117" s="62">
        <f t="shared" si="136"/>
        <v>12724.5</v>
      </c>
      <c r="AN117" s="10">
        <f t="shared" si="137"/>
        <v>12664.9557</v>
      </c>
      <c r="AO117" s="10">
        <f t="shared" si="138"/>
        <v>12700.553400000001</v>
      </c>
      <c r="AP117" s="10">
        <f t="shared" si="139"/>
        <v>12743.764366666666</v>
      </c>
      <c r="AQ117" s="10">
        <f t="shared" si="140"/>
        <v>12703.157133333332</v>
      </c>
      <c r="AR117" s="113"/>
      <c r="AU117" s="19"/>
      <c r="AV117" s="25"/>
      <c r="AZ117"/>
      <c r="BA117"/>
      <c r="BE117" s="12" t="s">
        <v>287</v>
      </c>
      <c r="BF117" s="110">
        <v>12704.2</v>
      </c>
      <c r="BG117" s="110">
        <v>12697</v>
      </c>
      <c r="BH117" s="111">
        <v>12702.9</v>
      </c>
      <c r="BI117" s="12" t="s">
        <v>67</v>
      </c>
      <c r="BJ117" s="42"/>
      <c r="BK117" s="42"/>
      <c r="BL117" s="42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</row>
    <row r="118" spans="1:122" x14ac:dyDescent="0.25">
      <c r="A118" s="12" t="str">
        <f t="shared" si="100"/>
        <v>8mag    19o</v>
      </c>
      <c r="B118" s="110">
        <f t="shared" si="101"/>
        <v>4.8000000000010914</v>
      </c>
      <c r="C118" s="3">
        <f t="shared" si="102"/>
        <v>-8.6999999999989086</v>
      </c>
      <c r="D118" s="3">
        <f t="shared" si="103"/>
        <v>12710.366666666669</v>
      </c>
      <c r="E118" s="3">
        <f t="shared" si="104"/>
        <v>12706.45</v>
      </c>
      <c r="F118" s="3">
        <f t="shared" si="105"/>
        <v>12698.200000000003</v>
      </c>
      <c r="G118" s="3">
        <f t="shared" si="106"/>
        <v>12699.6</v>
      </c>
      <c r="H118" s="3">
        <f t="shared" si="107"/>
        <v>12708.7</v>
      </c>
      <c r="I118" s="3">
        <f t="shared" si="108"/>
        <v>12702.2</v>
      </c>
      <c r="J118" s="110">
        <f t="shared" si="109"/>
        <v>12707.7</v>
      </c>
      <c r="K118" s="8">
        <f t="shared" si="110"/>
        <v>8.3000000000010914</v>
      </c>
      <c r="L118" s="4">
        <f t="shared" si="111"/>
        <v>6.5</v>
      </c>
      <c r="M118" s="4">
        <f t="shared" si="112"/>
        <v>12.166666666667274</v>
      </c>
      <c r="N118" s="4">
        <f t="shared" si="113"/>
        <v>6.8500000000003638</v>
      </c>
      <c r="O118" s="4">
        <f t="shared" si="114"/>
        <v>6.5</v>
      </c>
      <c r="P118" s="4">
        <f t="shared" si="142"/>
        <v>5.8000000000010914</v>
      </c>
      <c r="Q118" s="4">
        <f>-J117+I118</f>
        <v>-0.69999999999890861</v>
      </c>
      <c r="R118" s="4">
        <f t="shared" si="117"/>
        <v>12706.200000000003</v>
      </c>
      <c r="S118" s="4">
        <f t="shared" si="118"/>
        <v>12703.783333333335</v>
      </c>
      <c r="T118" s="4">
        <f t="shared" si="119"/>
        <v>12703.966666666667</v>
      </c>
      <c r="U118" s="4">
        <f t="shared" si="120"/>
        <v>-17</v>
      </c>
      <c r="V118" s="4">
        <f t="shared" si="121"/>
        <v>-17</v>
      </c>
      <c r="W118" s="86">
        <f t="shared" si="122"/>
        <v>12682.4</v>
      </c>
      <c r="X118" s="45">
        <f t="shared" si="75"/>
        <v>12682.4</v>
      </c>
      <c r="Y118" s="10">
        <f t="shared" si="123"/>
        <v>12689.4</v>
      </c>
      <c r="Z118" s="10">
        <f t="shared" si="124"/>
        <v>25.100000000000364</v>
      </c>
      <c r="AA118" s="10">
        <f t="shared" si="125"/>
        <v>3.5</v>
      </c>
      <c r="AB118" s="10">
        <f t="shared" si="126"/>
        <v>12702.9</v>
      </c>
      <c r="AC118" s="108">
        <f t="shared" si="76"/>
        <v>12702.9</v>
      </c>
      <c r="AD118" s="48">
        <f t="shared" si="127"/>
        <v>-0.61143599740090993</v>
      </c>
      <c r="AE118" s="45">
        <f t="shared" si="128"/>
        <v>-17</v>
      </c>
      <c r="AF118" s="56">
        <f t="shared" si="129"/>
        <v>12685.9</v>
      </c>
      <c r="AG118" s="70">
        <f t="shared" si="130"/>
        <v>-1.0774554908077956</v>
      </c>
      <c r="AH118" s="70">
        <f t="shared" si="131"/>
        <v>-0.92811258426116028</v>
      </c>
      <c r="AI118" s="102">
        <f t="shared" si="132"/>
        <v>1.7184433110777391E-3</v>
      </c>
      <c r="AJ118" s="62">
        <f t="shared" si="133"/>
        <v>25.100000000000364</v>
      </c>
      <c r="AK118" s="117">
        <f t="shared" si="134"/>
        <v>0.86139296906392937</v>
      </c>
      <c r="AL118" s="99">
        <f t="shared" si="135"/>
        <v>-1.5949088623506656E-3</v>
      </c>
      <c r="AM118" s="62">
        <f t="shared" si="136"/>
        <v>12728</v>
      </c>
      <c r="AN118" s="10">
        <f t="shared" si="137"/>
        <v>12673.680299999998</v>
      </c>
      <c r="AO118" s="10">
        <f t="shared" si="138"/>
        <v>12693.027599999999</v>
      </c>
      <c r="AP118" s="10">
        <f t="shared" si="139"/>
        <v>12729.083033333334</v>
      </c>
      <c r="AQ118" s="10">
        <f t="shared" si="140"/>
        <v>12711.231866666665</v>
      </c>
      <c r="AR118" s="116">
        <f>AN119</f>
        <v>12686.650650000001</v>
      </c>
      <c r="AS118" s="16">
        <f>J118</f>
        <v>12707.7</v>
      </c>
      <c r="AU118" s="19"/>
      <c r="AV118" s="25"/>
      <c r="AW118" s="21">
        <f>SUM(AU118:AU131)-AW119</f>
        <v>-84.293933333328823</v>
      </c>
      <c r="AZ118"/>
      <c r="BA118"/>
      <c r="BB118"/>
      <c r="BC118"/>
      <c r="BD118"/>
      <c r="BE118" s="12" t="s">
        <v>288</v>
      </c>
      <c r="BF118" s="110">
        <v>12708.7</v>
      </c>
      <c r="BG118" s="110">
        <v>12702.2</v>
      </c>
      <c r="BH118" s="111">
        <v>12707.7</v>
      </c>
      <c r="BI118" s="12" t="s">
        <v>68</v>
      </c>
      <c r="BJ118" s="42"/>
      <c r="BK118" s="42"/>
      <c r="BL118" s="42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</row>
    <row r="119" spans="1:122" x14ac:dyDescent="0.25">
      <c r="A119" s="12" t="str">
        <f t="shared" si="100"/>
        <v>8mag    20s</v>
      </c>
      <c r="B119" s="110">
        <f t="shared" si="101"/>
        <v>-9.8000000000010914</v>
      </c>
      <c r="C119" s="3">
        <f t="shared" si="102"/>
        <v>-1.5</v>
      </c>
      <c r="D119" s="3">
        <f t="shared" si="103"/>
        <v>12707.033333333335</v>
      </c>
      <c r="E119" s="3">
        <f t="shared" si="104"/>
        <v>12708.45</v>
      </c>
      <c r="F119" s="3">
        <f t="shared" si="105"/>
        <v>12696.866666666667</v>
      </c>
      <c r="G119" s="3">
        <f t="shared" si="106"/>
        <v>12696.8</v>
      </c>
      <c r="H119" s="3">
        <f t="shared" si="107"/>
        <v>12708.2</v>
      </c>
      <c r="I119" s="3">
        <f t="shared" si="108"/>
        <v>12691.4</v>
      </c>
      <c r="J119" s="110">
        <f t="shared" si="109"/>
        <v>12697.9</v>
      </c>
      <c r="K119" s="8">
        <f t="shared" si="110"/>
        <v>-5</v>
      </c>
      <c r="L119" s="4">
        <f t="shared" si="111"/>
        <v>16.800000000001091</v>
      </c>
      <c r="M119" s="4">
        <f t="shared" si="112"/>
        <v>10.166666666667274</v>
      </c>
      <c r="N119" s="4">
        <f t="shared" si="113"/>
        <v>11.650000000000546</v>
      </c>
      <c r="O119" s="4">
        <f t="shared" si="114"/>
        <v>16.800000000001091</v>
      </c>
      <c r="P119" s="4">
        <f t="shared" si="142"/>
        <v>0.5</v>
      </c>
      <c r="Q119" s="4">
        <f>J118-I119</f>
        <v>16.300000000001091</v>
      </c>
      <c r="R119" s="4">
        <f t="shared" si="117"/>
        <v>12699.166666666666</v>
      </c>
      <c r="S119" s="4">
        <f t="shared" si="118"/>
        <v>12702.683333333334</v>
      </c>
      <c r="T119" s="4">
        <f t="shared" si="119"/>
        <v>12702.244444444446</v>
      </c>
      <c r="U119" s="4">
        <f t="shared" si="120"/>
        <v>-17</v>
      </c>
      <c r="V119" s="4">
        <f t="shared" si="121"/>
        <v>3.5</v>
      </c>
      <c r="W119" s="85">
        <f t="shared" si="122"/>
        <v>12706.4</v>
      </c>
      <c r="X119" s="45">
        <f t="shared" si="75"/>
        <v>12706.4</v>
      </c>
      <c r="Y119" s="62">
        <f t="shared" si="123"/>
        <v>12716.000000000002</v>
      </c>
      <c r="Z119" s="10">
        <f t="shared" si="124"/>
        <v>4.8000000000010914</v>
      </c>
      <c r="AA119" s="4">
        <f t="shared" si="125"/>
        <v>4.8000000000010914</v>
      </c>
      <c r="AB119" s="108">
        <f t="shared" si="126"/>
        <v>12707.7</v>
      </c>
      <c r="AC119" s="108">
        <f t="shared" si="76"/>
        <v>12707.7</v>
      </c>
      <c r="AD119" s="48">
        <f t="shared" si="127"/>
        <v>4.2884990254056588E-3</v>
      </c>
      <c r="AE119" s="45">
        <f t="shared" si="128"/>
        <v>-17</v>
      </c>
      <c r="AF119" s="56">
        <f t="shared" si="129"/>
        <v>12690.7</v>
      </c>
      <c r="AG119" s="70">
        <f t="shared" si="130"/>
        <v>-0.49399781589588393</v>
      </c>
      <c r="AH119" s="70">
        <f t="shared" si="131"/>
        <v>-2.024300447941175</v>
      </c>
      <c r="AI119" s="102">
        <f t="shared" si="132"/>
        <v>5.6734459092082454E-4</v>
      </c>
      <c r="AJ119" s="62">
        <f t="shared" si="133"/>
        <v>4.8000000000010914</v>
      </c>
      <c r="AK119" s="117">
        <f t="shared" si="134"/>
        <v>4.0977923035348418</v>
      </c>
      <c r="AL119" s="99">
        <f t="shared" si="135"/>
        <v>-1.1484759095380279E-3</v>
      </c>
      <c r="AM119" s="62">
        <f t="shared" si="136"/>
        <v>12712.500000000002</v>
      </c>
      <c r="AN119" s="10">
        <f t="shared" si="137"/>
        <v>12686.650650000001</v>
      </c>
      <c r="AO119" s="10">
        <f t="shared" si="138"/>
        <v>12697.489800000005</v>
      </c>
      <c r="AP119" s="10">
        <f t="shared" si="139"/>
        <v>12725.763050000001</v>
      </c>
      <c r="AQ119" s="10">
        <f t="shared" si="140"/>
        <v>12716.403700000003</v>
      </c>
      <c r="AR119" s="116">
        <f>AP120</f>
        <v>12723.527483333331</v>
      </c>
      <c r="AS119" s="112">
        <f>J119</f>
        <v>12697.9</v>
      </c>
      <c r="AT119" s="115">
        <f>J119</f>
        <v>12697.9</v>
      </c>
      <c r="AU119" s="24">
        <f>AT119-AS118</f>
        <v>-9.8000000000010914</v>
      </c>
      <c r="AV119" s="25" t="s">
        <v>38</v>
      </c>
      <c r="AW119" s="80">
        <f>COUNT(AU119:AU131)</f>
        <v>8</v>
      </c>
      <c r="AZ119" s="116">
        <f>BA119*(1+$AQ$5)</f>
        <v>12735.993699999999</v>
      </c>
      <c r="BA119" s="112">
        <f>J119</f>
        <v>12697.9</v>
      </c>
      <c r="BB119"/>
      <c r="BC119"/>
      <c r="BD119"/>
      <c r="BE119" s="12" t="s">
        <v>289</v>
      </c>
      <c r="BF119" s="110">
        <v>12708.2</v>
      </c>
      <c r="BG119" s="110">
        <v>12691.4</v>
      </c>
      <c r="BH119" s="111">
        <v>12697.9</v>
      </c>
      <c r="BI119" s="29" t="str">
        <f t="shared" si="93"/>
        <v>8mag    20s</v>
      </c>
      <c r="BJ119" s="42"/>
      <c r="BK119" s="42"/>
      <c r="BL119" s="42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</row>
    <row r="120" spans="1:122" x14ac:dyDescent="0.25">
      <c r="A120" s="12" t="str">
        <f t="shared" si="100"/>
        <v>8mag     21b</v>
      </c>
      <c r="B120" s="110">
        <f t="shared" si="101"/>
        <v>6.5</v>
      </c>
      <c r="C120" s="3">
        <f t="shared" si="102"/>
        <v>1.5</v>
      </c>
      <c r="D120" s="3">
        <f t="shared" si="103"/>
        <v>12708.933333333334</v>
      </c>
      <c r="E120" s="3">
        <f t="shared" si="104"/>
        <v>12709.05</v>
      </c>
      <c r="F120" s="3">
        <f t="shared" si="105"/>
        <v>12696.333333333334</v>
      </c>
      <c r="G120" s="3">
        <f t="shared" si="106"/>
        <v>12693.4</v>
      </c>
      <c r="H120" s="3">
        <f t="shared" si="107"/>
        <v>12709.9</v>
      </c>
      <c r="I120" s="3">
        <f t="shared" si="108"/>
        <v>12695.4</v>
      </c>
      <c r="J120" s="110">
        <f t="shared" si="109"/>
        <v>12704.4</v>
      </c>
      <c r="K120" s="8">
        <f t="shared" si="110"/>
        <v>-3.3000000000010914</v>
      </c>
      <c r="L120" s="4">
        <f t="shared" si="111"/>
        <v>14.5</v>
      </c>
      <c r="M120" s="4">
        <f t="shared" si="112"/>
        <v>12.600000000000364</v>
      </c>
      <c r="N120" s="4">
        <f t="shared" si="113"/>
        <v>15.650000000000546</v>
      </c>
      <c r="O120" s="4">
        <f t="shared" si="114"/>
        <v>14.5</v>
      </c>
      <c r="P120" s="4">
        <f t="shared" si="142"/>
        <v>12</v>
      </c>
      <c r="Q120" s="4">
        <f>J119-I120</f>
        <v>2.5</v>
      </c>
      <c r="R120" s="4">
        <f t="shared" si="117"/>
        <v>12703.233333333332</v>
      </c>
      <c r="S120" s="4">
        <f t="shared" si="118"/>
        <v>12701.199999999999</v>
      </c>
      <c r="T120" s="4">
        <f t="shared" si="119"/>
        <v>12702.866666666667</v>
      </c>
      <c r="U120" s="4">
        <f t="shared" si="120"/>
        <v>-9.8000000000010914</v>
      </c>
      <c r="V120" s="4">
        <f t="shared" si="121"/>
        <v>-9.8000000000010914</v>
      </c>
      <c r="W120" s="85">
        <f t="shared" si="122"/>
        <v>12697.9</v>
      </c>
      <c r="X120" s="109">
        <f t="shared" si="75"/>
        <v>12697.9</v>
      </c>
      <c r="Y120" s="62">
        <f t="shared" si="123"/>
        <v>12692.9</v>
      </c>
      <c r="Z120" s="10">
        <f t="shared" si="124"/>
        <v>4.8000000000010914</v>
      </c>
      <c r="AA120" s="4">
        <f t="shared" si="125"/>
        <v>4.8000000000010914</v>
      </c>
      <c r="AB120" s="79">
        <f t="shared" si="126"/>
        <v>12712.500000000002</v>
      </c>
      <c r="AC120" s="79">
        <f t="shared" si="76"/>
        <v>12712.500000000002</v>
      </c>
      <c r="AD120" s="48">
        <f t="shared" si="127"/>
        <v>-0.13320337881741451</v>
      </c>
      <c r="AE120" s="45">
        <f t="shared" si="128"/>
        <v>-9.8000000000010914</v>
      </c>
      <c r="AF120" s="56">
        <f t="shared" si="129"/>
        <v>12688.099999999999</v>
      </c>
      <c r="AG120" s="70">
        <f t="shared" si="130"/>
        <v>9.599268327856386</v>
      </c>
      <c r="AH120" s="70">
        <f t="shared" si="131"/>
        <v>0.10417460642266577</v>
      </c>
      <c r="AI120" s="102">
        <f t="shared" si="132"/>
        <v>1.2846683112523619E-3</v>
      </c>
      <c r="AJ120" s="62">
        <f t="shared" si="133"/>
        <v>4.8000000000010914</v>
      </c>
      <c r="AK120" s="117">
        <f t="shared" si="134"/>
        <v>1.0852348623317316E-2</v>
      </c>
      <c r="AL120" s="99">
        <f t="shared" si="135"/>
        <v>1.3382981570838549E-4</v>
      </c>
      <c r="AM120" s="62">
        <f t="shared" si="136"/>
        <v>12702.7</v>
      </c>
      <c r="AN120" s="10">
        <f t="shared" si="137"/>
        <v>12674.82915</v>
      </c>
      <c r="AO120" s="10">
        <f t="shared" si="138"/>
        <v>12694.2264</v>
      </c>
      <c r="AP120" s="10">
        <f t="shared" si="139"/>
        <v>12723.527483333331</v>
      </c>
      <c r="AQ120" s="10">
        <f t="shared" si="140"/>
        <v>12702.823466666663</v>
      </c>
      <c r="AR120" s="116">
        <f>AP121</f>
        <v>12731.602216666663</v>
      </c>
      <c r="AS120" s="112">
        <f>J119</f>
        <v>12697.9</v>
      </c>
      <c r="AT120" s="115">
        <f>AQ120</f>
        <v>12702.823466666663</v>
      </c>
      <c r="AU120" s="114" t="s">
        <v>12</v>
      </c>
      <c r="AV120" s="25" t="s">
        <v>12</v>
      </c>
      <c r="AZ120" s="116">
        <f>BA120*(1-$AQ$5)</f>
        <v>12666.2868</v>
      </c>
      <c r="BA120" s="16">
        <f>J120</f>
        <v>12704.4</v>
      </c>
      <c r="BB120" s="115">
        <f>AO120</f>
        <v>12694.2264</v>
      </c>
      <c r="BC120" s="114">
        <f>-BB120+BA119</f>
        <v>3.6736000000000786</v>
      </c>
      <c r="BD120" s="107" t="s">
        <v>37</v>
      </c>
      <c r="BE120" s="12" t="s">
        <v>290</v>
      </c>
      <c r="BF120" s="110">
        <v>12709.9</v>
      </c>
      <c r="BG120" s="110">
        <v>12695.4</v>
      </c>
      <c r="BH120" s="111">
        <v>12704.4</v>
      </c>
      <c r="BI120" s="29" t="str">
        <f t="shared" si="93"/>
        <v>8mag     21b</v>
      </c>
      <c r="BJ120" s="42"/>
      <c r="BK120" s="42"/>
      <c r="BL120" s="42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</row>
    <row r="121" spans="1:122" x14ac:dyDescent="0.25">
      <c r="A121" s="12" t="str">
        <f t="shared" si="100"/>
        <v>8mag   22b</v>
      </c>
      <c r="B121" s="110">
        <f t="shared" si="101"/>
        <v>-2.1000000000003638</v>
      </c>
      <c r="C121" s="3">
        <f t="shared" si="102"/>
        <v>-5.4000000000014552</v>
      </c>
      <c r="D121" s="3">
        <f t="shared" si="103"/>
        <v>12707.666666666666</v>
      </c>
      <c r="E121" s="3">
        <f t="shared" si="104"/>
        <v>12707.4</v>
      </c>
      <c r="F121" s="3">
        <f t="shared" si="105"/>
        <v>12694.6</v>
      </c>
      <c r="G121" s="3">
        <f t="shared" si="106"/>
        <v>12696.2</v>
      </c>
      <c r="H121" s="13">
        <f t="shared" si="107"/>
        <v>12704.9</v>
      </c>
      <c r="I121" s="13">
        <f t="shared" si="108"/>
        <v>12697</v>
      </c>
      <c r="J121" s="13">
        <f t="shared" si="109"/>
        <v>12702.3</v>
      </c>
      <c r="K121" s="8">
        <f t="shared" si="110"/>
        <v>4.3999999999996362</v>
      </c>
      <c r="L121" s="4">
        <f t="shared" si="111"/>
        <v>7.8999999999996362</v>
      </c>
      <c r="M121" s="4">
        <f t="shared" si="112"/>
        <v>13.06666666666691</v>
      </c>
      <c r="N121" s="4">
        <f t="shared" si="113"/>
        <v>11.199999999999818</v>
      </c>
      <c r="O121" s="4">
        <f t="shared" si="114"/>
        <v>7.8999999999996362</v>
      </c>
      <c r="P121" s="4">
        <f t="shared" si="142"/>
        <v>0.5</v>
      </c>
      <c r="Q121" s="4">
        <f t="shared" ref="Q121:Q126" si="143">J120-I121</f>
        <v>7.3999999999996362</v>
      </c>
      <c r="R121" s="4">
        <f t="shared" si="117"/>
        <v>12701.4</v>
      </c>
      <c r="S121" s="4">
        <f t="shared" si="118"/>
        <v>12702.316666666666</v>
      </c>
      <c r="T121" s="4">
        <f t="shared" si="119"/>
        <v>12701.266666666665</v>
      </c>
      <c r="U121" s="4">
        <f t="shared" si="120"/>
        <v>-9.8000000000010914</v>
      </c>
      <c r="V121" s="4">
        <f t="shared" si="121"/>
        <v>-9.8000000000010914</v>
      </c>
      <c r="W121" s="109">
        <f t="shared" si="122"/>
        <v>12688.099999999999</v>
      </c>
      <c r="X121" s="45">
        <f t="shared" si="75"/>
        <v>12688.099999999999</v>
      </c>
      <c r="Y121" s="62">
        <f t="shared" si="123"/>
        <v>12701.099999999999</v>
      </c>
      <c r="Z121" s="10">
        <f t="shared" si="124"/>
        <v>6.5</v>
      </c>
      <c r="AA121" s="4">
        <f t="shared" si="125"/>
        <v>6.5</v>
      </c>
      <c r="AB121" s="79">
        <f t="shared" si="126"/>
        <v>12704.4</v>
      </c>
      <c r="AC121" s="79">
        <f t="shared" si="76"/>
        <v>12704.4</v>
      </c>
      <c r="AD121" s="48">
        <f t="shared" si="127"/>
        <v>-0.52774528914882002</v>
      </c>
      <c r="AE121" s="45">
        <f t="shared" si="128"/>
        <v>-9.8000000000010914</v>
      </c>
      <c r="AF121" s="56">
        <f t="shared" si="129"/>
        <v>12694.599999999999</v>
      </c>
      <c r="AG121" s="70">
        <f t="shared" si="130"/>
        <v>-0.89649847453912013</v>
      </c>
      <c r="AH121" s="70">
        <f t="shared" si="131"/>
        <v>-1.115450866231634</v>
      </c>
      <c r="AI121" s="102">
        <f t="shared" si="132"/>
        <v>6.0655711877496954E-4</v>
      </c>
      <c r="AJ121" s="62">
        <f t="shared" si="133"/>
        <v>6.5</v>
      </c>
      <c r="AK121" s="117">
        <f t="shared" si="134"/>
        <v>1.2442306349769026</v>
      </c>
      <c r="AL121" s="99">
        <f t="shared" si="135"/>
        <v>-6.7658466355650384E-4</v>
      </c>
      <c r="AM121" s="62">
        <f t="shared" si="136"/>
        <v>12710.9</v>
      </c>
      <c r="AN121" s="10">
        <f t="shared" si="137"/>
        <v>12674.89575</v>
      </c>
      <c r="AO121" s="10">
        <f t="shared" si="138"/>
        <v>12698.355599999997</v>
      </c>
      <c r="AP121" s="10">
        <f t="shared" si="139"/>
        <v>12731.602216666663</v>
      </c>
      <c r="AQ121" s="10">
        <f t="shared" si="140"/>
        <v>12709.263233333329</v>
      </c>
      <c r="AR121" s="116">
        <f>AN122</f>
        <v>12677.5098</v>
      </c>
      <c r="AS121" s="16">
        <f>J121</f>
        <v>12702.3</v>
      </c>
      <c r="AT121" s="115">
        <f>AQ121</f>
        <v>12709.263233333329</v>
      </c>
      <c r="AU121" s="114">
        <f>-AT121+AS120</f>
        <v>-11.363233333329845</v>
      </c>
      <c r="AV121" s="25" t="s">
        <v>38</v>
      </c>
      <c r="BB121" s="115">
        <f>AQ121</f>
        <v>12709.263233333329</v>
      </c>
      <c r="BC121" s="24">
        <f>BB121-BA120</f>
        <v>4.8632333333298448</v>
      </c>
      <c r="BD121" s="107" t="s">
        <v>37</v>
      </c>
      <c r="BE121" s="12" t="s">
        <v>291</v>
      </c>
      <c r="BF121" s="105">
        <v>12704.9</v>
      </c>
      <c r="BG121" s="105">
        <v>12697</v>
      </c>
      <c r="BH121" s="106">
        <v>12702.3</v>
      </c>
      <c r="BI121" s="29" t="str">
        <f t="shared" si="93"/>
        <v>8mag   22b</v>
      </c>
      <c r="BJ121" s="42"/>
      <c r="BK121" s="42"/>
      <c r="BL121" s="42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</row>
    <row r="122" spans="1:122" x14ac:dyDescent="0.25">
      <c r="A122" s="12" t="str">
        <f t="shared" si="100"/>
        <v>9mag   0s</v>
      </c>
      <c r="B122" s="110">
        <f t="shared" si="101"/>
        <v>2.6000000000003638</v>
      </c>
      <c r="C122" s="3">
        <f t="shared" si="102"/>
        <v>7</v>
      </c>
      <c r="D122" s="3">
        <f t="shared" si="103"/>
        <v>12707.033333333333</v>
      </c>
      <c r="E122" s="3">
        <f t="shared" si="104"/>
        <v>12705.599999999999</v>
      </c>
      <c r="F122" s="3">
        <f t="shared" si="105"/>
        <v>12697.333333333334</v>
      </c>
      <c r="G122" s="3">
        <f t="shared" si="106"/>
        <v>12698.3</v>
      </c>
      <c r="H122" s="13">
        <f t="shared" si="107"/>
        <v>12706.3</v>
      </c>
      <c r="I122" s="13">
        <f t="shared" si="108"/>
        <v>12699.6</v>
      </c>
      <c r="J122" s="110">
        <f t="shared" si="109"/>
        <v>12704.9</v>
      </c>
      <c r="K122" s="8">
        <f t="shared" si="110"/>
        <v>0.5</v>
      </c>
      <c r="L122" s="4">
        <f t="shared" si="111"/>
        <v>6.6999999999989086</v>
      </c>
      <c r="M122" s="4">
        <f t="shared" si="112"/>
        <v>9.6999999999995143</v>
      </c>
      <c r="N122" s="4">
        <f t="shared" si="113"/>
        <v>7.2999999999992724</v>
      </c>
      <c r="O122" s="4">
        <f t="shared" si="114"/>
        <v>6.6999999999989086</v>
      </c>
      <c r="P122" s="4">
        <f t="shared" si="142"/>
        <v>4</v>
      </c>
      <c r="Q122" s="4">
        <f t="shared" si="143"/>
        <v>2.6999999999989086</v>
      </c>
      <c r="R122" s="4">
        <f t="shared" si="117"/>
        <v>12703.6</v>
      </c>
      <c r="S122" s="4">
        <f t="shared" si="118"/>
        <v>12702.5</v>
      </c>
      <c r="T122" s="4">
        <f t="shared" si="119"/>
        <v>12702.744444444443</v>
      </c>
      <c r="U122" s="4">
        <f t="shared" si="120"/>
        <v>-9.8000000000010914</v>
      </c>
      <c r="V122" s="4">
        <f t="shared" si="121"/>
        <v>-2.1000000000003638</v>
      </c>
      <c r="W122" s="109">
        <f t="shared" si="122"/>
        <v>12702.3</v>
      </c>
      <c r="X122" s="109">
        <f t="shared" si="75"/>
        <v>12702.3</v>
      </c>
      <c r="Y122" s="62">
        <f t="shared" si="123"/>
        <v>12706.699999999999</v>
      </c>
      <c r="Z122" s="10">
        <f t="shared" si="124"/>
        <v>6.5</v>
      </c>
      <c r="AA122" s="4">
        <f t="shared" si="125"/>
        <v>6.5</v>
      </c>
      <c r="AB122" s="79">
        <f t="shared" si="126"/>
        <v>12710.9</v>
      </c>
      <c r="AC122" s="79">
        <f t="shared" si="76"/>
        <v>12710.9</v>
      </c>
      <c r="AD122" s="48">
        <f t="shared" si="127"/>
        <v>-0.59948018193638786</v>
      </c>
      <c r="AE122" s="45">
        <f t="shared" si="128"/>
        <v>-9.8000000000010914</v>
      </c>
      <c r="AF122" s="56">
        <f t="shared" si="129"/>
        <v>12692.499999999998</v>
      </c>
      <c r="AG122" s="70">
        <f t="shared" si="130"/>
        <v>-3.1835703499448642</v>
      </c>
      <c r="AH122" s="70">
        <f t="shared" si="131"/>
        <v>-0.31411273823973102</v>
      </c>
      <c r="AI122" s="102">
        <f t="shared" si="132"/>
        <v>9.7695489462292363E-4</v>
      </c>
      <c r="AJ122" s="62">
        <f t="shared" si="133"/>
        <v>6.5</v>
      </c>
      <c r="AK122" s="117">
        <f t="shared" si="134"/>
        <v>9.866681232446177E-2</v>
      </c>
      <c r="AL122" s="99">
        <f t="shared" si="135"/>
        <v>-3.0687397708671442E-4</v>
      </c>
      <c r="AM122" s="62">
        <f t="shared" si="136"/>
        <v>12708.8</v>
      </c>
      <c r="AN122" s="10">
        <f t="shared" si="137"/>
        <v>12677.5098</v>
      </c>
      <c r="AO122" s="10">
        <f t="shared" si="138"/>
        <v>12693.0942</v>
      </c>
      <c r="AP122" s="10">
        <f t="shared" si="139"/>
        <v>12725.312599999997</v>
      </c>
      <c r="AQ122" s="10">
        <f t="shared" si="140"/>
        <v>12710.597899999999</v>
      </c>
      <c r="AR122" s="116">
        <f>AP123</f>
        <v>12723.610899999998</v>
      </c>
      <c r="AS122" s="112">
        <f>J122</f>
        <v>12704.9</v>
      </c>
      <c r="AT122" s="115">
        <f>AO122</f>
        <v>12693.0942</v>
      </c>
      <c r="AU122" s="24">
        <f>AT122-AS121</f>
        <v>-9.2057999999997264</v>
      </c>
      <c r="AV122" s="25" t="s">
        <v>37</v>
      </c>
      <c r="BE122" s="12" t="s">
        <v>292</v>
      </c>
      <c r="BF122" s="110">
        <v>12706.3</v>
      </c>
      <c r="BG122" s="110">
        <v>12699.6</v>
      </c>
      <c r="BH122" s="111">
        <v>12704.9</v>
      </c>
      <c r="BI122" s="29" t="str">
        <f t="shared" si="93"/>
        <v>9mag   0s</v>
      </c>
      <c r="BJ122" s="42"/>
      <c r="BK122" s="42"/>
      <c r="BL122" s="4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</row>
    <row r="123" spans="1:122" x14ac:dyDescent="0.25">
      <c r="A123" s="12" t="str">
        <f t="shared" si="100"/>
        <v>9mag   1s</v>
      </c>
      <c r="B123" s="110">
        <f t="shared" si="101"/>
        <v>-5.8999999999996362</v>
      </c>
      <c r="C123" s="3">
        <f t="shared" si="102"/>
        <v>-5.3999999999996362</v>
      </c>
      <c r="D123" s="3">
        <f t="shared" si="103"/>
        <v>12705.833333333334</v>
      </c>
      <c r="E123" s="3">
        <f t="shared" si="104"/>
        <v>12706.3</v>
      </c>
      <c r="F123" s="3">
        <f t="shared" si="105"/>
        <v>12698.533333333333</v>
      </c>
      <c r="G123" s="3">
        <f t="shared" si="106"/>
        <v>12699.3</v>
      </c>
      <c r="H123" s="13">
        <f t="shared" si="107"/>
        <v>12706.3</v>
      </c>
      <c r="I123" s="13">
        <f t="shared" si="108"/>
        <v>12699</v>
      </c>
      <c r="J123" s="110">
        <f t="shared" si="109"/>
        <v>12699</v>
      </c>
      <c r="K123" s="8">
        <f t="shared" si="110"/>
        <v>-3.2999999999992724</v>
      </c>
      <c r="L123" s="4">
        <f t="shared" si="111"/>
        <v>7.2999999999992724</v>
      </c>
      <c r="M123" s="4">
        <f t="shared" si="112"/>
        <v>7.2999999999992724</v>
      </c>
      <c r="N123" s="4">
        <f t="shared" si="113"/>
        <v>6.9999999999990905</v>
      </c>
      <c r="O123" s="4">
        <f t="shared" si="114"/>
        <v>7.2999999999992724</v>
      </c>
      <c r="P123" s="4">
        <f t="shared" si="142"/>
        <v>1.3999999999996362</v>
      </c>
      <c r="Q123" s="4">
        <f t="shared" si="143"/>
        <v>5.8999999999996362</v>
      </c>
      <c r="R123" s="4">
        <f t="shared" si="117"/>
        <v>12701.433333333334</v>
      </c>
      <c r="S123" s="4">
        <f t="shared" si="118"/>
        <v>12702.516666666666</v>
      </c>
      <c r="T123" s="4">
        <f t="shared" si="119"/>
        <v>12702.144444444444</v>
      </c>
      <c r="U123" s="4">
        <f t="shared" si="120"/>
        <v>-2.1000000000003638</v>
      </c>
      <c r="V123" s="4">
        <f t="shared" si="121"/>
        <v>-2.1000000000003638</v>
      </c>
      <c r="W123" s="45">
        <f t="shared" si="122"/>
        <v>12700.199999999999</v>
      </c>
      <c r="X123" s="45">
        <f t="shared" si="75"/>
        <v>12700.199999999999</v>
      </c>
      <c r="Y123" s="10">
        <f t="shared" si="123"/>
        <v>12705.4</v>
      </c>
      <c r="Z123" s="10">
        <f t="shared" si="124"/>
        <v>6.5</v>
      </c>
      <c r="AA123" s="10">
        <f t="shared" si="125"/>
        <v>2.6000000000003638</v>
      </c>
      <c r="AB123" s="10">
        <f t="shared" si="126"/>
        <v>12704.9</v>
      </c>
      <c r="AC123" s="108">
        <f t="shared" si="76"/>
        <v>12704.9</v>
      </c>
      <c r="AD123" s="48">
        <f t="shared" si="127"/>
        <v>-0.56361273554260394</v>
      </c>
      <c r="AE123" s="45">
        <f t="shared" si="128"/>
        <v>-2.1000000000003638</v>
      </c>
      <c r="AF123" s="56">
        <f t="shared" si="129"/>
        <v>12702.8</v>
      </c>
      <c r="AG123" s="70">
        <f t="shared" si="130"/>
        <v>0.3066590855762063</v>
      </c>
      <c r="AH123" s="70">
        <f t="shared" si="131"/>
        <v>3.260950178994436</v>
      </c>
      <c r="AI123" s="102">
        <f t="shared" si="132"/>
        <v>-2.9914664483415252E-4</v>
      </c>
      <c r="AJ123" s="62">
        <f t="shared" si="133"/>
        <v>6.5</v>
      </c>
      <c r="AK123" s="117">
        <f t="shared" si="134"/>
        <v>10.633796069883845</v>
      </c>
      <c r="AL123" s="99">
        <f t="shared" si="135"/>
        <v>-9.7550230501751466E-4</v>
      </c>
      <c r="AM123" s="62">
        <f t="shared" si="136"/>
        <v>12711.4</v>
      </c>
      <c r="AN123" s="10">
        <f t="shared" si="137"/>
        <v>12683.603700000001</v>
      </c>
      <c r="AO123" s="10">
        <f t="shared" si="138"/>
        <v>12694.892400000001</v>
      </c>
      <c r="AP123" s="10">
        <f t="shared" si="139"/>
        <v>12723.610899999998</v>
      </c>
      <c r="AQ123" s="10">
        <f t="shared" si="140"/>
        <v>12713.600899999999</v>
      </c>
      <c r="AR123" s="116">
        <f>AP124</f>
        <v>12721.141766666666</v>
      </c>
      <c r="AS123" s="112">
        <f>J123</f>
        <v>12699</v>
      </c>
      <c r="AT123" s="115">
        <f>AQ123</f>
        <v>12713.600899999999</v>
      </c>
      <c r="AU123" s="114">
        <f>-AT123+AS122</f>
        <v>-8.7008999999998196</v>
      </c>
      <c r="AV123" s="25" t="s">
        <v>37</v>
      </c>
      <c r="BE123" s="12" t="s">
        <v>293</v>
      </c>
      <c r="BF123" s="110">
        <v>12706.3</v>
      </c>
      <c r="BG123" s="110">
        <v>12699</v>
      </c>
      <c r="BH123" s="111">
        <v>12699</v>
      </c>
      <c r="BI123" s="29" t="str">
        <f t="shared" si="93"/>
        <v>9mag   1s</v>
      </c>
      <c r="BJ123" s="42"/>
      <c r="BK123" s="42"/>
      <c r="BL123" s="42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</row>
    <row r="124" spans="1:122" x14ac:dyDescent="0.25">
      <c r="A124" s="12" t="str">
        <f t="shared" si="100"/>
        <v>9mag    2b</v>
      </c>
      <c r="B124" s="110">
        <f t="shared" si="101"/>
        <v>-2.5</v>
      </c>
      <c r="C124" s="3">
        <f t="shared" si="102"/>
        <v>-5.7999999999992724</v>
      </c>
      <c r="D124" s="3">
        <f t="shared" si="103"/>
        <v>12704.366666666667</v>
      </c>
      <c r="E124" s="3">
        <f t="shared" si="104"/>
        <v>12703.4</v>
      </c>
      <c r="F124" s="3">
        <f t="shared" si="105"/>
        <v>12696.366666666667</v>
      </c>
      <c r="G124" s="3">
        <f t="shared" si="106"/>
        <v>12694.75</v>
      </c>
      <c r="H124" s="13">
        <f t="shared" si="107"/>
        <v>12700.5</v>
      </c>
      <c r="I124" s="13">
        <f t="shared" si="108"/>
        <v>12690.5</v>
      </c>
      <c r="J124" s="110">
        <f t="shared" si="109"/>
        <v>12696.5</v>
      </c>
      <c r="K124" s="8">
        <f t="shared" si="110"/>
        <v>-8.3999999999996362</v>
      </c>
      <c r="L124" s="4">
        <f t="shared" si="111"/>
        <v>10</v>
      </c>
      <c r="M124" s="4">
        <f t="shared" si="112"/>
        <v>7.9999999999993934</v>
      </c>
      <c r="N124" s="4">
        <f t="shared" si="113"/>
        <v>8.6499999999996362</v>
      </c>
      <c r="O124" s="4">
        <f t="shared" si="114"/>
        <v>10</v>
      </c>
      <c r="P124" s="4">
        <f t="shared" si="142"/>
        <v>1.5</v>
      </c>
      <c r="Q124" s="4">
        <f t="shared" si="143"/>
        <v>8.5</v>
      </c>
      <c r="R124" s="4">
        <f t="shared" si="117"/>
        <v>12695.833333333334</v>
      </c>
      <c r="S124" s="4">
        <f t="shared" si="118"/>
        <v>12698.633333333335</v>
      </c>
      <c r="T124" s="4">
        <f t="shared" si="119"/>
        <v>12700.28888888889</v>
      </c>
      <c r="U124" s="4">
        <f t="shared" si="120"/>
        <v>-5.8999999999996362</v>
      </c>
      <c r="V124" s="4">
        <f t="shared" si="121"/>
        <v>-5.8999999999996362</v>
      </c>
      <c r="W124" s="45">
        <f t="shared" si="122"/>
        <v>12699</v>
      </c>
      <c r="X124" s="45">
        <f t="shared" si="75"/>
        <v>12699</v>
      </c>
      <c r="Y124" s="62">
        <f t="shared" si="123"/>
        <v>12695.7</v>
      </c>
      <c r="Z124" s="10">
        <f t="shared" si="124"/>
        <v>2.6000000000003638</v>
      </c>
      <c r="AA124" s="4">
        <f t="shared" si="125"/>
        <v>2.6000000000003638</v>
      </c>
      <c r="AB124" s="108">
        <f t="shared" si="126"/>
        <v>12707.5</v>
      </c>
      <c r="AC124" s="108">
        <f t="shared" si="76"/>
        <v>12707.5</v>
      </c>
      <c r="AD124" s="48">
        <f t="shared" si="127"/>
        <v>-0.4022092267706307</v>
      </c>
      <c r="AE124" s="45">
        <f t="shared" si="128"/>
        <v>-5.8999999999996362</v>
      </c>
      <c r="AF124" s="56">
        <f t="shared" si="129"/>
        <v>12693.1</v>
      </c>
      <c r="AG124" s="70">
        <f t="shared" si="130"/>
        <v>-0.66711310344453467</v>
      </c>
      <c r="AH124" s="70">
        <f t="shared" si="131"/>
        <v>-1.4989961894567139</v>
      </c>
      <c r="AI124" s="102">
        <f t="shared" si="132"/>
        <v>2.678620667921655E-4</v>
      </c>
      <c r="AJ124" s="62">
        <f t="shared" si="133"/>
        <v>2.6000000000003638</v>
      </c>
      <c r="AK124" s="117">
        <f t="shared" si="134"/>
        <v>2.2469895760057481</v>
      </c>
      <c r="AL124" s="99">
        <f t="shared" si="135"/>
        <v>-4.0152421742145584E-4</v>
      </c>
      <c r="AM124" s="62">
        <f t="shared" si="136"/>
        <v>12701.6</v>
      </c>
      <c r="AN124" s="10">
        <f t="shared" si="137"/>
        <v>12681.7389</v>
      </c>
      <c r="AO124" s="10">
        <f t="shared" si="138"/>
        <v>12691.162800000002</v>
      </c>
      <c r="AP124" s="10">
        <f t="shared" si="139"/>
        <v>12721.141766666666</v>
      </c>
      <c r="AQ124" s="10">
        <f t="shared" si="140"/>
        <v>12709.263233333335</v>
      </c>
      <c r="AR124" s="113"/>
      <c r="AT124" s="115">
        <f>AQ124</f>
        <v>12709.263233333335</v>
      </c>
      <c r="AU124" s="114">
        <f>-AT124+AS123</f>
        <v>-10.263233333334938</v>
      </c>
      <c r="AV124" s="25" t="s">
        <v>37</v>
      </c>
      <c r="BE124" s="12" t="s">
        <v>294</v>
      </c>
      <c r="BF124" s="110">
        <v>12700.5</v>
      </c>
      <c r="BG124" s="110">
        <v>12690.5</v>
      </c>
      <c r="BH124" s="111">
        <v>12696.5</v>
      </c>
      <c r="BI124" s="29" t="str">
        <f t="shared" si="93"/>
        <v>9mag    2b</v>
      </c>
      <c r="BJ124" s="42"/>
      <c r="BK124" s="42"/>
      <c r="BL124" s="42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</row>
    <row r="125" spans="1:122" x14ac:dyDescent="0.25">
      <c r="A125" s="12" t="str">
        <f t="shared" si="100"/>
        <v>9mag     3o</v>
      </c>
      <c r="B125" s="110">
        <f t="shared" si="101"/>
        <v>1.3999999999996362</v>
      </c>
      <c r="C125" s="3">
        <f t="shared" si="102"/>
        <v>-7</v>
      </c>
      <c r="D125" s="3">
        <f t="shared" si="103"/>
        <v>12702.866666666667</v>
      </c>
      <c r="E125" s="3">
        <f t="shared" si="104"/>
        <v>12701.15</v>
      </c>
      <c r="F125" s="3">
        <f t="shared" si="105"/>
        <v>12695.300000000001</v>
      </c>
      <c r="G125" s="3">
        <f t="shared" si="106"/>
        <v>12693.45</v>
      </c>
      <c r="H125" s="3">
        <f t="shared" si="107"/>
        <v>12701.8</v>
      </c>
      <c r="I125" s="110">
        <f t="shared" si="108"/>
        <v>12696.4</v>
      </c>
      <c r="J125" s="110">
        <f t="shared" si="109"/>
        <v>12697.9</v>
      </c>
      <c r="K125" s="8">
        <f t="shared" si="110"/>
        <v>-1.1000000000003638</v>
      </c>
      <c r="L125" s="4">
        <f t="shared" si="111"/>
        <v>5.3999999999996362</v>
      </c>
      <c r="M125" s="4">
        <f t="shared" si="112"/>
        <v>7.5666666666663032</v>
      </c>
      <c r="N125" s="4">
        <f t="shared" si="113"/>
        <v>7.6999999999998181</v>
      </c>
      <c r="O125" s="4">
        <f t="shared" si="114"/>
        <v>5.3999999999996362</v>
      </c>
      <c r="P125" s="4">
        <f t="shared" si="142"/>
        <v>5.2999999999992724</v>
      </c>
      <c r="Q125" s="4">
        <f t="shared" si="143"/>
        <v>0.1000000000003638</v>
      </c>
      <c r="R125" s="4">
        <f t="shared" si="117"/>
        <v>12698.699999999999</v>
      </c>
      <c r="S125" s="4">
        <f t="shared" si="118"/>
        <v>12697.266666666666</v>
      </c>
      <c r="T125" s="4">
        <f t="shared" si="119"/>
        <v>12698.655555555555</v>
      </c>
      <c r="U125" s="4">
        <f t="shared" si="120"/>
        <v>-5.8999999999996362</v>
      </c>
      <c r="V125" s="4">
        <f t="shared" si="121"/>
        <v>-5.8999999999996362</v>
      </c>
      <c r="W125" s="45">
        <f t="shared" si="122"/>
        <v>12693.1</v>
      </c>
      <c r="X125" s="109">
        <f t="shared" si="75"/>
        <v>12693.1</v>
      </c>
      <c r="Y125" s="10">
        <f t="shared" si="123"/>
        <v>12688.1</v>
      </c>
      <c r="Z125" s="10">
        <f t="shared" si="124"/>
        <v>2.6000000000003638</v>
      </c>
      <c r="AA125" s="10">
        <f t="shared" si="125"/>
        <v>-2.5</v>
      </c>
      <c r="AB125" s="10">
        <f t="shared" si="126"/>
        <v>12696.5</v>
      </c>
      <c r="AC125" s="79">
        <f t="shared" si="76"/>
        <v>12696.5</v>
      </c>
      <c r="AD125" s="48">
        <f t="shared" si="127"/>
        <v>-0.67719298245616233</v>
      </c>
      <c r="AE125" s="45">
        <f t="shared" si="128"/>
        <v>-5.8999999999996362</v>
      </c>
      <c r="AF125" s="56">
        <f t="shared" si="129"/>
        <v>12690.6</v>
      </c>
      <c r="AG125" s="70">
        <f t="shared" si="130"/>
        <v>-6.0874078714386073</v>
      </c>
      <c r="AH125" s="70">
        <f t="shared" si="131"/>
        <v>-0.16427353335265751</v>
      </c>
      <c r="AI125" s="102">
        <f t="shared" si="132"/>
        <v>5.7522890958656579E-4</v>
      </c>
      <c r="AJ125" s="62">
        <f t="shared" si="133"/>
        <v>2.6000000000003638</v>
      </c>
      <c r="AK125" s="117">
        <f t="shared" si="134"/>
        <v>2.6985793760166681E-2</v>
      </c>
      <c r="AL125" s="99">
        <f t="shared" si="135"/>
        <v>-9.4494885464381539E-5</v>
      </c>
      <c r="AM125" s="62">
        <f t="shared" si="136"/>
        <v>12699.1</v>
      </c>
      <c r="AN125" s="10">
        <f t="shared" si="137"/>
        <v>12674.496150000001</v>
      </c>
      <c r="AO125" s="10">
        <f t="shared" si="138"/>
        <v>12688.465500000002</v>
      </c>
      <c r="AP125" s="10">
        <f t="shared" si="139"/>
        <v>12717.187816666665</v>
      </c>
      <c r="AQ125" s="10">
        <f t="shared" si="140"/>
        <v>12703.857833333333</v>
      </c>
      <c r="AR125" s="116">
        <f>AN126</f>
        <v>12678.308999999999</v>
      </c>
      <c r="AS125" s="16">
        <f>J125</f>
        <v>12697.9</v>
      </c>
      <c r="AU125" s="19"/>
      <c r="AV125" s="25"/>
      <c r="BE125" s="12" t="s">
        <v>295</v>
      </c>
      <c r="BF125" s="110">
        <v>12701.8</v>
      </c>
      <c r="BG125" s="110">
        <v>12696.4</v>
      </c>
      <c r="BH125" s="111">
        <v>12697.9</v>
      </c>
      <c r="BI125" s="29" t="str">
        <f t="shared" si="93"/>
        <v>9mag     3o</v>
      </c>
      <c r="BJ125" s="42"/>
      <c r="BK125" s="42"/>
      <c r="BL125" s="42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</row>
    <row r="126" spans="1:122" x14ac:dyDescent="0.25">
      <c r="A126" s="12" t="str">
        <f t="shared" si="100"/>
        <v>9mag    4s</v>
      </c>
      <c r="B126" s="110">
        <f t="shared" si="101"/>
        <v>1.3000000000010914</v>
      </c>
      <c r="C126" s="3">
        <f t="shared" si="102"/>
        <v>0.2000000000007276</v>
      </c>
      <c r="D126" s="3">
        <f t="shared" si="103"/>
        <v>12700.5</v>
      </c>
      <c r="E126" s="3">
        <f t="shared" si="104"/>
        <v>12700.5</v>
      </c>
      <c r="F126" s="3">
        <f t="shared" si="105"/>
        <v>12693.6</v>
      </c>
      <c r="G126" s="3">
        <f t="shared" si="106"/>
        <v>12695.15</v>
      </c>
      <c r="H126" s="3">
        <f t="shared" si="107"/>
        <v>12699.2</v>
      </c>
      <c r="I126" s="110">
        <f t="shared" si="108"/>
        <v>12693.9</v>
      </c>
      <c r="J126" s="110">
        <f t="shared" si="109"/>
        <v>12699.2</v>
      </c>
      <c r="K126" s="8">
        <f t="shared" si="110"/>
        <v>2.7000000000007276</v>
      </c>
      <c r="L126" s="4">
        <f t="shared" si="111"/>
        <v>5.3000000000010914</v>
      </c>
      <c r="M126" s="4">
        <f t="shared" si="112"/>
        <v>6.9000000000002428</v>
      </c>
      <c r="N126" s="4">
        <f t="shared" si="113"/>
        <v>5.3500000000003638</v>
      </c>
      <c r="O126" s="4">
        <f t="shared" si="114"/>
        <v>5.3000000000010914</v>
      </c>
      <c r="P126" s="4">
        <f t="shared" si="142"/>
        <v>1.3000000000010914</v>
      </c>
      <c r="Q126" s="4">
        <f t="shared" si="143"/>
        <v>4</v>
      </c>
      <c r="R126" s="4">
        <f t="shared" si="117"/>
        <v>12697.433333333334</v>
      </c>
      <c r="S126" s="4">
        <f t="shared" si="118"/>
        <v>12698.066666666666</v>
      </c>
      <c r="T126" s="4">
        <f t="shared" si="119"/>
        <v>12697.322222222223</v>
      </c>
      <c r="U126" s="4">
        <f t="shared" si="120"/>
        <v>-5.8999999999996362</v>
      </c>
      <c r="V126" s="4">
        <f t="shared" si="121"/>
        <v>-2.5</v>
      </c>
      <c r="W126" s="45">
        <f t="shared" si="122"/>
        <v>12694</v>
      </c>
      <c r="X126" s="109">
        <f t="shared" si="75"/>
        <v>12694</v>
      </c>
      <c r="Y126" s="62">
        <f t="shared" si="123"/>
        <v>12696.8</v>
      </c>
      <c r="Z126" s="10">
        <f t="shared" si="124"/>
        <v>1.3999999999996362</v>
      </c>
      <c r="AA126" s="4">
        <f t="shared" si="125"/>
        <v>1.3999999999996362</v>
      </c>
      <c r="AB126" s="108">
        <f t="shared" si="126"/>
        <v>12697.9</v>
      </c>
      <c r="AC126" s="79">
        <f t="shared" si="76"/>
        <v>12697.9</v>
      </c>
      <c r="AD126" s="48">
        <f t="shared" si="127"/>
        <v>-0.68317089018836907</v>
      </c>
      <c r="AE126" s="45">
        <f t="shared" si="128"/>
        <v>-5.8999999999996362</v>
      </c>
      <c r="AF126" s="56">
        <f t="shared" si="129"/>
        <v>12692</v>
      </c>
      <c r="AG126" s="70">
        <f t="shared" si="130"/>
        <v>-72.041411914071674</v>
      </c>
      <c r="AH126" s="70">
        <f t="shared" si="131"/>
        <v>-1.3880905071554718E-2</v>
      </c>
      <c r="AI126" s="102">
        <f t="shared" si="132"/>
        <v>5.6728647967229176E-4</v>
      </c>
      <c r="AJ126" s="62">
        <f t="shared" si="133"/>
        <v>1.3999999999996362</v>
      </c>
      <c r="AK126" s="117">
        <f t="shared" si="134"/>
        <v>1.926795256055135E-4</v>
      </c>
      <c r="AL126" s="99">
        <f t="shared" si="135"/>
        <v>-7.8744497727075369E-6</v>
      </c>
      <c r="AM126" s="62">
        <f t="shared" si="136"/>
        <v>12699.3</v>
      </c>
      <c r="AN126" s="10">
        <f t="shared" si="137"/>
        <v>12678.308999999999</v>
      </c>
      <c r="AO126" s="10">
        <f t="shared" si="138"/>
        <v>12688.298999999999</v>
      </c>
      <c r="AP126" s="10">
        <f t="shared" si="139"/>
        <v>12719.106399999997</v>
      </c>
      <c r="AQ126" s="10">
        <f t="shared" si="140"/>
        <v>12708.295599999998</v>
      </c>
      <c r="AR126" s="116">
        <f>AN127</f>
        <v>12679.391250000001</v>
      </c>
      <c r="AS126" s="16">
        <f>J126</f>
        <v>12699.2</v>
      </c>
      <c r="AT126" s="115">
        <f>AO126</f>
        <v>12688.298999999999</v>
      </c>
      <c r="AU126" s="24">
        <f>AT126-AS125</f>
        <v>-9.6010000000005675</v>
      </c>
      <c r="AV126" s="25" t="s">
        <v>37</v>
      </c>
      <c r="BE126" s="12" t="s">
        <v>296</v>
      </c>
      <c r="BF126" s="110">
        <v>12699.2</v>
      </c>
      <c r="BG126" s="110">
        <v>12693.9</v>
      </c>
      <c r="BH126" s="111">
        <v>12699.2</v>
      </c>
      <c r="BI126" s="29" t="str">
        <f t="shared" si="93"/>
        <v>9mag    4s</v>
      </c>
      <c r="BJ126" s="42"/>
      <c r="BK126" s="42"/>
      <c r="BL126" s="42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</row>
    <row r="127" spans="1:122" x14ac:dyDescent="0.25">
      <c r="A127" s="12" t="str">
        <f t="shared" si="100"/>
        <v>9mag     5b</v>
      </c>
      <c r="B127" s="110">
        <f t="shared" si="101"/>
        <v>-0.80000000000109139</v>
      </c>
      <c r="C127" s="3">
        <f t="shared" si="102"/>
        <v>1.8999999999996362</v>
      </c>
      <c r="D127" s="3">
        <f t="shared" si="103"/>
        <v>12700.5</v>
      </c>
      <c r="E127" s="3">
        <f t="shared" si="104"/>
        <v>12699.85</v>
      </c>
      <c r="F127" s="3">
        <f t="shared" si="105"/>
        <v>12695.766666666668</v>
      </c>
      <c r="G127" s="3">
        <f t="shared" si="106"/>
        <v>12695.45</v>
      </c>
      <c r="H127" s="3">
        <f t="shared" si="107"/>
        <v>12700.5</v>
      </c>
      <c r="I127" s="110">
        <f t="shared" si="108"/>
        <v>12697</v>
      </c>
      <c r="J127" s="110">
        <f t="shared" si="109"/>
        <v>12698.4</v>
      </c>
      <c r="K127" s="8">
        <f t="shared" si="110"/>
        <v>0.5</v>
      </c>
      <c r="L127" s="4">
        <f t="shared" si="111"/>
        <v>3.5</v>
      </c>
      <c r="M127" s="4">
        <f t="shared" si="112"/>
        <v>4.7333333333335759</v>
      </c>
      <c r="N127" s="4">
        <f t="shared" si="113"/>
        <v>4.4000000000005457</v>
      </c>
      <c r="O127" s="4">
        <f t="shared" si="114"/>
        <v>3.5</v>
      </c>
      <c r="P127" s="4">
        <f t="shared" si="142"/>
        <v>1.2999999999992724</v>
      </c>
      <c r="Q127" s="4">
        <f>-J126+I127</f>
        <v>-2.2000000000007276</v>
      </c>
      <c r="R127" s="4">
        <f t="shared" si="117"/>
        <v>12698.633333333333</v>
      </c>
      <c r="S127" s="4">
        <f t="shared" si="118"/>
        <v>12698.033333333333</v>
      </c>
      <c r="T127" s="4">
        <f t="shared" si="119"/>
        <v>12698.255555555554</v>
      </c>
      <c r="U127" s="4">
        <f t="shared" si="120"/>
        <v>-2.5</v>
      </c>
      <c r="V127" s="4">
        <f t="shared" si="121"/>
        <v>1.3000000000010914</v>
      </c>
      <c r="W127" s="45">
        <f t="shared" si="122"/>
        <v>12699.2</v>
      </c>
      <c r="X127" s="45">
        <f t="shared" si="75"/>
        <v>12699.2</v>
      </c>
      <c r="Y127" s="10">
        <f t="shared" si="123"/>
        <v>12701.900000000001</v>
      </c>
      <c r="Z127" s="10">
        <f t="shared" si="124"/>
        <v>1.3999999999996362</v>
      </c>
      <c r="AA127" s="10">
        <f t="shared" si="125"/>
        <v>1.3999999999996362</v>
      </c>
      <c r="AB127" s="10">
        <f t="shared" si="126"/>
        <v>12699.3</v>
      </c>
      <c r="AC127" s="108">
        <f t="shared" si="76"/>
        <v>12699.3</v>
      </c>
      <c r="AD127" s="48">
        <f t="shared" si="127"/>
        <v>-0.79077322936972072</v>
      </c>
      <c r="AE127" s="45">
        <f t="shared" si="128"/>
        <v>-2.5</v>
      </c>
      <c r="AF127" s="56">
        <f t="shared" si="129"/>
        <v>12696.7</v>
      </c>
      <c r="AG127" s="70">
        <f t="shared" si="130"/>
        <v>-0.77296462860353121</v>
      </c>
      <c r="AH127" s="70">
        <f t="shared" si="131"/>
        <v>-1.2937202596277142</v>
      </c>
      <c r="AI127" s="102">
        <f t="shared" si="132"/>
        <v>1.3389305882622324E-4</v>
      </c>
      <c r="AJ127" s="62">
        <f t="shared" si="133"/>
        <v>1.3999999999996362</v>
      </c>
      <c r="AK127" s="117">
        <f t="shared" si="134"/>
        <v>1.6737121101712</v>
      </c>
      <c r="AL127" s="99">
        <f t="shared" si="135"/>
        <v>-1.7322016282701034E-4</v>
      </c>
      <c r="AM127" s="62">
        <f t="shared" si="136"/>
        <v>12700.6</v>
      </c>
      <c r="AN127" s="10">
        <f t="shared" si="137"/>
        <v>12679.391250000001</v>
      </c>
      <c r="AO127" s="10">
        <f t="shared" si="138"/>
        <v>12688.265700000002</v>
      </c>
      <c r="AP127" s="10">
        <f t="shared" si="139"/>
        <v>12715.486116666667</v>
      </c>
      <c r="AQ127" s="10">
        <f t="shared" si="140"/>
        <v>12708.362333333333</v>
      </c>
      <c r="AR127" s="116">
        <f>AP128</f>
        <v>12715.736366666664</v>
      </c>
      <c r="AS127" s="112">
        <f>J127</f>
        <v>12698.4</v>
      </c>
      <c r="AT127" s="115">
        <f>AO127</f>
        <v>12688.265700000002</v>
      </c>
      <c r="AU127" s="24">
        <f>AT127-AS126</f>
        <v>-10.934299999998984</v>
      </c>
      <c r="AV127" s="25" t="s">
        <v>37</v>
      </c>
      <c r="BE127" s="12" t="s">
        <v>297</v>
      </c>
      <c r="BF127" s="110">
        <v>12700.5</v>
      </c>
      <c r="BG127" s="110">
        <v>12697</v>
      </c>
      <c r="BH127" s="111">
        <v>12698.4</v>
      </c>
      <c r="BI127" s="29" t="str">
        <f t="shared" si="93"/>
        <v>9mag     5b</v>
      </c>
      <c r="BJ127" s="42"/>
      <c r="BK127" s="42"/>
      <c r="BL127" s="42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</row>
    <row r="128" spans="1:122" x14ac:dyDescent="0.25">
      <c r="A128" s="12" t="str">
        <f t="shared" si="100"/>
        <v>9mag     6o</v>
      </c>
      <c r="B128" s="110">
        <f t="shared" si="101"/>
        <v>-3.1999999999989086</v>
      </c>
      <c r="C128" s="3">
        <f t="shared" si="102"/>
        <v>-2.6999999999989086</v>
      </c>
      <c r="D128" s="3">
        <f t="shared" si="103"/>
        <v>12700.233333333332</v>
      </c>
      <c r="E128" s="3">
        <f t="shared" si="104"/>
        <v>12700.75</v>
      </c>
      <c r="F128" s="3">
        <f t="shared" si="105"/>
        <v>12694.800000000001</v>
      </c>
      <c r="G128" s="3">
        <f t="shared" si="106"/>
        <v>12695.25</v>
      </c>
      <c r="H128" s="3">
        <f t="shared" si="107"/>
        <v>12701</v>
      </c>
      <c r="I128" s="110">
        <f t="shared" si="108"/>
        <v>12693.5</v>
      </c>
      <c r="J128" s="110">
        <f t="shared" si="109"/>
        <v>12695.2</v>
      </c>
      <c r="K128" s="8">
        <f t="shared" si="110"/>
        <v>-4</v>
      </c>
      <c r="L128" s="4">
        <f t="shared" si="111"/>
        <v>7.5</v>
      </c>
      <c r="M128" s="4">
        <f t="shared" si="112"/>
        <v>5.4333333333336968</v>
      </c>
      <c r="N128" s="4">
        <f t="shared" si="113"/>
        <v>5.5</v>
      </c>
      <c r="O128" s="4">
        <f t="shared" si="114"/>
        <v>7.5</v>
      </c>
      <c r="P128" s="4">
        <f t="shared" si="142"/>
        <v>2.6000000000003638</v>
      </c>
      <c r="Q128" s="4">
        <f>J127-I128</f>
        <v>4.8999999999996362</v>
      </c>
      <c r="R128" s="4">
        <f t="shared" si="117"/>
        <v>12696.566666666666</v>
      </c>
      <c r="S128" s="4">
        <f t="shared" si="118"/>
        <v>12697.599999999999</v>
      </c>
      <c r="T128" s="4">
        <f t="shared" si="119"/>
        <v>12697.544444444444</v>
      </c>
      <c r="U128" s="4">
        <f t="shared" si="120"/>
        <v>-0.80000000000109139</v>
      </c>
      <c r="V128" s="4">
        <f t="shared" si="121"/>
        <v>-0.80000000000109139</v>
      </c>
      <c r="W128" s="45">
        <f t="shared" si="122"/>
        <v>12698.4</v>
      </c>
      <c r="X128" s="45">
        <f t="shared" si="75"/>
        <v>12698.4</v>
      </c>
      <c r="Y128" s="62">
        <f t="shared" si="123"/>
        <v>12698.9</v>
      </c>
      <c r="Z128" s="10">
        <f t="shared" si="124"/>
        <v>1.3999999999996362</v>
      </c>
      <c r="AA128" s="4">
        <f t="shared" si="125"/>
        <v>1.3000000000010914</v>
      </c>
      <c r="AB128" s="108">
        <f t="shared" si="126"/>
        <v>12700.500000000002</v>
      </c>
      <c r="AC128" s="108">
        <f t="shared" si="76"/>
        <v>12700.500000000002</v>
      </c>
      <c r="AD128" s="48">
        <f t="shared" si="127"/>
        <v>-0.55165692007797307</v>
      </c>
      <c r="AE128" s="45">
        <f t="shared" si="128"/>
        <v>-0.80000000000109139</v>
      </c>
      <c r="AF128" s="56">
        <f t="shared" si="129"/>
        <v>12697.599999999999</v>
      </c>
      <c r="AG128" s="70">
        <f t="shared" si="130"/>
        <v>0.52182952752423473</v>
      </c>
      <c r="AH128" s="70">
        <f t="shared" si="131"/>
        <v>1.9163346404416683</v>
      </c>
      <c r="AI128" s="102">
        <f t="shared" si="132"/>
        <v>-1.8901209677402167E-4</v>
      </c>
      <c r="AJ128" s="62">
        <f t="shared" si="133"/>
        <v>1.3999999999996362</v>
      </c>
      <c r="AK128" s="117">
        <f t="shared" si="134"/>
        <v>3.6723384541566984</v>
      </c>
      <c r="AL128" s="99">
        <f t="shared" si="135"/>
        <v>-3.6221042851057063E-4</v>
      </c>
      <c r="AM128" s="62">
        <f t="shared" si="136"/>
        <v>12699.8</v>
      </c>
      <c r="AN128" s="10">
        <f t="shared" si="137"/>
        <v>12681.5391</v>
      </c>
      <c r="AO128" s="10">
        <f t="shared" si="138"/>
        <v>12687.5664</v>
      </c>
      <c r="AP128" s="10">
        <f t="shared" si="139"/>
        <v>12715.736366666664</v>
      </c>
      <c r="AQ128" s="10">
        <f t="shared" si="140"/>
        <v>12709.463433333332</v>
      </c>
      <c r="AR128" s="116">
        <f>AP129</f>
        <v>12714.768733333331</v>
      </c>
      <c r="AS128" s="112">
        <f>J127</f>
        <v>12698.4</v>
      </c>
      <c r="AT128" s="115">
        <f>AQ128</f>
        <v>12709.463433333332</v>
      </c>
      <c r="AU128" s="114" t="s">
        <v>12</v>
      </c>
      <c r="AV128" s="25" t="s">
        <v>12</v>
      </c>
      <c r="AZ128" s="116">
        <f>BA128*(1+$AQ$5)</f>
        <v>12733.285599999999</v>
      </c>
      <c r="BA128" s="112">
        <f>J128</f>
        <v>12695.2</v>
      </c>
      <c r="BB128"/>
      <c r="BC128"/>
      <c r="BD128"/>
      <c r="BE128" s="12" t="s">
        <v>298</v>
      </c>
      <c r="BF128" s="110">
        <v>12701</v>
      </c>
      <c r="BG128" s="110">
        <v>12693.5</v>
      </c>
      <c r="BH128" s="111">
        <v>12695.2</v>
      </c>
      <c r="BI128" s="29" t="str">
        <f t="shared" si="93"/>
        <v>9mag     6o</v>
      </c>
      <c r="BJ128" s="42"/>
      <c r="BK128" s="42"/>
      <c r="BL128" s="42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</row>
    <row r="129" spans="1:122" x14ac:dyDescent="0.25">
      <c r="A129" s="12" t="str">
        <f t="shared" si="100"/>
        <v>9mag    7s</v>
      </c>
      <c r="B129" s="110">
        <f t="shared" si="101"/>
        <v>13.899999999999636</v>
      </c>
      <c r="C129" s="3">
        <f t="shared" si="102"/>
        <v>9.8999999999996362</v>
      </c>
      <c r="D129" s="3">
        <f t="shared" si="103"/>
        <v>12703.566666666666</v>
      </c>
      <c r="E129" s="3">
        <f t="shared" si="104"/>
        <v>12705.1</v>
      </c>
      <c r="F129" s="3">
        <f t="shared" si="105"/>
        <v>12694.699999999999</v>
      </c>
      <c r="G129" s="3">
        <f t="shared" si="106"/>
        <v>12693.55</v>
      </c>
      <c r="H129" s="3">
        <f t="shared" si="107"/>
        <v>12709.2</v>
      </c>
      <c r="I129" s="110">
        <f t="shared" si="108"/>
        <v>12693.6</v>
      </c>
      <c r="J129" s="110">
        <f t="shared" si="109"/>
        <v>12709.1</v>
      </c>
      <c r="K129" s="8">
        <f t="shared" si="110"/>
        <v>10.700000000000728</v>
      </c>
      <c r="L129" s="4">
        <f t="shared" si="111"/>
        <v>15.600000000000364</v>
      </c>
      <c r="M129" s="4">
        <f t="shared" si="112"/>
        <v>8.8666666666667879</v>
      </c>
      <c r="N129" s="4">
        <f t="shared" si="113"/>
        <v>11.550000000000182</v>
      </c>
      <c r="O129" s="4">
        <f t="shared" si="114"/>
        <v>15.600000000000364</v>
      </c>
      <c r="P129" s="4">
        <f t="shared" si="142"/>
        <v>14</v>
      </c>
      <c r="Q129" s="4">
        <f>J128-I129</f>
        <v>1.6000000000003638</v>
      </c>
      <c r="R129" s="4">
        <f t="shared" si="117"/>
        <v>12703.966666666667</v>
      </c>
      <c r="S129" s="4">
        <f t="shared" si="118"/>
        <v>12700.266666666666</v>
      </c>
      <c r="T129" s="4">
        <f t="shared" si="119"/>
        <v>12699.722222222221</v>
      </c>
      <c r="U129" s="4">
        <f t="shared" si="120"/>
        <v>-3.1999999999989086</v>
      </c>
      <c r="V129" s="4">
        <f t="shared" si="121"/>
        <v>-3.1999999999989086</v>
      </c>
      <c r="W129" s="109">
        <f t="shared" si="122"/>
        <v>12695.2</v>
      </c>
      <c r="X129" s="109">
        <f t="shared" si="75"/>
        <v>12695.2</v>
      </c>
      <c r="Y129" s="62">
        <f t="shared" si="123"/>
        <v>12691.2</v>
      </c>
      <c r="Z129" s="10">
        <f t="shared" si="124"/>
        <v>1.3000000000010914</v>
      </c>
      <c r="AA129" s="4">
        <f t="shared" si="125"/>
        <v>-0.80000000000109139</v>
      </c>
      <c r="AB129" s="79">
        <f t="shared" si="126"/>
        <v>12697.599999999999</v>
      </c>
      <c r="AC129" s="79">
        <f t="shared" si="76"/>
        <v>12697.599999999999</v>
      </c>
      <c r="AD129" s="48">
        <f t="shared" si="127"/>
        <v>-6.7446393762162146E-2</v>
      </c>
      <c r="AE129" s="45">
        <f t="shared" si="128"/>
        <v>-3.1999999999989086</v>
      </c>
      <c r="AF129" s="56">
        <f t="shared" si="129"/>
        <v>12692.000000000002</v>
      </c>
      <c r="AG129" s="70">
        <f t="shared" si="130"/>
        <v>1.3576240376390492</v>
      </c>
      <c r="AH129" s="70">
        <f t="shared" si="131"/>
        <v>0.73658094750519554</v>
      </c>
      <c r="AI129" s="74">
        <f t="shared" si="132"/>
        <v>1.347305389221442E-3</v>
      </c>
      <c r="AJ129" s="62">
        <f t="shared" si="133"/>
        <v>1.3000000000010914</v>
      </c>
      <c r="AK129" s="117">
        <f t="shared" si="134"/>
        <v>0.54255149222765153</v>
      </c>
      <c r="AL129" s="99">
        <f t="shared" si="135"/>
        <v>9.9239948017158601E-4</v>
      </c>
      <c r="AM129" s="62">
        <f t="shared" si="136"/>
        <v>12696.500000000002</v>
      </c>
      <c r="AN129" s="10">
        <f t="shared" si="137"/>
        <v>12678.375599999999</v>
      </c>
      <c r="AO129" s="10">
        <f t="shared" si="138"/>
        <v>12686.933699999998</v>
      </c>
      <c r="AP129" s="10">
        <f t="shared" si="139"/>
        <v>12714.768733333331</v>
      </c>
      <c r="AQ129" s="10">
        <f t="shared" si="140"/>
        <v>12704.825466666663</v>
      </c>
      <c r="AR129" s="113"/>
      <c r="AT129" s="115">
        <f>AQ129</f>
        <v>12704.825466666663</v>
      </c>
      <c r="AU129" s="114">
        <f>-AT129+AS128</f>
        <v>-6.4254666666638514</v>
      </c>
      <c r="AV129" s="25" t="s">
        <v>38</v>
      </c>
      <c r="AZ129" s="116">
        <f>BA129*(1-$AQ$5)</f>
        <v>12670.9727</v>
      </c>
      <c r="BA129" s="16">
        <f>J129</f>
        <v>12709.1</v>
      </c>
      <c r="BB129" s="115">
        <v>12733.3</v>
      </c>
      <c r="BC129" s="114">
        <f>-BB129+BA128</f>
        <v>-38.099999999998545</v>
      </c>
      <c r="BD129" s="107" t="s">
        <v>38</v>
      </c>
      <c r="BE129" s="12" t="s">
        <v>299</v>
      </c>
      <c r="BF129" s="110">
        <v>12709.2</v>
      </c>
      <c r="BG129" s="110">
        <v>12693.6</v>
      </c>
      <c r="BH129" s="111">
        <v>12709.1</v>
      </c>
      <c r="BI129" s="12" t="s">
        <v>69</v>
      </c>
      <c r="BJ129" s="42"/>
      <c r="BK129" s="42"/>
      <c r="BL129" s="42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</row>
    <row r="130" spans="1:122" x14ac:dyDescent="0.25">
      <c r="A130" s="12" t="str">
        <f t="shared" si="100"/>
        <v>9mag   8s</v>
      </c>
      <c r="B130" s="110">
        <f t="shared" si="101"/>
        <v>16.600000000000364</v>
      </c>
      <c r="C130" s="3">
        <f t="shared" si="102"/>
        <v>27.300000000001091</v>
      </c>
      <c r="D130" s="3">
        <f t="shared" si="103"/>
        <v>12716.166666666666</v>
      </c>
      <c r="E130" s="3">
        <f t="shared" si="104"/>
        <v>12723.75</v>
      </c>
      <c r="F130" s="3">
        <f t="shared" si="105"/>
        <v>12697.699999999999</v>
      </c>
      <c r="G130" s="3">
        <f t="shared" si="106"/>
        <v>12699.8</v>
      </c>
      <c r="H130" s="3">
        <f t="shared" si="107"/>
        <v>12738.3</v>
      </c>
      <c r="I130" s="3">
        <f t="shared" si="108"/>
        <v>12706</v>
      </c>
      <c r="J130" s="110">
        <f t="shared" si="109"/>
        <v>12725.7</v>
      </c>
      <c r="K130" s="8">
        <f t="shared" si="110"/>
        <v>30.5</v>
      </c>
      <c r="L130" s="4">
        <f t="shared" si="111"/>
        <v>32.299999999999272</v>
      </c>
      <c r="M130" s="4">
        <f t="shared" si="112"/>
        <v>18.466666666666544</v>
      </c>
      <c r="N130" s="4">
        <f t="shared" si="113"/>
        <v>23.949999999999818</v>
      </c>
      <c r="O130" s="4">
        <f t="shared" si="114"/>
        <v>32.299999999999272</v>
      </c>
      <c r="P130" s="4">
        <f t="shared" si="142"/>
        <v>29.199999999998909</v>
      </c>
      <c r="Q130" s="4">
        <f>J129-I130</f>
        <v>3.1000000000003638</v>
      </c>
      <c r="R130" s="4">
        <f t="shared" si="117"/>
        <v>12723.333333333334</v>
      </c>
      <c r="S130" s="4">
        <f t="shared" si="118"/>
        <v>12713.650000000001</v>
      </c>
      <c r="T130" s="4">
        <f t="shared" si="119"/>
        <v>12707.955555555556</v>
      </c>
      <c r="U130" s="4">
        <f t="shared" si="120"/>
        <v>-3.1999999999989086</v>
      </c>
      <c r="V130" s="4">
        <f t="shared" si="121"/>
        <v>-3.1999999999989086</v>
      </c>
      <c r="W130" s="109">
        <f t="shared" si="122"/>
        <v>12692.000000000002</v>
      </c>
      <c r="X130" s="109">
        <f t="shared" si="75"/>
        <v>12692.000000000002</v>
      </c>
      <c r="Y130" s="62">
        <f t="shared" si="123"/>
        <v>12719.800000000001</v>
      </c>
      <c r="Z130" s="10">
        <f t="shared" si="124"/>
        <v>13.899999999999636</v>
      </c>
      <c r="AA130" s="4">
        <f t="shared" si="125"/>
        <v>13.899999999999636</v>
      </c>
      <c r="AB130" s="79">
        <f t="shared" si="126"/>
        <v>12709.1</v>
      </c>
      <c r="AC130" s="79">
        <f t="shared" si="76"/>
        <v>12709.1</v>
      </c>
      <c r="AD130" s="48">
        <f t="shared" si="127"/>
        <v>0.93086419753081928</v>
      </c>
      <c r="AE130" s="45">
        <f t="shared" si="128"/>
        <v>-3.1999999999989086</v>
      </c>
      <c r="AF130" s="56">
        <f t="shared" si="129"/>
        <v>12705.900000000001</v>
      </c>
      <c r="AG130" s="70">
        <f t="shared" si="130"/>
        <v>7.3432027640679856</v>
      </c>
      <c r="AH130" s="70">
        <f t="shared" si="131"/>
        <v>0.13618036054965479</v>
      </c>
      <c r="AI130" s="74">
        <f t="shared" si="132"/>
        <v>1.55833116898443E-3</v>
      </c>
      <c r="AJ130" s="62">
        <f t="shared" si="133"/>
        <v>13.899999999999636</v>
      </c>
      <c r="AK130" s="117">
        <f t="shared" si="134"/>
        <v>1.8545090599433978E-2</v>
      </c>
      <c r="AL130" s="99">
        <f t="shared" si="135"/>
        <v>2.1221410044806473E-4</v>
      </c>
      <c r="AM130" s="62">
        <f t="shared" si="136"/>
        <v>12723</v>
      </c>
      <c r="AN130" s="10">
        <f t="shared" si="137"/>
        <v>12679.724250000001</v>
      </c>
      <c r="AO130" s="10">
        <f t="shared" si="138"/>
        <v>12701.619000000001</v>
      </c>
      <c r="AP130" s="10">
        <f t="shared" si="139"/>
        <v>12728.232183333332</v>
      </c>
      <c r="AQ130" s="10">
        <f t="shared" si="140"/>
        <v>12711.432066666666</v>
      </c>
      <c r="AR130" s="113"/>
      <c r="AU130" s="19"/>
      <c r="AV130" s="25"/>
      <c r="BB130" s="115">
        <f>AQ130</f>
        <v>12711.432066666666</v>
      </c>
      <c r="BC130" s="24">
        <f>BB130-BA129</f>
        <v>2.3320666666659235</v>
      </c>
      <c r="BD130" s="107" t="s">
        <v>37</v>
      </c>
      <c r="BE130" s="12" t="s">
        <v>151</v>
      </c>
      <c r="BF130" s="110">
        <v>12738.3</v>
      </c>
      <c r="BG130" s="110">
        <v>12706</v>
      </c>
      <c r="BH130" s="111">
        <v>12725.7</v>
      </c>
      <c r="BI130" s="12" t="s">
        <v>70</v>
      </c>
      <c r="BJ130" s="42"/>
      <c r="BK130" s="42"/>
      <c r="BL130" s="42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</row>
    <row r="131" spans="1:122" x14ac:dyDescent="0.25">
      <c r="A131" s="12" t="str">
        <f t="shared" si="100"/>
        <v>9mag    9b</v>
      </c>
      <c r="B131" s="110">
        <f t="shared" si="101"/>
        <v>-1.2000000000007276</v>
      </c>
      <c r="C131" s="3">
        <f t="shared" si="102"/>
        <v>29.299999999999272</v>
      </c>
      <c r="D131" s="3">
        <f t="shared" si="103"/>
        <v>12729.5</v>
      </c>
      <c r="E131" s="3">
        <f t="shared" si="104"/>
        <v>12739.65</v>
      </c>
      <c r="F131" s="3">
        <f t="shared" si="105"/>
        <v>12701.4</v>
      </c>
      <c r="G131" s="3">
        <f t="shared" si="106"/>
        <v>12705.3</v>
      </c>
      <c r="H131" s="3">
        <f t="shared" si="107"/>
        <v>12741</v>
      </c>
      <c r="I131" s="3">
        <f t="shared" si="108"/>
        <v>12704.6</v>
      </c>
      <c r="J131" s="3">
        <f t="shared" si="109"/>
        <v>12724.5</v>
      </c>
      <c r="K131" s="8">
        <f t="shared" si="110"/>
        <v>15.399999999999636</v>
      </c>
      <c r="L131" s="4">
        <f t="shared" si="111"/>
        <v>36.399999999999636</v>
      </c>
      <c r="M131" s="4">
        <f t="shared" si="112"/>
        <v>28.099999999999756</v>
      </c>
      <c r="N131" s="4">
        <f t="shared" si="113"/>
        <v>34.349999999999454</v>
      </c>
      <c r="O131" s="4">
        <f t="shared" si="114"/>
        <v>36.399999999999636</v>
      </c>
      <c r="P131" s="4">
        <f t="shared" si="142"/>
        <v>15.299999999999272</v>
      </c>
      <c r="Q131" s="4">
        <f>J130-I131</f>
        <v>21.100000000000364</v>
      </c>
      <c r="R131" s="4">
        <f t="shared" si="117"/>
        <v>12723.366666666667</v>
      </c>
      <c r="S131" s="4">
        <f t="shared" si="118"/>
        <v>12723.35</v>
      </c>
      <c r="T131" s="4">
        <f t="shared" si="119"/>
        <v>12716.888888888891</v>
      </c>
      <c r="U131" s="4">
        <f t="shared" si="120"/>
        <v>-3.1999999999989086</v>
      </c>
      <c r="V131" s="4">
        <f t="shared" si="121"/>
        <v>13.899999999999636</v>
      </c>
      <c r="W131" s="45">
        <f t="shared" si="122"/>
        <v>12723</v>
      </c>
      <c r="X131" s="45">
        <f t="shared" si="75"/>
        <v>12723</v>
      </c>
      <c r="Y131" s="10">
        <f t="shared" si="123"/>
        <v>12756.2</v>
      </c>
      <c r="Z131" s="10">
        <f t="shared" si="124"/>
        <v>16.600000000000364</v>
      </c>
      <c r="AA131" s="10">
        <f t="shared" si="125"/>
        <v>16.600000000000364</v>
      </c>
      <c r="AB131" s="10">
        <f t="shared" si="126"/>
        <v>12725.7</v>
      </c>
      <c r="AC131" s="108">
        <f t="shared" si="76"/>
        <v>12725.7</v>
      </c>
      <c r="AD131" s="48">
        <f t="shared" si="127"/>
        <v>1.1759584145548825</v>
      </c>
      <c r="AE131" s="45">
        <f t="shared" si="128"/>
        <v>-3.1999999999989086</v>
      </c>
      <c r="AF131" s="56">
        <f t="shared" si="129"/>
        <v>12722.500000000002</v>
      </c>
      <c r="AG131" s="70">
        <f t="shared" si="130"/>
        <v>-0.11253441549398355</v>
      </c>
      <c r="AH131" s="70">
        <f t="shared" si="131"/>
        <v>-8.8861704715875405</v>
      </c>
      <c r="AI131" s="74">
        <f t="shared" si="132"/>
        <v>1.5720180782064695E-4</v>
      </c>
      <c r="AJ131" s="62">
        <f t="shared" si="133"/>
        <v>16.600000000000364</v>
      </c>
      <c r="AK131" s="117">
        <f t="shared" si="134"/>
        <v>78.964025650114337</v>
      </c>
      <c r="AL131" s="99">
        <f t="shared" si="135"/>
        <v>-1.3969220627360122E-3</v>
      </c>
      <c r="AM131" s="62">
        <f t="shared" si="136"/>
        <v>12742.300000000001</v>
      </c>
      <c r="AN131" s="10">
        <f t="shared" si="137"/>
        <v>12686.683950000002</v>
      </c>
      <c r="AO131" s="10">
        <f t="shared" si="138"/>
        <v>12727.926000000001</v>
      </c>
      <c r="AP131" s="10">
        <f t="shared" si="139"/>
        <v>12760.030616666665</v>
      </c>
      <c r="AQ131" s="10">
        <f t="shared" si="140"/>
        <v>12721.075033333334</v>
      </c>
      <c r="AR131" s="113"/>
      <c r="AU131" s="19"/>
      <c r="AV131" s="25"/>
      <c r="BE131" s="12" t="s">
        <v>300</v>
      </c>
      <c r="BF131" s="110">
        <v>12741</v>
      </c>
      <c r="BG131" s="110">
        <v>12704.6</v>
      </c>
      <c r="BH131" s="111">
        <v>12724.5</v>
      </c>
      <c r="BI131" s="12" t="s">
        <v>71</v>
      </c>
      <c r="BJ131" s="42"/>
      <c r="BK131" s="42"/>
      <c r="BL131" s="42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</row>
    <row r="132" spans="1:122" x14ac:dyDescent="0.25">
      <c r="A132" s="12" t="str">
        <f t="shared" si="100"/>
        <v>9mag     10o</v>
      </c>
      <c r="B132" s="110">
        <f t="shared" si="101"/>
        <v>25.600000000000364</v>
      </c>
      <c r="C132" s="3">
        <f t="shared" si="102"/>
        <v>41</v>
      </c>
      <c r="D132" s="3">
        <f t="shared" si="103"/>
        <v>12744.1</v>
      </c>
      <c r="E132" s="3">
        <f t="shared" si="104"/>
        <v>12747</v>
      </c>
      <c r="F132" s="3">
        <f t="shared" si="105"/>
        <v>12710.1</v>
      </c>
      <c r="G132" s="3">
        <f t="shared" si="106"/>
        <v>12712.150000000001</v>
      </c>
      <c r="H132" s="3">
        <f t="shared" si="107"/>
        <v>12753</v>
      </c>
      <c r="I132" s="3">
        <f t="shared" si="108"/>
        <v>12719.7</v>
      </c>
      <c r="J132" s="110">
        <f t="shared" si="109"/>
        <v>12750.1</v>
      </c>
      <c r="K132" s="8">
        <f t="shared" si="110"/>
        <v>24.399999999999636</v>
      </c>
      <c r="L132" s="4">
        <f t="shared" si="111"/>
        <v>33.299999999999272</v>
      </c>
      <c r="M132" s="4">
        <f t="shared" si="112"/>
        <v>33.999999999999396</v>
      </c>
      <c r="N132" s="4">
        <f t="shared" si="113"/>
        <v>34.849999999999454</v>
      </c>
      <c r="O132" s="4">
        <f t="shared" si="114"/>
        <v>33.299999999999272</v>
      </c>
      <c r="P132" s="4">
        <f t="shared" si="142"/>
        <v>28.5</v>
      </c>
      <c r="Q132" s="4">
        <f>-J131+I132</f>
        <v>-4.7999999999992724</v>
      </c>
      <c r="R132" s="4">
        <f t="shared" si="117"/>
        <v>12740.933333333334</v>
      </c>
      <c r="S132" s="4">
        <f t="shared" si="118"/>
        <v>12732.150000000001</v>
      </c>
      <c r="T132" s="4">
        <f t="shared" si="119"/>
        <v>12729.21111111111</v>
      </c>
      <c r="U132" s="4">
        <f t="shared" si="120"/>
        <v>-1.2000000000007276</v>
      </c>
      <c r="V132" s="4">
        <f t="shared" si="121"/>
        <v>-1.2000000000007276</v>
      </c>
      <c r="W132" s="45">
        <f t="shared" si="122"/>
        <v>12724.5</v>
      </c>
      <c r="X132" s="109">
        <f t="shared" si="75"/>
        <v>12724.5</v>
      </c>
      <c r="Y132" s="62">
        <f t="shared" si="123"/>
        <v>12739.9</v>
      </c>
      <c r="Z132" s="10">
        <f t="shared" si="124"/>
        <v>16.600000000000364</v>
      </c>
      <c r="AA132" s="4">
        <f t="shared" si="125"/>
        <v>16.600000000000364</v>
      </c>
      <c r="AB132" s="108">
        <f t="shared" si="126"/>
        <v>12742.300000000001</v>
      </c>
      <c r="AC132" s="79">
        <f t="shared" si="76"/>
        <v>12742.300000000001</v>
      </c>
      <c r="AD132" s="48">
        <f t="shared" si="127"/>
        <v>0.99064327485375625</v>
      </c>
      <c r="AE132" s="45">
        <f t="shared" si="128"/>
        <v>-1.2000000000007276</v>
      </c>
      <c r="AF132" s="56">
        <f t="shared" si="129"/>
        <v>12723.3</v>
      </c>
      <c r="AG132" s="70">
        <f t="shared" si="130"/>
        <v>2.9819437130654776</v>
      </c>
      <c r="AH132" s="70">
        <f t="shared" si="131"/>
        <v>0.33535173572139187</v>
      </c>
      <c r="AI132" s="74">
        <f t="shared" si="132"/>
        <v>2.1063717746183058E-3</v>
      </c>
      <c r="AJ132" s="62">
        <f t="shared" si="133"/>
        <v>16.600000000000364</v>
      </c>
      <c r="AK132" s="117">
        <f t="shared" si="134"/>
        <v>0.11246078665135026</v>
      </c>
      <c r="AL132" s="99">
        <f t="shared" si="135"/>
        <v>7.0637543069279726E-4</v>
      </c>
      <c r="AM132" s="62">
        <f t="shared" si="136"/>
        <v>12741.1</v>
      </c>
      <c r="AN132" s="10">
        <f t="shared" si="137"/>
        <v>12676.327649999999</v>
      </c>
      <c r="AO132" s="10">
        <f t="shared" si="138"/>
        <v>12729.3912</v>
      </c>
      <c r="AP132" s="10">
        <f t="shared" si="139"/>
        <v>12770.474383333332</v>
      </c>
      <c r="AQ132" s="10">
        <f t="shared" si="140"/>
        <v>12718.439066666666</v>
      </c>
      <c r="AR132" s="113"/>
      <c r="AU132" s="19"/>
      <c r="AV132" s="25"/>
      <c r="AW132" s="21">
        <f>SUM(AU132:AU145)-AW133</f>
        <v>-14.449599999996281</v>
      </c>
      <c r="AZ132"/>
      <c r="BA132"/>
      <c r="BB132"/>
      <c r="BC132"/>
      <c r="BD132"/>
      <c r="BE132" s="12" t="s">
        <v>301</v>
      </c>
      <c r="BF132" s="110">
        <v>12753</v>
      </c>
      <c r="BG132" s="110">
        <v>12719.7</v>
      </c>
      <c r="BH132" s="111">
        <v>12750.1</v>
      </c>
      <c r="BI132" s="12" t="s">
        <v>72</v>
      </c>
      <c r="BJ132" s="42"/>
      <c r="BK132" s="42"/>
      <c r="BL132" s="4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</row>
    <row r="133" spans="1:122" x14ac:dyDescent="0.25">
      <c r="A133" s="12" t="str">
        <f t="shared" si="100"/>
        <v>9mag   11s</v>
      </c>
      <c r="B133" s="110">
        <f t="shared" si="101"/>
        <v>14.899999999999636</v>
      </c>
      <c r="C133" s="3">
        <f t="shared" si="102"/>
        <v>39.299999999999272</v>
      </c>
      <c r="D133" s="3">
        <f t="shared" si="103"/>
        <v>12753.066666666666</v>
      </c>
      <c r="E133" s="3">
        <f t="shared" si="104"/>
        <v>12759.1</v>
      </c>
      <c r="F133" s="3">
        <f t="shared" si="105"/>
        <v>12723.466666666667</v>
      </c>
      <c r="G133" s="3">
        <f t="shared" si="106"/>
        <v>12732.900000000001</v>
      </c>
      <c r="H133" s="3">
        <f t="shared" si="107"/>
        <v>12765.2</v>
      </c>
      <c r="I133" s="3">
        <f t="shared" si="108"/>
        <v>12746.1</v>
      </c>
      <c r="J133" s="3">
        <f t="shared" si="109"/>
        <v>12765</v>
      </c>
      <c r="K133" s="8">
        <f t="shared" si="110"/>
        <v>40.5</v>
      </c>
      <c r="L133" s="4">
        <f t="shared" si="111"/>
        <v>19.100000000000364</v>
      </c>
      <c r="M133" s="4">
        <f t="shared" si="112"/>
        <v>29.599999999999756</v>
      </c>
      <c r="N133" s="4">
        <f t="shared" si="113"/>
        <v>26.199999999999818</v>
      </c>
      <c r="O133" s="4">
        <f t="shared" si="114"/>
        <v>19.100000000000364</v>
      </c>
      <c r="P133" s="4">
        <f>-H133+J132</f>
        <v>-15.100000000000364</v>
      </c>
      <c r="Q133" s="4">
        <f t="shared" ref="Q133:Q140" si="144">J132-I133</f>
        <v>4</v>
      </c>
      <c r="R133" s="4">
        <f t="shared" si="117"/>
        <v>12758.766666666668</v>
      </c>
      <c r="S133" s="4">
        <f t="shared" si="118"/>
        <v>12749.850000000002</v>
      </c>
      <c r="T133" s="4">
        <f t="shared" si="119"/>
        <v>12741.022222222224</v>
      </c>
      <c r="U133" s="4">
        <f t="shared" si="120"/>
        <v>-1.2000000000007276</v>
      </c>
      <c r="V133" s="4">
        <f t="shared" si="121"/>
        <v>-1.2000000000007276</v>
      </c>
      <c r="W133" s="109">
        <f t="shared" si="122"/>
        <v>12723.3</v>
      </c>
      <c r="X133" s="109">
        <f t="shared" si="75"/>
        <v>12723.3</v>
      </c>
      <c r="Y133" s="10">
        <f t="shared" si="123"/>
        <v>12774.5</v>
      </c>
      <c r="Z133" s="10">
        <f t="shared" si="124"/>
        <v>25.600000000000364</v>
      </c>
      <c r="AA133" s="10">
        <f t="shared" si="125"/>
        <v>25.600000000000364</v>
      </c>
      <c r="AB133" s="10">
        <f t="shared" si="126"/>
        <v>12750.1</v>
      </c>
      <c r="AC133" s="79">
        <f t="shared" si="76"/>
        <v>12750.1</v>
      </c>
      <c r="AD133" s="48">
        <f t="shared" si="127"/>
        <v>0.14178037686811709</v>
      </c>
      <c r="AE133" s="45">
        <f t="shared" si="128"/>
        <v>-1.2000000000007276</v>
      </c>
      <c r="AF133" s="56">
        <f t="shared" si="129"/>
        <v>12748.9</v>
      </c>
      <c r="AG133" s="70">
        <f t="shared" si="130"/>
        <v>-1.5078359335087268</v>
      </c>
      <c r="AH133" s="70">
        <f t="shared" si="131"/>
        <v>-0.6632021281473276</v>
      </c>
      <c r="AI133" s="74">
        <f t="shared" si="132"/>
        <v>1.262854050153375E-3</v>
      </c>
      <c r="AJ133" s="62">
        <f t="shared" si="133"/>
        <v>25.600000000000364</v>
      </c>
      <c r="AK133" s="117">
        <f t="shared" si="134"/>
        <v>0.43983706277914436</v>
      </c>
      <c r="AL133" s="99">
        <f t="shared" si="135"/>
        <v>-8.3752749360119032E-4</v>
      </c>
      <c r="AM133" s="62">
        <f t="shared" si="136"/>
        <v>12775.7</v>
      </c>
      <c r="AN133" s="10">
        <f t="shared" si="137"/>
        <v>12693.377250000003</v>
      </c>
      <c r="AO133" s="10">
        <f t="shared" si="138"/>
        <v>12749.404500000001</v>
      </c>
      <c r="AP133" s="10">
        <f t="shared" si="139"/>
        <v>12788.559116666665</v>
      </c>
      <c r="AQ133" s="10">
        <f t="shared" si="140"/>
        <v>12741.595533333333</v>
      </c>
      <c r="AR133" s="116">
        <f>AN134</f>
        <v>12719.834100000002</v>
      </c>
      <c r="AS133" s="16">
        <f>J133</f>
        <v>12765</v>
      </c>
      <c r="AU133" s="19"/>
      <c r="AV133" s="25"/>
      <c r="AW133" s="80">
        <f>COUNT(AU133:AU145)</f>
        <v>3</v>
      </c>
      <c r="AZ133"/>
      <c r="BA133"/>
      <c r="BB133"/>
      <c r="BC133"/>
      <c r="BD133"/>
      <c r="BE133" s="12" t="s">
        <v>152</v>
      </c>
      <c r="BF133" s="110">
        <v>12765.2</v>
      </c>
      <c r="BG133" s="110">
        <v>12746.1</v>
      </c>
      <c r="BH133" s="111">
        <v>12765</v>
      </c>
      <c r="BI133" s="29" t="str">
        <f t="shared" ref="BI133:BI196" si="145" xml:space="preserve"> BE133</f>
        <v>9mag   11s</v>
      </c>
      <c r="BJ133" s="32"/>
      <c r="BK133" s="32"/>
      <c r="BL133" s="32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</row>
    <row r="134" spans="1:122" x14ac:dyDescent="0.25">
      <c r="A134" s="12" t="str">
        <f t="shared" si="100"/>
        <v>9mag     12b</v>
      </c>
      <c r="B134" s="110">
        <f t="shared" si="101"/>
        <v>12.200000000000728</v>
      </c>
      <c r="C134" s="3">
        <f t="shared" si="102"/>
        <v>52.700000000000728</v>
      </c>
      <c r="D134" s="3">
        <f t="shared" si="103"/>
        <v>12766.199999999999</v>
      </c>
      <c r="E134" s="3">
        <f t="shared" si="104"/>
        <v>12772.8</v>
      </c>
      <c r="F134" s="3">
        <f t="shared" si="105"/>
        <v>12739.566666666668</v>
      </c>
      <c r="G134" s="3">
        <f t="shared" si="106"/>
        <v>12749.5</v>
      </c>
      <c r="H134" s="110">
        <f t="shared" si="107"/>
        <v>12780.4</v>
      </c>
      <c r="I134" s="110">
        <f t="shared" si="108"/>
        <v>12752.9</v>
      </c>
      <c r="J134" s="110">
        <f t="shared" si="109"/>
        <v>12777.2</v>
      </c>
      <c r="K134" s="8">
        <f t="shared" si="110"/>
        <v>27.100000000000364</v>
      </c>
      <c r="L134" s="4">
        <f t="shared" si="111"/>
        <v>27.5</v>
      </c>
      <c r="M134" s="4">
        <f t="shared" si="112"/>
        <v>26.633333333333212</v>
      </c>
      <c r="N134" s="4">
        <f t="shared" si="113"/>
        <v>23.300000000000182</v>
      </c>
      <c r="O134" s="4">
        <f t="shared" si="114"/>
        <v>27.5</v>
      </c>
      <c r="P134" s="4">
        <f t="shared" ref="P134:P155" si="146">H134-J133</f>
        <v>15.399999999999636</v>
      </c>
      <c r="Q134" s="4">
        <f t="shared" si="144"/>
        <v>12.100000000000364</v>
      </c>
      <c r="R134" s="4">
        <f t="shared" si="117"/>
        <v>12770.166666666666</v>
      </c>
      <c r="S134" s="4">
        <f t="shared" si="118"/>
        <v>12764.466666666667</v>
      </c>
      <c r="T134" s="4">
        <f t="shared" si="119"/>
        <v>12756.622222222222</v>
      </c>
      <c r="U134" s="4">
        <f t="shared" si="120"/>
        <v>-1.2000000000007276</v>
      </c>
      <c r="V134" s="4">
        <f t="shared" si="121"/>
        <v>14.899999999999636</v>
      </c>
      <c r="W134" s="85">
        <f t="shared" si="122"/>
        <v>12765</v>
      </c>
      <c r="X134" s="109">
        <f t="shared" ref="X134:X197" si="147">J132+V134</f>
        <v>12765</v>
      </c>
      <c r="Y134" s="62">
        <f t="shared" si="123"/>
        <v>12805.5</v>
      </c>
      <c r="Z134" s="10">
        <f t="shared" si="124"/>
        <v>25.600000000000364</v>
      </c>
      <c r="AA134" s="4">
        <f t="shared" si="125"/>
        <v>25.600000000000364</v>
      </c>
      <c r="AB134" s="79">
        <f t="shared" si="126"/>
        <v>12775.7</v>
      </c>
      <c r="AC134" s="79">
        <f t="shared" ref="AC134:AC197" si="148">J132+AA134</f>
        <v>12775.7</v>
      </c>
      <c r="AD134" s="48">
        <f t="shared" si="127"/>
        <v>0.64392462638076553</v>
      </c>
      <c r="AE134" s="45">
        <f t="shared" si="128"/>
        <v>-1.2000000000007276</v>
      </c>
      <c r="AF134" s="56">
        <f t="shared" si="129"/>
        <v>12763.8</v>
      </c>
      <c r="AG134" s="70">
        <f t="shared" si="130"/>
        <v>-1.002099688180772</v>
      </c>
      <c r="AH134" s="70">
        <f t="shared" si="131"/>
        <v>-0.99790471127220504</v>
      </c>
      <c r="AI134" s="74">
        <f t="shared" si="132"/>
        <v>1.0498440903180446E-3</v>
      </c>
      <c r="AJ134" s="62">
        <f t="shared" si="133"/>
        <v>25.600000000000364</v>
      </c>
      <c r="AK134" s="117">
        <f t="shared" si="134"/>
        <v>0.99581381277926295</v>
      </c>
      <c r="AL134" s="99">
        <f t="shared" si="135"/>
        <v>-1.047644363829659E-3</v>
      </c>
      <c r="AM134" s="62">
        <f t="shared" si="136"/>
        <v>12790.6</v>
      </c>
      <c r="AN134" s="10">
        <f t="shared" si="137"/>
        <v>12719.834100000002</v>
      </c>
      <c r="AO134" s="10">
        <f t="shared" si="138"/>
        <v>12758.661900000003</v>
      </c>
      <c r="AP134" s="10">
        <f t="shared" si="139"/>
        <v>12797.751633333333</v>
      </c>
      <c r="AQ134" s="10">
        <f t="shared" si="140"/>
        <v>12765.085666666668</v>
      </c>
      <c r="AR134" s="116">
        <f>AN135</f>
        <v>12734.119799999999</v>
      </c>
      <c r="AS134" s="16">
        <f>J134</f>
        <v>12777.2</v>
      </c>
      <c r="AT134" s="115">
        <f>AO134</f>
        <v>12758.661900000003</v>
      </c>
      <c r="AU134" s="24">
        <f>AT134-AS133</f>
        <v>-6.3380999999972119</v>
      </c>
      <c r="AV134" s="25" t="s">
        <v>37</v>
      </c>
      <c r="AZ134"/>
      <c r="BA134"/>
      <c r="BB134"/>
      <c r="BC134"/>
      <c r="BD134"/>
      <c r="BE134" s="12" t="s">
        <v>302</v>
      </c>
      <c r="BF134" s="110">
        <v>12780.4</v>
      </c>
      <c r="BG134" s="110">
        <v>12752.9</v>
      </c>
      <c r="BH134" s="111">
        <v>12777.2</v>
      </c>
      <c r="BI134" s="29" t="str">
        <f t="shared" si="145"/>
        <v>9mag     12b</v>
      </c>
      <c r="BJ134" s="30"/>
      <c r="BK134" s="30"/>
      <c r="BL134" s="30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</row>
    <row r="135" spans="1:122" x14ac:dyDescent="0.25">
      <c r="A135" s="12" t="str">
        <f t="shared" si="100"/>
        <v>9mag     13o</v>
      </c>
      <c r="B135" s="110">
        <f t="shared" si="101"/>
        <v>0.8999999999996362</v>
      </c>
      <c r="C135" s="3">
        <f t="shared" si="102"/>
        <v>28</v>
      </c>
      <c r="D135" s="3">
        <f t="shared" si="103"/>
        <v>12776.733333333332</v>
      </c>
      <c r="E135" s="3">
        <f t="shared" si="104"/>
        <v>12782.5</v>
      </c>
      <c r="F135" s="3">
        <f t="shared" si="105"/>
        <v>12757.300000000001</v>
      </c>
      <c r="G135" s="3">
        <f t="shared" si="106"/>
        <v>12762.9</v>
      </c>
      <c r="H135" s="110">
        <f t="shared" si="107"/>
        <v>12784.6</v>
      </c>
      <c r="I135" s="110">
        <f t="shared" si="108"/>
        <v>12772.9</v>
      </c>
      <c r="J135" s="110">
        <f t="shared" si="109"/>
        <v>12778.1</v>
      </c>
      <c r="K135" s="8">
        <f t="shared" si="110"/>
        <v>13.100000000000364</v>
      </c>
      <c r="L135" s="4">
        <f t="shared" si="111"/>
        <v>11.700000000000728</v>
      </c>
      <c r="M135" s="4">
        <f t="shared" si="112"/>
        <v>19.433333333333696</v>
      </c>
      <c r="N135" s="4">
        <f t="shared" si="113"/>
        <v>19.600000000000364</v>
      </c>
      <c r="O135" s="4">
        <f t="shared" si="114"/>
        <v>11.700000000000728</v>
      </c>
      <c r="P135" s="4">
        <f t="shared" si="146"/>
        <v>7.3999999999996362</v>
      </c>
      <c r="Q135" s="4">
        <f t="shared" si="144"/>
        <v>4.3000000000010914</v>
      </c>
      <c r="R135" s="4">
        <f t="shared" si="117"/>
        <v>12778.533333333333</v>
      </c>
      <c r="S135" s="4">
        <f t="shared" si="118"/>
        <v>12774.349999999999</v>
      </c>
      <c r="T135" s="4">
        <f t="shared" si="119"/>
        <v>12769.155555555555</v>
      </c>
      <c r="U135" s="4">
        <f t="shared" si="120"/>
        <v>12.200000000000728</v>
      </c>
      <c r="V135" s="4">
        <f t="shared" si="121"/>
        <v>12.200000000000728</v>
      </c>
      <c r="W135" s="86">
        <f t="shared" si="122"/>
        <v>12777.2</v>
      </c>
      <c r="X135" s="45">
        <f t="shared" si="147"/>
        <v>12777.2</v>
      </c>
      <c r="Y135" s="62">
        <f t="shared" si="123"/>
        <v>12804.300000000001</v>
      </c>
      <c r="Z135" s="10">
        <f t="shared" si="124"/>
        <v>25.600000000000364</v>
      </c>
      <c r="AA135" s="4">
        <f t="shared" si="125"/>
        <v>14.899999999999636</v>
      </c>
      <c r="AB135" s="79">
        <f t="shared" si="126"/>
        <v>12779.9</v>
      </c>
      <c r="AC135" s="108">
        <f t="shared" si="148"/>
        <v>12779.9</v>
      </c>
      <c r="AD135" s="48">
        <f t="shared" si="127"/>
        <v>-0.30058479532159443</v>
      </c>
      <c r="AE135" s="45">
        <f t="shared" si="128"/>
        <v>12.200000000000728</v>
      </c>
      <c r="AF135" s="56">
        <f t="shared" si="129"/>
        <v>12789.400000000001</v>
      </c>
      <c r="AG135" s="70">
        <f t="shared" si="130"/>
        <v>0.45796921020567355</v>
      </c>
      <c r="AH135" s="70">
        <f t="shared" si="131"/>
        <v>2.1835529064298904</v>
      </c>
      <c r="AI135" s="74">
        <f t="shared" si="132"/>
        <v>-8.8354418502831179E-4</v>
      </c>
      <c r="AJ135" s="62">
        <f t="shared" si="133"/>
        <v>25.600000000000364</v>
      </c>
      <c r="AK135" s="117">
        <f t="shared" si="134"/>
        <v>4.7679032951784226</v>
      </c>
      <c r="AL135" s="99">
        <f t="shared" si="135"/>
        <v>-1.9292654731777991E-3</v>
      </c>
      <c r="AM135" s="62">
        <f t="shared" si="136"/>
        <v>12802.800000000001</v>
      </c>
      <c r="AN135" s="10">
        <f t="shared" si="137"/>
        <v>12734.119799999999</v>
      </c>
      <c r="AO135" s="10">
        <f t="shared" si="138"/>
        <v>12774.6459</v>
      </c>
      <c r="AP135" s="10">
        <f t="shared" si="139"/>
        <v>12806.260133333333</v>
      </c>
      <c r="AQ135" s="10">
        <f t="shared" si="140"/>
        <v>12772.693266666665</v>
      </c>
      <c r="AR135" s="113"/>
      <c r="AT135" s="115">
        <f>AO135</f>
        <v>12774.6459</v>
      </c>
      <c r="AU135" s="24">
        <f>AT135-AS134</f>
        <v>-2.5541000000011991</v>
      </c>
      <c r="AV135" s="25" t="s">
        <v>37</v>
      </c>
      <c r="AZ135" s="116">
        <f>BA135*(1+$AQ$5)</f>
        <v>12816.434299999999</v>
      </c>
      <c r="BA135" s="112">
        <f>J135</f>
        <v>12778.1</v>
      </c>
      <c r="BE135" s="12" t="s">
        <v>303</v>
      </c>
      <c r="BF135" s="110">
        <v>12784.6</v>
      </c>
      <c r="BG135" s="110">
        <v>12772.9</v>
      </c>
      <c r="BH135" s="111">
        <v>12778.1</v>
      </c>
      <c r="BI135" s="29" t="str">
        <f t="shared" si="145"/>
        <v>9mag     13o</v>
      </c>
      <c r="BJ135" s="30"/>
      <c r="BK135" s="30"/>
      <c r="BL135" s="30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</row>
    <row r="136" spans="1:122" x14ac:dyDescent="0.25">
      <c r="A136" s="12" t="str">
        <f t="shared" si="100"/>
        <v>9mag  14s</v>
      </c>
      <c r="B136" s="110">
        <f t="shared" si="101"/>
        <v>-9.3999999999996362</v>
      </c>
      <c r="C136" s="3">
        <f t="shared" si="102"/>
        <v>3.7000000000007276</v>
      </c>
      <c r="D136" s="3">
        <f t="shared" si="103"/>
        <v>12781.966666666667</v>
      </c>
      <c r="E136" s="3">
        <f t="shared" si="104"/>
        <v>12782.75</v>
      </c>
      <c r="F136" s="3">
        <f t="shared" si="105"/>
        <v>12764.266666666668</v>
      </c>
      <c r="G136" s="3">
        <f t="shared" si="106"/>
        <v>12769.95</v>
      </c>
      <c r="H136" s="110">
        <f t="shared" si="107"/>
        <v>12780.9</v>
      </c>
      <c r="I136" s="110">
        <f t="shared" si="108"/>
        <v>12767</v>
      </c>
      <c r="J136" s="110">
        <f t="shared" si="109"/>
        <v>12768.7</v>
      </c>
      <c r="K136" s="8">
        <f t="shared" si="110"/>
        <v>-8.5</v>
      </c>
      <c r="L136" s="4">
        <f t="shared" si="111"/>
        <v>13.899999999999636</v>
      </c>
      <c r="M136" s="4">
        <f t="shared" si="112"/>
        <v>17.70000000000012</v>
      </c>
      <c r="N136" s="4">
        <f t="shared" si="113"/>
        <v>12.800000000000182</v>
      </c>
      <c r="O136" s="4">
        <f t="shared" si="114"/>
        <v>13.899999999999636</v>
      </c>
      <c r="P136" s="4">
        <f t="shared" si="146"/>
        <v>2.7999999999992724</v>
      </c>
      <c r="Q136" s="4">
        <f t="shared" si="144"/>
        <v>11.100000000000364</v>
      </c>
      <c r="R136" s="4">
        <f t="shared" si="117"/>
        <v>12772.200000000003</v>
      </c>
      <c r="S136" s="4">
        <f t="shared" si="118"/>
        <v>12775.366666666669</v>
      </c>
      <c r="T136" s="4">
        <f t="shared" si="119"/>
        <v>12773.633333333333</v>
      </c>
      <c r="U136" s="4">
        <f t="shared" si="120"/>
        <v>0.8999999999996362</v>
      </c>
      <c r="V136" s="4">
        <f t="shared" si="121"/>
        <v>0.8999999999996362</v>
      </c>
      <c r="W136" s="85">
        <f t="shared" si="122"/>
        <v>12778.1</v>
      </c>
      <c r="X136" s="45">
        <f t="shared" si="147"/>
        <v>12778.1</v>
      </c>
      <c r="Y136" s="10">
        <f t="shared" si="123"/>
        <v>12791.2</v>
      </c>
      <c r="Z136" s="10">
        <f t="shared" si="124"/>
        <v>14.899999999999636</v>
      </c>
      <c r="AA136" s="10">
        <f t="shared" si="125"/>
        <v>12.200000000000728</v>
      </c>
      <c r="AB136" s="10">
        <f t="shared" si="126"/>
        <v>12789.400000000001</v>
      </c>
      <c r="AC136" s="108">
        <f t="shared" si="148"/>
        <v>12789.400000000001</v>
      </c>
      <c r="AD136" s="48">
        <f t="shared" si="127"/>
        <v>-0.16907082521119843</v>
      </c>
      <c r="AE136" s="45">
        <f t="shared" si="128"/>
        <v>0.8999999999996362</v>
      </c>
      <c r="AF136" s="56">
        <f t="shared" si="129"/>
        <v>12779</v>
      </c>
      <c r="AG136" s="70">
        <f t="shared" si="130"/>
        <v>0.42433268057771811</v>
      </c>
      <c r="AH136" s="70">
        <f t="shared" si="131"/>
        <v>2.3566414885568689</v>
      </c>
      <c r="AI136" s="74">
        <f t="shared" si="132"/>
        <v>-8.0600985992638487E-4</v>
      </c>
      <c r="AJ136" s="62">
        <f t="shared" si="133"/>
        <v>14.899999999999636</v>
      </c>
      <c r="AK136" s="117">
        <f t="shared" si="134"/>
        <v>5.5537591055875346</v>
      </c>
      <c r="AL136" s="99">
        <f t="shared" si="135"/>
        <v>-1.899476276088429E-3</v>
      </c>
      <c r="AM136" s="62">
        <f t="shared" si="136"/>
        <v>12793</v>
      </c>
      <c r="AN136" s="10">
        <f t="shared" si="137"/>
        <v>12746.1744</v>
      </c>
      <c r="AO136" s="10">
        <f t="shared" si="138"/>
        <v>12771.3825</v>
      </c>
      <c r="AP136" s="10">
        <f t="shared" si="139"/>
        <v>12810.931466666665</v>
      </c>
      <c r="AQ136" s="10">
        <f t="shared" si="140"/>
        <v>12785.239133333331</v>
      </c>
      <c r="AR136" s="113"/>
      <c r="AU136" s="19"/>
      <c r="AV136" s="25"/>
      <c r="AZ136" s="116">
        <f>BA136*(1+$AQ$5)</f>
        <v>12807.006099999999</v>
      </c>
      <c r="BA136" s="112">
        <f>J136</f>
        <v>12768.7</v>
      </c>
      <c r="BB136" s="115">
        <f>AO136</f>
        <v>12771.3825</v>
      </c>
      <c r="BC136" s="114">
        <f>-BB136+BA135</f>
        <v>6.7175000000006548</v>
      </c>
      <c r="BD136" s="107" t="s">
        <v>37</v>
      </c>
      <c r="BE136" s="12" t="s">
        <v>304</v>
      </c>
      <c r="BF136" s="110">
        <v>12780.9</v>
      </c>
      <c r="BG136" s="110">
        <v>12767</v>
      </c>
      <c r="BH136" s="111">
        <v>12768.7</v>
      </c>
      <c r="BI136" s="29" t="str">
        <f t="shared" si="145"/>
        <v>9mag  14s</v>
      </c>
      <c r="BJ136" s="30"/>
      <c r="BK136" s="30"/>
      <c r="BL136" s="30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</row>
    <row r="137" spans="1:122" x14ac:dyDescent="0.25">
      <c r="A137" s="12" t="str">
        <f t="shared" si="100"/>
        <v>9mag   15b</v>
      </c>
      <c r="B137" s="110">
        <f t="shared" si="101"/>
        <v>-2.8000000000010914</v>
      </c>
      <c r="C137" s="3">
        <f t="shared" si="102"/>
        <v>-11.300000000001091</v>
      </c>
      <c r="D137" s="3">
        <f t="shared" si="103"/>
        <v>12778.5</v>
      </c>
      <c r="E137" s="3">
        <f t="shared" si="104"/>
        <v>12775.45</v>
      </c>
      <c r="F137" s="3">
        <f t="shared" si="105"/>
        <v>12763.766666666668</v>
      </c>
      <c r="G137" s="3">
        <f t="shared" si="106"/>
        <v>12759.2</v>
      </c>
      <c r="H137" s="110">
        <f t="shared" si="107"/>
        <v>12770</v>
      </c>
      <c r="I137" s="110">
        <f t="shared" si="108"/>
        <v>12751.4</v>
      </c>
      <c r="J137" s="110">
        <f t="shared" si="109"/>
        <v>12765.9</v>
      </c>
      <c r="K137" s="8">
        <f t="shared" si="110"/>
        <v>-12.200000000000728</v>
      </c>
      <c r="L137" s="4">
        <f t="shared" si="111"/>
        <v>18.600000000000364</v>
      </c>
      <c r="M137" s="4">
        <f t="shared" si="112"/>
        <v>14.733333333333576</v>
      </c>
      <c r="N137" s="4">
        <f t="shared" si="113"/>
        <v>16.25</v>
      </c>
      <c r="O137" s="4">
        <f t="shared" si="114"/>
        <v>18.600000000000364</v>
      </c>
      <c r="P137" s="4">
        <f t="shared" si="146"/>
        <v>1.2999999999992724</v>
      </c>
      <c r="Q137" s="4">
        <f t="shared" si="144"/>
        <v>17.300000000001091</v>
      </c>
      <c r="R137" s="4">
        <f t="shared" si="117"/>
        <v>12762.433333333334</v>
      </c>
      <c r="S137" s="4">
        <f t="shared" si="118"/>
        <v>12767.316666666669</v>
      </c>
      <c r="T137" s="4">
        <f t="shared" si="119"/>
        <v>12771.055555555557</v>
      </c>
      <c r="U137" s="4">
        <f t="shared" si="120"/>
        <v>-9.3999999999996362</v>
      </c>
      <c r="V137" s="4">
        <f t="shared" si="121"/>
        <v>-9.3999999999996362</v>
      </c>
      <c r="W137" s="85">
        <f t="shared" si="122"/>
        <v>12768.7</v>
      </c>
      <c r="X137" s="45">
        <f t="shared" si="147"/>
        <v>12768.7</v>
      </c>
      <c r="Y137" s="62">
        <f t="shared" si="123"/>
        <v>12760.2</v>
      </c>
      <c r="Z137" s="10">
        <f t="shared" si="124"/>
        <v>12.200000000000728</v>
      </c>
      <c r="AA137" s="4">
        <f t="shared" si="125"/>
        <v>0.8999999999996362</v>
      </c>
      <c r="AB137" s="108">
        <f t="shared" si="126"/>
        <v>12779</v>
      </c>
      <c r="AC137" s="108">
        <f t="shared" si="148"/>
        <v>12779</v>
      </c>
      <c r="AD137" s="48">
        <f t="shared" si="127"/>
        <v>0.11189083820664864</v>
      </c>
      <c r="AE137" s="45">
        <f t="shared" si="128"/>
        <v>-9.3999999999996362</v>
      </c>
      <c r="AF137" s="56">
        <f t="shared" si="129"/>
        <v>12759.300000000001</v>
      </c>
      <c r="AG137" s="70">
        <f t="shared" si="130"/>
        <v>-0.44074486844874544</v>
      </c>
      <c r="AH137" s="70">
        <f t="shared" si="131"/>
        <v>-2.2688863140247562</v>
      </c>
      <c r="AI137" s="74">
        <f t="shared" si="132"/>
        <v>5.1726975617773262E-4</v>
      </c>
      <c r="AJ137" s="62">
        <f t="shared" si="133"/>
        <v>12.200000000000728</v>
      </c>
      <c r="AK137" s="117">
        <f t="shared" si="134"/>
        <v>5.1478451059688437</v>
      </c>
      <c r="AL137" s="99">
        <f t="shared" si="135"/>
        <v>-1.17362627045058E-3</v>
      </c>
      <c r="AM137" s="62">
        <f t="shared" si="136"/>
        <v>12780.900000000001</v>
      </c>
      <c r="AN137" s="10">
        <f t="shared" si="137"/>
        <v>12746.640600000001</v>
      </c>
      <c r="AO137" s="10">
        <f t="shared" si="138"/>
        <v>12764.622600000004</v>
      </c>
      <c r="AP137" s="10">
        <f t="shared" si="139"/>
        <v>12797.785000000002</v>
      </c>
      <c r="AQ137" s="10">
        <f t="shared" si="140"/>
        <v>12776.263500000005</v>
      </c>
      <c r="AR137" s="113"/>
      <c r="AU137" s="19"/>
      <c r="AV137" s="25"/>
      <c r="AZ137" s="116">
        <f>BA137*(1+$AQ$5)</f>
        <v>12804.197699999999</v>
      </c>
      <c r="BA137" s="112">
        <f>J137</f>
        <v>12765.9</v>
      </c>
      <c r="BB137" s="115">
        <f>AO137</f>
        <v>12764.622600000004</v>
      </c>
      <c r="BC137" s="114">
        <f>-BB137+BA136</f>
        <v>4.0773999999964872</v>
      </c>
      <c r="BD137" s="107" t="s">
        <v>37</v>
      </c>
      <c r="BE137" s="12" t="s">
        <v>305</v>
      </c>
      <c r="BF137" s="110">
        <v>12770</v>
      </c>
      <c r="BG137" s="110">
        <v>12751.4</v>
      </c>
      <c r="BH137" s="111">
        <v>12765.9</v>
      </c>
      <c r="BI137" s="29" t="str">
        <f t="shared" si="145"/>
        <v>9mag   15b</v>
      </c>
      <c r="BJ137" s="30"/>
      <c r="BK137" s="30"/>
      <c r="BL137" s="30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</row>
    <row r="138" spans="1:122" x14ac:dyDescent="0.25">
      <c r="A138" s="12" t="str">
        <f t="shared" si="100"/>
        <v>9mag     16o</v>
      </c>
      <c r="B138" s="110">
        <f t="shared" si="101"/>
        <v>1.7000000000007276</v>
      </c>
      <c r="C138" s="3">
        <f t="shared" si="102"/>
        <v>-10.5</v>
      </c>
      <c r="D138" s="3">
        <f t="shared" si="103"/>
        <v>12773.833333333334</v>
      </c>
      <c r="E138" s="3">
        <f t="shared" si="104"/>
        <v>12770.3</v>
      </c>
      <c r="F138" s="3">
        <f t="shared" si="105"/>
        <v>12757.4</v>
      </c>
      <c r="G138" s="3">
        <f t="shared" si="106"/>
        <v>12752.599999999999</v>
      </c>
      <c r="H138" s="3">
        <f t="shared" si="107"/>
        <v>12770.6</v>
      </c>
      <c r="I138" s="3">
        <f t="shared" si="108"/>
        <v>12753.8</v>
      </c>
      <c r="J138" s="3">
        <f t="shared" si="109"/>
        <v>12767.6</v>
      </c>
      <c r="K138" s="8">
        <f t="shared" si="110"/>
        <v>-1.1000000000003638</v>
      </c>
      <c r="L138" s="4">
        <f t="shared" si="111"/>
        <v>16.800000000001091</v>
      </c>
      <c r="M138" s="4">
        <f t="shared" si="112"/>
        <v>16.433333333333696</v>
      </c>
      <c r="N138" s="4">
        <f t="shared" si="113"/>
        <v>17.700000000000728</v>
      </c>
      <c r="O138" s="4">
        <f t="shared" si="114"/>
        <v>16.800000000001091</v>
      </c>
      <c r="P138" s="4">
        <f t="shared" si="146"/>
        <v>4.7000000000007276</v>
      </c>
      <c r="Q138" s="4">
        <f t="shared" si="144"/>
        <v>12.100000000000364</v>
      </c>
      <c r="R138" s="4">
        <f t="shared" si="117"/>
        <v>12764</v>
      </c>
      <c r="S138" s="4">
        <f t="shared" si="118"/>
        <v>12763.216666666667</v>
      </c>
      <c r="T138" s="4">
        <f t="shared" si="119"/>
        <v>12766.211111111113</v>
      </c>
      <c r="U138" s="4">
        <f t="shared" si="120"/>
        <v>-9.3999999999996362</v>
      </c>
      <c r="V138" s="4">
        <f t="shared" si="121"/>
        <v>-9.3999999999996362</v>
      </c>
      <c r="W138" s="86">
        <f t="shared" si="122"/>
        <v>12759.300000000001</v>
      </c>
      <c r="X138" s="109">
        <f t="shared" si="147"/>
        <v>12759.300000000001</v>
      </c>
      <c r="Y138" s="62">
        <f t="shared" si="123"/>
        <v>12753.699999999999</v>
      </c>
      <c r="Z138" s="10">
        <f t="shared" si="124"/>
        <v>0.8999999999996362</v>
      </c>
      <c r="AA138" s="4">
        <f t="shared" si="125"/>
        <v>-2.8000000000010914</v>
      </c>
      <c r="AB138" s="79">
        <f t="shared" si="126"/>
        <v>12765.9</v>
      </c>
      <c r="AC138" s="79">
        <f t="shared" si="148"/>
        <v>12765.9</v>
      </c>
      <c r="AD138" s="48">
        <f t="shared" si="127"/>
        <v>4.2884990254056588E-3</v>
      </c>
      <c r="AE138" s="45">
        <f t="shared" si="128"/>
        <v>-9.3999999999996362</v>
      </c>
      <c r="AF138" s="56">
        <f t="shared" si="129"/>
        <v>12756.5</v>
      </c>
      <c r="AG138" s="70">
        <f t="shared" si="130"/>
        <v>13.88620311212042</v>
      </c>
      <c r="AH138" s="70">
        <f t="shared" si="131"/>
        <v>7.2013925759674441E-2</v>
      </c>
      <c r="AI138" s="74">
        <f t="shared" si="132"/>
        <v>8.7014463214834506E-4</v>
      </c>
      <c r="AJ138" s="62">
        <f t="shared" si="133"/>
        <v>0.8999999999996362</v>
      </c>
      <c r="AK138" s="117">
        <f t="shared" si="134"/>
        <v>5.1860055033199019E-3</v>
      </c>
      <c r="AL138" s="99">
        <f t="shared" si="135"/>
        <v>6.2662530939710143E-5</v>
      </c>
      <c r="AM138" s="62">
        <f t="shared" si="136"/>
        <v>12766.8</v>
      </c>
      <c r="AN138" s="10">
        <f t="shared" si="137"/>
        <v>12733.437150000002</v>
      </c>
      <c r="AO138" s="10">
        <f t="shared" si="138"/>
        <v>12760.693200000002</v>
      </c>
      <c r="AP138" s="10">
        <f t="shared" si="139"/>
        <v>12791.462016666666</v>
      </c>
      <c r="AQ138" s="10">
        <f t="shared" si="140"/>
        <v>12767.621533333333</v>
      </c>
      <c r="AR138" s="116">
        <f>AP139</f>
        <v>12794.481699999998</v>
      </c>
      <c r="AS138" s="112">
        <f>J138</f>
        <v>12767.6</v>
      </c>
      <c r="AU138" s="19"/>
      <c r="AV138" s="25"/>
      <c r="AZ138" s="116">
        <f>BA138*(1-$AQ$5)</f>
        <v>12729.297200000001</v>
      </c>
      <c r="BA138" s="16">
        <f>J138</f>
        <v>12767.6</v>
      </c>
      <c r="BB138" s="115">
        <f>AO138</f>
        <v>12760.693200000002</v>
      </c>
      <c r="BC138" s="114">
        <f>-BB138+BA137</f>
        <v>5.2067999999981112</v>
      </c>
      <c r="BD138" s="107" t="s">
        <v>37</v>
      </c>
      <c r="BE138" s="12" t="s">
        <v>306</v>
      </c>
      <c r="BF138" s="110">
        <v>12770.6</v>
      </c>
      <c r="BG138" s="110">
        <v>12753.8</v>
      </c>
      <c r="BH138" s="111">
        <v>12767.6</v>
      </c>
      <c r="BI138" s="29" t="str">
        <f t="shared" si="145"/>
        <v>9mag     16o</v>
      </c>
      <c r="BJ138" s="30"/>
      <c r="BK138" s="30"/>
      <c r="BL138" s="30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</row>
    <row r="139" spans="1:122" x14ac:dyDescent="0.25">
      <c r="A139" s="12" t="str">
        <f t="shared" si="100"/>
        <v>9mag    17s</v>
      </c>
      <c r="B139" s="110">
        <f t="shared" si="101"/>
        <v>-12</v>
      </c>
      <c r="C139" s="3">
        <f t="shared" si="102"/>
        <v>-13.100000000000364</v>
      </c>
      <c r="D139" s="3">
        <f t="shared" si="103"/>
        <v>12770.566666666666</v>
      </c>
      <c r="E139" s="3">
        <f t="shared" si="104"/>
        <v>12770.85</v>
      </c>
      <c r="F139" s="3">
        <f t="shared" si="105"/>
        <v>12750.366666666667</v>
      </c>
      <c r="G139" s="3">
        <f t="shared" si="106"/>
        <v>12749.849999999999</v>
      </c>
      <c r="H139" s="3">
        <f t="shared" si="107"/>
        <v>12771.1</v>
      </c>
      <c r="I139" s="3">
        <f t="shared" si="108"/>
        <v>12745.9</v>
      </c>
      <c r="J139" s="3">
        <f t="shared" si="109"/>
        <v>12755.6</v>
      </c>
      <c r="K139" s="8">
        <f t="shared" si="110"/>
        <v>-10.299999999999272</v>
      </c>
      <c r="L139" s="4">
        <f t="shared" si="111"/>
        <v>25.200000000000728</v>
      </c>
      <c r="M139" s="4">
        <f t="shared" si="112"/>
        <v>20.200000000000728</v>
      </c>
      <c r="N139" s="4">
        <f t="shared" si="113"/>
        <v>21.000000000000909</v>
      </c>
      <c r="O139" s="4">
        <f t="shared" si="114"/>
        <v>25.200000000000728</v>
      </c>
      <c r="P139" s="4">
        <f t="shared" si="146"/>
        <v>3.5</v>
      </c>
      <c r="Q139" s="4">
        <f t="shared" si="144"/>
        <v>21.700000000000728</v>
      </c>
      <c r="R139" s="4">
        <f t="shared" si="117"/>
        <v>12757.533333333333</v>
      </c>
      <c r="S139" s="4">
        <f t="shared" si="118"/>
        <v>12760.766666666666</v>
      </c>
      <c r="T139" s="4">
        <f t="shared" si="119"/>
        <v>12761.322222222223</v>
      </c>
      <c r="U139" s="4">
        <f t="shared" si="120"/>
        <v>-9.3999999999996362</v>
      </c>
      <c r="V139" s="4">
        <f t="shared" si="121"/>
        <v>-2.8000000000010914</v>
      </c>
      <c r="W139" s="86">
        <f t="shared" si="122"/>
        <v>12763.099999999999</v>
      </c>
      <c r="X139" s="45">
        <f t="shared" si="147"/>
        <v>12763.099999999999</v>
      </c>
      <c r="Y139" s="62">
        <f t="shared" si="123"/>
        <v>12766.5</v>
      </c>
      <c r="Z139" s="10">
        <f t="shared" si="124"/>
        <v>1.7000000000007276</v>
      </c>
      <c r="AA139" s="4">
        <f t="shared" si="125"/>
        <v>1.7000000000007276</v>
      </c>
      <c r="AB139" s="79">
        <f t="shared" si="126"/>
        <v>12767.6</v>
      </c>
      <c r="AC139" s="108">
        <f t="shared" si="148"/>
        <v>12767.6</v>
      </c>
      <c r="AD139" s="48">
        <f t="shared" si="127"/>
        <v>0.50643274853805409</v>
      </c>
      <c r="AE139" s="45">
        <f t="shared" si="128"/>
        <v>-9.3999999999996362</v>
      </c>
      <c r="AF139" s="56">
        <f t="shared" si="129"/>
        <v>12758.2</v>
      </c>
      <c r="AG139" s="70">
        <f t="shared" si="130"/>
        <v>0.18994613683120803</v>
      </c>
      <c r="AH139" s="70">
        <f t="shared" si="131"/>
        <v>5.2646503723770426</v>
      </c>
      <c r="AI139" s="74">
        <f t="shared" si="132"/>
        <v>-2.0379050336257181E-4</v>
      </c>
      <c r="AJ139" s="62">
        <f t="shared" si="133"/>
        <v>1.7000000000007276</v>
      </c>
      <c r="AK139" s="117">
        <f t="shared" si="134"/>
        <v>27.716543543369731</v>
      </c>
      <c r="AL139" s="99">
        <f t="shared" si="135"/>
        <v>-1.0728857494146685E-3</v>
      </c>
      <c r="AM139" s="62">
        <f t="shared" si="136"/>
        <v>12769.300000000001</v>
      </c>
      <c r="AN139" s="10">
        <f t="shared" si="137"/>
        <v>12733.553699999999</v>
      </c>
      <c r="AO139" s="10">
        <f t="shared" si="138"/>
        <v>12761.425800000001</v>
      </c>
      <c r="AP139" s="10">
        <f t="shared" si="139"/>
        <v>12794.481699999998</v>
      </c>
      <c r="AQ139" s="10">
        <f t="shared" si="140"/>
        <v>12770.157399999998</v>
      </c>
      <c r="AR139" s="113"/>
      <c r="AT139" s="115">
        <f>AQ139</f>
        <v>12770.157399999998</v>
      </c>
      <c r="AU139" s="114">
        <f>-AT139+AS138</f>
        <v>-2.5573999999978696</v>
      </c>
      <c r="AV139" s="25" t="s">
        <v>37</v>
      </c>
      <c r="AZ139"/>
      <c r="BA139"/>
      <c r="BB139" s="115">
        <f>AQ139</f>
        <v>12770.157399999998</v>
      </c>
      <c r="BC139" s="24">
        <f>BB139-BA138</f>
        <v>2.5573999999978696</v>
      </c>
      <c r="BD139" s="107" t="s">
        <v>37</v>
      </c>
      <c r="BE139" s="12" t="s">
        <v>307</v>
      </c>
      <c r="BF139" s="110">
        <v>12771.1</v>
      </c>
      <c r="BG139" s="110">
        <v>12745.9</v>
      </c>
      <c r="BH139" s="111">
        <v>12755.6</v>
      </c>
      <c r="BI139" s="29" t="str">
        <f t="shared" si="145"/>
        <v>9mag    17s</v>
      </c>
      <c r="BJ139" s="30"/>
      <c r="BK139" s="30"/>
      <c r="BL139" s="30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</row>
    <row r="140" spans="1:122" x14ac:dyDescent="0.25">
      <c r="A140" s="12" t="str">
        <f t="shared" si="100"/>
        <v>9mag   18b</v>
      </c>
      <c r="B140" s="110">
        <f t="shared" si="101"/>
        <v>-18.300000000001091</v>
      </c>
      <c r="C140" s="3">
        <f t="shared" si="102"/>
        <v>-28.600000000000364</v>
      </c>
      <c r="D140" s="3">
        <f t="shared" si="103"/>
        <v>12766.033333333333</v>
      </c>
      <c r="E140" s="3">
        <f t="shared" si="104"/>
        <v>12763.75</v>
      </c>
      <c r="F140" s="3">
        <f t="shared" si="105"/>
        <v>12745.5</v>
      </c>
      <c r="G140" s="3">
        <f t="shared" si="106"/>
        <v>12741.349999999999</v>
      </c>
      <c r="H140" s="3">
        <f t="shared" si="107"/>
        <v>12756.4</v>
      </c>
      <c r="I140" s="3">
        <f t="shared" si="108"/>
        <v>12736.8</v>
      </c>
      <c r="J140" s="3">
        <f t="shared" si="109"/>
        <v>12737.3</v>
      </c>
      <c r="K140" s="8">
        <f t="shared" si="110"/>
        <v>-30.300000000001091</v>
      </c>
      <c r="L140" s="4">
        <f t="shared" si="111"/>
        <v>19.600000000000364</v>
      </c>
      <c r="M140" s="4">
        <f t="shared" si="112"/>
        <v>20.53333333333406</v>
      </c>
      <c r="N140" s="4">
        <f t="shared" si="113"/>
        <v>22.400000000000546</v>
      </c>
      <c r="O140" s="4">
        <f t="shared" si="114"/>
        <v>19.600000000000364</v>
      </c>
      <c r="P140" s="4">
        <f t="shared" si="146"/>
        <v>0.7999999999992724</v>
      </c>
      <c r="Q140" s="4">
        <f t="shared" si="144"/>
        <v>18.800000000001091</v>
      </c>
      <c r="R140" s="4">
        <f t="shared" si="117"/>
        <v>12743.5</v>
      </c>
      <c r="S140" s="4">
        <f t="shared" si="118"/>
        <v>12750.516666666666</v>
      </c>
      <c r="T140" s="4">
        <f t="shared" si="119"/>
        <v>12755.011111111111</v>
      </c>
      <c r="U140" s="4">
        <f t="shared" si="120"/>
        <v>-12</v>
      </c>
      <c r="V140" s="4">
        <f t="shared" si="121"/>
        <v>-12</v>
      </c>
      <c r="W140" s="86">
        <f t="shared" si="122"/>
        <v>12755.6</v>
      </c>
      <c r="X140" s="45">
        <f t="shared" si="147"/>
        <v>12755.6</v>
      </c>
      <c r="Y140" s="62">
        <f t="shared" si="123"/>
        <v>12745.300000000001</v>
      </c>
      <c r="Z140" s="10">
        <f t="shared" si="124"/>
        <v>1.7000000000007276</v>
      </c>
      <c r="AA140" s="4">
        <f t="shared" si="125"/>
        <v>1.7000000000007276</v>
      </c>
      <c r="AB140" s="79">
        <f t="shared" si="126"/>
        <v>12769.300000000001</v>
      </c>
      <c r="AC140" s="108">
        <f t="shared" si="148"/>
        <v>12769.300000000001</v>
      </c>
      <c r="AD140" s="48">
        <f t="shared" si="127"/>
        <v>0.17166991552958558</v>
      </c>
      <c r="AE140" s="45">
        <f t="shared" si="128"/>
        <v>-12</v>
      </c>
      <c r="AF140" s="56">
        <f t="shared" si="129"/>
        <v>12743.6</v>
      </c>
      <c r="AG140" s="70">
        <f t="shared" si="130"/>
        <v>0.31533864057254862</v>
      </c>
      <c r="AH140" s="70">
        <f t="shared" si="131"/>
        <v>3.1711939842968095</v>
      </c>
      <c r="AI140" s="74">
        <f t="shared" si="132"/>
        <v>-4.9436579930326526E-4</v>
      </c>
      <c r="AJ140" s="62">
        <f t="shared" si="133"/>
        <v>1.7000000000007276</v>
      </c>
      <c r="AK140" s="117">
        <f t="shared" si="134"/>
        <v>10.056471286040273</v>
      </c>
      <c r="AL140" s="99">
        <f t="shared" si="135"/>
        <v>-1.5677298487925986E-3</v>
      </c>
      <c r="AM140" s="62">
        <f t="shared" si="136"/>
        <v>12757.300000000001</v>
      </c>
      <c r="AN140" s="10">
        <f t="shared" si="137"/>
        <v>12723.7968</v>
      </c>
      <c r="AO140" s="10">
        <f t="shared" si="138"/>
        <v>12756.397499999999</v>
      </c>
      <c r="AP140" s="10">
        <f t="shared" si="139"/>
        <v>12791.311866666665</v>
      </c>
      <c r="AQ140" s="10">
        <f t="shared" si="140"/>
        <v>12756.71063333333</v>
      </c>
      <c r="AR140" s="113"/>
      <c r="AU140" s="19"/>
      <c r="AV140" s="25"/>
      <c r="AZ140"/>
      <c r="BA140"/>
      <c r="BB140"/>
      <c r="BC140"/>
      <c r="BD140"/>
      <c r="BE140" s="12" t="s">
        <v>308</v>
      </c>
      <c r="BF140" s="110">
        <v>12756.4</v>
      </c>
      <c r="BG140" s="110">
        <v>12736.8</v>
      </c>
      <c r="BH140" s="111">
        <v>12737.3</v>
      </c>
      <c r="BI140" s="29" t="str">
        <f t="shared" si="145"/>
        <v>9mag   18b</v>
      </c>
      <c r="BJ140" s="30"/>
      <c r="BK140" s="30"/>
      <c r="BL140" s="3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</row>
    <row r="141" spans="1:122" x14ac:dyDescent="0.25">
      <c r="A141" s="12" t="str">
        <f t="shared" si="100"/>
        <v>9mag    19o</v>
      </c>
      <c r="B141" s="110">
        <f t="shared" si="101"/>
        <v>-1.5999999999985448</v>
      </c>
      <c r="C141" s="3">
        <f t="shared" si="102"/>
        <v>-31.899999999999636</v>
      </c>
      <c r="D141" s="3">
        <f t="shared" si="103"/>
        <v>12755.966666666667</v>
      </c>
      <c r="E141" s="3">
        <f t="shared" si="104"/>
        <v>12748.4</v>
      </c>
      <c r="F141" s="3">
        <f t="shared" si="105"/>
        <v>12734.799999999997</v>
      </c>
      <c r="G141" s="3">
        <f t="shared" si="106"/>
        <v>12729.25</v>
      </c>
      <c r="H141" s="3">
        <f t="shared" si="107"/>
        <v>12740.4</v>
      </c>
      <c r="I141" s="3">
        <f t="shared" si="108"/>
        <v>12721.7</v>
      </c>
      <c r="J141" s="110">
        <f t="shared" si="109"/>
        <v>12735.7</v>
      </c>
      <c r="K141" s="8">
        <f t="shared" si="110"/>
        <v>-19.899999999999636</v>
      </c>
      <c r="L141" s="4">
        <f t="shared" si="111"/>
        <v>18.699999999998909</v>
      </c>
      <c r="M141" s="4">
        <f t="shared" si="112"/>
        <v>21.166666666666668</v>
      </c>
      <c r="N141" s="4">
        <f t="shared" si="113"/>
        <v>19.149999999999636</v>
      </c>
      <c r="O141" s="4">
        <f t="shared" si="114"/>
        <v>18.699999999998909</v>
      </c>
      <c r="P141" s="4">
        <f t="shared" si="146"/>
        <v>3.1000000000003638</v>
      </c>
      <c r="Q141" s="4">
        <f>-J140+I141</f>
        <v>-15.599999999998545</v>
      </c>
      <c r="R141" s="4">
        <f t="shared" si="117"/>
        <v>12732.6</v>
      </c>
      <c r="S141" s="4">
        <f t="shared" si="118"/>
        <v>12738.05</v>
      </c>
      <c r="T141" s="4">
        <f t="shared" si="119"/>
        <v>12744.544444444444</v>
      </c>
      <c r="U141" s="4">
        <f t="shared" si="120"/>
        <v>-18.300000000001091</v>
      </c>
      <c r="V141" s="4">
        <f t="shared" si="121"/>
        <v>-18.300000000001091</v>
      </c>
      <c r="W141" s="86">
        <f t="shared" si="122"/>
        <v>12737.3</v>
      </c>
      <c r="X141" s="45">
        <f t="shared" si="147"/>
        <v>12737.3</v>
      </c>
      <c r="Y141" s="10">
        <f t="shared" si="123"/>
        <v>12706.999999999998</v>
      </c>
      <c r="Z141" s="10">
        <f t="shared" si="124"/>
        <v>1.7000000000007276</v>
      </c>
      <c r="AA141" s="10">
        <f t="shared" si="125"/>
        <v>-12</v>
      </c>
      <c r="AB141" s="10">
        <f t="shared" si="126"/>
        <v>12743.6</v>
      </c>
      <c r="AC141" s="108">
        <f t="shared" si="148"/>
        <v>12743.6</v>
      </c>
      <c r="AD141" s="48">
        <f t="shared" si="127"/>
        <v>0.11786874593885534</v>
      </c>
      <c r="AE141" s="45">
        <f t="shared" si="128"/>
        <v>-18.300000000001091</v>
      </c>
      <c r="AF141" s="56">
        <f t="shared" si="129"/>
        <v>12718.999999999998</v>
      </c>
      <c r="AG141" s="70">
        <f t="shared" si="130"/>
        <v>-5.0685636139700172</v>
      </c>
      <c r="AH141" s="70">
        <f t="shared" si="131"/>
        <v>-0.19729455446584349</v>
      </c>
      <c r="AI141" s="74">
        <f t="shared" si="132"/>
        <v>1.3129963047411391E-3</v>
      </c>
      <c r="AJ141" s="62">
        <f t="shared" si="133"/>
        <v>1.7000000000007276</v>
      </c>
      <c r="AK141" s="117">
        <f t="shared" si="134"/>
        <v>3.8925141221875681E-2</v>
      </c>
      <c r="AL141" s="99">
        <f t="shared" si="135"/>
        <v>-2.5904702095920186E-4</v>
      </c>
      <c r="AM141" s="62">
        <f t="shared" si="136"/>
        <v>12739</v>
      </c>
      <c r="AN141" s="10">
        <f t="shared" si="137"/>
        <v>12708.378899999998</v>
      </c>
      <c r="AO141" s="10">
        <f t="shared" si="138"/>
        <v>12737.4498</v>
      </c>
      <c r="AP141" s="10">
        <f t="shared" si="139"/>
        <v>12778.6659</v>
      </c>
      <c r="AQ141" s="10">
        <f t="shared" si="140"/>
        <v>12743.330599999999</v>
      </c>
      <c r="AR141" s="113"/>
      <c r="AU141" s="19"/>
      <c r="AV141" s="25"/>
      <c r="AZ141" s="116">
        <f>BA141*(1+$AQ$5)</f>
        <v>12773.907099999999</v>
      </c>
      <c r="BA141" s="112">
        <f>J141</f>
        <v>12735.7</v>
      </c>
      <c r="BB141"/>
      <c r="BC141"/>
      <c r="BD141"/>
      <c r="BE141" s="12" t="s">
        <v>309</v>
      </c>
      <c r="BF141" s="110">
        <v>12740.4</v>
      </c>
      <c r="BG141" s="110">
        <v>12721.7</v>
      </c>
      <c r="BH141" s="111">
        <v>12735.7</v>
      </c>
      <c r="BI141" s="29" t="str">
        <f t="shared" si="145"/>
        <v>9mag    19o</v>
      </c>
      <c r="BJ141" s="30"/>
      <c r="BK141" s="30"/>
      <c r="BL141" s="30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</row>
    <row r="142" spans="1:122" x14ac:dyDescent="0.25">
      <c r="A142" s="12" t="str">
        <f t="shared" si="100"/>
        <v>9mag    20s</v>
      </c>
      <c r="B142" s="110">
        <f t="shared" si="101"/>
        <v>6.5</v>
      </c>
      <c r="C142" s="3">
        <f t="shared" si="102"/>
        <v>-13.399999999999636</v>
      </c>
      <c r="D142" s="3">
        <f t="shared" si="103"/>
        <v>12747.4</v>
      </c>
      <c r="E142" s="3">
        <f t="shared" si="104"/>
        <v>12742.9</v>
      </c>
      <c r="F142" s="3">
        <f t="shared" si="105"/>
        <v>12730.566666666666</v>
      </c>
      <c r="G142" s="3">
        <f t="shared" si="106"/>
        <v>12727.45</v>
      </c>
      <c r="H142" s="3">
        <f t="shared" si="107"/>
        <v>12745.4</v>
      </c>
      <c r="I142" s="3">
        <f t="shared" si="108"/>
        <v>12733.2</v>
      </c>
      <c r="J142" s="110">
        <f t="shared" si="109"/>
        <v>12742.2</v>
      </c>
      <c r="K142" s="8">
        <f t="shared" si="110"/>
        <v>4.9000000000014552</v>
      </c>
      <c r="L142" s="4">
        <f t="shared" si="111"/>
        <v>12.199999999998909</v>
      </c>
      <c r="M142" s="4">
        <f t="shared" si="112"/>
        <v>16.833333333332728</v>
      </c>
      <c r="N142" s="4">
        <f t="shared" si="113"/>
        <v>15.449999999998909</v>
      </c>
      <c r="O142" s="4">
        <f t="shared" si="114"/>
        <v>12.199999999998909</v>
      </c>
      <c r="P142" s="4">
        <f t="shared" si="146"/>
        <v>9.6999999999989086</v>
      </c>
      <c r="Q142" s="4">
        <f>J141-I142</f>
        <v>2.5</v>
      </c>
      <c r="R142" s="4">
        <f t="shared" si="117"/>
        <v>12740.266666666668</v>
      </c>
      <c r="S142" s="4">
        <f t="shared" si="118"/>
        <v>12736.433333333334</v>
      </c>
      <c r="T142" s="4">
        <f t="shared" si="119"/>
        <v>12738.78888888889</v>
      </c>
      <c r="U142" s="4">
        <f t="shared" si="120"/>
        <v>-18.300000000001091</v>
      </c>
      <c r="V142" s="4">
        <f t="shared" si="121"/>
        <v>-18.300000000001091</v>
      </c>
      <c r="W142" s="85">
        <f t="shared" si="122"/>
        <v>12718.999999999998</v>
      </c>
      <c r="X142" s="109">
        <f t="shared" si="147"/>
        <v>12718.999999999998</v>
      </c>
      <c r="Y142" s="62">
        <f t="shared" si="123"/>
        <v>12715.800000000001</v>
      </c>
      <c r="Z142" s="10">
        <f t="shared" si="124"/>
        <v>-1.5999999999985448</v>
      </c>
      <c r="AA142" s="4">
        <f t="shared" si="125"/>
        <v>-1.5999999999985448</v>
      </c>
      <c r="AB142" s="108">
        <f t="shared" si="126"/>
        <v>12735.7</v>
      </c>
      <c r="AC142" s="79">
        <f t="shared" si="148"/>
        <v>12735.7</v>
      </c>
      <c r="AD142" s="48">
        <f t="shared" si="127"/>
        <v>-0.2706952566602347</v>
      </c>
      <c r="AE142" s="45">
        <f t="shared" si="128"/>
        <v>-18.300000000001091</v>
      </c>
      <c r="AF142" s="56">
        <f t="shared" si="129"/>
        <v>12717.4</v>
      </c>
      <c r="AG142" s="70">
        <f t="shared" si="130"/>
        <v>3.0657489388997976</v>
      </c>
      <c r="AH142" s="70">
        <f t="shared" si="131"/>
        <v>0.32618457020778391</v>
      </c>
      <c r="AI142" s="74">
        <f t="shared" si="132"/>
        <v>1.9500841366946933E-3</v>
      </c>
      <c r="AJ142" s="62">
        <f t="shared" si="133"/>
        <v>-1.5999999999985448</v>
      </c>
      <c r="AK142" s="117">
        <f t="shared" si="134"/>
        <v>0.10639637384163671</v>
      </c>
      <c r="AL142" s="99">
        <f t="shared" si="135"/>
        <v>6.3608735599677581E-4</v>
      </c>
      <c r="AM142" s="62">
        <f t="shared" si="136"/>
        <v>12734.100000000002</v>
      </c>
      <c r="AN142" s="10">
        <f t="shared" si="137"/>
        <v>12700.736550000001</v>
      </c>
      <c r="AO142" s="10">
        <f t="shared" si="138"/>
        <v>12730.7565</v>
      </c>
      <c r="AP142" s="10">
        <f t="shared" si="139"/>
        <v>12764.501749999999</v>
      </c>
      <c r="AQ142" s="10">
        <f t="shared" si="140"/>
        <v>12737.524799999999</v>
      </c>
      <c r="AR142" s="113"/>
      <c r="AU142" s="19"/>
      <c r="AV142" s="25"/>
      <c r="AZ142" s="116">
        <f>BA142*(1-$AQ$5)</f>
        <v>12703.973400000001</v>
      </c>
      <c r="BA142" s="16">
        <f>J142</f>
        <v>12742.2</v>
      </c>
      <c r="BB142" s="115">
        <f>AO142</f>
        <v>12730.7565</v>
      </c>
      <c r="BC142" s="114">
        <f>-BB142+BA141</f>
        <v>4.9435000000012224</v>
      </c>
      <c r="BD142" s="107" t="s">
        <v>37</v>
      </c>
      <c r="BE142" s="12" t="s">
        <v>310</v>
      </c>
      <c r="BF142" s="110">
        <v>12745.4</v>
      </c>
      <c r="BG142" s="110">
        <v>12733.2</v>
      </c>
      <c r="BH142" s="111">
        <v>12742.2</v>
      </c>
      <c r="BI142" s="29" t="str">
        <f t="shared" si="145"/>
        <v>9mag    20s</v>
      </c>
      <c r="BJ142" s="30"/>
      <c r="BK142" s="30"/>
      <c r="BL142" s="30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</row>
    <row r="143" spans="1:122" x14ac:dyDescent="0.25">
      <c r="A143" s="12" t="str">
        <f t="shared" si="100"/>
        <v>9mag     21b</v>
      </c>
      <c r="B143" s="110">
        <f t="shared" si="101"/>
        <v>3</v>
      </c>
      <c r="C143" s="3">
        <f t="shared" si="102"/>
        <v>7.9000000000014552</v>
      </c>
      <c r="D143" s="3">
        <f t="shared" si="103"/>
        <v>12744.166666666666</v>
      </c>
      <c r="E143" s="3">
        <f t="shared" si="104"/>
        <v>12746.05</v>
      </c>
      <c r="F143" s="3">
        <f t="shared" si="105"/>
        <v>12724.700000000003</v>
      </c>
      <c r="G143" s="3">
        <f t="shared" si="106"/>
        <v>12726.2</v>
      </c>
      <c r="H143" s="3">
        <f t="shared" si="107"/>
        <v>12746.7</v>
      </c>
      <c r="I143" s="3">
        <f t="shared" si="108"/>
        <v>12719.2</v>
      </c>
      <c r="J143" s="110">
        <f t="shared" si="109"/>
        <v>12745.2</v>
      </c>
      <c r="K143" s="8">
        <f t="shared" si="110"/>
        <v>9.5</v>
      </c>
      <c r="L143" s="4">
        <f t="shared" si="111"/>
        <v>27.5</v>
      </c>
      <c r="M143" s="4">
        <f t="shared" si="112"/>
        <v>19.46666666666594</v>
      </c>
      <c r="N143" s="4">
        <f t="shared" si="113"/>
        <v>19.849999999999454</v>
      </c>
      <c r="O143" s="4">
        <f t="shared" si="114"/>
        <v>27.5</v>
      </c>
      <c r="P143" s="4">
        <f t="shared" si="146"/>
        <v>4.5</v>
      </c>
      <c r="Q143" s="4">
        <f>J142-I143</f>
        <v>23</v>
      </c>
      <c r="R143" s="4">
        <f t="shared" si="117"/>
        <v>12737.033333333335</v>
      </c>
      <c r="S143" s="4">
        <f t="shared" si="118"/>
        <v>12738.650000000001</v>
      </c>
      <c r="T143" s="4">
        <f t="shared" si="119"/>
        <v>12736.633333333333</v>
      </c>
      <c r="U143" s="4">
        <f t="shared" si="120"/>
        <v>-18.300000000001091</v>
      </c>
      <c r="V143" s="4">
        <f t="shared" si="121"/>
        <v>-1.5999999999985448</v>
      </c>
      <c r="W143" s="85">
        <f t="shared" si="122"/>
        <v>12734.100000000002</v>
      </c>
      <c r="X143" s="109">
        <f t="shared" si="147"/>
        <v>12734.100000000002</v>
      </c>
      <c r="Y143" s="62">
        <f t="shared" si="123"/>
        <v>12747.100000000002</v>
      </c>
      <c r="Z143" s="10">
        <f t="shared" si="124"/>
        <v>6.5</v>
      </c>
      <c r="AA143" s="4">
        <f t="shared" si="125"/>
        <v>6.5</v>
      </c>
      <c r="AB143" s="79">
        <f t="shared" si="126"/>
        <v>12742.2</v>
      </c>
      <c r="AC143" s="79">
        <f t="shared" si="148"/>
        <v>12742.2</v>
      </c>
      <c r="AD143" s="48">
        <f t="shared" si="127"/>
        <v>0.64392462638076553</v>
      </c>
      <c r="AE143" s="45">
        <f t="shared" si="128"/>
        <v>-18.300000000001091</v>
      </c>
      <c r="AF143" s="56">
        <f t="shared" si="129"/>
        <v>12723.9</v>
      </c>
      <c r="AG143" s="70">
        <f t="shared" si="130"/>
        <v>-6.0975758780161495</v>
      </c>
      <c r="AH143" s="70">
        <f t="shared" si="131"/>
        <v>-0.16399959918585724</v>
      </c>
      <c r="AI143" s="74">
        <f t="shared" si="132"/>
        <v>1.6740150425577922E-3</v>
      </c>
      <c r="AJ143" s="62">
        <f t="shared" si="133"/>
        <v>6.5</v>
      </c>
      <c r="AK143" s="117">
        <f t="shared" si="134"/>
        <v>2.6895868533121824E-2</v>
      </c>
      <c r="AL143" s="99">
        <f t="shared" si="135"/>
        <v>-2.7453779601057364E-4</v>
      </c>
      <c r="AM143" s="62">
        <f t="shared" si="136"/>
        <v>12748.7</v>
      </c>
      <c r="AN143" s="10">
        <f t="shared" si="137"/>
        <v>12712.091850000003</v>
      </c>
      <c r="AO143" s="10">
        <f t="shared" si="138"/>
        <v>12734.586000000003</v>
      </c>
      <c r="AP143" s="10">
        <f t="shared" si="139"/>
        <v>12768.472383333332</v>
      </c>
      <c r="AQ143" s="10">
        <f t="shared" si="140"/>
        <v>12747.868466666669</v>
      </c>
      <c r="AR143" s="113"/>
      <c r="AU143" s="19"/>
      <c r="AV143" s="25"/>
      <c r="AZ143"/>
      <c r="BA143"/>
      <c r="BB143" s="115">
        <v>12704</v>
      </c>
      <c r="BC143" s="24">
        <f>BB143-BA142</f>
        <v>-38.200000000000728</v>
      </c>
      <c r="BD143" s="107" t="s">
        <v>38</v>
      </c>
      <c r="BE143" s="12" t="s">
        <v>311</v>
      </c>
      <c r="BF143" s="110">
        <v>12746.7</v>
      </c>
      <c r="BG143" s="110">
        <v>12719.2</v>
      </c>
      <c r="BH143" s="111">
        <v>12745.2</v>
      </c>
      <c r="BI143" s="12" t="s">
        <v>73</v>
      </c>
      <c r="BJ143" s="30"/>
      <c r="BK143" s="30"/>
      <c r="BL143" s="30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</row>
    <row r="144" spans="1:122" x14ac:dyDescent="0.25">
      <c r="A144" s="12" t="str">
        <f t="shared" si="100"/>
        <v>9mag   22b</v>
      </c>
      <c r="B144" s="110">
        <f t="shared" si="101"/>
        <v>-3.9000000000014552</v>
      </c>
      <c r="C144" s="3">
        <f t="shared" si="102"/>
        <v>5.5999999999985448</v>
      </c>
      <c r="D144" s="3">
        <f t="shared" si="103"/>
        <v>12745.666666666666</v>
      </c>
      <c r="E144" s="3">
        <f t="shared" si="104"/>
        <v>12745.8</v>
      </c>
      <c r="F144" s="3">
        <f t="shared" si="105"/>
        <v>12729.433333333334</v>
      </c>
      <c r="G144" s="3">
        <f t="shared" si="106"/>
        <v>12727.55</v>
      </c>
      <c r="H144" s="13">
        <f t="shared" si="107"/>
        <v>12744.9</v>
      </c>
      <c r="I144" s="13">
        <f t="shared" si="108"/>
        <v>12735.9</v>
      </c>
      <c r="J144" s="13">
        <f t="shared" si="109"/>
        <v>12741.3</v>
      </c>
      <c r="K144" s="8">
        <f t="shared" si="110"/>
        <v>-0.90000000000145519</v>
      </c>
      <c r="L144" s="4">
        <f t="shared" si="111"/>
        <v>9.3000000000010914</v>
      </c>
      <c r="M144" s="4">
        <f t="shared" si="112"/>
        <v>16.333333333333332</v>
      </c>
      <c r="N144" s="4">
        <f t="shared" si="113"/>
        <v>18.400000000000546</v>
      </c>
      <c r="O144" s="4">
        <f t="shared" si="114"/>
        <v>9</v>
      </c>
      <c r="P144" s="4">
        <f t="shared" si="146"/>
        <v>-0.30000000000109139</v>
      </c>
      <c r="Q144" s="4">
        <f t="shared" ref="Q144:Q149" si="149">J143-I144</f>
        <v>9.3000000000010914</v>
      </c>
      <c r="R144" s="4">
        <f t="shared" si="117"/>
        <v>12740.699999999999</v>
      </c>
      <c r="S144" s="4">
        <f t="shared" si="118"/>
        <v>12738.866666666667</v>
      </c>
      <c r="T144" s="4">
        <f t="shared" si="119"/>
        <v>12739.333333333334</v>
      </c>
      <c r="U144" s="4">
        <f t="shared" si="120"/>
        <v>-1.5999999999985448</v>
      </c>
      <c r="V144" s="4">
        <f t="shared" si="121"/>
        <v>3</v>
      </c>
      <c r="W144" s="109">
        <f t="shared" si="122"/>
        <v>12745.2</v>
      </c>
      <c r="X144" s="45">
        <f t="shared" si="147"/>
        <v>12745.2</v>
      </c>
      <c r="Y144" s="62">
        <f t="shared" si="123"/>
        <v>12754.7</v>
      </c>
      <c r="Z144" s="10">
        <f t="shared" si="124"/>
        <v>6.5</v>
      </c>
      <c r="AA144" s="4">
        <f t="shared" si="125"/>
        <v>6.5</v>
      </c>
      <c r="AB144" s="79">
        <f t="shared" si="126"/>
        <v>12748.7</v>
      </c>
      <c r="AC144" s="79">
        <f t="shared" si="148"/>
        <v>12748.7</v>
      </c>
      <c r="AD144" s="48">
        <f t="shared" si="127"/>
        <v>-0.46198830409356761</v>
      </c>
      <c r="AE144" s="45">
        <f t="shared" si="128"/>
        <v>-1.5999999999985448</v>
      </c>
      <c r="AF144" s="56">
        <f t="shared" si="129"/>
        <v>12743.600000000002</v>
      </c>
      <c r="AG144" s="70">
        <f t="shared" si="130"/>
        <v>0.22129441445142453</v>
      </c>
      <c r="AH144" s="70">
        <f t="shared" si="131"/>
        <v>4.5188668791254383</v>
      </c>
      <c r="AI144" s="74">
        <f t="shared" si="132"/>
        <v>-1.8048275212678599E-4</v>
      </c>
      <c r="AJ144" s="62">
        <f t="shared" si="133"/>
        <v>6.5</v>
      </c>
      <c r="AK144" s="117">
        <f t="shared" si="134"/>
        <v>20.420157871256876</v>
      </c>
      <c r="AL144" s="99">
        <f t="shared" si="135"/>
        <v>-8.1557753083913941E-4</v>
      </c>
      <c r="AM144" s="62">
        <f t="shared" si="136"/>
        <v>12751.7</v>
      </c>
      <c r="AN144" s="10">
        <f t="shared" si="137"/>
        <v>12704.46615</v>
      </c>
      <c r="AO144" s="10">
        <f t="shared" si="138"/>
        <v>12742.111800000002</v>
      </c>
      <c r="AP144" s="10">
        <f t="shared" si="139"/>
        <v>12769.640216666667</v>
      </c>
      <c r="AQ144" s="10">
        <f t="shared" si="140"/>
        <v>12740.094033333335</v>
      </c>
      <c r="AR144" s="113"/>
      <c r="AU144" s="19"/>
      <c r="AV144" s="25"/>
      <c r="BB144"/>
      <c r="BC144"/>
      <c r="BD144"/>
      <c r="BE144" s="12" t="s">
        <v>312</v>
      </c>
      <c r="BF144" s="15">
        <v>12744.9</v>
      </c>
      <c r="BG144" s="15">
        <v>12735.9</v>
      </c>
      <c r="BH144" s="15">
        <v>12741.3</v>
      </c>
      <c r="BI144" s="12" t="s">
        <v>74</v>
      </c>
      <c r="BJ144" s="30"/>
      <c r="BK144" s="30"/>
      <c r="BL144" s="30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</row>
    <row r="145" spans="1:122" x14ac:dyDescent="0.25">
      <c r="A145" s="12" t="str">
        <f t="shared" si="100"/>
        <v>10mag   0s</v>
      </c>
      <c r="B145" s="110">
        <f t="shared" si="101"/>
        <v>-21.199999999998909</v>
      </c>
      <c r="C145" s="3">
        <f t="shared" si="102"/>
        <v>-22.100000000000364</v>
      </c>
      <c r="D145" s="3">
        <f t="shared" si="103"/>
        <v>12744.299999999997</v>
      </c>
      <c r="E145" s="3">
        <f t="shared" si="104"/>
        <v>12743.099999999999</v>
      </c>
      <c r="F145" s="3">
        <f t="shared" si="105"/>
        <v>12725.066666666666</v>
      </c>
      <c r="G145" s="3">
        <f t="shared" si="106"/>
        <v>12728</v>
      </c>
      <c r="H145" s="13">
        <f t="shared" si="107"/>
        <v>12741.3</v>
      </c>
      <c r="I145" s="13">
        <f t="shared" si="108"/>
        <v>12720.1</v>
      </c>
      <c r="J145" s="110">
        <f t="shared" si="109"/>
        <v>12720.1</v>
      </c>
      <c r="K145" s="8">
        <f t="shared" si="110"/>
        <v>-25.100000000000364</v>
      </c>
      <c r="L145" s="4">
        <f t="shared" si="111"/>
        <v>21.199999999998909</v>
      </c>
      <c r="M145" s="4">
        <f t="shared" si="112"/>
        <v>19.333333333333332</v>
      </c>
      <c r="N145" s="4">
        <f t="shared" si="113"/>
        <v>15.25</v>
      </c>
      <c r="O145" s="4">
        <f t="shared" si="114"/>
        <v>21.199999999998909</v>
      </c>
      <c r="P145" s="4">
        <f t="shared" si="146"/>
        <v>0</v>
      </c>
      <c r="Q145" s="4">
        <f t="shared" si="149"/>
        <v>21.199999999998909</v>
      </c>
      <c r="R145" s="4">
        <f t="shared" si="117"/>
        <v>12727.166666666666</v>
      </c>
      <c r="S145" s="4">
        <f t="shared" si="118"/>
        <v>12733.933333333332</v>
      </c>
      <c r="T145" s="4">
        <f t="shared" si="119"/>
        <v>12734.966666666667</v>
      </c>
      <c r="U145" s="4">
        <f t="shared" si="120"/>
        <v>-3.9000000000014552</v>
      </c>
      <c r="V145" s="4">
        <f t="shared" si="121"/>
        <v>-3.9000000000014552</v>
      </c>
      <c r="W145" s="109">
        <f t="shared" si="122"/>
        <v>12741.3</v>
      </c>
      <c r="X145" s="45">
        <f t="shared" si="147"/>
        <v>12741.3</v>
      </c>
      <c r="Y145" s="62">
        <f t="shared" si="123"/>
        <v>12740.399999999998</v>
      </c>
      <c r="Z145" s="10">
        <f t="shared" si="124"/>
        <v>6.5</v>
      </c>
      <c r="AA145" s="4">
        <f t="shared" si="125"/>
        <v>3</v>
      </c>
      <c r="AB145" s="79">
        <f t="shared" si="126"/>
        <v>12748.2</v>
      </c>
      <c r="AC145" s="108">
        <f t="shared" si="148"/>
        <v>12748.2</v>
      </c>
      <c r="AD145" s="48">
        <f t="shared" si="127"/>
        <v>0.26731643924619769</v>
      </c>
      <c r="AE145" s="45">
        <f t="shared" si="128"/>
        <v>-3.9000000000014552</v>
      </c>
      <c r="AF145" s="56">
        <f t="shared" si="129"/>
        <v>12737.399999999998</v>
      </c>
      <c r="AG145" s="70">
        <f t="shared" si="130"/>
        <v>0.62505867623460221</v>
      </c>
      <c r="AH145" s="70">
        <f t="shared" si="131"/>
        <v>1.5998498029402151</v>
      </c>
      <c r="AI145" s="74">
        <f t="shared" si="132"/>
        <v>-1.3582049711870128E-3</v>
      </c>
      <c r="AJ145" s="62">
        <f t="shared" si="133"/>
        <v>6.5</v>
      </c>
      <c r="AK145" s="117">
        <f t="shared" si="134"/>
        <v>2.5595193919678447</v>
      </c>
      <c r="AL145" s="99">
        <f t="shared" si="135"/>
        <v>-2.1729239555059628E-3</v>
      </c>
      <c r="AM145" s="62">
        <f t="shared" si="136"/>
        <v>12747.8</v>
      </c>
      <c r="AN145" s="10">
        <f t="shared" si="137"/>
        <v>12709.5777</v>
      </c>
      <c r="AO145" s="10">
        <f t="shared" si="138"/>
        <v>12732.754499999997</v>
      </c>
      <c r="AP145" s="10">
        <f t="shared" si="139"/>
        <v>12771.859099999998</v>
      </c>
      <c r="AQ145" s="10">
        <f t="shared" si="140"/>
        <v>12749.236499999997</v>
      </c>
      <c r="AR145" s="113"/>
      <c r="AU145" s="19"/>
      <c r="AV145" s="25"/>
      <c r="BE145" s="12" t="s">
        <v>313</v>
      </c>
      <c r="BF145" s="110">
        <v>12741.3</v>
      </c>
      <c r="BG145" s="110">
        <v>12720.1</v>
      </c>
      <c r="BH145" s="111">
        <v>12720.1</v>
      </c>
      <c r="BI145" s="12" t="s">
        <v>75</v>
      </c>
      <c r="BJ145" s="30"/>
      <c r="BK145" s="30"/>
      <c r="BL145" s="30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</row>
    <row r="146" spans="1:122" x14ac:dyDescent="0.25">
      <c r="A146" s="12" t="str">
        <f t="shared" si="100"/>
        <v>10mag   1s</v>
      </c>
      <c r="B146" s="110">
        <f t="shared" si="101"/>
        <v>-8.1000000000003638</v>
      </c>
      <c r="C146" s="3">
        <f t="shared" si="102"/>
        <v>-33.200000000000728</v>
      </c>
      <c r="D146" s="3">
        <f t="shared" si="103"/>
        <v>12735.9</v>
      </c>
      <c r="E146" s="3">
        <f t="shared" si="104"/>
        <v>12731.4</v>
      </c>
      <c r="F146" s="3">
        <f t="shared" si="105"/>
        <v>12722.266666666668</v>
      </c>
      <c r="G146" s="3">
        <f t="shared" si="106"/>
        <v>12715.45</v>
      </c>
      <c r="H146" s="13">
        <f t="shared" si="107"/>
        <v>12721.5</v>
      </c>
      <c r="I146" s="13">
        <f t="shared" si="108"/>
        <v>12710.8</v>
      </c>
      <c r="J146" s="110">
        <f t="shared" si="109"/>
        <v>12712</v>
      </c>
      <c r="K146" s="8">
        <f t="shared" si="110"/>
        <v>-29.299999999999272</v>
      </c>
      <c r="L146" s="4">
        <f t="shared" si="111"/>
        <v>10.700000000000728</v>
      </c>
      <c r="M146" s="4">
        <f t="shared" si="112"/>
        <v>13.733333333333576</v>
      </c>
      <c r="N146" s="4">
        <f t="shared" si="113"/>
        <v>15.949999999999818</v>
      </c>
      <c r="O146" s="4">
        <f t="shared" si="114"/>
        <v>10.700000000000728</v>
      </c>
      <c r="P146" s="4">
        <f t="shared" si="146"/>
        <v>1.3999999999996362</v>
      </c>
      <c r="Q146" s="4">
        <f t="shared" si="149"/>
        <v>9.3000000000010914</v>
      </c>
      <c r="R146" s="4">
        <f t="shared" si="117"/>
        <v>12714.766666666668</v>
      </c>
      <c r="S146" s="4">
        <f t="shared" si="118"/>
        <v>12720.966666666667</v>
      </c>
      <c r="T146" s="4">
        <f t="shared" si="119"/>
        <v>12727.544444444444</v>
      </c>
      <c r="U146" s="4">
        <f t="shared" si="120"/>
        <v>-21.199999999998909</v>
      </c>
      <c r="V146" s="4">
        <f t="shared" si="121"/>
        <v>-21.199999999998909</v>
      </c>
      <c r="W146" s="45">
        <f t="shared" si="122"/>
        <v>12720.1</v>
      </c>
      <c r="X146" s="45">
        <f t="shared" si="147"/>
        <v>12720.1</v>
      </c>
      <c r="Y146" s="10">
        <f t="shared" si="123"/>
        <v>12695</v>
      </c>
      <c r="Z146" s="10">
        <f t="shared" si="124"/>
        <v>3</v>
      </c>
      <c r="AA146" s="10">
        <f t="shared" si="125"/>
        <v>-3.9000000000014552</v>
      </c>
      <c r="AB146" s="10">
        <f t="shared" si="126"/>
        <v>12737.399999999998</v>
      </c>
      <c r="AC146" s="108">
        <f t="shared" si="148"/>
        <v>12737.399999999998</v>
      </c>
      <c r="AD146" s="48">
        <f t="shared" si="127"/>
        <v>-0.36036387264453135</v>
      </c>
      <c r="AE146" s="45">
        <f t="shared" si="128"/>
        <v>-21.199999999998909</v>
      </c>
      <c r="AF146" s="56">
        <f t="shared" si="129"/>
        <v>12698.900000000001</v>
      </c>
      <c r="AG146" s="70">
        <f t="shared" si="130"/>
        <v>-1.1824292222513988</v>
      </c>
      <c r="AH146" s="70">
        <f t="shared" si="131"/>
        <v>-0.84571658174681674</v>
      </c>
      <c r="AI146" s="74">
        <f t="shared" si="132"/>
        <v>1.0315854129096648E-3</v>
      </c>
      <c r="AJ146" s="62">
        <f t="shared" si="133"/>
        <v>3</v>
      </c>
      <c r="AK146" s="117">
        <f t="shared" si="134"/>
        <v>0.71523653664152009</v>
      </c>
      <c r="AL146" s="99">
        <f t="shared" si="135"/>
        <v>-8.7242888918584015E-4</v>
      </c>
      <c r="AM146" s="62">
        <f t="shared" si="136"/>
        <v>12723.1</v>
      </c>
      <c r="AN146" s="10">
        <f t="shared" si="137"/>
        <v>12699.204749999999</v>
      </c>
      <c r="AO146" s="10">
        <f t="shared" si="138"/>
        <v>12721.499099999999</v>
      </c>
      <c r="AP146" s="10">
        <f t="shared" si="139"/>
        <v>12755.159083333332</v>
      </c>
      <c r="AQ146" s="10">
        <f t="shared" si="140"/>
        <v>12725.746366666664</v>
      </c>
      <c r="AR146" s="113"/>
      <c r="AU146" s="19"/>
      <c r="AV146" s="25"/>
      <c r="AW146" s="21">
        <f>SUM(AU146:AU159)-AW147</f>
        <v>0</v>
      </c>
      <c r="BE146" s="12" t="s">
        <v>314</v>
      </c>
      <c r="BF146" s="110">
        <v>12721.5</v>
      </c>
      <c r="BG146" s="110">
        <v>12710.8</v>
      </c>
      <c r="BH146" s="111">
        <v>12712</v>
      </c>
      <c r="BI146" s="12" t="s">
        <v>76</v>
      </c>
      <c r="BJ146" s="30"/>
      <c r="BK146" s="30"/>
      <c r="BL146" s="30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</row>
    <row r="147" spans="1:122" x14ac:dyDescent="0.25">
      <c r="A147" s="12" t="str">
        <f t="shared" si="100"/>
        <v>10mag    2b</v>
      </c>
      <c r="B147" s="110">
        <f t="shared" si="101"/>
        <v>-1.7999999999992724</v>
      </c>
      <c r="C147" s="3">
        <f t="shared" si="102"/>
        <v>-31.099999999998545</v>
      </c>
      <c r="D147" s="3">
        <f t="shared" si="103"/>
        <v>12726.1</v>
      </c>
      <c r="E147" s="3">
        <f t="shared" si="104"/>
        <v>12718.5</v>
      </c>
      <c r="F147" s="3">
        <f t="shared" si="105"/>
        <v>12711.4</v>
      </c>
      <c r="G147" s="3">
        <f t="shared" si="106"/>
        <v>12707.05</v>
      </c>
      <c r="H147" s="13">
        <f t="shared" si="107"/>
        <v>12715.5</v>
      </c>
      <c r="I147" s="13">
        <f t="shared" si="108"/>
        <v>12703.3</v>
      </c>
      <c r="J147" s="110">
        <f t="shared" si="109"/>
        <v>12710.2</v>
      </c>
      <c r="K147" s="8">
        <f t="shared" si="110"/>
        <v>-9.8999999999996362</v>
      </c>
      <c r="L147" s="4">
        <f t="shared" si="111"/>
        <v>12.200000000000728</v>
      </c>
      <c r="M147" s="4">
        <f t="shared" si="112"/>
        <v>14.700000000000122</v>
      </c>
      <c r="N147" s="4">
        <f t="shared" si="113"/>
        <v>11.450000000000728</v>
      </c>
      <c r="O147" s="4">
        <f t="shared" si="114"/>
        <v>12.200000000000728</v>
      </c>
      <c r="P147" s="4">
        <f t="shared" si="146"/>
        <v>3.5</v>
      </c>
      <c r="Q147" s="4">
        <f t="shared" si="149"/>
        <v>8.7000000000007276</v>
      </c>
      <c r="R147" s="4">
        <f t="shared" si="117"/>
        <v>12709.666666666666</v>
      </c>
      <c r="S147" s="4">
        <f t="shared" si="118"/>
        <v>12712.216666666667</v>
      </c>
      <c r="T147" s="4">
        <f t="shared" si="119"/>
        <v>12717.199999999999</v>
      </c>
      <c r="U147" s="4">
        <f t="shared" si="120"/>
        <v>-21.199999999998909</v>
      </c>
      <c r="V147" s="4">
        <f t="shared" si="121"/>
        <v>-21.199999999998909</v>
      </c>
      <c r="W147" s="45">
        <f t="shared" si="122"/>
        <v>12698.900000000001</v>
      </c>
      <c r="X147" s="109">
        <f t="shared" si="147"/>
        <v>12698.900000000001</v>
      </c>
      <c r="Y147" s="62">
        <f t="shared" si="123"/>
        <v>12682.7</v>
      </c>
      <c r="Z147" s="10">
        <f t="shared" si="124"/>
        <v>-3.9000000000014552</v>
      </c>
      <c r="AA147" s="4">
        <f t="shared" si="125"/>
        <v>-8.1000000000003638</v>
      </c>
      <c r="AB147" s="108">
        <f t="shared" si="126"/>
        <v>12712</v>
      </c>
      <c r="AC147" s="79">
        <f t="shared" si="148"/>
        <v>12712</v>
      </c>
      <c r="AD147" s="48">
        <f t="shared" si="127"/>
        <v>-0.27069525666012595</v>
      </c>
      <c r="AE147" s="45">
        <f t="shared" si="128"/>
        <v>-21.199999999998909</v>
      </c>
      <c r="AF147" s="56">
        <f t="shared" si="129"/>
        <v>12690.800000000001</v>
      </c>
      <c r="AG147" s="70">
        <f t="shared" si="130"/>
        <v>9.2506885377686068</v>
      </c>
      <c r="AH147" s="70">
        <f t="shared" si="131"/>
        <v>0.1081000615162008</v>
      </c>
      <c r="AI147" s="74">
        <f t="shared" si="132"/>
        <v>1.5286664355280703E-3</v>
      </c>
      <c r="AJ147" s="62">
        <f t="shared" si="133"/>
        <v>-3.9000000000014552</v>
      </c>
      <c r="AK147" s="117">
        <f t="shared" si="134"/>
        <v>1.1685623299806398E-2</v>
      </c>
      <c r="AL147" s="99">
        <f t="shared" si="135"/>
        <v>1.652489357183358E-4</v>
      </c>
      <c r="AM147" s="62">
        <f t="shared" si="136"/>
        <v>12708.099999999999</v>
      </c>
      <c r="AN147" s="10">
        <f t="shared" si="137"/>
        <v>12686.117850000002</v>
      </c>
      <c r="AO147" s="10">
        <f t="shared" si="138"/>
        <v>12706.014600000004</v>
      </c>
      <c r="AP147" s="10">
        <f t="shared" si="139"/>
        <v>12743.447383333332</v>
      </c>
      <c r="AQ147" s="10">
        <f t="shared" si="140"/>
        <v>12720.741366666669</v>
      </c>
      <c r="AR147" s="113"/>
      <c r="AU147" s="19"/>
      <c r="AV147" s="25"/>
      <c r="AW147" s="80">
        <f>COUNT(AU147:AU159)</f>
        <v>0</v>
      </c>
      <c r="BE147" s="12" t="s">
        <v>315</v>
      </c>
      <c r="BF147" s="110">
        <v>12715.5</v>
      </c>
      <c r="BG147" s="110">
        <v>12703.3</v>
      </c>
      <c r="BH147" s="111">
        <v>12710.2</v>
      </c>
      <c r="BI147" s="29" t="str">
        <f t="shared" si="145"/>
        <v>10mag    2b</v>
      </c>
      <c r="BJ147" s="30"/>
      <c r="BK147" s="30"/>
      <c r="BL147" s="30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</row>
    <row r="148" spans="1:122" x14ac:dyDescent="0.25">
      <c r="A148" s="12" t="str">
        <f t="shared" si="100"/>
        <v>10mag     3o</v>
      </c>
      <c r="B148" s="110">
        <f t="shared" si="101"/>
        <v>6.3999999999996362</v>
      </c>
      <c r="C148" s="3">
        <f t="shared" si="102"/>
        <v>-3.5</v>
      </c>
      <c r="D148" s="3">
        <f t="shared" si="103"/>
        <v>12720</v>
      </c>
      <c r="E148" s="3">
        <f t="shared" si="104"/>
        <v>12719.25</v>
      </c>
      <c r="F148" s="3">
        <f t="shared" si="105"/>
        <v>12708.033333333333</v>
      </c>
      <c r="G148" s="3">
        <f t="shared" si="106"/>
        <v>12706.65</v>
      </c>
      <c r="H148" s="3">
        <f t="shared" si="107"/>
        <v>12723</v>
      </c>
      <c r="I148" s="110">
        <f t="shared" si="108"/>
        <v>12710</v>
      </c>
      <c r="J148" s="110">
        <f t="shared" si="109"/>
        <v>12716.6</v>
      </c>
      <c r="K148" s="8">
        <f t="shared" si="110"/>
        <v>4.6000000000003638</v>
      </c>
      <c r="L148" s="4">
        <f t="shared" si="111"/>
        <v>13</v>
      </c>
      <c r="M148" s="4">
        <f t="shared" si="112"/>
        <v>11.966666666667152</v>
      </c>
      <c r="N148" s="4">
        <f t="shared" si="113"/>
        <v>12.600000000000364</v>
      </c>
      <c r="O148" s="4">
        <f t="shared" si="114"/>
        <v>13</v>
      </c>
      <c r="P148" s="4">
        <f t="shared" si="146"/>
        <v>12.799999999999272</v>
      </c>
      <c r="Q148" s="4">
        <f t="shared" si="149"/>
        <v>0.2000000000007276</v>
      </c>
      <c r="R148" s="4">
        <f t="shared" si="117"/>
        <v>12716.533333333333</v>
      </c>
      <c r="S148" s="4">
        <f t="shared" si="118"/>
        <v>12713.099999999999</v>
      </c>
      <c r="T148" s="4">
        <f t="shared" si="119"/>
        <v>12713.655555555555</v>
      </c>
      <c r="U148" s="4">
        <f t="shared" si="120"/>
        <v>-21.199999999998909</v>
      </c>
      <c r="V148" s="4">
        <f t="shared" si="121"/>
        <v>-8.1000000000003638</v>
      </c>
      <c r="W148" s="45">
        <f t="shared" si="122"/>
        <v>12703.9</v>
      </c>
      <c r="X148" s="109">
        <f t="shared" si="147"/>
        <v>12703.9</v>
      </c>
      <c r="Y148" s="10">
        <f t="shared" si="123"/>
        <v>12700.300000000001</v>
      </c>
      <c r="Z148" s="10">
        <f t="shared" si="124"/>
        <v>-1.7999999999992724</v>
      </c>
      <c r="AA148" s="10">
        <f t="shared" si="125"/>
        <v>-1.7999999999992724</v>
      </c>
      <c r="AB148" s="10">
        <f t="shared" si="126"/>
        <v>12710.2</v>
      </c>
      <c r="AC148" s="79">
        <f t="shared" si="148"/>
        <v>12710.2</v>
      </c>
      <c r="AD148" s="48">
        <f t="shared" si="127"/>
        <v>-0.22287199480181991</v>
      </c>
      <c r="AE148" s="45">
        <f t="shared" si="128"/>
        <v>-21.199999999998909</v>
      </c>
      <c r="AF148" s="56">
        <f t="shared" si="129"/>
        <v>12689.000000000002</v>
      </c>
      <c r="AG148" s="70">
        <f t="shared" si="130"/>
        <v>3.3709996559342565</v>
      </c>
      <c r="AH148" s="70">
        <f t="shared" si="131"/>
        <v>0.29664790924544154</v>
      </c>
      <c r="AI148" s="74">
        <f t="shared" si="132"/>
        <v>2.1751123019937381E-3</v>
      </c>
      <c r="AJ148" s="62">
        <f t="shared" si="133"/>
        <v>-1.7999999999992724</v>
      </c>
      <c r="AK148" s="117">
        <f t="shared" si="134"/>
        <v>8.7999982059691728E-2</v>
      </c>
      <c r="AL148" s="99">
        <f t="shared" si="135"/>
        <v>6.4524251676048182E-4</v>
      </c>
      <c r="AM148" s="62">
        <f t="shared" si="136"/>
        <v>12708.400000000001</v>
      </c>
      <c r="AN148" s="10">
        <f t="shared" si="137"/>
        <v>12685.518449999998</v>
      </c>
      <c r="AO148" s="10">
        <f t="shared" si="138"/>
        <v>12703.317299999999</v>
      </c>
      <c r="AP148" s="10">
        <f t="shared" si="139"/>
        <v>12733.837783333332</v>
      </c>
      <c r="AQ148" s="10">
        <f t="shared" si="140"/>
        <v>12716.537166666663</v>
      </c>
      <c r="AR148" s="113"/>
      <c r="AU148" s="19"/>
      <c r="AV148" s="25"/>
      <c r="BE148" s="12" t="s">
        <v>316</v>
      </c>
      <c r="BF148" s="110">
        <v>12723</v>
      </c>
      <c r="BG148" s="110">
        <v>12710</v>
      </c>
      <c r="BH148" s="111">
        <v>12716.6</v>
      </c>
      <c r="BI148" s="29" t="str">
        <f t="shared" si="145"/>
        <v>10mag     3o</v>
      </c>
      <c r="BJ148" s="30"/>
      <c r="BK148" s="30"/>
      <c r="BL148" s="30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</row>
    <row r="149" spans="1:122" x14ac:dyDescent="0.25">
      <c r="A149" s="12" t="str">
        <f t="shared" si="100"/>
        <v>10mag    4s</v>
      </c>
      <c r="B149" s="110">
        <f t="shared" si="101"/>
        <v>0</v>
      </c>
      <c r="C149" s="3">
        <f t="shared" si="102"/>
        <v>4.6000000000003638</v>
      </c>
      <c r="D149" s="3">
        <f t="shared" si="103"/>
        <v>12719.266666666668</v>
      </c>
      <c r="E149" s="3">
        <f t="shared" si="104"/>
        <v>12721.15</v>
      </c>
      <c r="F149" s="3">
        <f t="shared" si="105"/>
        <v>12709.533333333333</v>
      </c>
      <c r="G149" s="3">
        <f t="shared" si="106"/>
        <v>12712.65</v>
      </c>
      <c r="H149" s="3">
        <f t="shared" si="107"/>
        <v>12719.3</v>
      </c>
      <c r="I149" s="110">
        <f t="shared" si="108"/>
        <v>12715.3</v>
      </c>
      <c r="J149" s="110">
        <f t="shared" si="109"/>
        <v>12716.6</v>
      </c>
      <c r="K149" s="8">
        <f t="shared" si="110"/>
        <v>6.3999999999996362</v>
      </c>
      <c r="L149" s="4">
        <f t="shared" si="111"/>
        <v>4</v>
      </c>
      <c r="M149" s="4">
        <f t="shared" si="112"/>
        <v>9.7333333333335759</v>
      </c>
      <c r="N149" s="4">
        <f t="shared" si="113"/>
        <v>8.5</v>
      </c>
      <c r="O149" s="4">
        <f t="shared" si="114"/>
        <v>4</v>
      </c>
      <c r="P149" s="4">
        <f t="shared" si="146"/>
        <v>2.6999999999989086</v>
      </c>
      <c r="Q149" s="4">
        <f t="shared" si="149"/>
        <v>1.3000000000010914</v>
      </c>
      <c r="R149" s="4">
        <f t="shared" si="117"/>
        <v>12717.066666666666</v>
      </c>
      <c r="S149" s="4">
        <f t="shared" si="118"/>
        <v>12716.8</v>
      </c>
      <c r="T149" s="4">
        <f t="shared" si="119"/>
        <v>12714.422222222222</v>
      </c>
      <c r="U149" s="4">
        <f t="shared" si="120"/>
        <v>-8.1000000000003638</v>
      </c>
      <c r="V149" s="4">
        <f t="shared" si="121"/>
        <v>-1.7999999999992724</v>
      </c>
      <c r="W149" s="45">
        <f t="shared" si="122"/>
        <v>12708.400000000001</v>
      </c>
      <c r="X149" s="109">
        <f t="shared" si="147"/>
        <v>12708.400000000001</v>
      </c>
      <c r="Y149" s="62">
        <f t="shared" si="123"/>
        <v>12721.2</v>
      </c>
      <c r="Z149" s="10">
        <f t="shared" si="124"/>
        <v>6.3999999999996362</v>
      </c>
      <c r="AA149" s="4">
        <f t="shared" si="125"/>
        <v>6.3999999999996362</v>
      </c>
      <c r="AB149" s="108">
        <f t="shared" si="126"/>
        <v>12716.6</v>
      </c>
      <c r="AC149" s="79">
        <f t="shared" si="148"/>
        <v>12716.6</v>
      </c>
      <c r="AD149" s="48">
        <f t="shared" si="127"/>
        <v>-0.76088369070825224</v>
      </c>
      <c r="AE149" s="45">
        <f t="shared" si="128"/>
        <v>-8.1000000000003638</v>
      </c>
      <c r="AF149" s="56">
        <f t="shared" si="129"/>
        <v>12708.5</v>
      </c>
      <c r="AG149" s="70">
        <f t="shared" si="130"/>
        <v>-1.2670690384389691</v>
      </c>
      <c r="AH149" s="70">
        <f t="shared" si="131"/>
        <v>-0.78922297811964648</v>
      </c>
      <c r="AI149" s="74">
        <f t="shared" si="132"/>
        <v>6.3736869024671387E-4</v>
      </c>
      <c r="AJ149" s="62">
        <f t="shared" si="133"/>
        <v>6.3999999999996362</v>
      </c>
      <c r="AK149" s="117">
        <f t="shared" si="134"/>
        <v>0.62287290919204397</v>
      </c>
      <c r="AL149" s="99">
        <f t="shared" si="135"/>
        <v>-5.0302601587673E-4</v>
      </c>
      <c r="AM149" s="62">
        <f t="shared" si="136"/>
        <v>12723</v>
      </c>
      <c r="AN149" s="10">
        <f t="shared" si="137"/>
        <v>12691.229399999998</v>
      </c>
      <c r="AO149" s="10">
        <f t="shared" si="138"/>
        <v>12710.343599999998</v>
      </c>
      <c r="AP149" s="10">
        <f t="shared" si="139"/>
        <v>12741.862466666666</v>
      </c>
      <c r="AQ149" s="10">
        <f t="shared" si="140"/>
        <v>12722.77673333333</v>
      </c>
      <c r="AR149" s="113"/>
      <c r="AU149" s="19"/>
      <c r="AV149" s="25"/>
      <c r="BE149" s="12" t="s">
        <v>317</v>
      </c>
      <c r="BF149" s="110">
        <v>12719.3</v>
      </c>
      <c r="BG149" s="110">
        <v>12715.3</v>
      </c>
      <c r="BH149" s="111">
        <v>12716.6</v>
      </c>
      <c r="BI149" s="29" t="str">
        <f t="shared" si="145"/>
        <v>10mag    4s</v>
      </c>
      <c r="BJ149" s="30"/>
      <c r="BK149" s="30"/>
      <c r="BL149" s="30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</row>
    <row r="150" spans="1:122" x14ac:dyDescent="0.25">
      <c r="A150" s="12" t="str">
        <f t="shared" si="100"/>
        <v>10mag     5b</v>
      </c>
      <c r="B150" s="110">
        <f t="shared" si="101"/>
        <v>7.6999999999989086</v>
      </c>
      <c r="C150" s="3">
        <f t="shared" si="102"/>
        <v>14.099999999998545</v>
      </c>
      <c r="D150" s="3">
        <f t="shared" si="103"/>
        <v>12722.633333333333</v>
      </c>
      <c r="E150" s="3">
        <f t="shared" si="104"/>
        <v>12722.45</v>
      </c>
      <c r="F150" s="3">
        <f t="shared" si="105"/>
        <v>12713.533333333333</v>
      </c>
      <c r="G150" s="3">
        <f t="shared" si="106"/>
        <v>12715.3</v>
      </c>
      <c r="H150" s="3">
        <f t="shared" si="107"/>
        <v>12725.6</v>
      </c>
      <c r="I150" s="110">
        <f t="shared" si="108"/>
        <v>12715.3</v>
      </c>
      <c r="J150" s="110">
        <f t="shared" si="109"/>
        <v>12724.3</v>
      </c>
      <c r="K150" s="8">
        <f t="shared" si="110"/>
        <v>7.6999999999989086</v>
      </c>
      <c r="L150" s="4">
        <f t="shared" si="111"/>
        <v>10.300000000001091</v>
      </c>
      <c r="M150" s="4">
        <f t="shared" si="112"/>
        <v>9.1000000000003638</v>
      </c>
      <c r="N150" s="4">
        <f t="shared" si="113"/>
        <v>7.1500000000005457</v>
      </c>
      <c r="O150" s="4">
        <f t="shared" si="114"/>
        <v>10.300000000001091</v>
      </c>
      <c r="P150" s="4">
        <f t="shared" si="146"/>
        <v>9</v>
      </c>
      <c r="Q150" s="4">
        <f>-J149+I150</f>
        <v>-1.3000000000010914</v>
      </c>
      <c r="R150" s="4">
        <f t="shared" si="117"/>
        <v>12721.733333333332</v>
      </c>
      <c r="S150" s="4">
        <f t="shared" si="118"/>
        <v>12719.399999999998</v>
      </c>
      <c r="T150" s="4">
        <f t="shared" si="119"/>
        <v>12718.444444444443</v>
      </c>
      <c r="U150" s="4">
        <f t="shared" si="120"/>
        <v>-1.7999999999992724</v>
      </c>
      <c r="V150" s="4">
        <f t="shared" si="121"/>
        <v>0</v>
      </c>
      <c r="W150" s="45">
        <f t="shared" si="122"/>
        <v>12716.6</v>
      </c>
      <c r="X150" s="109">
        <f t="shared" si="147"/>
        <v>12716.6</v>
      </c>
      <c r="Y150" s="10">
        <f t="shared" si="123"/>
        <v>12723</v>
      </c>
      <c r="Z150" s="10">
        <f t="shared" si="124"/>
        <v>6.3999999999996362</v>
      </c>
      <c r="AA150" s="10">
        <f t="shared" si="125"/>
        <v>6.3999999999996362</v>
      </c>
      <c r="AB150" s="10">
        <f t="shared" si="126"/>
        <v>12723</v>
      </c>
      <c r="AC150" s="79">
        <f t="shared" si="148"/>
        <v>12723</v>
      </c>
      <c r="AD150" s="48">
        <f t="shared" si="127"/>
        <v>-0.3842755035736844</v>
      </c>
      <c r="AE150" s="45">
        <f t="shared" si="128"/>
        <v>-1.7999999999992724</v>
      </c>
      <c r="AF150" s="56">
        <f t="shared" si="129"/>
        <v>12714.800000000001</v>
      </c>
      <c r="AG150" s="70">
        <f t="shared" si="130"/>
        <v>7.3124051680563946</v>
      </c>
      <c r="AH150" s="70">
        <f t="shared" si="131"/>
        <v>0.13675391024124497</v>
      </c>
      <c r="AI150" s="74">
        <f t="shared" si="132"/>
        <v>7.4716078900165001E-4</v>
      </c>
      <c r="AJ150" s="62">
        <f t="shared" si="133"/>
        <v>6.3999999999996362</v>
      </c>
      <c r="AK150" s="117">
        <f t="shared" si="134"/>
        <v>1.8701631966270487E-2</v>
      </c>
      <c r="AL150" s="99">
        <f t="shared" si="135"/>
        <v>1.0217715947490941E-4</v>
      </c>
      <c r="AM150" s="62">
        <f t="shared" si="136"/>
        <v>12723</v>
      </c>
      <c r="AN150" s="10">
        <f t="shared" si="137"/>
        <v>12695.858099999999</v>
      </c>
      <c r="AO150" s="10">
        <f t="shared" si="138"/>
        <v>12706.1145</v>
      </c>
      <c r="AP150" s="10">
        <f t="shared" si="139"/>
        <v>12738.292233333332</v>
      </c>
      <c r="AQ150" s="10">
        <f t="shared" si="140"/>
        <v>12727.548166666664</v>
      </c>
      <c r="AR150" s="113"/>
      <c r="AU150" s="19"/>
      <c r="AV150" s="25"/>
      <c r="BE150" s="12" t="s">
        <v>318</v>
      </c>
      <c r="BF150" s="110">
        <v>12725.6</v>
      </c>
      <c r="BG150" s="110">
        <v>12715.3</v>
      </c>
      <c r="BH150" s="111">
        <v>12724.3</v>
      </c>
      <c r="BI150" s="29" t="str">
        <f t="shared" si="145"/>
        <v>10mag     5b</v>
      </c>
      <c r="BJ150" s="30"/>
      <c r="BK150" s="30"/>
      <c r="BL150" s="3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</row>
    <row r="151" spans="1:122" x14ac:dyDescent="0.25">
      <c r="A151" s="12" t="str">
        <f t="shared" si="100"/>
        <v>10mag     6o</v>
      </c>
      <c r="B151" s="110">
        <f t="shared" si="101"/>
        <v>-0.3999999999996362</v>
      </c>
      <c r="C151" s="3">
        <f t="shared" si="102"/>
        <v>7.2999999999992724</v>
      </c>
      <c r="D151" s="3">
        <f t="shared" si="103"/>
        <v>12723.566666666666</v>
      </c>
      <c r="E151" s="3">
        <f t="shared" si="104"/>
        <v>12725.7</v>
      </c>
      <c r="F151" s="3">
        <f t="shared" si="105"/>
        <v>12717.866666666667</v>
      </c>
      <c r="G151" s="3">
        <f t="shared" si="106"/>
        <v>12719.15</v>
      </c>
      <c r="H151" s="3">
        <f t="shared" si="107"/>
        <v>12725.8</v>
      </c>
      <c r="I151" s="110">
        <f t="shared" si="108"/>
        <v>12723</v>
      </c>
      <c r="J151" s="110">
        <f t="shared" si="109"/>
        <v>12723.9</v>
      </c>
      <c r="K151" s="8">
        <f t="shared" si="110"/>
        <v>7.2999999999992724</v>
      </c>
      <c r="L151" s="4">
        <f t="shared" si="111"/>
        <v>2.7999999999992724</v>
      </c>
      <c r="M151" s="4">
        <f t="shared" si="112"/>
        <v>5.700000000000121</v>
      </c>
      <c r="N151" s="4">
        <f t="shared" si="113"/>
        <v>6.5500000000001819</v>
      </c>
      <c r="O151" s="4">
        <f t="shared" si="114"/>
        <v>2.7999999999992724</v>
      </c>
      <c r="P151" s="4">
        <f t="shared" si="146"/>
        <v>1.5</v>
      </c>
      <c r="Q151" s="4">
        <f>J150-I151</f>
        <v>1.2999999999992724</v>
      </c>
      <c r="R151" s="4">
        <f t="shared" si="117"/>
        <v>12724.233333333332</v>
      </c>
      <c r="S151" s="4">
        <f t="shared" si="118"/>
        <v>12722.983333333332</v>
      </c>
      <c r="T151" s="4">
        <f t="shared" si="119"/>
        <v>12721.011111111109</v>
      </c>
      <c r="U151" s="4">
        <f t="shared" si="120"/>
        <v>0</v>
      </c>
      <c r="V151" s="4">
        <f t="shared" si="121"/>
        <v>0</v>
      </c>
      <c r="W151" s="45">
        <f t="shared" si="122"/>
        <v>12716.6</v>
      </c>
      <c r="X151" s="45">
        <f t="shared" si="147"/>
        <v>12716.6</v>
      </c>
      <c r="Y151" s="62">
        <f t="shared" si="123"/>
        <v>12731.999999999998</v>
      </c>
      <c r="Z151" s="10">
        <f t="shared" si="124"/>
        <v>7.6999999999989086</v>
      </c>
      <c r="AA151" s="4">
        <f t="shared" si="125"/>
        <v>7.6999999999989086</v>
      </c>
      <c r="AB151" s="108">
        <f t="shared" si="126"/>
        <v>12724.3</v>
      </c>
      <c r="AC151" s="108">
        <f t="shared" si="148"/>
        <v>12724.3</v>
      </c>
      <c r="AD151" s="48">
        <f t="shared" si="127"/>
        <v>-0.83261858349582007</v>
      </c>
      <c r="AE151" s="45">
        <f t="shared" si="128"/>
        <v>0</v>
      </c>
      <c r="AF151" s="56">
        <f t="shared" si="129"/>
        <v>12724.3</v>
      </c>
      <c r="AG151" s="70">
        <f t="shared" si="130"/>
        <v>4.9412599572493721E-2</v>
      </c>
      <c r="AH151" s="70">
        <f t="shared" si="131"/>
        <v>20.23775329878951</v>
      </c>
      <c r="AI151" s="74">
        <f t="shared" si="132"/>
        <v>-3.1435913959874904E-5</v>
      </c>
      <c r="AJ151" s="62">
        <f t="shared" si="133"/>
        <v>7.6999999999989086</v>
      </c>
      <c r="AK151" s="117">
        <f t="shared" si="134"/>
        <v>409.56665858266575</v>
      </c>
      <c r="AL151" s="99">
        <f t="shared" si="135"/>
        <v>-6.3619227144192162E-4</v>
      </c>
      <c r="AM151" s="62">
        <f t="shared" si="136"/>
        <v>12731.999999999998</v>
      </c>
      <c r="AN151" s="10">
        <f t="shared" si="137"/>
        <v>12701.86875</v>
      </c>
      <c r="AO151" s="10">
        <f t="shared" si="138"/>
        <v>12715.438499999998</v>
      </c>
      <c r="AP151" s="10">
        <f t="shared" si="139"/>
        <v>12741.612216666663</v>
      </c>
      <c r="AQ151" s="10">
        <f t="shared" si="140"/>
        <v>12730.584533333329</v>
      </c>
      <c r="AR151" s="113"/>
      <c r="AU151" s="19"/>
      <c r="AV151" s="25"/>
      <c r="BE151" s="12" t="s">
        <v>319</v>
      </c>
      <c r="BF151" s="110">
        <v>12725.8</v>
      </c>
      <c r="BG151" s="110">
        <v>12723</v>
      </c>
      <c r="BH151" s="111">
        <v>12723.9</v>
      </c>
      <c r="BI151" s="29" t="str">
        <f t="shared" si="145"/>
        <v>10mag     6o</v>
      </c>
      <c r="BJ151" s="30"/>
      <c r="BK151" s="30"/>
      <c r="BL151" s="30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</row>
    <row r="152" spans="1:122" x14ac:dyDescent="0.25">
      <c r="A152" s="12" t="str">
        <f t="shared" si="100"/>
        <v>10mag    7s</v>
      </c>
      <c r="B152" s="110">
        <f t="shared" si="101"/>
        <v>10.700000000000728</v>
      </c>
      <c r="C152" s="3">
        <f t="shared" si="102"/>
        <v>18</v>
      </c>
      <c r="D152" s="3">
        <f t="shared" si="103"/>
        <v>12730.700000000003</v>
      </c>
      <c r="E152" s="3">
        <f t="shared" si="104"/>
        <v>12733.25</v>
      </c>
      <c r="F152" s="3">
        <f t="shared" si="105"/>
        <v>12720.733333333332</v>
      </c>
      <c r="G152" s="3">
        <f t="shared" si="106"/>
        <v>12723.45</v>
      </c>
      <c r="H152" s="3">
        <f t="shared" si="107"/>
        <v>12740.7</v>
      </c>
      <c r="I152" s="110">
        <f t="shared" si="108"/>
        <v>12723.9</v>
      </c>
      <c r="J152" s="110">
        <f t="shared" si="109"/>
        <v>12734.6</v>
      </c>
      <c r="K152" s="8">
        <f t="shared" si="110"/>
        <v>10.300000000001091</v>
      </c>
      <c r="L152" s="4">
        <f t="shared" si="111"/>
        <v>16.800000000001091</v>
      </c>
      <c r="M152" s="4">
        <f t="shared" si="112"/>
        <v>9.9666666666671517</v>
      </c>
      <c r="N152" s="4">
        <f t="shared" si="113"/>
        <v>9.8000000000001819</v>
      </c>
      <c r="O152" s="4">
        <f t="shared" si="114"/>
        <v>16.800000000001091</v>
      </c>
      <c r="P152" s="4">
        <f t="shared" si="146"/>
        <v>16.800000000001091</v>
      </c>
      <c r="Q152" s="4">
        <f>J151-I152</f>
        <v>0</v>
      </c>
      <c r="R152" s="4">
        <f t="shared" si="117"/>
        <v>12733.066666666666</v>
      </c>
      <c r="S152" s="4">
        <f t="shared" si="118"/>
        <v>12728.649999999998</v>
      </c>
      <c r="T152" s="4">
        <f t="shared" si="119"/>
        <v>12726.344444444441</v>
      </c>
      <c r="U152" s="4">
        <f t="shared" si="120"/>
        <v>-0.3999999999996362</v>
      </c>
      <c r="V152" s="4">
        <f t="shared" si="121"/>
        <v>-0.3999999999996362</v>
      </c>
      <c r="W152" s="109">
        <f t="shared" si="122"/>
        <v>12723.9</v>
      </c>
      <c r="X152" s="109">
        <f t="shared" si="147"/>
        <v>12723.9</v>
      </c>
      <c r="Y152" s="62">
        <f t="shared" si="123"/>
        <v>12731.199999999999</v>
      </c>
      <c r="Z152" s="10">
        <f t="shared" si="124"/>
        <v>7.6999999999989086</v>
      </c>
      <c r="AA152" s="4">
        <f t="shared" si="125"/>
        <v>7.6999999999989086</v>
      </c>
      <c r="AB152" s="79">
        <f t="shared" si="126"/>
        <v>12731.999999999998</v>
      </c>
      <c r="AC152" s="79">
        <f t="shared" si="148"/>
        <v>12731.999999999998</v>
      </c>
      <c r="AD152" s="48">
        <f t="shared" si="127"/>
        <v>4.2884990254056588E-3</v>
      </c>
      <c r="AE152" s="45">
        <f t="shared" si="128"/>
        <v>-0.3999999999996362</v>
      </c>
      <c r="AF152" s="56">
        <f t="shared" si="129"/>
        <v>12723.5</v>
      </c>
      <c r="AG152" s="70">
        <f t="shared" si="130"/>
        <v>3.7023554839449031</v>
      </c>
      <c r="AH152" s="70">
        <f t="shared" si="131"/>
        <v>0.27009832101116565</v>
      </c>
      <c r="AI152" s="74">
        <f t="shared" si="132"/>
        <v>8.7240146186193766E-4</v>
      </c>
      <c r="AJ152" s="62">
        <f t="shared" si="133"/>
        <v>7.6999999999989086</v>
      </c>
      <c r="AK152" s="117">
        <f t="shared" si="134"/>
        <v>7.2953103013050691E-2</v>
      </c>
      <c r="AL152" s="99">
        <f t="shared" si="135"/>
        <v>2.3563417009659583E-4</v>
      </c>
      <c r="AM152" s="62">
        <f t="shared" si="136"/>
        <v>12731.599999999999</v>
      </c>
      <c r="AN152" s="10">
        <f t="shared" si="137"/>
        <v>12704.965649999996</v>
      </c>
      <c r="AO152" s="10">
        <f t="shared" si="138"/>
        <v>12712.741199999997</v>
      </c>
      <c r="AP152" s="10">
        <f t="shared" si="139"/>
        <v>12743.514116666665</v>
      </c>
      <c r="AQ152" s="10">
        <f t="shared" si="140"/>
        <v>12735.389333333329</v>
      </c>
      <c r="AR152" s="113"/>
      <c r="AU152" s="19"/>
      <c r="AV152" s="25"/>
      <c r="AZ152" s="116">
        <f>BA152*(1-$AQ$5)</f>
        <v>12696.396200000001</v>
      </c>
      <c r="BA152" s="16">
        <f>J152</f>
        <v>12734.6</v>
      </c>
      <c r="BB152"/>
      <c r="BC152"/>
      <c r="BD152"/>
      <c r="BE152" s="12" t="s">
        <v>320</v>
      </c>
      <c r="BF152" s="110">
        <v>12740.7</v>
      </c>
      <c r="BG152" s="110">
        <v>12723.9</v>
      </c>
      <c r="BH152" s="111">
        <v>12734.6</v>
      </c>
      <c r="BI152" s="29" t="str">
        <f t="shared" si="145"/>
        <v>10mag    7s</v>
      </c>
      <c r="BJ152" s="30"/>
      <c r="BK152" s="30"/>
      <c r="BL152" s="30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</row>
    <row r="153" spans="1:122" x14ac:dyDescent="0.25">
      <c r="A153" s="12" t="str">
        <f t="shared" si="100"/>
        <v>10mag   8s</v>
      </c>
      <c r="B153" s="110">
        <f t="shared" si="101"/>
        <v>-25.300000000001091</v>
      </c>
      <c r="C153" s="3">
        <f t="shared" si="102"/>
        <v>-15</v>
      </c>
      <c r="D153" s="3">
        <f t="shared" si="103"/>
        <v>12732.6</v>
      </c>
      <c r="E153" s="3">
        <f t="shared" si="104"/>
        <v>12736</v>
      </c>
      <c r="F153" s="3">
        <f t="shared" si="105"/>
        <v>12718.333333333334</v>
      </c>
      <c r="G153" s="3">
        <f t="shared" si="106"/>
        <v>12716</v>
      </c>
      <c r="H153" s="3">
        <f t="shared" si="107"/>
        <v>12731.3</v>
      </c>
      <c r="I153" s="3">
        <f t="shared" si="108"/>
        <v>12708.1</v>
      </c>
      <c r="J153" s="110">
        <f t="shared" si="109"/>
        <v>12709.3</v>
      </c>
      <c r="K153" s="8">
        <f t="shared" si="110"/>
        <v>-14.600000000000364</v>
      </c>
      <c r="L153" s="4">
        <f t="shared" si="111"/>
        <v>26.5</v>
      </c>
      <c r="M153" s="4">
        <f t="shared" si="112"/>
        <v>15.366666666666788</v>
      </c>
      <c r="N153" s="4">
        <f t="shared" si="113"/>
        <v>21.650000000000546</v>
      </c>
      <c r="O153" s="4">
        <f t="shared" si="114"/>
        <v>23.199999999998909</v>
      </c>
      <c r="P153" s="4">
        <f t="shared" si="146"/>
        <v>-3.3000000000010914</v>
      </c>
      <c r="Q153" s="4">
        <f>J152-I153</f>
        <v>26.5</v>
      </c>
      <c r="R153" s="4">
        <f t="shared" si="117"/>
        <v>12716.233333333332</v>
      </c>
      <c r="S153" s="4">
        <f t="shared" si="118"/>
        <v>12724.649999999998</v>
      </c>
      <c r="T153" s="4">
        <f t="shared" si="119"/>
        <v>12724.511111111109</v>
      </c>
      <c r="U153" s="4">
        <f t="shared" si="120"/>
        <v>-0.3999999999996362</v>
      </c>
      <c r="V153" s="4">
        <f t="shared" si="121"/>
        <v>-0.3999999999996362</v>
      </c>
      <c r="W153" s="109">
        <f t="shared" si="122"/>
        <v>12723.5</v>
      </c>
      <c r="X153" s="45">
        <f t="shared" si="147"/>
        <v>12723.5</v>
      </c>
      <c r="Y153" s="62">
        <f t="shared" si="123"/>
        <v>12744.900000000001</v>
      </c>
      <c r="Z153" s="10">
        <f t="shared" si="124"/>
        <v>10.700000000000728</v>
      </c>
      <c r="AA153" s="4">
        <f t="shared" si="125"/>
        <v>10.700000000000728</v>
      </c>
      <c r="AB153" s="79">
        <f t="shared" si="126"/>
        <v>12734.6</v>
      </c>
      <c r="AC153" s="108">
        <f t="shared" si="148"/>
        <v>12734.6</v>
      </c>
      <c r="AD153" s="48">
        <f t="shared" si="127"/>
        <v>0.38687459389207152</v>
      </c>
      <c r="AE153" s="45">
        <f t="shared" si="128"/>
        <v>-0.3999999999996362</v>
      </c>
      <c r="AF153" s="56">
        <f t="shared" si="129"/>
        <v>12734.2</v>
      </c>
      <c r="AG153" s="70">
        <f t="shared" si="130"/>
        <v>0.69226957065750006</v>
      </c>
      <c r="AH153" s="70">
        <f t="shared" si="131"/>
        <v>1.4445239865883825</v>
      </c>
      <c r="AI153" s="74">
        <f t="shared" si="132"/>
        <v>-1.955364294576923E-3</v>
      </c>
      <c r="AJ153" s="62">
        <f t="shared" si="133"/>
        <v>10.700000000000728</v>
      </c>
      <c r="AK153" s="117">
        <f t="shared" si="134"/>
        <v>2.0866495478291935</v>
      </c>
      <c r="AL153" s="99">
        <f t="shared" si="135"/>
        <v>-2.8245706260348375E-3</v>
      </c>
      <c r="AM153" s="62">
        <f t="shared" si="136"/>
        <v>12745.300000000001</v>
      </c>
      <c r="AN153" s="10">
        <f t="shared" si="137"/>
        <v>12710.5434</v>
      </c>
      <c r="AO153" s="10">
        <f t="shared" si="138"/>
        <v>12729.491099999999</v>
      </c>
      <c r="AP153" s="10">
        <f t="shared" si="139"/>
        <v>12755.609533333331</v>
      </c>
      <c r="AQ153" s="10">
        <f t="shared" si="140"/>
        <v>12738.158766666662</v>
      </c>
      <c r="AR153" s="113"/>
      <c r="AU153" s="19"/>
      <c r="AV153" s="25"/>
      <c r="BB153" s="115">
        <f>AQ153</f>
        <v>12738.158766666662</v>
      </c>
      <c r="BC153" s="24">
        <f>BB153-BA152</f>
        <v>3.5587666666615405</v>
      </c>
      <c r="BD153" s="107" t="s">
        <v>37</v>
      </c>
      <c r="BE153" s="12" t="s">
        <v>153</v>
      </c>
      <c r="BF153" s="110">
        <v>12731.3</v>
      </c>
      <c r="BG153" s="110">
        <v>12708.1</v>
      </c>
      <c r="BH153" s="111">
        <v>12709.3</v>
      </c>
      <c r="BI153" s="29" t="str">
        <f t="shared" si="145"/>
        <v>10mag   8s</v>
      </c>
      <c r="BJ153" s="30"/>
      <c r="BK153" s="30"/>
      <c r="BL153" s="30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</row>
    <row r="154" spans="1:122" x14ac:dyDescent="0.25">
      <c r="A154" s="12" t="str">
        <f t="shared" si="100"/>
        <v>10mag    9b</v>
      </c>
      <c r="B154" s="110">
        <f t="shared" si="101"/>
        <v>25</v>
      </c>
      <c r="C154" s="3">
        <f t="shared" si="102"/>
        <v>10.399999999999636</v>
      </c>
      <c r="D154" s="3">
        <f t="shared" si="103"/>
        <v>12738.566666666666</v>
      </c>
      <c r="E154" s="3">
        <f t="shared" si="104"/>
        <v>12737.5</v>
      </c>
      <c r="F154" s="3">
        <f t="shared" si="105"/>
        <v>12713.766666666668</v>
      </c>
      <c r="G154" s="3">
        <f t="shared" si="106"/>
        <v>12708.7</v>
      </c>
      <c r="H154" s="3">
        <f t="shared" si="107"/>
        <v>12743.7</v>
      </c>
      <c r="I154" s="3">
        <f t="shared" si="108"/>
        <v>12709.3</v>
      </c>
      <c r="J154" s="3">
        <f t="shared" si="109"/>
        <v>12734.3</v>
      </c>
      <c r="K154" s="8">
        <f t="shared" si="110"/>
        <v>-0.30000000000109139</v>
      </c>
      <c r="L154" s="4">
        <f t="shared" si="111"/>
        <v>34.400000000001455</v>
      </c>
      <c r="M154" s="4">
        <f t="shared" si="112"/>
        <v>25.900000000000848</v>
      </c>
      <c r="N154" s="4">
        <f t="shared" si="113"/>
        <v>30.450000000000728</v>
      </c>
      <c r="O154" s="4">
        <f t="shared" si="114"/>
        <v>34.400000000001455</v>
      </c>
      <c r="P154" s="4">
        <f t="shared" si="146"/>
        <v>34.400000000001455</v>
      </c>
      <c r="Q154" s="4">
        <f>J153-I154</f>
        <v>0</v>
      </c>
      <c r="R154" s="4">
        <f t="shared" si="117"/>
        <v>12729.1</v>
      </c>
      <c r="S154" s="4">
        <f t="shared" si="118"/>
        <v>12722.666666666666</v>
      </c>
      <c r="T154" s="4">
        <f t="shared" si="119"/>
        <v>12726.133333333331</v>
      </c>
      <c r="U154" s="4">
        <f t="shared" si="120"/>
        <v>-25.300000000001091</v>
      </c>
      <c r="V154" s="4">
        <f t="shared" si="121"/>
        <v>-25.300000000001091</v>
      </c>
      <c r="W154" s="45">
        <f t="shared" si="122"/>
        <v>12709.3</v>
      </c>
      <c r="X154" s="109">
        <f t="shared" si="147"/>
        <v>12709.3</v>
      </c>
      <c r="Y154" s="10">
        <f t="shared" si="123"/>
        <v>12694.699999999999</v>
      </c>
      <c r="Z154" s="10">
        <f t="shared" si="124"/>
        <v>10.700000000000728</v>
      </c>
      <c r="AA154" s="10">
        <f t="shared" si="125"/>
        <v>10.700000000000728</v>
      </c>
      <c r="AB154" s="10">
        <f t="shared" si="126"/>
        <v>12745.300000000001</v>
      </c>
      <c r="AC154" s="79">
        <f t="shared" si="148"/>
        <v>12745.300000000001</v>
      </c>
      <c r="AD154" s="48">
        <f t="shared" si="127"/>
        <v>1.0564002599091173</v>
      </c>
      <c r="AE154" s="45">
        <f t="shared" si="128"/>
        <v>-25.300000000001091</v>
      </c>
      <c r="AF154" s="56">
        <f t="shared" si="129"/>
        <v>12683.999999999998</v>
      </c>
      <c r="AG154" s="70">
        <f t="shared" si="130"/>
        <v>3.5274659115721283</v>
      </c>
      <c r="AH154" s="70">
        <f t="shared" si="131"/>
        <v>0.28348962826810647</v>
      </c>
      <c r="AI154" s="74">
        <f t="shared" si="132"/>
        <v>3.965625985493622E-3</v>
      </c>
      <c r="AJ154" s="62">
        <f t="shared" si="133"/>
        <v>10.700000000000728</v>
      </c>
      <c r="AK154" s="117">
        <f t="shared" si="134"/>
        <v>8.0366369335589188E-2</v>
      </c>
      <c r="AL154" s="99">
        <f t="shared" si="135"/>
        <v>1.1242138364779303E-3</v>
      </c>
      <c r="AM154" s="62">
        <f t="shared" si="136"/>
        <v>12720</v>
      </c>
      <c r="AN154" s="10">
        <f t="shared" si="137"/>
        <v>12681.888749999998</v>
      </c>
      <c r="AO154" s="10">
        <f t="shared" si="138"/>
        <v>12711.642299999996</v>
      </c>
      <c r="AP154" s="10">
        <f t="shared" si="139"/>
        <v>12750.621216666663</v>
      </c>
      <c r="AQ154" s="10">
        <f t="shared" si="140"/>
        <v>12713.86783333333</v>
      </c>
      <c r="AR154" s="113"/>
      <c r="AU154" s="19"/>
      <c r="AV154" s="25"/>
      <c r="AZ154"/>
      <c r="BA154"/>
      <c r="BB154"/>
      <c r="BC154"/>
      <c r="BD154"/>
      <c r="BE154" s="12" t="s">
        <v>321</v>
      </c>
      <c r="BF154" s="110">
        <v>12743.7</v>
      </c>
      <c r="BG154" s="110">
        <v>12709.3</v>
      </c>
      <c r="BH154" s="111">
        <v>12734.3</v>
      </c>
      <c r="BI154" s="29" t="str">
        <f t="shared" si="145"/>
        <v>10mag    9b</v>
      </c>
      <c r="BJ154" s="30"/>
      <c r="BK154" s="30"/>
      <c r="BL154" s="30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</row>
    <row r="155" spans="1:122" x14ac:dyDescent="0.25">
      <c r="A155" s="12" t="str">
        <f t="shared" si="100"/>
        <v>10mag     10o</v>
      </c>
      <c r="B155" s="110">
        <f t="shared" si="101"/>
        <v>7</v>
      </c>
      <c r="C155" s="3">
        <f t="shared" si="102"/>
        <v>6.6999999999989086</v>
      </c>
      <c r="D155" s="3">
        <f t="shared" si="103"/>
        <v>12742.566666666666</v>
      </c>
      <c r="E155" s="3">
        <f t="shared" si="104"/>
        <v>12748.2</v>
      </c>
      <c r="F155" s="3">
        <f t="shared" si="105"/>
        <v>12710.533333333335</v>
      </c>
      <c r="G155" s="3">
        <f t="shared" si="106"/>
        <v>12711.75</v>
      </c>
      <c r="H155" s="3">
        <f t="shared" si="107"/>
        <v>12752.7</v>
      </c>
      <c r="I155" s="3">
        <f t="shared" si="108"/>
        <v>12714.2</v>
      </c>
      <c r="J155" s="110">
        <f t="shared" si="109"/>
        <v>12741.3</v>
      </c>
      <c r="K155" s="8">
        <f t="shared" si="110"/>
        <v>32</v>
      </c>
      <c r="L155" s="4">
        <f t="shared" si="111"/>
        <v>38.5</v>
      </c>
      <c r="M155" s="4">
        <f t="shared" si="112"/>
        <v>33.133333333333816</v>
      </c>
      <c r="N155" s="4">
        <f t="shared" si="113"/>
        <v>36.450000000000728</v>
      </c>
      <c r="O155" s="4">
        <f t="shared" si="114"/>
        <v>38.5</v>
      </c>
      <c r="P155" s="4">
        <f t="shared" si="146"/>
        <v>18.400000000001455</v>
      </c>
      <c r="Q155" s="4">
        <f>-J154+I155</f>
        <v>-20.099999999998545</v>
      </c>
      <c r="R155" s="4">
        <f t="shared" si="117"/>
        <v>12736.066666666666</v>
      </c>
      <c r="S155" s="4">
        <f t="shared" si="118"/>
        <v>12732.583333333332</v>
      </c>
      <c r="T155" s="4">
        <f t="shared" si="119"/>
        <v>12727.133333333331</v>
      </c>
      <c r="U155" s="4">
        <f t="shared" si="120"/>
        <v>-25.300000000001091</v>
      </c>
      <c r="V155" s="4">
        <f t="shared" si="121"/>
        <v>-25.300000000001091</v>
      </c>
      <c r="W155" s="45">
        <f t="shared" si="122"/>
        <v>12683.999999999998</v>
      </c>
      <c r="X155" s="109">
        <f t="shared" si="147"/>
        <v>12683.999999999998</v>
      </c>
      <c r="Y155" s="62">
        <f t="shared" si="123"/>
        <v>12733.999999999998</v>
      </c>
      <c r="Z155" s="10">
        <f t="shared" si="124"/>
        <v>25</v>
      </c>
      <c r="AA155" s="4">
        <f t="shared" si="125"/>
        <v>25</v>
      </c>
      <c r="AB155" s="108">
        <f t="shared" si="126"/>
        <v>12734.3</v>
      </c>
      <c r="AC155" s="79">
        <f t="shared" si="148"/>
        <v>12734.3</v>
      </c>
      <c r="AD155" s="48">
        <f t="shared" si="127"/>
        <v>1.3014944769330719</v>
      </c>
      <c r="AE155" s="45">
        <f t="shared" si="128"/>
        <v>-25.300000000001091</v>
      </c>
      <c r="AF155" s="56">
        <f t="shared" si="129"/>
        <v>12708.999999999998</v>
      </c>
      <c r="AG155" s="70">
        <f t="shared" si="130"/>
        <v>-1.8015465418208179</v>
      </c>
      <c r="AH155" s="70">
        <f t="shared" si="131"/>
        <v>-0.55507863759617493</v>
      </c>
      <c r="AI155" s="74">
        <f t="shared" si="132"/>
        <v>2.5415060193564477E-3</v>
      </c>
      <c r="AJ155" s="62">
        <f t="shared" si="133"/>
        <v>25</v>
      </c>
      <c r="AK155" s="117">
        <f t="shared" si="134"/>
        <v>0.30811229391562572</v>
      </c>
      <c r="AL155" s="99">
        <f t="shared" si="135"/>
        <v>-1.4107356986668548E-3</v>
      </c>
      <c r="AM155" s="62">
        <f t="shared" si="136"/>
        <v>12759.3</v>
      </c>
      <c r="AN155" s="10">
        <f t="shared" si="137"/>
        <v>12685.951349999999</v>
      </c>
      <c r="AO155" s="10">
        <f t="shared" si="138"/>
        <v>12736.151100000001</v>
      </c>
      <c r="AP155" s="10">
        <f t="shared" si="139"/>
        <v>12772.30955</v>
      </c>
      <c r="AQ155" s="10">
        <f t="shared" si="140"/>
        <v>12727.214499999998</v>
      </c>
      <c r="AR155" s="113"/>
      <c r="AU155" s="19"/>
      <c r="AV155" s="25"/>
      <c r="AZ155"/>
      <c r="BA155"/>
      <c r="BB155"/>
      <c r="BC155"/>
      <c r="BD155"/>
      <c r="BE155" s="12" t="s">
        <v>322</v>
      </c>
      <c r="BF155" s="110">
        <v>12752.7</v>
      </c>
      <c r="BG155" s="110">
        <v>12714.2</v>
      </c>
      <c r="BH155" s="111">
        <v>12741.3</v>
      </c>
      <c r="BI155" s="29" t="str">
        <f t="shared" si="145"/>
        <v>10mag     10o</v>
      </c>
      <c r="BJ155" s="30"/>
      <c r="BK155" s="30"/>
      <c r="BL155" s="30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</row>
    <row r="156" spans="1:122" x14ac:dyDescent="0.25">
      <c r="A156" s="12" t="str">
        <f t="shared" si="100"/>
        <v>10mag   11s</v>
      </c>
      <c r="B156" s="110">
        <f t="shared" si="101"/>
        <v>4.6000000000003638</v>
      </c>
      <c r="C156" s="3">
        <f t="shared" si="102"/>
        <v>36.600000000000364</v>
      </c>
      <c r="D156" s="3">
        <f t="shared" si="103"/>
        <v>12749.4</v>
      </c>
      <c r="E156" s="3">
        <f t="shared" si="104"/>
        <v>12752.25</v>
      </c>
      <c r="F156" s="3">
        <f t="shared" si="105"/>
        <v>12720.199999999999</v>
      </c>
      <c r="G156" s="3">
        <f t="shared" si="106"/>
        <v>12725.650000000001</v>
      </c>
      <c r="H156" s="3">
        <f t="shared" si="107"/>
        <v>12751.8</v>
      </c>
      <c r="I156" s="3">
        <f t="shared" si="108"/>
        <v>12737.1</v>
      </c>
      <c r="J156" s="3">
        <f t="shared" si="109"/>
        <v>12745.9</v>
      </c>
      <c r="K156" s="8">
        <f t="shared" si="110"/>
        <v>11.600000000000364</v>
      </c>
      <c r="L156" s="4">
        <f t="shared" si="111"/>
        <v>14.699999999998909</v>
      </c>
      <c r="M156" s="4">
        <f t="shared" si="112"/>
        <v>29.20000000000012</v>
      </c>
      <c r="N156" s="4">
        <f t="shared" si="113"/>
        <v>26.599999999999454</v>
      </c>
      <c r="O156" s="4">
        <f t="shared" si="114"/>
        <v>14.699999999998909</v>
      </c>
      <c r="P156" s="4">
        <f>-H156+J155</f>
        <v>-10.5</v>
      </c>
      <c r="Q156" s="4">
        <f t="shared" ref="Q156:Q163" si="150">J155-I156</f>
        <v>4.1999999999989086</v>
      </c>
      <c r="R156" s="4">
        <f t="shared" si="117"/>
        <v>12744.933333333334</v>
      </c>
      <c r="S156" s="4">
        <f t="shared" si="118"/>
        <v>12740.5</v>
      </c>
      <c r="T156" s="4">
        <f t="shared" si="119"/>
        <v>12736.699999999999</v>
      </c>
      <c r="U156" s="4">
        <f t="shared" si="120"/>
        <v>-25.300000000001091</v>
      </c>
      <c r="V156" s="4">
        <f t="shared" si="121"/>
        <v>7</v>
      </c>
      <c r="W156" s="109">
        <f t="shared" si="122"/>
        <v>12741.3</v>
      </c>
      <c r="X156" s="45">
        <f t="shared" si="147"/>
        <v>12741.3</v>
      </c>
      <c r="Y156" s="10">
        <f t="shared" si="123"/>
        <v>12773.3</v>
      </c>
      <c r="Z156" s="10">
        <f t="shared" si="124"/>
        <v>25</v>
      </c>
      <c r="AA156" s="10">
        <f t="shared" si="125"/>
        <v>25</v>
      </c>
      <c r="AB156" s="10">
        <f t="shared" si="126"/>
        <v>12759.3</v>
      </c>
      <c r="AC156" s="108">
        <f t="shared" si="148"/>
        <v>12759.3</v>
      </c>
      <c r="AD156" s="48">
        <f t="shared" si="127"/>
        <v>-0.12124756335289238</v>
      </c>
      <c r="AE156" s="45">
        <f t="shared" si="128"/>
        <v>-25.300000000001091</v>
      </c>
      <c r="AF156" s="56">
        <f t="shared" si="129"/>
        <v>12715.999999999998</v>
      </c>
      <c r="AG156" s="70">
        <f t="shared" si="130"/>
        <v>-1.4714840111887195</v>
      </c>
      <c r="AH156" s="70">
        <f t="shared" si="131"/>
        <v>-0.67958604537752521</v>
      </c>
      <c r="AI156" s="74">
        <f t="shared" si="132"/>
        <v>2.3513683548286772E-3</v>
      </c>
      <c r="AJ156" s="62">
        <f t="shared" si="133"/>
        <v>25</v>
      </c>
      <c r="AK156" s="117">
        <f t="shared" si="134"/>
        <v>0.46183719307186377</v>
      </c>
      <c r="AL156" s="99">
        <f t="shared" si="135"/>
        <v>-1.5979571214838784E-3</v>
      </c>
      <c r="AM156" s="62">
        <f t="shared" si="136"/>
        <v>12766.3</v>
      </c>
      <c r="AN156" s="10">
        <f t="shared" si="137"/>
        <v>12686.917049999998</v>
      </c>
      <c r="AO156" s="10">
        <f t="shared" si="138"/>
        <v>12745.175399999996</v>
      </c>
      <c r="AP156" s="10">
        <f t="shared" si="139"/>
        <v>12785.289183333332</v>
      </c>
      <c r="AQ156" s="10">
        <f t="shared" si="140"/>
        <v>12732.152766666663</v>
      </c>
      <c r="AR156" s="113"/>
      <c r="AU156" s="19"/>
      <c r="AV156" s="25"/>
      <c r="AZ156"/>
      <c r="BA156"/>
      <c r="BB156"/>
      <c r="BC156"/>
      <c r="BD156"/>
      <c r="BE156" s="12" t="s">
        <v>154</v>
      </c>
      <c r="BF156" s="110">
        <v>12751.8</v>
      </c>
      <c r="BG156" s="110">
        <v>12737.1</v>
      </c>
      <c r="BH156" s="111">
        <v>12745.9</v>
      </c>
      <c r="BI156" s="29" t="str">
        <f t="shared" si="145"/>
        <v>10mag   11s</v>
      </c>
      <c r="BJ156" s="30"/>
      <c r="BK156" s="30"/>
      <c r="BL156" s="30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</row>
    <row r="157" spans="1:122" x14ac:dyDescent="0.25">
      <c r="A157" s="12" t="str">
        <f t="shared" si="100"/>
        <v>10mag     12b</v>
      </c>
      <c r="B157" s="110">
        <f t="shared" si="101"/>
        <v>-12.199999999998909</v>
      </c>
      <c r="C157" s="3">
        <f t="shared" si="102"/>
        <v>-0.59999999999854481</v>
      </c>
      <c r="D157" s="3">
        <f t="shared" si="103"/>
        <v>12751.9</v>
      </c>
      <c r="E157" s="3">
        <f t="shared" si="104"/>
        <v>12751.5</v>
      </c>
      <c r="F157" s="3">
        <f t="shared" si="105"/>
        <v>12727.766666666668</v>
      </c>
      <c r="G157" s="3">
        <f t="shared" si="106"/>
        <v>12734.55</v>
      </c>
      <c r="H157" s="110">
        <f t="shared" si="107"/>
        <v>12751.2</v>
      </c>
      <c r="I157" s="110">
        <f t="shared" si="108"/>
        <v>12732</v>
      </c>
      <c r="J157" s="110">
        <f t="shared" si="109"/>
        <v>12733.7</v>
      </c>
      <c r="K157" s="8">
        <f t="shared" si="110"/>
        <v>-7.5999999999985448</v>
      </c>
      <c r="L157" s="4">
        <f t="shared" si="111"/>
        <v>19.200000000000728</v>
      </c>
      <c r="M157" s="4">
        <f t="shared" si="112"/>
        <v>24.133333333333212</v>
      </c>
      <c r="N157" s="4">
        <f t="shared" si="113"/>
        <v>16.949999999999818</v>
      </c>
      <c r="O157" s="4">
        <f t="shared" si="114"/>
        <v>19.200000000000728</v>
      </c>
      <c r="P157" s="4">
        <f t="shared" ref="P157:P178" si="151">H157-J156</f>
        <v>5.3000000000010914</v>
      </c>
      <c r="Q157" s="4">
        <f t="shared" si="150"/>
        <v>13.899999999999636</v>
      </c>
      <c r="R157" s="4">
        <f t="shared" si="117"/>
        <v>12738.966666666667</v>
      </c>
      <c r="S157" s="4">
        <f t="shared" si="118"/>
        <v>12741.95</v>
      </c>
      <c r="T157" s="4">
        <f t="shared" si="119"/>
        <v>12739.988888888889</v>
      </c>
      <c r="U157" s="4">
        <f t="shared" si="120"/>
        <v>4.6000000000003638</v>
      </c>
      <c r="V157" s="4">
        <f t="shared" si="121"/>
        <v>4.6000000000003638</v>
      </c>
      <c r="W157" s="85">
        <f t="shared" si="122"/>
        <v>12745.9</v>
      </c>
      <c r="X157" s="45">
        <f t="shared" si="147"/>
        <v>12745.9</v>
      </c>
      <c r="Y157" s="62">
        <f t="shared" si="123"/>
        <v>12757.5</v>
      </c>
      <c r="Z157" s="10">
        <f t="shared" si="124"/>
        <v>25</v>
      </c>
      <c r="AA157" s="4">
        <f t="shared" si="125"/>
        <v>7</v>
      </c>
      <c r="AB157" s="79">
        <f t="shared" si="126"/>
        <v>12748.3</v>
      </c>
      <c r="AC157" s="108">
        <f t="shared" si="148"/>
        <v>12748.3</v>
      </c>
      <c r="AD157" s="48">
        <f t="shared" si="127"/>
        <v>0.14775828460043255</v>
      </c>
      <c r="AE157" s="45">
        <f t="shared" si="128"/>
        <v>4.6000000000003638</v>
      </c>
      <c r="AF157" s="56">
        <f t="shared" si="129"/>
        <v>12750.5</v>
      </c>
      <c r="AG157" s="70">
        <f t="shared" si="130"/>
        <v>0.45233545553557669</v>
      </c>
      <c r="AH157" s="70">
        <f t="shared" si="131"/>
        <v>2.2107486551457138</v>
      </c>
      <c r="AI157" s="74">
        <f t="shared" si="132"/>
        <v>-1.3175953884160835E-3</v>
      </c>
      <c r="AJ157" s="62">
        <f t="shared" si="133"/>
        <v>25</v>
      </c>
      <c r="AK157" s="117">
        <f t="shared" si="134"/>
        <v>4.8874096162285827</v>
      </c>
      <c r="AL157" s="99">
        <f t="shared" si="135"/>
        <v>-2.912872232967051E-3</v>
      </c>
      <c r="AM157" s="62">
        <f t="shared" si="136"/>
        <v>12770.9</v>
      </c>
      <c r="AN157" s="10">
        <f t="shared" si="137"/>
        <v>12705.615000000002</v>
      </c>
      <c r="AO157" s="10">
        <f t="shared" si="138"/>
        <v>12740.013900000002</v>
      </c>
      <c r="AP157" s="10">
        <f t="shared" si="139"/>
        <v>12784.304866666665</v>
      </c>
      <c r="AQ157" s="10">
        <f t="shared" si="140"/>
        <v>12750.804733333334</v>
      </c>
      <c r="AR157" s="113"/>
      <c r="AU157" s="19"/>
      <c r="AV157" s="25"/>
      <c r="AZ157"/>
      <c r="BA157"/>
      <c r="BB157"/>
      <c r="BC157"/>
      <c r="BD157"/>
      <c r="BE157" s="12" t="s">
        <v>323</v>
      </c>
      <c r="BF157" s="110">
        <v>12751.2</v>
      </c>
      <c r="BG157" s="110">
        <v>12732</v>
      </c>
      <c r="BH157" s="111">
        <v>12733.7</v>
      </c>
      <c r="BI157" s="12" t="s">
        <v>78</v>
      </c>
      <c r="BJ157" s="30"/>
      <c r="BK157" s="30"/>
      <c r="BL157" s="30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</row>
    <row r="158" spans="1:122" x14ac:dyDescent="0.25">
      <c r="A158" s="12" t="str">
        <f t="shared" si="100"/>
        <v>10mag     13o</v>
      </c>
      <c r="B158" s="110">
        <f t="shared" si="101"/>
        <v>15.799999999999272</v>
      </c>
      <c r="C158" s="3">
        <f t="shared" si="102"/>
        <v>8.2000000000007276</v>
      </c>
      <c r="D158" s="3">
        <f t="shared" si="103"/>
        <v>12752.633333333333</v>
      </c>
      <c r="E158" s="3">
        <f t="shared" si="104"/>
        <v>12753.05</v>
      </c>
      <c r="F158" s="3">
        <f t="shared" si="105"/>
        <v>12734.199999999999</v>
      </c>
      <c r="G158" s="3">
        <f t="shared" si="106"/>
        <v>12732.75</v>
      </c>
      <c r="H158" s="110">
        <f t="shared" si="107"/>
        <v>12754.9</v>
      </c>
      <c r="I158" s="110">
        <f t="shared" si="108"/>
        <v>12733.5</v>
      </c>
      <c r="J158" s="110">
        <f t="shared" si="109"/>
        <v>12749.5</v>
      </c>
      <c r="K158" s="8">
        <f t="shared" si="110"/>
        <v>3.6000000000003638</v>
      </c>
      <c r="L158" s="4">
        <f t="shared" si="111"/>
        <v>21.399999999999636</v>
      </c>
      <c r="M158" s="4">
        <f t="shared" si="112"/>
        <v>18.433333333333092</v>
      </c>
      <c r="N158" s="4">
        <f t="shared" si="113"/>
        <v>20.300000000000182</v>
      </c>
      <c r="O158" s="4">
        <f t="shared" si="114"/>
        <v>21.399999999999636</v>
      </c>
      <c r="P158" s="4">
        <f t="shared" si="151"/>
        <v>21.199999999998909</v>
      </c>
      <c r="Q158" s="4">
        <f t="shared" si="150"/>
        <v>0.2000000000007276</v>
      </c>
      <c r="R158" s="4">
        <f t="shared" si="117"/>
        <v>12745.966666666667</v>
      </c>
      <c r="S158" s="4">
        <f t="shared" si="118"/>
        <v>12742.466666666667</v>
      </c>
      <c r="T158" s="4">
        <f t="shared" si="119"/>
        <v>12743.28888888889</v>
      </c>
      <c r="U158" s="4">
        <f t="shared" si="120"/>
        <v>-12.199999999998909</v>
      </c>
      <c r="V158" s="4">
        <f t="shared" si="121"/>
        <v>-12.199999999998909</v>
      </c>
      <c r="W158" s="86">
        <f t="shared" si="122"/>
        <v>12733.7</v>
      </c>
      <c r="X158" s="109">
        <f t="shared" si="147"/>
        <v>12733.7</v>
      </c>
      <c r="Y158" s="62">
        <f t="shared" si="123"/>
        <v>12726.100000000002</v>
      </c>
      <c r="Z158" s="10">
        <f t="shared" si="124"/>
        <v>7</v>
      </c>
      <c r="AA158" s="4">
        <f t="shared" si="125"/>
        <v>4.6000000000003638</v>
      </c>
      <c r="AB158" s="79">
        <f t="shared" si="126"/>
        <v>12750.5</v>
      </c>
      <c r="AC158" s="79">
        <f t="shared" si="148"/>
        <v>12750.5</v>
      </c>
      <c r="AD158" s="48">
        <f t="shared" si="127"/>
        <v>0.27927225471082856</v>
      </c>
      <c r="AE158" s="45">
        <f t="shared" si="128"/>
        <v>-12.199999999998909</v>
      </c>
      <c r="AF158" s="56">
        <f t="shared" si="129"/>
        <v>12721.500000000002</v>
      </c>
      <c r="AG158" s="70">
        <f t="shared" si="130"/>
        <v>3.1866203599490328</v>
      </c>
      <c r="AH158" s="70">
        <f t="shared" si="131"/>
        <v>0.31381209150875888</v>
      </c>
      <c r="AI158" s="74">
        <f t="shared" si="132"/>
        <v>2.2009983099475828E-3</v>
      </c>
      <c r="AJ158" s="62">
        <f t="shared" si="133"/>
        <v>7</v>
      </c>
      <c r="AK158" s="117">
        <f t="shared" si="134"/>
        <v>9.8478028777101656E-2</v>
      </c>
      <c r="AL158" s="99">
        <f t="shared" si="135"/>
        <v>6.9069988305189443E-4</v>
      </c>
      <c r="AM158" s="62">
        <f t="shared" si="136"/>
        <v>12740.7</v>
      </c>
      <c r="AN158" s="10">
        <f t="shared" si="137"/>
        <v>12709.29465</v>
      </c>
      <c r="AO158" s="10">
        <f t="shared" si="138"/>
        <v>12733.187400000001</v>
      </c>
      <c r="AP158" s="10">
        <f t="shared" si="139"/>
        <v>12768.672583333333</v>
      </c>
      <c r="AQ158" s="10">
        <f t="shared" si="140"/>
        <v>12739.460066666665</v>
      </c>
      <c r="AR158" s="113"/>
      <c r="AU158" s="19"/>
      <c r="AV158" s="25"/>
      <c r="AZ158"/>
      <c r="BA158"/>
      <c r="BB158"/>
      <c r="BC158"/>
      <c r="BD158"/>
      <c r="BE158" s="12" t="s">
        <v>324</v>
      </c>
      <c r="BF158" s="110">
        <v>12754.9</v>
      </c>
      <c r="BG158" s="110">
        <v>12733.5</v>
      </c>
      <c r="BH158" s="111">
        <v>12749.5</v>
      </c>
      <c r="BI158" s="12" t="s">
        <v>77</v>
      </c>
      <c r="BJ158" s="30"/>
      <c r="BK158" s="30"/>
      <c r="BL158" s="30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</row>
    <row r="159" spans="1:122" x14ac:dyDescent="0.25">
      <c r="A159" s="12" t="str">
        <f t="shared" si="100"/>
        <v>10mag  14s</v>
      </c>
      <c r="B159" s="110">
        <f t="shared" si="101"/>
        <v>22.100000000000364</v>
      </c>
      <c r="C159" s="3">
        <f t="shared" si="102"/>
        <v>25.700000000000728</v>
      </c>
      <c r="D159" s="3">
        <f t="shared" si="103"/>
        <v>12760.4</v>
      </c>
      <c r="E159" s="3">
        <f t="shared" si="104"/>
        <v>12765</v>
      </c>
      <c r="F159" s="3">
        <f t="shared" si="105"/>
        <v>12738</v>
      </c>
      <c r="G159" s="3">
        <f t="shared" si="106"/>
        <v>12741</v>
      </c>
      <c r="H159" s="110">
        <f t="shared" si="107"/>
        <v>12775.1</v>
      </c>
      <c r="I159" s="110">
        <f t="shared" si="108"/>
        <v>12748.5</v>
      </c>
      <c r="J159" s="110">
        <f t="shared" si="109"/>
        <v>12771.6</v>
      </c>
      <c r="K159" s="8">
        <f t="shared" si="110"/>
        <v>37.899999999999636</v>
      </c>
      <c r="L159" s="4">
        <f t="shared" si="111"/>
        <v>26.600000000000364</v>
      </c>
      <c r="M159" s="4">
        <f t="shared" si="112"/>
        <v>22.400000000000244</v>
      </c>
      <c r="N159" s="4">
        <f t="shared" si="113"/>
        <v>24</v>
      </c>
      <c r="O159" s="4">
        <f t="shared" si="114"/>
        <v>26.600000000000364</v>
      </c>
      <c r="P159" s="4">
        <f t="shared" si="151"/>
        <v>25.600000000000364</v>
      </c>
      <c r="Q159" s="4">
        <f t="shared" si="150"/>
        <v>1</v>
      </c>
      <c r="R159" s="4">
        <f t="shared" si="117"/>
        <v>12765.066666666666</v>
      </c>
      <c r="S159" s="4">
        <f t="shared" si="118"/>
        <v>12755.516666666666</v>
      </c>
      <c r="T159" s="4">
        <f t="shared" si="119"/>
        <v>12750</v>
      </c>
      <c r="U159" s="4">
        <f t="shared" si="120"/>
        <v>-12.199999999998909</v>
      </c>
      <c r="V159" s="4">
        <f t="shared" si="121"/>
        <v>-12.199999999998909</v>
      </c>
      <c r="W159" s="85">
        <f t="shared" si="122"/>
        <v>12721.500000000002</v>
      </c>
      <c r="X159" s="109">
        <f t="shared" si="147"/>
        <v>12721.500000000002</v>
      </c>
      <c r="Y159" s="10">
        <f t="shared" si="123"/>
        <v>12753.1</v>
      </c>
      <c r="Z159" s="10">
        <f t="shared" si="124"/>
        <v>15.799999999999272</v>
      </c>
      <c r="AA159" s="10">
        <f t="shared" si="125"/>
        <v>15.799999999999272</v>
      </c>
      <c r="AB159" s="10">
        <f t="shared" si="126"/>
        <v>12749.5</v>
      </c>
      <c r="AC159" s="79">
        <f t="shared" si="148"/>
        <v>12749.5</v>
      </c>
      <c r="AD159" s="48">
        <f t="shared" si="127"/>
        <v>0.59012345679014411</v>
      </c>
      <c r="AE159" s="45">
        <f t="shared" si="128"/>
        <v>-12.199999999998909</v>
      </c>
      <c r="AF159" s="56">
        <f t="shared" si="129"/>
        <v>12737.300000000001</v>
      </c>
      <c r="AG159" s="70">
        <f t="shared" si="130"/>
        <v>5.4564127928723618</v>
      </c>
      <c r="AH159" s="70">
        <f t="shared" si="131"/>
        <v>0.18327059149672226</v>
      </c>
      <c r="AI159" s="74">
        <f t="shared" si="132"/>
        <v>2.6928783965203982E-3</v>
      </c>
      <c r="AJ159" s="62">
        <f t="shared" si="133"/>
        <v>15.799999999999272</v>
      </c>
      <c r="AK159" s="117">
        <f t="shared" si="134"/>
        <v>3.3588109707558447E-2</v>
      </c>
      <c r="AL159" s="99">
        <f t="shared" si="135"/>
        <v>4.9352541655903832E-4</v>
      </c>
      <c r="AM159" s="62">
        <f t="shared" si="136"/>
        <v>12765.3</v>
      </c>
      <c r="AN159" s="10">
        <f t="shared" si="137"/>
        <v>12712.941000000001</v>
      </c>
      <c r="AO159" s="10">
        <f t="shared" si="138"/>
        <v>12745.674900000002</v>
      </c>
      <c r="AP159" s="10">
        <f t="shared" si="139"/>
        <v>12779.032933333332</v>
      </c>
      <c r="AQ159" s="10">
        <f t="shared" si="140"/>
        <v>12749.770366666666</v>
      </c>
      <c r="AR159" s="113"/>
      <c r="AU159" s="19"/>
      <c r="AV159" s="25"/>
      <c r="AZ159"/>
      <c r="BA159"/>
      <c r="BB159"/>
      <c r="BC159"/>
      <c r="BD159"/>
      <c r="BE159" s="12" t="s">
        <v>325</v>
      </c>
      <c r="BF159" s="110">
        <v>12775.1</v>
      </c>
      <c r="BG159" s="110">
        <v>12748.5</v>
      </c>
      <c r="BH159" s="111">
        <v>12771.6</v>
      </c>
      <c r="BI159" s="12" t="s">
        <v>79</v>
      </c>
      <c r="BJ159" s="30"/>
      <c r="BK159" s="30"/>
      <c r="BL159" s="30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</row>
    <row r="160" spans="1:122" x14ac:dyDescent="0.25">
      <c r="A160" s="12" t="str">
        <f t="shared" si="100"/>
        <v>10mag   15b</v>
      </c>
      <c r="B160" s="110">
        <f t="shared" si="101"/>
        <v>-7.5</v>
      </c>
      <c r="C160" s="3">
        <f t="shared" si="102"/>
        <v>30.399999999999636</v>
      </c>
      <c r="D160" s="3">
        <f t="shared" si="103"/>
        <v>12769.133333333333</v>
      </c>
      <c r="E160" s="3">
        <f t="shared" si="104"/>
        <v>12776.25</v>
      </c>
      <c r="F160" s="3">
        <f t="shared" si="105"/>
        <v>12746.033333333333</v>
      </c>
      <c r="G160" s="3">
        <f t="shared" si="106"/>
        <v>12752.3</v>
      </c>
      <c r="H160" s="110">
        <f t="shared" si="107"/>
        <v>12777.4</v>
      </c>
      <c r="I160" s="110">
        <f t="shared" si="108"/>
        <v>12756.1</v>
      </c>
      <c r="J160" s="110">
        <f t="shared" si="109"/>
        <v>12764.1</v>
      </c>
      <c r="K160" s="8">
        <f t="shared" si="110"/>
        <v>14.600000000000364</v>
      </c>
      <c r="L160" s="4">
        <f t="shared" si="111"/>
        <v>21.299999999999272</v>
      </c>
      <c r="M160" s="4">
        <f t="shared" si="112"/>
        <v>23.099999999999756</v>
      </c>
      <c r="N160" s="4">
        <f t="shared" si="113"/>
        <v>23.949999999999818</v>
      </c>
      <c r="O160" s="4">
        <f t="shared" si="114"/>
        <v>21.299999999999272</v>
      </c>
      <c r="P160" s="4">
        <f t="shared" si="151"/>
        <v>5.7999999999992724</v>
      </c>
      <c r="Q160" s="4">
        <f t="shared" si="150"/>
        <v>15.5</v>
      </c>
      <c r="R160" s="4">
        <f t="shared" si="117"/>
        <v>12765.866666666667</v>
      </c>
      <c r="S160" s="4">
        <f t="shared" si="118"/>
        <v>12765.466666666667</v>
      </c>
      <c r="T160" s="4">
        <f t="shared" si="119"/>
        <v>12758.966666666667</v>
      </c>
      <c r="U160" s="4">
        <f t="shared" si="120"/>
        <v>-12.199999999998909</v>
      </c>
      <c r="V160" s="4">
        <f t="shared" si="121"/>
        <v>15.799999999999272</v>
      </c>
      <c r="W160" s="85">
        <f t="shared" si="122"/>
        <v>12765.3</v>
      </c>
      <c r="X160" s="45">
        <f t="shared" si="147"/>
        <v>12765.3</v>
      </c>
      <c r="Y160" s="62">
        <f t="shared" si="123"/>
        <v>12809.5</v>
      </c>
      <c r="Z160" s="10">
        <f t="shared" si="124"/>
        <v>22.100000000000364</v>
      </c>
      <c r="AA160" s="4">
        <f t="shared" si="125"/>
        <v>22.100000000000364</v>
      </c>
      <c r="AB160" s="108">
        <f t="shared" si="126"/>
        <v>12771.6</v>
      </c>
      <c r="AC160" s="108">
        <f t="shared" si="148"/>
        <v>12771.6</v>
      </c>
      <c r="AD160" s="48">
        <f t="shared" si="127"/>
        <v>0.27329434697851313</v>
      </c>
      <c r="AE160" s="45">
        <f t="shared" si="128"/>
        <v>-12.199999999998909</v>
      </c>
      <c r="AF160" s="56">
        <f t="shared" si="129"/>
        <v>12759.400000000001</v>
      </c>
      <c r="AG160" s="70">
        <f t="shared" si="130"/>
        <v>-0.15921062860276328</v>
      </c>
      <c r="AH160" s="70">
        <f t="shared" si="131"/>
        <v>-6.2809877002309875</v>
      </c>
      <c r="AI160" s="74">
        <f t="shared" si="132"/>
        <v>3.6835587880299295E-4</v>
      </c>
      <c r="AJ160" s="62">
        <f t="shared" si="133"/>
        <v>22.100000000000364</v>
      </c>
      <c r="AK160" s="117">
        <f t="shared" si="134"/>
        <v>39.450806490452948</v>
      </c>
      <c r="AL160" s="99">
        <f t="shared" si="135"/>
        <v>-2.3136387440693749E-3</v>
      </c>
      <c r="AM160" s="62">
        <f t="shared" si="136"/>
        <v>12793.7</v>
      </c>
      <c r="AN160" s="10">
        <f t="shared" si="137"/>
        <v>12728.325599999998</v>
      </c>
      <c r="AO160" s="10">
        <f t="shared" si="138"/>
        <v>12768.851699999997</v>
      </c>
      <c r="AP160" s="10">
        <f t="shared" si="139"/>
        <v>12801.85573333333</v>
      </c>
      <c r="AQ160" s="10">
        <f t="shared" si="140"/>
        <v>12767.788366666662</v>
      </c>
      <c r="AR160" s="113"/>
      <c r="AU160" s="19"/>
      <c r="AV160" s="25"/>
      <c r="AW160" s="21">
        <f>SUM(AU160:AU173)-AW161</f>
        <v>0</v>
      </c>
      <c r="AZ160"/>
      <c r="BA160"/>
      <c r="BB160"/>
      <c r="BC160"/>
      <c r="BD160"/>
      <c r="BE160" s="12" t="s">
        <v>326</v>
      </c>
      <c r="BF160" s="110">
        <v>12777.4</v>
      </c>
      <c r="BG160" s="111">
        <v>12756.1</v>
      </c>
      <c r="BH160" s="111">
        <v>12764.1</v>
      </c>
      <c r="BI160" s="12" t="s">
        <v>80</v>
      </c>
      <c r="BJ160" s="30"/>
      <c r="BK160" s="30"/>
      <c r="BL160" s="3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</row>
    <row r="161" spans="1:122" x14ac:dyDescent="0.25">
      <c r="A161" s="12" t="str">
        <f t="shared" si="100"/>
        <v>10mag     16o</v>
      </c>
      <c r="B161" s="110">
        <f t="shared" si="101"/>
        <v>-27</v>
      </c>
      <c r="C161" s="3">
        <f t="shared" si="102"/>
        <v>-12.399999999999636</v>
      </c>
      <c r="D161" s="3">
        <f t="shared" si="103"/>
        <v>12775.466666666667</v>
      </c>
      <c r="E161" s="3">
        <f t="shared" si="104"/>
        <v>12775.65</v>
      </c>
      <c r="F161" s="3">
        <f t="shared" si="105"/>
        <v>12746.799999999997</v>
      </c>
      <c r="G161" s="3">
        <f t="shared" si="106"/>
        <v>12745.95</v>
      </c>
      <c r="H161" s="3">
        <f t="shared" si="107"/>
        <v>12773.9</v>
      </c>
      <c r="I161" s="3">
        <f t="shared" si="108"/>
        <v>12735.8</v>
      </c>
      <c r="J161" s="3">
        <f t="shared" si="109"/>
        <v>12737.1</v>
      </c>
      <c r="K161" s="8">
        <f t="shared" si="110"/>
        <v>-34.5</v>
      </c>
      <c r="L161" s="4">
        <f t="shared" si="111"/>
        <v>38.100000000000364</v>
      </c>
      <c r="M161" s="4">
        <f t="shared" si="112"/>
        <v>28.666666666666668</v>
      </c>
      <c r="N161" s="4">
        <f t="shared" si="113"/>
        <v>29.699999999999818</v>
      </c>
      <c r="O161" s="4">
        <f t="shared" si="114"/>
        <v>38.100000000000364</v>
      </c>
      <c r="P161" s="4">
        <f t="shared" si="151"/>
        <v>9.7999999999992724</v>
      </c>
      <c r="Q161" s="4">
        <f t="shared" si="150"/>
        <v>28.300000000001091</v>
      </c>
      <c r="R161" s="4">
        <f t="shared" si="117"/>
        <v>12748.933333333332</v>
      </c>
      <c r="S161" s="4">
        <f t="shared" si="118"/>
        <v>12757.4</v>
      </c>
      <c r="T161" s="4">
        <f t="shared" si="119"/>
        <v>12759.955555555556</v>
      </c>
      <c r="U161" s="4">
        <f t="shared" si="120"/>
        <v>-7.5</v>
      </c>
      <c r="V161" s="4">
        <f t="shared" si="121"/>
        <v>-7.5</v>
      </c>
      <c r="W161" s="86">
        <f t="shared" si="122"/>
        <v>12764.1</v>
      </c>
      <c r="X161" s="45">
        <f t="shared" si="147"/>
        <v>12764.1</v>
      </c>
      <c r="Y161" s="62">
        <f t="shared" si="123"/>
        <v>12778.7</v>
      </c>
      <c r="Z161" s="10">
        <f t="shared" si="124"/>
        <v>22.100000000000364</v>
      </c>
      <c r="AA161" s="4">
        <f t="shared" si="125"/>
        <v>22.100000000000364</v>
      </c>
      <c r="AB161" s="79">
        <f t="shared" si="126"/>
        <v>12793.7</v>
      </c>
      <c r="AC161" s="108">
        <f t="shared" si="148"/>
        <v>12793.7</v>
      </c>
      <c r="AD161" s="48">
        <f t="shared" si="127"/>
        <v>1.2775828460039187</v>
      </c>
      <c r="AE161" s="45">
        <f t="shared" si="128"/>
        <v>-7.5</v>
      </c>
      <c r="AF161" s="56">
        <f t="shared" si="129"/>
        <v>12756.6</v>
      </c>
      <c r="AG161" s="70">
        <f t="shared" si="130"/>
        <v>0.39807020705035967</v>
      </c>
      <c r="AH161" s="70">
        <f t="shared" si="131"/>
        <v>2.5121196771038194</v>
      </c>
      <c r="AI161" s="74">
        <f t="shared" si="132"/>
        <v>-1.5286204788109684E-3</v>
      </c>
      <c r="AJ161" s="62">
        <f t="shared" si="133"/>
        <v>22.100000000000364</v>
      </c>
      <c r="AK161" s="117">
        <f t="shared" si="134"/>
        <v>6.3107452720921975</v>
      </c>
      <c r="AL161" s="99">
        <f t="shared" si="135"/>
        <v>-3.8400775836448953E-3</v>
      </c>
      <c r="AM161" s="62">
        <f t="shared" si="136"/>
        <v>12786.2</v>
      </c>
      <c r="AN161" s="10">
        <f t="shared" si="137"/>
        <v>12729.174750000002</v>
      </c>
      <c r="AO161" s="10">
        <f t="shared" si="138"/>
        <v>12762.8577</v>
      </c>
      <c r="AP161" s="10">
        <f t="shared" si="139"/>
        <v>12802.606483333331</v>
      </c>
      <c r="AQ161" s="10">
        <f t="shared" si="140"/>
        <v>12767.087666666666</v>
      </c>
      <c r="AR161" s="113"/>
      <c r="AU161" s="19"/>
      <c r="AV161" s="25"/>
      <c r="AW161" s="80">
        <f>COUNT(AU161:AU173)</f>
        <v>0</v>
      </c>
      <c r="AZ161"/>
      <c r="BA161"/>
      <c r="BB161"/>
      <c r="BC161"/>
      <c r="BD161"/>
      <c r="BE161" s="12" t="s">
        <v>327</v>
      </c>
      <c r="BF161" s="110">
        <v>12773.9</v>
      </c>
      <c r="BG161" s="111">
        <v>12735.8</v>
      </c>
      <c r="BH161" s="111">
        <v>12737.1</v>
      </c>
      <c r="BI161" s="29" t="str">
        <f t="shared" si="145"/>
        <v>10mag     16o</v>
      </c>
      <c r="BJ161" s="30"/>
      <c r="BK161" s="30"/>
      <c r="BL161" s="30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</row>
    <row r="162" spans="1:122" x14ac:dyDescent="0.25">
      <c r="A162" s="12" t="str">
        <f t="shared" si="100"/>
        <v>10mag    17s</v>
      </c>
      <c r="B162" s="110">
        <f t="shared" si="101"/>
        <v>20.799999999999272</v>
      </c>
      <c r="C162" s="3">
        <f t="shared" si="102"/>
        <v>-13.700000000000728</v>
      </c>
      <c r="D162" s="3">
        <f t="shared" si="103"/>
        <v>12771.4</v>
      </c>
      <c r="E162" s="3">
        <f t="shared" si="104"/>
        <v>12768.4</v>
      </c>
      <c r="F162" s="3">
        <f t="shared" si="105"/>
        <v>12742.766666666668</v>
      </c>
      <c r="G162" s="3">
        <f t="shared" si="106"/>
        <v>12736.099999999999</v>
      </c>
      <c r="H162" s="3">
        <f t="shared" si="107"/>
        <v>12762.9</v>
      </c>
      <c r="I162" s="3">
        <f t="shared" si="108"/>
        <v>12736.4</v>
      </c>
      <c r="J162" s="3">
        <f t="shared" si="109"/>
        <v>12757.9</v>
      </c>
      <c r="K162" s="8">
        <f t="shared" si="110"/>
        <v>-6.2000000000007276</v>
      </c>
      <c r="L162" s="4">
        <f t="shared" si="111"/>
        <v>26.5</v>
      </c>
      <c r="M162" s="4">
        <f t="shared" si="112"/>
        <v>28.633333333333212</v>
      </c>
      <c r="N162" s="4">
        <f t="shared" si="113"/>
        <v>32.300000000000182</v>
      </c>
      <c r="O162" s="4">
        <f t="shared" si="114"/>
        <v>26.5</v>
      </c>
      <c r="P162" s="4">
        <f t="shared" si="151"/>
        <v>25.799999999999272</v>
      </c>
      <c r="Q162" s="4">
        <f t="shared" si="150"/>
        <v>0.7000000000007276</v>
      </c>
      <c r="R162" s="4">
        <f t="shared" si="117"/>
        <v>12752.4</v>
      </c>
      <c r="S162" s="4">
        <f t="shared" si="118"/>
        <v>12750.666666666666</v>
      </c>
      <c r="T162" s="4">
        <f t="shared" si="119"/>
        <v>12755.733333333332</v>
      </c>
      <c r="U162" s="4">
        <f t="shared" si="120"/>
        <v>-27</v>
      </c>
      <c r="V162" s="4">
        <f t="shared" si="121"/>
        <v>-27</v>
      </c>
      <c r="W162" s="86">
        <f t="shared" si="122"/>
        <v>12737.1</v>
      </c>
      <c r="X162" s="109">
        <f t="shared" si="147"/>
        <v>12737.1</v>
      </c>
      <c r="Y162" s="62">
        <f t="shared" si="123"/>
        <v>12702.6</v>
      </c>
      <c r="Z162" s="10">
        <f t="shared" si="124"/>
        <v>22.100000000000364</v>
      </c>
      <c r="AA162" s="4">
        <f t="shared" si="125"/>
        <v>-7.5</v>
      </c>
      <c r="AB162" s="79">
        <f t="shared" si="126"/>
        <v>12756.6</v>
      </c>
      <c r="AC162" s="79">
        <f t="shared" si="148"/>
        <v>12756.6</v>
      </c>
      <c r="AD162" s="48">
        <f t="shared" si="127"/>
        <v>0.58414554905782867</v>
      </c>
      <c r="AE162" s="45">
        <f t="shared" si="128"/>
        <v>-27</v>
      </c>
      <c r="AF162" s="56">
        <f t="shared" si="129"/>
        <v>12710.1</v>
      </c>
      <c r="AG162" s="70">
        <f t="shared" si="130"/>
        <v>-36.911272864129174</v>
      </c>
      <c r="AH162" s="70">
        <f t="shared" si="131"/>
        <v>-2.709199446144845E-2</v>
      </c>
      <c r="AI162" s="74">
        <f t="shared" si="132"/>
        <v>3.7607886641331909E-3</v>
      </c>
      <c r="AJ162" s="62">
        <f t="shared" si="133"/>
        <v>22.100000000000364</v>
      </c>
      <c r="AK162" s="117">
        <f t="shared" si="134"/>
        <v>7.3397616389915348E-4</v>
      </c>
      <c r="AL162" s="99">
        <f t="shared" si="135"/>
        <v>-1.0188726565937451E-4</v>
      </c>
      <c r="AM162" s="62">
        <f t="shared" si="136"/>
        <v>12759.2</v>
      </c>
      <c r="AN162" s="10">
        <f t="shared" si="137"/>
        <v>12706.5141</v>
      </c>
      <c r="AO162" s="10">
        <f t="shared" si="138"/>
        <v>12749.304599999999</v>
      </c>
      <c r="AP162" s="10">
        <f t="shared" si="139"/>
        <v>12791.411966666663</v>
      </c>
      <c r="AQ162" s="10">
        <f t="shared" si="140"/>
        <v>12736.69063333333</v>
      </c>
      <c r="AR162" s="113"/>
      <c r="AU162" s="19"/>
      <c r="AV162" s="25"/>
      <c r="AZ162"/>
      <c r="BA162"/>
      <c r="BB162"/>
      <c r="BC162"/>
      <c r="BD162"/>
      <c r="BE162" s="12" t="s">
        <v>328</v>
      </c>
      <c r="BF162" s="110">
        <v>12762.9</v>
      </c>
      <c r="BG162" s="111">
        <v>12736.4</v>
      </c>
      <c r="BH162" s="111">
        <v>12757.9</v>
      </c>
      <c r="BI162" s="29" t="str">
        <f t="shared" si="145"/>
        <v>10mag    17s</v>
      </c>
      <c r="BJ162" s="30"/>
      <c r="BK162" s="30"/>
      <c r="BL162" s="30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</row>
    <row r="163" spans="1:122" x14ac:dyDescent="0.25">
      <c r="A163" s="12" t="str">
        <f t="shared" ref="A163:A226" si="152" xml:space="preserve"> BE163</f>
        <v>10mag   18b</v>
      </c>
      <c r="B163" s="110">
        <f t="shared" ref="B163:B226" si="153">J163-J162</f>
        <v>0.30000000000109139</v>
      </c>
      <c r="C163" s="3">
        <f t="shared" ref="C163:C226" si="154">J163-J160</f>
        <v>-5.8999999999996362</v>
      </c>
      <c r="D163" s="3">
        <f t="shared" ref="D163:D226" si="155">AVERAGE(H161:H163)</f>
        <v>12765.766666666668</v>
      </c>
      <c r="E163" s="3">
        <f t="shared" ref="E163:E226" si="156">AVERAGE(H162:H163)</f>
        <v>12761.7</v>
      </c>
      <c r="F163" s="3">
        <f t="shared" ref="F163:F226" si="157">AVERAGE(I161:I163)</f>
        <v>12741.733333333332</v>
      </c>
      <c r="G163" s="3">
        <f t="shared" ref="G163:G226" si="158">AVERAGE(I162:I163)</f>
        <v>12744.7</v>
      </c>
      <c r="H163" s="3">
        <f t="shared" ref="H163:H226" si="159">BF163</f>
        <v>12760.5</v>
      </c>
      <c r="I163" s="3">
        <f t="shared" ref="I163:I226" si="160">BG163</f>
        <v>12753</v>
      </c>
      <c r="J163" s="3">
        <f t="shared" ref="J163:J226" si="161">BH163</f>
        <v>12758.2</v>
      </c>
      <c r="K163" s="8">
        <f t="shared" ref="K163:K226" si="162">J163-J161</f>
        <v>21.100000000000364</v>
      </c>
      <c r="L163" s="4">
        <f t="shared" ref="L163:L226" si="163">MAX(O163:Q163)</f>
        <v>7.5</v>
      </c>
      <c r="M163" s="4">
        <f t="shared" ref="M163:M226" si="164">AVERAGE(L161:L163)</f>
        <v>24.033333333333456</v>
      </c>
      <c r="N163" s="4">
        <f t="shared" ref="N163:N226" si="165">AVERAGE(L162:L163)</f>
        <v>17</v>
      </c>
      <c r="O163" s="4">
        <f t="shared" ref="O163:O226" si="166">H163-I163</f>
        <v>7.5</v>
      </c>
      <c r="P163" s="4">
        <f t="shared" si="151"/>
        <v>2.6000000000003638</v>
      </c>
      <c r="Q163" s="4">
        <f t="shared" si="150"/>
        <v>4.8999999999996362</v>
      </c>
      <c r="R163" s="4">
        <f t="shared" ref="R163:R226" si="167">AVERAGE(H163:J163)</f>
        <v>12757.233333333332</v>
      </c>
      <c r="S163" s="4">
        <f t="shared" ref="S163:S226" si="168">AVERAGE(R162:R163)</f>
        <v>12754.816666666666</v>
      </c>
      <c r="T163" s="4">
        <f t="shared" ref="T163:T226" si="169">AVERAGE(R161:R163)</f>
        <v>12752.855555555556</v>
      </c>
      <c r="U163" s="4">
        <f t="shared" ref="U163:U226" si="170">MIN(B160:B162)</f>
        <v>-27</v>
      </c>
      <c r="V163" s="4">
        <f t="shared" ref="V163:V226" si="171">MIN(B161:B162)</f>
        <v>-27</v>
      </c>
      <c r="W163" s="86">
        <f t="shared" ref="W163:W226" si="172">J161+V163</f>
        <v>12710.1</v>
      </c>
      <c r="X163" s="109">
        <f t="shared" si="147"/>
        <v>12710.1</v>
      </c>
      <c r="Y163" s="62">
        <f t="shared" ref="Y163:Y226" si="173">J162+K162</f>
        <v>12751.699999999999</v>
      </c>
      <c r="Z163" s="10">
        <f t="shared" ref="Z163:Z226" si="174">MAX(B160:B162)</f>
        <v>20.799999999999272</v>
      </c>
      <c r="AA163" s="4">
        <f t="shared" ref="AA163:AA226" si="175">MAX(B161:B162)</f>
        <v>20.799999999999272</v>
      </c>
      <c r="AB163" s="79">
        <f t="shared" ref="AB163:AB226" si="176">J161+AA163</f>
        <v>12757.9</v>
      </c>
      <c r="AC163" s="79">
        <f t="shared" si="148"/>
        <v>12757.9</v>
      </c>
      <c r="AD163" s="48">
        <f t="shared" ref="AD163:AD226" si="177">(O163-$O$1)/$O$1</f>
        <v>-0.55165692007797307</v>
      </c>
      <c r="AE163" s="45">
        <f t="shared" ref="AE163:AE226" si="178">MIN(B160:B162)</f>
        <v>-27</v>
      </c>
      <c r="AF163" s="56">
        <f t="shared" ref="AF163:AF226" si="179">J162+AE163</f>
        <v>12730.9</v>
      </c>
      <c r="AG163" s="70">
        <f t="shared" ref="AG163:AG226" si="180">AI163/AL163</f>
        <v>-1.3367074042436211</v>
      </c>
      <c r="AH163" s="70">
        <f t="shared" ref="AH163:AH226" si="181">1/AG163</f>
        <v>-0.74810687576452251</v>
      </c>
      <c r="AI163" s="74">
        <f t="shared" ref="AI163:AI226" si="182">(J163-AF163)/AF163</f>
        <v>2.14438884917807E-3</v>
      </c>
      <c r="AJ163" s="62">
        <f t="shared" ref="AJ163:AJ226" si="183">MAX(B160:B162)</f>
        <v>20.799999999999272</v>
      </c>
      <c r="AK163" s="117">
        <f t="shared" ref="AK163:AK226" si="184" xml:space="preserve"> AH163/AG163</f>
        <v>0.55966389756615464</v>
      </c>
      <c r="AL163" s="99">
        <f t="shared" ref="AL163:AL226" si="185">(J163-AM163)/AM163</f>
        <v>-1.6042320423828858E-3</v>
      </c>
      <c r="AM163" s="62">
        <f t="shared" ref="AM163:AM226" si="186">J162+AJ163</f>
        <v>12778.699999999999</v>
      </c>
      <c r="AN163" s="10">
        <f t="shared" ref="AN163:AN226" si="187">(R162-N162)*0.999</f>
        <v>12707.379899999998</v>
      </c>
      <c r="AO163" s="10">
        <f t="shared" ref="AO163:AO226" si="188">(2*R162-I162)*0.999</f>
        <v>12755.631599999999</v>
      </c>
      <c r="AP163" s="10">
        <f t="shared" ref="AP163:AP226" si="189">(R162+N162)*1.001</f>
        <v>12797.484699999999</v>
      </c>
      <c r="AQ163" s="10">
        <f t="shared" ref="AQ163:AQ226" si="190">(2*R162-H162)*1.001</f>
        <v>12754.641899999999</v>
      </c>
      <c r="AR163" s="113"/>
      <c r="AU163" s="19"/>
      <c r="AV163" s="25"/>
      <c r="AZ163" s="116">
        <f>BA163*(1-$AQ$5)</f>
        <v>12719.9254</v>
      </c>
      <c r="BA163" s="16">
        <f>J163</f>
        <v>12758.2</v>
      </c>
      <c r="BB163"/>
      <c r="BC163"/>
      <c r="BD163"/>
      <c r="BE163" s="12" t="s">
        <v>329</v>
      </c>
      <c r="BF163" s="110">
        <v>12760.5</v>
      </c>
      <c r="BG163" s="111">
        <v>12753</v>
      </c>
      <c r="BH163" s="111">
        <v>12758.2</v>
      </c>
      <c r="BI163" s="29" t="str">
        <f t="shared" si="145"/>
        <v>10mag   18b</v>
      </c>
      <c r="BJ163" s="30"/>
      <c r="BK163" s="30"/>
      <c r="BL163" s="30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</row>
    <row r="164" spans="1:122" x14ac:dyDescent="0.25">
      <c r="A164" s="12" t="str">
        <f t="shared" si="152"/>
        <v>10mag    19o</v>
      </c>
      <c r="B164" s="110">
        <f t="shared" si="153"/>
        <v>-1</v>
      </c>
      <c r="C164" s="3">
        <f t="shared" si="154"/>
        <v>20.100000000000364</v>
      </c>
      <c r="D164" s="3">
        <f t="shared" si="155"/>
        <v>12761.366666666669</v>
      </c>
      <c r="E164" s="3">
        <f t="shared" si="156"/>
        <v>12760.6</v>
      </c>
      <c r="F164" s="3">
        <f t="shared" si="157"/>
        <v>12747.800000000001</v>
      </c>
      <c r="G164" s="3">
        <f t="shared" si="158"/>
        <v>12753.5</v>
      </c>
      <c r="H164" s="3">
        <f t="shared" si="159"/>
        <v>12760.7</v>
      </c>
      <c r="I164" s="3">
        <f t="shared" si="160"/>
        <v>12754</v>
      </c>
      <c r="J164" s="110">
        <f t="shared" si="161"/>
        <v>12757.2</v>
      </c>
      <c r="K164" s="8">
        <f t="shared" si="162"/>
        <v>-0.69999999999890861</v>
      </c>
      <c r="L164" s="4">
        <f t="shared" si="163"/>
        <v>6.7000000000007276</v>
      </c>
      <c r="M164" s="4">
        <f t="shared" si="164"/>
        <v>13.56666666666691</v>
      </c>
      <c r="N164" s="4">
        <f t="shared" si="165"/>
        <v>7.1000000000003638</v>
      </c>
      <c r="O164" s="4">
        <f t="shared" si="166"/>
        <v>6.7000000000007276</v>
      </c>
      <c r="P164" s="4">
        <f t="shared" si="151"/>
        <v>2.5</v>
      </c>
      <c r="Q164" s="4">
        <f>-J163+I164</f>
        <v>-4.2000000000007276</v>
      </c>
      <c r="R164" s="4">
        <f t="shared" si="167"/>
        <v>12757.300000000001</v>
      </c>
      <c r="S164" s="4">
        <f t="shared" si="168"/>
        <v>12757.266666666666</v>
      </c>
      <c r="T164" s="4">
        <f t="shared" si="169"/>
        <v>12755.644444444444</v>
      </c>
      <c r="U164" s="4">
        <f t="shared" si="170"/>
        <v>-27</v>
      </c>
      <c r="V164" s="4">
        <f t="shared" si="171"/>
        <v>0.30000000000109139</v>
      </c>
      <c r="W164" s="86">
        <f t="shared" si="172"/>
        <v>12758.2</v>
      </c>
      <c r="X164" s="45">
        <f t="shared" si="147"/>
        <v>12758.2</v>
      </c>
      <c r="Y164" s="10">
        <f t="shared" si="173"/>
        <v>12779.300000000001</v>
      </c>
      <c r="Z164" s="10">
        <f t="shared" si="174"/>
        <v>20.799999999999272</v>
      </c>
      <c r="AA164" s="10">
        <f t="shared" si="175"/>
        <v>20.799999999999272</v>
      </c>
      <c r="AB164" s="10">
        <f t="shared" si="176"/>
        <v>12778.699999999999</v>
      </c>
      <c r="AC164" s="108">
        <f t="shared" si="148"/>
        <v>12778.699999999999</v>
      </c>
      <c r="AD164" s="48">
        <f t="shared" si="177"/>
        <v>-0.59948018193627906</v>
      </c>
      <c r="AE164" s="45">
        <f t="shared" si="178"/>
        <v>-27</v>
      </c>
      <c r="AF164" s="56">
        <f t="shared" si="179"/>
        <v>12731.2</v>
      </c>
      <c r="AG164" s="70">
        <f t="shared" si="180"/>
        <v>-1.1971384609708773</v>
      </c>
      <c r="AH164" s="70">
        <f t="shared" si="181"/>
        <v>-0.83532526320222111</v>
      </c>
      <c r="AI164" s="74">
        <f t="shared" si="182"/>
        <v>2.0422269699635538E-3</v>
      </c>
      <c r="AJ164" s="62">
        <f t="shared" si="183"/>
        <v>20.799999999999272</v>
      </c>
      <c r="AK164" s="117">
        <f t="shared" si="184"/>
        <v>0.69776829534385998</v>
      </c>
      <c r="AL164" s="99">
        <f t="shared" si="185"/>
        <v>-1.7059237812034802E-3</v>
      </c>
      <c r="AM164" s="62">
        <f t="shared" si="186"/>
        <v>12779</v>
      </c>
      <c r="AN164" s="10">
        <f t="shared" si="187"/>
        <v>12727.493099999998</v>
      </c>
      <c r="AO164" s="10">
        <f t="shared" si="188"/>
        <v>12748.705199999997</v>
      </c>
      <c r="AP164" s="10">
        <f t="shared" si="189"/>
        <v>12787.007566666663</v>
      </c>
      <c r="AQ164" s="10">
        <f t="shared" si="190"/>
        <v>12766.720633333329</v>
      </c>
      <c r="AR164" s="113"/>
      <c r="AU164" s="19"/>
      <c r="AV164" s="25"/>
      <c r="BB164" s="115">
        <f>AQ164</f>
        <v>12766.720633333329</v>
      </c>
      <c r="BC164" s="24">
        <f>BB164-BA163</f>
        <v>8.5206333333280782</v>
      </c>
      <c r="BD164" s="107" t="s">
        <v>37</v>
      </c>
      <c r="BE164" s="12" t="s">
        <v>330</v>
      </c>
      <c r="BF164" s="110">
        <v>12760.7</v>
      </c>
      <c r="BG164" s="111">
        <v>12754</v>
      </c>
      <c r="BH164" s="111">
        <v>12757.2</v>
      </c>
      <c r="BI164" s="29" t="str">
        <f t="shared" si="145"/>
        <v>10mag    19o</v>
      </c>
      <c r="BJ164" s="30"/>
      <c r="BK164" s="30"/>
      <c r="BL164" s="30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</row>
    <row r="165" spans="1:122" x14ac:dyDescent="0.25">
      <c r="A165" s="12" t="str">
        <f t="shared" si="152"/>
        <v>10mag    20s</v>
      </c>
      <c r="B165" s="110">
        <f t="shared" si="153"/>
        <v>-0.5</v>
      </c>
      <c r="C165" s="3">
        <f t="shared" si="154"/>
        <v>-1.1999999999989086</v>
      </c>
      <c r="D165" s="3">
        <f t="shared" si="155"/>
        <v>12760.300000000001</v>
      </c>
      <c r="E165" s="3">
        <f t="shared" si="156"/>
        <v>12760.2</v>
      </c>
      <c r="F165" s="3">
        <f t="shared" si="157"/>
        <v>12753.4</v>
      </c>
      <c r="G165" s="3">
        <f t="shared" si="158"/>
        <v>12753.6</v>
      </c>
      <c r="H165" s="3">
        <f t="shared" si="159"/>
        <v>12759.7</v>
      </c>
      <c r="I165" s="3">
        <f t="shared" si="160"/>
        <v>12753.2</v>
      </c>
      <c r="J165" s="110">
        <f t="shared" si="161"/>
        <v>12756.7</v>
      </c>
      <c r="K165" s="8">
        <f t="shared" si="162"/>
        <v>-1.5</v>
      </c>
      <c r="L165" s="4">
        <f t="shared" si="163"/>
        <v>6.5</v>
      </c>
      <c r="M165" s="4">
        <f t="shared" si="164"/>
        <v>6.9000000000002428</v>
      </c>
      <c r="N165" s="4">
        <f t="shared" si="165"/>
        <v>6.6000000000003638</v>
      </c>
      <c r="O165" s="4">
        <f t="shared" si="166"/>
        <v>6.5</v>
      </c>
      <c r="P165" s="4">
        <f t="shared" si="151"/>
        <v>2.5</v>
      </c>
      <c r="Q165" s="4">
        <f>J164-I165</f>
        <v>4</v>
      </c>
      <c r="R165" s="4">
        <f t="shared" si="167"/>
        <v>12756.533333333335</v>
      </c>
      <c r="S165" s="4">
        <f t="shared" si="168"/>
        <v>12756.916666666668</v>
      </c>
      <c r="T165" s="4">
        <f t="shared" si="169"/>
        <v>12757.022222222222</v>
      </c>
      <c r="U165" s="4">
        <f t="shared" si="170"/>
        <v>-1</v>
      </c>
      <c r="V165" s="4">
        <f t="shared" si="171"/>
        <v>-1</v>
      </c>
      <c r="W165" s="85">
        <f t="shared" si="172"/>
        <v>12757.2</v>
      </c>
      <c r="X165" s="45">
        <f t="shared" si="147"/>
        <v>12757.2</v>
      </c>
      <c r="Y165" s="62">
        <f t="shared" si="173"/>
        <v>12756.500000000002</v>
      </c>
      <c r="Z165" s="10">
        <f t="shared" si="174"/>
        <v>20.799999999999272</v>
      </c>
      <c r="AA165" s="4">
        <f t="shared" si="175"/>
        <v>0.30000000000109139</v>
      </c>
      <c r="AB165" s="108">
        <f t="shared" si="176"/>
        <v>12758.500000000002</v>
      </c>
      <c r="AC165" s="108">
        <f t="shared" si="148"/>
        <v>12758.500000000002</v>
      </c>
      <c r="AD165" s="48">
        <f t="shared" si="177"/>
        <v>-0.61143599740090993</v>
      </c>
      <c r="AE165" s="45">
        <f t="shared" si="178"/>
        <v>-1</v>
      </c>
      <c r="AF165" s="56">
        <f t="shared" si="179"/>
        <v>12756.2</v>
      </c>
      <c r="AG165" s="70">
        <f t="shared" si="180"/>
        <v>-2.351429513830159E-2</v>
      </c>
      <c r="AH165" s="70">
        <f t="shared" si="181"/>
        <v>-42.527321959616643</v>
      </c>
      <c r="AI165" s="74">
        <f t="shared" si="182"/>
        <v>3.9196625954437841E-5</v>
      </c>
      <c r="AJ165" s="62">
        <f t="shared" si="183"/>
        <v>20.799999999999272</v>
      </c>
      <c r="AK165" s="117">
        <f t="shared" si="184"/>
        <v>1808.5731130568918</v>
      </c>
      <c r="AL165" s="99">
        <f t="shared" si="185"/>
        <v>-1.666927531695044E-3</v>
      </c>
      <c r="AM165" s="62">
        <f t="shared" si="186"/>
        <v>12778</v>
      </c>
      <c r="AN165" s="10">
        <f t="shared" si="187"/>
        <v>12737.4498</v>
      </c>
      <c r="AO165" s="10">
        <f t="shared" si="188"/>
        <v>12747.839400000003</v>
      </c>
      <c r="AP165" s="10">
        <f t="shared" si="189"/>
        <v>12777.1644</v>
      </c>
      <c r="AQ165" s="10">
        <f t="shared" si="190"/>
        <v>12766.653899999999</v>
      </c>
      <c r="AR165" s="113"/>
      <c r="AU165" s="19"/>
      <c r="AV165" s="25"/>
      <c r="BE165" s="12" t="s">
        <v>331</v>
      </c>
      <c r="BF165" s="110">
        <v>12759.7</v>
      </c>
      <c r="BG165" s="111">
        <v>12753.2</v>
      </c>
      <c r="BH165" s="111">
        <v>12756.7</v>
      </c>
      <c r="BI165" s="29" t="str">
        <f t="shared" si="145"/>
        <v>10mag    20s</v>
      </c>
      <c r="BJ165" s="30"/>
      <c r="BK165" s="30"/>
      <c r="BL165" s="30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</row>
    <row r="166" spans="1:122" x14ac:dyDescent="0.25">
      <c r="A166" s="12" t="str">
        <f t="shared" si="152"/>
        <v>10mag     21b</v>
      </c>
      <c r="B166" s="110">
        <f t="shared" si="153"/>
        <v>8.2999999999992724</v>
      </c>
      <c r="C166" s="3">
        <f t="shared" si="154"/>
        <v>6.7999999999992724</v>
      </c>
      <c r="D166" s="3">
        <f t="shared" si="155"/>
        <v>12762.466666666667</v>
      </c>
      <c r="E166" s="3">
        <f t="shared" si="156"/>
        <v>12763.35</v>
      </c>
      <c r="F166" s="3">
        <f t="shared" si="157"/>
        <v>12753.966666666667</v>
      </c>
      <c r="G166" s="3">
        <f t="shared" si="158"/>
        <v>12753.95</v>
      </c>
      <c r="H166" s="3">
        <f t="shared" si="159"/>
        <v>12767</v>
      </c>
      <c r="I166" s="3">
        <f t="shared" si="160"/>
        <v>12754.7</v>
      </c>
      <c r="J166" s="110">
        <f t="shared" si="161"/>
        <v>12765</v>
      </c>
      <c r="K166" s="8">
        <f t="shared" si="162"/>
        <v>7.7999999999992724</v>
      </c>
      <c r="L166" s="4">
        <f t="shared" si="163"/>
        <v>12.299999999999272</v>
      </c>
      <c r="M166" s="4">
        <f t="shared" si="164"/>
        <v>8.5</v>
      </c>
      <c r="N166" s="4">
        <f t="shared" si="165"/>
        <v>9.3999999999996362</v>
      </c>
      <c r="O166" s="4">
        <f t="shared" si="166"/>
        <v>12.299999999999272</v>
      </c>
      <c r="P166" s="4">
        <f t="shared" si="151"/>
        <v>10.299999999999272</v>
      </c>
      <c r="Q166" s="4">
        <f>J165-I166</f>
        <v>2</v>
      </c>
      <c r="R166" s="4">
        <f t="shared" si="167"/>
        <v>12762.233333333332</v>
      </c>
      <c r="S166" s="4">
        <f t="shared" si="168"/>
        <v>12759.383333333333</v>
      </c>
      <c r="T166" s="4">
        <f t="shared" si="169"/>
        <v>12758.688888888888</v>
      </c>
      <c r="U166" s="4">
        <f t="shared" si="170"/>
        <v>-1</v>
      </c>
      <c r="V166" s="4">
        <f t="shared" si="171"/>
        <v>-1</v>
      </c>
      <c r="W166" s="85">
        <f t="shared" si="172"/>
        <v>12756.2</v>
      </c>
      <c r="X166" s="109">
        <f t="shared" si="147"/>
        <v>12756.2</v>
      </c>
      <c r="Y166" s="62">
        <f t="shared" si="173"/>
        <v>12755.2</v>
      </c>
      <c r="Z166" s="10">
        <f t="shared" si="174"/>
        <v>0.30000000000109139</v>
      </c>
      <c r="AA166" s="4">
        <f t="shared" si="175"/>
        <v>-0.5</v>
      </c>
      <c r="AB166" s="79">
        <f t="shared" si="176"/>
        <v>12756.7</v>
      </c>
      <c r="AC166" s="79">
        <f t="shared" si="148"/>
        <v>12756.7</v>
      </c>
      <c r="AD166" s="48">
        <f t="shared" si="177"/>
        <v>-0.26471734892791926</v>
      </c>
      <c r="AE166" s="45">
        <f t="shared" si="178"/>
        <v>-1</v>
      </c>
      <c r="AF166" s="56">
        <f t="shared" si="179"/>
        <v>12755.7</v>
      </c>
      <c r="AG166" s="70">
        <f t="shared" si="180"/>
        <v>1.1626184764459977</v>
      </c>
      <c r="AH166" s="70">
        <f t="shared" si="181"/>
        <v>0.86012739368885205</v>
      </c>
      <c r="AI166" s="74">
        <f t="shared" si="182"/>
        <v>7.2908582045667989E-4</v>
      </c>
      <c r="AJ166" s="62">
        <f t="shared" si="183"/>
        <v>0.30000000000109139</v>
      </c>
      <c r="AK166" s="117">
        <f t="shared" si="184"/>
        <v>0.73981913337397742</v>
      </c>
      <c r="AL166" s="99">
        <f t="shared" si="185"/>
        <v>6.2710668652490235E-4</v>
      </c>
      <c r="AM166" s="62">
        <f t="shared" si="186"/>
        <v>12757.000000000002</v>
      </c>
      <c r="AN166" s="10">
        <f t="shared" si="187"/>
        <v>12737.183400000002</v>
      </c>
      <c r="AO166" s="10">
        <f t="shared" si="188"/>
        <v>12747.106800000001</v>
      </c>
      <c r="AP166" s="10">
        <f t="shared" si="189"/>
        <v>12775.896466666667</v>
      </c>
      <c r="AQ166" s="10">
        <f t="shared" si="190"/>
        <v>12766.120033333335</v>
      </c>
      <c r="AR166" s="113"/>
      <c r="AU166" s="19"/>
      <c r="AV166" s="25"/>
      <c r="AZ166" s="116">
        <f>BA166*(1-$AQ$5)</f>
        <v>12726.705</v>
      </c>
      <c r="BA166" s="16">
        <f>J166</f>
        <v>12765</v>
      </c>
      <c r="BE166" s="12" t="s">
        <v>332</v>
      </c>
      <c r="BF166" s="110">
        <v>12767</v>
      </c>
      <c r="BG166" s="111">
        <v>12754.7</v>
      </c>
      <c r="BH166" s="111">
        <v>12765</v>
      </c>
      <c r="BI166" s="29" t="str">
        <f t="shared" si="145"/>
        <v>10mag     21b</v>
      </c>
      <c r="BJ166" s="30"/>
      <c r="BK166" s="30"/>
      <c r="BL166" s="30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</row>
    <row r="167" spans="1:122" x14ac:dyDescent="0.25">
      <c r="A167" s="12" t="str">
        <f t="shared" si="152"/>
        <v>10mag   22b</v>
      </c>
      <c r="B167" s="110">
        <f t="shared" si="153"/>
        <v>-17</v>
      </c>
      <c r="C167" s="3">
        <f t="shared" si="154"/>
        <v>-9.2000000000007276</v>
      </c>
      <c r="D167" s="3">
        <f t="shared" si="155"/>
        <v>12764.766666666668</v>
      </c>
      <c r="E167" s="3">
        <f t="shared" si="156"/>
        <v>12767.3</v>
      </c>
      <c r="F167" s="3">
        <f t="shared" si="157"/>
        <v>12751.966666666667</v>
      </c>
      <c r="G167" s="3">
        <f t="shared" si="158"/>
        <v>12751.35</v>
      </c>
      <c r="H167" s="13">
        <f t="shared" si="159"/>
        <v>12767.6</v>
      </c>
      <c r="I167" s="13">
        <f t="shared" si="160"/>
        <v>12748</v>
      </c>
      <c r="J167" s="13">
        <f t="shared" si="161"/>
        <v>12748</v>
      </c>
      <c r="K167" s="8">
        <f t="shared" si="162"/>
        <v>-8.7000000000007276</v>
      </c>
      <c r="L167" s="4">
        <f t="shared" si="163"/>
        <v>19.600000000000364</v>
      </c>
      <c r="M167" s="4">
        <f t="shared" si="164"/>
        <v>12.799999999999878</v>
      </c>
      <c r="N167" s="4">
        <f t="shared" si="165"/>
        <v>15.949999999999818</v>
      </c>
      <c r="O167" s="4">
        <f t="shared" si="166"/>
        <v>19.600000000000364</v>
      </c>
      <c r="P167" s="4">
        <f t="shared" si="151"/>
        <v>2.6000000000003638</v>
      </c>
      <c r="Q167" s="4">
        <f t="shared" ref="Q167:Q172" si="191">J166-I167</f>
        <v>17</v>
      </c>
      <c r="R167" s="4">
        <f t="shared" si="167"/>
        <v>12754.533333333333</v>
      </c>
      <c r="S167" s="4">
        <f t="shared" si="168"/>
        <v>12758.383333333331</v>
      </c>
      <c r="T167" s="4">
        <f t="shared" si="169"/>
        <v>12757.766666666668</v>
      </c>
      <c r="U167" s="4">
        <f t="shared" si="170"/>
        <v>-1</v>
      </c>
      <c r="V167" s="4">
        <f t="shared" si="171"/>
        <v>-0.5</v>
      </c>
      <c r="W167" s="109">
        <f t="shared" si="172"/>
        <v>12756.2</v>
      </c>
      <c r="X167" s="45">
        <f t="shared" si="147"/>
        <v>12756.2</v>
      </c>
      <c r="Y167" s="62">
        <f t="shared" si="173"/>
        <v>12772.8</v>
      </c>
      <c r="Z167" s="10">
        <f t="shared" si="174"/>
        <v>8.2999999999992724</v>
      </c>
      <c r="AA167" s="4">
        <f t="shared" si="175"/>
        <v>8.2999999999992724</v>
      </c>
      <c r="AB167" s="79">
        <f t="shared" si="176"/>
        <v>12765</v>
      </c>
      <c r="AC167" s="79">
        <f t="shared" si="148"/>
        <v>12765</v>
      </c>
      <c r="AD167" s="48">
        <f t="shared" si="177"/>
        <v>0.17166991552958558</v>
      </c>
      <c r="AE167" s="45">
        <f t="shared" si="178"/>
        <v>-1</v>
      </c>
      <c r="AF167" s="56">
        <f t="shared" si="179"/>
        <v>12764</v>
      </c>
      <c r="AG167" s="70">
        <f t="shared" si="180"/>
        <v>0.63287184930940232</v>
      </c>
      <c r="AH167" s="70">
        <f t="shared" si="181"/>
        <v>1.5800987215519422</v>
      </c>
      <c r="AI167" s="74">
        <f t="shared" si="182"/>
        <v>-1.2535255405828893E-3</v>
      </c>
      <c r="AJ167" s="62">
        <f t="shared" si="183"/>
        <v>8.2999999999992724</v>
      </c>
      <c r="AK167" s="117">
        <f t="shared" si="184"/>
        <v>2.4967119698500819</v>
      </c>
      <c r="AL167" s="99">
        <f t="shared" si="185"/>
        <v>-1.9806941041077305E-3</v>
      </c>
      <c r="AM167" s="62">
        <f t="shared" si="186"/>
        <v>12773.3</v>
      </c>
      <c r="AN167" s="10">
        <f t="shared" si="187"/>
        <v>12740.080499999998</v>
      </c>
      <c r="AO167" s="10">
        <f t="shared" si="188"/>
        <v>12756.996899999996</v>
      </c>
      <c r="AP167" s="10">
        <f t="shared" si="189"/>
        <v>12784.404966666663</v>
      </c>
      <c r="AQ167" s="10">
        <f t="shared" si="190"/>
        <v>12770.22413333333</v>
      </c>
      <c r="AR167" s="113"/>
      <c r="AU167" s="19"/>
      <c r="AV167" s="25"/>
      <c r="BB167" s="115">
        <f>AQ167</f>
        <v>12770.22413333333</v>
      </c>
      <c r="BC167" s="24">
        <f>BB167-BA166</f>
        <v>5.2241333333295188</v>
      </c>
      <c r="BD167" s="107" t="s">
        <v>37</v>
      </c>
      <c r="BE167" s="12" t="s">
        <v>333</v>
      </c>
      <c r="BF167" s="15">
        <v>12767.6</v>
      </c>
      <c r="BG167" s="15">
        <v>12748</v>
      </c>
      <c r="BH167" s="15">
        <v>12748</v>
      </c>
      <c r="BI167" s="29" t="str">
        <f t="shared" si="145"/>
        <v>10mag   22b</v>
      </c>
      <c r="BJ167" s="30"/>
      <c r="BK167" s="30"/>
      <c r="BL167" s="30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</row>
    <row r="168" spans="1:122" x14ac:dyDescent="0.25">
      <c r="A168" s="12" t="str">
        <f t="shared" si="152"/>
        <v>11mag   0s</v>
      </c>
      <c r="B168" s="110">
        <f t="shared" si="153"/>
        <v>4.8999999999996362</v>
      </c>
      <c r="C168" s="3">
        <f t="shared" si="154"/>
        <v>-3.8000000000010914</v>
      </c>
      <c r="D168" s="3">
        <f t="shared" si="155"/>
        <v>12763.266666666668</v>
      </c>
      <c r="E168" s="3">
        <f t="shared" si="156"/>
        <v>12761.400000000001</v>
      </c>
      <c r="F168" s="3">
        <f t="shared" si="157"/>
        <v>12750.733333333332</v>
      </c>
      <c r="G168" s="3">
        <f t="shared" si="158"/>
        <v>12748.75</v>
      </c>
      <c r="H168" s="13">
        <f t="shared" si="159"/>
        <v>12755.2</v>
      </c>
      <c r="I168" s="13">
        <f t="shared" si="160"/>
        <v>12749.5</v>
      </c>
      <c r="J168" s="110">
        <f t="shared" si="161"/>
        <v>12752.9</v>
      </c>
      <c r="K168" s="8">
        <f t="shared" si="162"/>
        <v>-12.100000000000364</v>
      </c>
      <c r="L168" s="4">
        <f t="shared" si="163"/>
        <v>7.2000000000007276</v>
      </c>
      <c r="M168" s="4">
        <f t="shared" si="164"/>
        <v>13.033333333333454</v>
      </c>
      <c r="N168" s="4">
        <f t="shared" si="165"/>
        <v>13.400000000000546</v>
      </c>
      <c r="O168" s="4">
        <f t="shared" si="166"/>
        <v>5.7000000000007276</v>
      </c>
      <c r="P168" s="4">
        <f t="shared" si="151"/>
        <v>7.2000000000007276</v>
      </c>
      <c r="Q168" s="4">
        <f t="shared" si="191"/>
        <v>-1.5</v>
      </c>
      <c r="R168" s="4">
        <f t="shared" si="167"/>
        <v>12752.533333333333</v>
      </c>
      <c r="S168" s="4">
        <f t="shared" si="168"/>
        <v>12753.533333333333</v>
      </c>
      <c r="T168" s="4">
        <f t="shared" si="169"/>
        <v>12756.433333333332</v>
      </c>
      <c r="U168" s="4">
        <f t="shared" si="170"/>
        <v>-17</v>
      </c>
      <c r="V168" s="4">
        <f t="shared" si="171"/>
        <v>-17</v>
      </c>
      <c r="W168" s="109">
        <f t="shared" si="172"/>
        <v>12748</v>
      </c>
      <c r="X168" s="109">
        <f t="shared" si="147"/>
        <v>12748</v>
      </c>
      <c r="Y168" s="62">
        <f t="shared" si="173"/>
        <v>12739.3</v>
      </c>
      <c r="Z168" s="10">
        <f t="shared" si="174"/>
        <v>8.2999999999992724</v>
      </c>
      <c r="AA168" s="4">
        <f t="shared" si="175"/>
        <v>8.2999999999992724</v>
      </c>
      <c r="AB168" s="79">
        <f t="shared" si="176"/>
        <v>12773.3</v>
      </c>
      <c r="AC168" s="79">
        <f t="shared" si="148"/>
        <v>12773.3</v>
      </c>
      <c r="AD168" s="48">
        <f t="shared" si="177"/>
        <v>-0.65925925925921602</v>
      </c>
      <c r="AE168" s="45">
        <f t="shared" si="178"/>
        <v>-17</v>
      </c>
      <c r="AF168" s="56">
        <f t="shared" si="179"/>
        <v>12731</v>
      </c>
      <c r="AG168" s="70">
        <f t="shared" si="180"/>
        <v>-6.4539768605586465</v>
      </c>
      <c r="AH168" s="70">
        <f t="shared" si="181"/>
        <v>-0.15494322672756553</v>
      </c>
      <c r="AI168" s="74">
        <f t="shared" si="182"/>
        <v>1.7202105097792503E-3</v>
      </c>
      <c r="AJ168" s="62">
        <f t="shared" si="183"/>
        <v>8.2999999999992724</v>
      </c>
      <c r="AK168" s="117">
        <f t="shared" si="184"/>
        <v>2.4007403508749778E-2</v>
      </c>
      <c r="AL168" s="99">
        <f t="shared" si="185"/>
        <v>-2.6653496703586747E-4</v>
      </c>
      <c r="AM168" s="62">
        <f t="shared" si="186"/>
        <v>12756.3</v>
      </c>
      <c r="AN168" s="10">
        <f t="shared" si="187"/>
        <v>12725.844749999998</v>
      </c>
      <c r="AO168" s="10">
        <f t="shared" si="188"/>
        <v>12748.3056</v>
      </c>
      <c r="AP168" s="10">
        <f t="shared" si="189"/>
        <v>12783.253816666665</v>
      </c>
      <c r="AQ168" s="10">
        <f t="shared" si="190"/>
        <v>12754.20813333333</v>
      </c>
      <c r="AR168" s="113"/>
      <c r="AU168" s="19"/>
      <c r="AV168" s="25"/>
      <c r="BE168" s="12" t="s">
        <v>334</v>
      </c>
      <c r="BF168" s="110">
        <v>12755.2</v>
      </c>
      <c r="BG168" s="111">
        <v>12749.5</v>
      </c>
      <c r="BH168" s="111">
        <v>12752.9</v>
      </c>
      <c r="BI168" s="29" t="str">
        <f t="shared" si="145"/>
        <v>11mag   0s</v>
      </c>
      <c r="BJ168" s="30"/>
      <c r="BK168" s="30"/>
      <c r="BL168" s="30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</row>
    <row r="169" spans="1:122" x14ac:dyDescent="0.25">
      <c r="A169" s="12" t="str">
        <f t="shared" si="152"/>
        <v>11mag   1s</v>
      </c>
      <c r="B169" s="110">
        <f t="shared" si="153"/>
        <v>1.8000000000010914</v>
      </c>
      <c r="C169" s="3">
        <f t="shared" si="154"/>
        <v>-10.299999999999272</v>
      </c>
      <c r="D169" s="3">
        <f t="shared" si="155"/>
        <v>12759.166666666666</v>
      </c>
      <c r="E169" s="3">
        <f t="shared" si="156"/>
        <v>12754.95</v>
      </c>
      <c r="F169" s="3">
        <f t="shared" si="157"/>
        <v>12748</v>
      </c>
      <c r="G169" s="3">
        <f t="shared" si="158"/>
        <v>12748</v>
      </c>
      <c r="H169" s="13">
        <f t="shared" si="159"/>
        <v>12754.7</v>
      </c>
      <c r="I169" s="13">
        <f t="shared" si="160"/>
        <v>12746.5</v>
      </c>
      <c r="J169" s="110">
        <f t="shared" si="161"/>
        <v>12754.7</v>
      </c>
      <c r="K169" s="8">
        <f t="shared" si="162"/>
        <v>6.7000000000007276</v>
      </c>
      <c r="L169" s="4">
        <f t="shared" si="163"/>
        <v>8.2000000000007276</v>
      </c>
      <c r="M169" s="4">
        <f t="shared" si="164"/>
        <v>11.666666666667274</v>
      </c>
      <c r="N169" s="4">
        <f t="shared" si="165"/>
        <v>7.7000000000007276</v>
      </c>
      <c r="O169" s="4">
        <f t="shared" si="166"/>
        <v>8.2000000000007276</v>
      </c>
      <c r="P169" s="4">
        <f t="shared" si="151"/>
        <v>1.8000000000010914</v>
      </c>
      <c r="Q169" s="4">
        <f t="shared" si="191"/>
        <v>6.3999999999996362</v>
      </c>
      <c r="R169" s="4">
        <f t="shared" si="167"/>
        <v>12751.966666666667</v>
      </c>
      <c r="S169" s="4">
        <f t="shared" si="168"/>
        <v>12752.25</v>
      </c>
      <c r="T169" s="4">
        <f t="shared" si="169"/>
        <v>12753.011111111111</v>
      </c>
      <c r="U169" s="4">
        <f t="shared" si="170"/>
        <v>-17</v>
      </c>
      <c r="V169" s="4">
        <f t="shared" si="171"/>
        <v>-17</v>
      </c>
      <c r="W169" s="45">
        <f t="shared" si="172"/>
        <v>12731</v>
      </c>
      <c r="X169" s="109">
        <f t="shared" si="147"/>
        <v>12731</v>
      </c>
      <c r="Y169" s="10">
        <f t="shared" si="173"/>
        <v>12740.8</v>
      </c>
      <c r="Z169" s="10">
        <f t="shared" si="174"/>
        <v>8.2999999999992724</v>
      </c>
      <c r="AA169" s="10">
        <f t="shared" si="175"/>
        <v>4.8999999999996362</v>
      </c>
      <c r="AB169" s="10">
        <f t="shared" si="176"/>
        <v>12752.9</v>
      </c>
      <c r="AC169" s="79">
        <f t="shared" si="148"/>
        <v>12752.9</v>
      </c>
      <c r="AD169" s="48">
        <f t="shared" si="177"/>
        <v>-0.50981156595187371</v>
      </c>
      <c r="AE169" s="45">
        <f t="shared" si="178"/>
        <v>-17</v>
      </c>
      <c r="AF169" s="56">
        <f t="shared" si="179"/>
        <v>12735.9</v>
      </c>
      <c r="AG169" s="70">
        <f t="shared" si="180"/>
        <v>-2.8980532921182949</v>
      </c>
      <c r="AH169" s="70">
        <f t="shared" si="181"/>
        <v>-0.34505921706811088</v>
      </c>
      <c r="AI169" s="74">
        <f t="shared" si="182"/>
        <v>1.4761422435792596E-3</v>
      </c>
      <c r="AJ169" s="62">
        <f t="shared" si="183"/>
        <v>8.2999999999992724</v>
      </c>
      <c r="AK169" s="117">
        <f t="shared" si="184"/>
        <v>0.11906586328365766</v>
      </c>
      <c r="AL169" s="99">
        <f t="shared" si="185"/>
        <v>-5.0935648685062392E-4</v>
      </c>
      <c r="AM169" s="62">
        <f t="shared" si="186"/>
        <v>12761.199999999999</v>
      </c>
      <c r="AN169" s="10">
        <f t="shared" si="187"/>
        <v>12726.394199999999</v>
      </c>
      <c r="AO169" s="10">
        <f t="shared" si="188"/>
        <v>12742.811099999999</v>
      </c>
      <c r="AP169" s="10">
        <f t="shared" si="189"/>
        <v>12778.699266666667</v>
      </c>
      <c r="AQ169" s="10">
        <f t="shared" si="190"/>
        <v>12762.61653333333</v>
      </c>
      <c r="AR169" s="113"/>
      <c r="AU169" s="19"/>
      <c r="AV169" s="25"/>
      <c r="BE169" s="12" t="s">
        <v>335</v>
      </c>
      <c r="BF169" s="110">
        <v>12754.7</v>
      </c>
      <c r="BG169" s="111">
        <v>12746.5</v>
      </c>
      <c r="BH169" s="111">
        <v>12754.7</v>
      </c>
      <c r="BI169" s="29" t="str">
        <f t="shared" si="145"/>
        <v>11mag   1s</v>
      </c>
      <c r="BJ169" s="30"/>
      <c r="BK169" s="30"/>
      <c r="BL169" s="30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</row>
    <row r="170" spans="1:122" x14ac:dyDescent="0.25">
      <c r="A170" s="12" t="str">
        <f t="shared" si="152"/>
        <v>11mag    2b</v>
      </c>
      <c r="B170" s="110">
        <f t="shared" si="153"/>
        <v>-2.7000000000007276</v>
      </c>
      <c r="C170" s="3">
        <f t="shared" si="154"/>
        <v>4</v>
      </c>
      <c r="D170" s="3">
        <f t="shared" si="155"/>
        <v>12754.866666666669</v>
      </c>
      <c r="E170" s="3">
        <f t="shared" si="156"/>
        <v>12754.7</v>
      </c>
      <c r="F170" s="3">
        <f t="shared" si="157"/>
        <v>12748</v>
      </c>
      <c r="G170" s="3">
        <f t="shared" si="158"/>
        <v>12747.25</v>
      </c>
      <c r="H170" s="13">
        <f t="shared" si="159"/>
        <v>12754.7</v>
      </c>
      <c r="I170" s="13">
        <f t="shared" si="160"/>
        <v>12748</v>
      </c>
      <c r="J170" s="110">
        <f t="shared" si="161"/>
        <v>12752</v>
      </c>
      <c r="K170" s="8">
        <f t="shared" si="162"/>
        <v>-0.8999999999996362</v>
      </c>
      <c r="L170" s="4">
        <f t="shared" si="163"/>
        <v>6.7000000000007276</v>
      </c>
      <c r="M170" s="4">
        <f t="shared" si="164"/>
        <v>7.3666666666673946</v>
      </c>
      <c r="N170" s="4">
        <f t="shared" si="165"/>
        <v>7.4500000000007276</v>
      </c>
      <c r="O170" s="4">
        <f t="shared" si="166"/>
        <v>6.7000000000007276</v>
      </c>
      <c r="P170" s="4">
        <f t="shared" si="151"/>
        <v>0</v>
      </c>
      <c r="Q170" s="4">
        <f t="shared" si="191"/>
        <v>6.7000000000007276</v>
      </c>
      <c r="R170" s="4">
        <f t="shared" si="167"/>
        <v>12751.566666666666</v>
      </c>
      <c r="S170" s="4">
        <f t="shared" si="168"/>
        <v>12751.766666666666</v>
      </c>
      <c r="T170" s="4">
        <f t="shared" si="169"/>
        <v>12752.022222222222</v>
      </c>
      <c r="U170" s="4">
        <f t="shared" si="170"/>
        <v>-17</v>
      </c>
      <c r="V170" s="4">
        <f t="shared" si="171"/>
        <v>1.8000000000010914</v>
      </c>
      <c r="W170" s="45">
        <f t="shared" si="172"/>
        <v>12754.7</v>
      </c>
      <c r="X170" s="45">
        <f t="shared" si="147"/>
        <v>12754.7</v>
      </c>
      <c r="Y170" s="62">
        <f t="shared" si="173"/>
        <v>12761.400000000001</v>
      </c>
      <c r="Z170" s="10">
        <f t="shared" si="174"/>
        <v>4.8999999999996362</v>
      </c>
      <c r="AA170" s="4">
        <f t="shared" si="175"/>
        <v>4.8999999999996362</v>
      </c>
      <c r="AB170" s="108">
        <f t="shared" si="176"/>
        <v>12757.8</v>
      </c>
      <c r="AC170" s="108">
        <f t="shared" si="148"/>
        <v>12757.8</v>
      </c>
      <c r="AD170" s="48">
        <f t="shared" si="177"/>
        <v>-0.59948018193627906</v>
      </c>
      <c r="AE170" s="45">
        <f t="shared" si="178"/>
        <v>-17</v>
      </c>
      <c r="AF170" s="56">
        <f t="shared" si="179"/>
        <v>12737.7</v>
      </c>
      <c r="AG170" s="70">
        <f t="shared" si="180"/>
        <v>-1.8848139567457025</v>
      </c>
      <c r="AH170" s="70">
        <f t="shared" si="181"/>
        <v>-0.53055634293295884</v>
      </c>
      <c r="AI170" s="74">
        <f t="shared" si="182"/>
        <v>1.1226516561074033E-3</v>
      </c>
      <c r="AJ170" s="62">
        <f t="shared" si="183"/>
        <v>4.8999999999996362</v>
      </c>
      <c r="AK170" s="117">
        <f t="shared" si="184"/>
        <v>0.28149003302639541</v>
      </c>
      <c r="AL170" s="99">
        <f t="shared" si="185"/>
        <v>-5.9562995705197367E-4</v>
      </c>
      <c r="AM170" s="62">
        <f t="shared" si="186"/>
        <v>12759.6</v>
      </c>
      <c r="AN170" s="10">
        <f t="shared" si="187"/>
        <v>12731.5224</v>
      </c>
      <c r="AO170" s="10">
        <f t="shared" si="188"/>
        <v>12744.6759</v>
      </c>
      <c r="AP170" s="10">
        <f t="shared" si="189"/>
        <v>12772.426333333333</v>
      </c>
      <c r="AQ170" s="10">
        <f t="shared" si="190"/>
        <v>12761.982566666666</v>
      </c>
      <c r="AR170" s="113"/>
      <c r="AU170" s="19"/>
      <c r="AV170" s="25"/>
      <c r="BE170" s="12" t="s">
        <v>336</v>
      </c>
      <c r="BF170" s="110">
        <v>12754.7</v>
      </c>
      <c r="BG170" s="111">
        <v>12748</v>
      </c>
      <c r="BH170" s="111">
        <v>12752</v>
      </c>
      <c r="BI170" s="29" t="str">
        <f t="shared" si="145"/>
        <v>11mag    2b</v>
      </c>
      <c r="BJ170" s="30"/>
      <c r="BK170" s="30"/>
      <c r="BL170" s="3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</row>
    <row r="171" spans="1:122" x14ac:dyDescent="0.25">
      <c r="A171" s="12" t="str">
        <f t="shared" si="152"/>
        <v>11mag     3o</v>
      </c>
      <c r="B171" s="110">
        <f t="shared" si="153"/>
        <v>-0.8999999999996362</v>
      </c>
      <c r="C171" s="3">
        <f t="shared" si="154"/>
        <v>-1.7999999999992724</v>
      </c>
      <c r="D171" s="3">
        <f t="shared" si="155"/>
        <v>12754.833333333334</v>
      </c>
      <c r="E171" s="3">
        <f t="shared" si="156"/>
        <v>12754.900000000001</v>
      </c>
      <c r="F171" s="3">
        <f t="shared" si="157"/>
        <v>12748.1</v>
      </c>
      <c r="G171" s="3">
        <f t="shared" si="158"/>
        <v>12748.9</v>
      </c>
      <c r="H171" s="3">
        <f t="shared" si="159"/>
        <v>12755.1</v>
      </c>
      <c r="I171" s="110">
        <f t="shared" si="160"/>
        <v>12749.8</v>
      </c>
      <c r="J171" s="110">
        <f t="shared" si="161"/>
        <v>12751.1</v>
      </c>
      <c r="K171" s="8">
        <f t="shared" si="162"/>
        <v>-3.6000000000003638</v>
      </c>
      <c r="L171" s="4">
        <f t="shared" si="163"/>
        <v>5.3000000000010914</v>
      </c>
      <c r="M171" s="4">
        <f t="shared" si="164"/>
        <v>6.7333333333341825</v>
      </c>
      <c r="N171" s="4">
        <f t="shared" si="165"/>
        <v>6.0000000000009095</v>
      </c>
      <c r="O171" s="4">
        <f t="shared" si="166"/>
        <v>5.3000000000010914</v>
      </c>
      <c r="P171" s="4">
        <f t="shared" si="151"/>
        <v>3.1000000000003638</v>
      </c>
      <c r="Q171" s="4">
        <f t="shared" si="191"/>
        <v>2.2000000000007276</v>
      </c>
      <c r="R171" s="4">
        <f t="shared" si="167"/>
        <v>12752</v>
      </c>
      <c r="S171" s="4">
        <f t="shared" si="168"/>
        <v>12751.783333333333</v>
      </c>
      <c r="T171" s="4">
        <f t="shared" si="169"/>
        <v>12751.844444444445</v>
      </c>
      <c r="U171" s="4">
        <f t="shared" si="170"/>
        <v>-2.7000000000007276</v>
      </c>
      <c r="V171" s="4">
        <f t="shared" si="171"/>
        <v>-2.7000000000007276</v>
      </c>
      <c r="W171" s="45">
        <f t="shared" si="172"/>
        <v>12752</v>
      </c>
      <c r="X171" s="45">
        <f t="shared" si="147"/>
        <v>12752</v>
      </c>
      <c r="Y171" s="10">
        <f t="shared" si="173"/>
        <v>12751.1</v>
      </c>
      <c r="Z171" s="10">
        <f t="shared" si="174"/>
        <v>4.8999999999996362</v>
      </c>
      <c r="AA171" s="10">
        <f t="shared" si="175"/>
        <v>1.8000000000010914</v>
      </c>
      <c r="AB171" s="10">
        <f t="shared" si="176"/>
        <v>12756.500000000002</v>
      </c>
      <c r="AC171" s="108">
        <f t="shared" si="148"/>
        <v>12756.500000000002</v>
      </c>
      <c r="AD171" s="48">
        <f t="shared" si="177"/>
        <v>-0.68317089018836907</v>
      </c>
      <c r="AE171" s="45">
        <f t="shared" si="178"/>
        <v>-2.7000000000007276</v>
      </c>
      <c r="AF171" s="56">
        <f t="shared" si="179"/>
        <v>12749.3</v>
      </c>
      <c r="AG171" s="70">
        <f t="shared" si="180"/>
        <v>-0.31052982760130987</v>
      </c>
      <c r="AH171" s="70">
        <f t="shared" si="181"/>
        <v>-3.2203025639260097</v>
      </c>
      <c r="AI171" s="74">
        <f t="shared" si="182"/>
        <v>1.4118422187893385E-4</v>
      </c>
      <c r="AJ171" s="62">
        <f t="shared" si="183"/>
        <v>4.8999999999996362</v>
      </c>
      <c r="AK171" s="117">
        <f t="shared" si="184"/>
        <v>10.370348603228432</v>
      </c>
      <c r="AL171" s="99">
        <f t="shared" si="185"/>
        <v>-4.5465591170262934E-4</v>
      </c>
      <c r="AM171" s="62">
        <f t="shared" si="186"/>
        <v>12756.9</v>
      </c>
      <c r="AN171" s="10">
        <f t="shared" si="187"/>
        <v>12731.372549999998</v>
      </c>
      <c r="AO171" s="10">
        <f t="shared" si="188"/>
        <v>12742.378199999997</v>
      </c>
      <c r="AP171" s="10">
        <f t="shared" si="189"/>
        <v>12771.775683333331</v>
      </c>
      <c r="AQ171" s="10">
        <f t="shared" si="190"/>
        <v>12761.181766666663</v>
      </c>
      <c r="AR171" s="113"/>
      <c r="AU171" s="19"/>
      <c r="AV171" s="25"/>
      <c r="BE171" s="12" t="s">
        <v>337</v>
      </c>
      <c r="BF171" s="110">
        <v>12755.1</v>
      </c>
      <c r="BG171" s="111">
        <v>12749.8</v>
      </c>
      <c r="BH171" s="111">
        <v>12751.1</v>
      </c>
      <c r="BI171" s="12" t="s">
        <v>78</v>
      </c>
      <c r="BJ171" s="30"/>
      <c r="BK171" s="30"/>
      <c r="BL171" s="30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</row>
    <row r="172" spans="1:122" x14ac:dyDescent="0.25">
      <c r="A172" s="12" t="str">
        <f t="shared" si="152"/>
        <v>11mag    4s</v>
      </c>
      <c r="B172" s="110">
        <f t="shared" si="153"/>
        <v>0</v>
      </c>
      <c r="C172" s="3">
        <f t="shared" si="154"/>
        <v>-3.6000000000003638</v>
      </c>
      <c r="D172" s="3">
        <f t="shared" si="155"/>
        <v>12754.533333333335</v>
      </c>
      <c r="E172" s="3">
        <f t="shared" si="156"/>
        <v>12754.45</v>
      </c>
      <c r="F172" s="3">
        <f t="shared" si="157"/>
        <v>12749.199999999999</v>
      </c>
      <c r="G172" s="3">
        <f t="shared" si="158"/>
        <v>12749.8</v>
      </c>
      <c r="H172" s="3">
        <f t="shared" si="159"/>
        <v>12753.8</v>
      </c>
      <c r="I172" s="110">
        <f t="shared" si="160"/>
        <v>12749.8</v>
      </c>
      <c r="J172" s="110">
        <f t="shared" si="161"/>
        <v>12751.1</v>
      </c>
      <c r="K172" s="8">
        <f t="shared" si="162"/>
        <v>-0.8999999999996362</v>
      </c>
      <c r="L172" s="4">
        <f t="shared" si="163"/>
        <v>4</v>
      </c>
      <c r="M172" s="4">
        <f t="shared" si="164"/>
        <v>5.3333333333339397</v>
      </c>
      <c r="N172" s="4">
        <f t="shared" si="165"/>
        <v>4.6500000000005457</v>
      </c>
      <c r="O172" s="4">
        <f t="shared" si="166"/>
        <v>4</v>
      </c>
      <c r="P172" s="4">
        <f t="shared" si="151"/>
        <v>2.6999999999989086</v>
      </c>
      <c r="Q172" s="4">
        <f t="shared" si="191"/>
        <v>1.3000000000010914</v>
      </c>
      <c r="R172" s="4">
        <f t="shared" si="167"/>
        <v>12751.566666666666</v>
      </c>
      <c r="S172" s="4">
        <f t="shared" si="168"/>
        <v>12751.783333333333</v>
      </c>
      <c r="T172" s="4">
        <f t="shared" si="169"/>
        <v>12751.71111111111</v>
      </c>
      <c r="U172" s="4">
        <f t="shared" si="170"/>
        <v>-2.7000000000007276</v>
      </c>
      <c r="V172" s="4">
        <f t="shared" si="171"/>
        <v>-2.7000000000007276</v>
      </c>
      <c r="W172" s="45">
        <f t="shared" si="172"/>
        <v>12749.3</v>
      </c>
      <c r="X172" s="109">
        <f t="shared" si="147"/>
        <v>12749.3</v>
      </c>
      <c r="Y172" s="62">
        <f t="shared" si="173"/>
        <v>12747.5</v>
      </c>
      <c r="Z172" s="10">
        <f t="shared" si="174"/>
        <v>1.8000000000010914</v>
      </c>
      <c r="AA172" s="4">
        <f t="shared" si="175"/>
        <v>-0.8999999999996362</v>
      </c>
      <c r="AB172" s="108">
        <f t="shared" si="176"/>
        <v>12751.1</v>
      </c>
      <c r="AC172" s="79">
        <f t="shared" si="148"/>
        <v>12751.1</v>
      </c>
      <c r="AD172" s="48">
        <f t="shared" si="177"/>
        <v>-0.76088369070825224</v>
      </c>
      <c r="AE172" s="45">
        <f t="shared" si="178"/>
        <v>-2.7000000000007276</v>
      </c>
      <c r="AF172" s="56">
        <f t="shared" si="179"/>
        <v>12748.4</v>
      </c>
      <c r="AG172" s="70">
        <f t="shared" si="180"/>
        <v>-1.500529478208525</v>
      </c>
      <c r="AH172" s="70">
        <f t="shared" si="181"/>
        <v>-0.66643142605495176</v>
      </c>
      <c r="AI172" s="74">
        <f t="shared" si="182"/>
        <v>2.1179128361211821E-4</v>
      </c>
      <c r="AJ172" s="62">
        <f t="shared" si="183"/>
        <v>1.8000000000010914</v>
      </c>
      <c r="AK172" s="117">
        <f t="shared" si="184"/>
        <v>0.44413084563363664</v>
      </c>
      <c r="AL172" s="99">
        <f t="shared" si="185"/>
        <v>-1.4114436716363267E-4</v>
      </c>
      <c r="AM172" s="62">
        <f t="shared" si="186"/>
        <v>12752.900000000001</v>
      </c>
      <c r="AN172" s="10">
        <f t="shared" si="187"/>
        <v>12733.254000000001</v>
      </c>
      <c r="AO172" s="10">
        <f t="shared" si="188"/>
        <v>12741.445800000001</v>
      </c>
      <c r="AP172" s="10">
        <f t="shared" si="189"/>
        <v>12770.757999999998</v>
      </c>
      <c r="AQ172" s="10">
        <f t="shared" si="190"/>
        <v>12761.648899999998</v>
      </c>
      <c r="AR172" s="113"/>
      <c r="AU172" s="19"/>
      <c r="AV172" s="25"/>
      <c r="BE172" s="12" t="s">
        <v>338</v>
      </c>
      <c r="BF172" s="110">
        <v>12753.8</v>
      </c>
      <c r="BG172" s="111">
        <v>12749.8</v>
      </c>
      <c r="BH172" s="111">
        <v>12751.1</v>
      </c>
      <c r="BI172" s="12" t="s">
        <v>77</v>
      </c>
      <c r="BJ172" s="30"/>
      <c r="BK172" s="30"/>
      <c r="BL172" s="30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</row>
    <row r="173" spans="1:122" x14ac:dyDescent="0.25">
      <c r="A173" s="12" t="str">
        <f t="shared" si="152"/>
        <v>11mag     5b</v>
      </c>
      <c r="B173" s="110">
        <f t="shared" si="153"/>
        <v>-1.1000000000003638</v>
      </c>
      <c r="C173" s="3">
        <f t="shared" si="154"/>
        <v>-2</v>
      </c>
      <c r="D173" s="3">
        <f t="shared" si="155"/>
        <v>12753.833333333334</v>
      </c>
      <c r="E173" s="3">
        <f t="shared" si="156"/>
        <v>12753.2</v>
      </c>
      <c r="F173" s="3">
        <f t="shared" si="157"/>
        <v>12749.366666666667</v>
      </c>
      <c r="G173" s="3">
        <f t="shared" si="158"/>
        <v>12749.15</v>
      </c>
      <c r="H173" s="3">
        <f t="shared" si="159"/>
        <v>12752.6</v>
      </c>
      <c r="I173" s="110">
        <f t="shared" si="160"/>
        <v>12748.5</v>
      </c>
      <c r="J173" s="110">
        <f t="shared" si="161"/>
        <v>12750</v>
      </c>
      <c r="K173" s="8">
        <f t="shared" si="162"/>
        <v>-1.1000000000003638</v>
      </c>
      <c r="L173" s="4">
        <f t="shared" si="163"/>
        <v>4.1000000000003638</v>
      </c>
      <c r="M173" s="4">
        <f t="shared" si="164"/>
        <v>4.4666666666671517</v>
      </c>
      <c r="N173" s="4">
        <f t="shared" si="165"/>
        <v>4.0500000000001819</v>
      </c>
      <c r="O173" s="4">
        <f t="shared" si="166"/>
        <v>4.1000000000003638</v>
      </c>
      <c r="P173" s="4">
        <f t="shared" si="151"/>
        <v>1.5</v>
      </c>
      <c r="Q173" s="4">
        <f>-J172+I173</f>
        <v>-2.6000000000003638</v>
      </c>
      <c r="R173" s="4">
        <f t="shared" si="167"/>
        <v>12750.366666666667</v>
      </c>
      <c r="S173" s="4">
        <f t="shared" si="168"/>
        <v>12750.966666666667</v>
      </c>
      <c r="T173" s="4">
        <f t="shared" si="169"/>
        <v>12751.311111111112</v>
      </c>
      <c r="U173" s="4">
        <f t="shared" si="170"/>
        <v>-2.7000000000007276</v>
      </c>
      <c r="V173" s="4">
        <f t="shared" si="171"/>
        <v>-0.8999999999996362</v>
      </c>
      <c r="W173" s="45">
        <f t="shared" si="172"/>
        <v>12750.2</v>
      </c>
      <c r="X173" s="45">
        <f t="shared" si="147"/>
        <v>12750.2</v>
      </c>
      <c r="Y173" s="10">
        <f t="shared" si="173"/>
        <v>12750.2</v>
      </c>
      <c r="Z173" s="10">
        <f t="shared" si="174"/>
        <v>0</v>
      </c>
      <c r="AA173" s="10">
        <f t="shared" si="175"/>
        <v>0</v>
      </c>
      <c r="AB173" s="10">
        <f t="shared" si="176"/>
        <v>12751.1</v>
      </c>
      <c r="AC173" s="108">
        <f t="shared" si="148"/>
        <v>12751.1</v>
      </c>
      <c r="AD173" s="48">
        <f t="shared" si="177"/>
        <v>-0.7549057829759368</v>
      </c>
      <c r="AE173" s="45">
        <f t="shared" si="178"/>
        <v>-2.7000000000007276</v>
      </c>
      <c r="AF173" s="56">
        <f t="shared" si="179"/>
        <v>12748.4</v>
      </c>
      <c r="AG173" s="70">
        <f t="shared" si="180"/>
        <v>-1.4548535145941948</v>
      </c>
      <c r="AH173" s="70">
        <f t="shared" si="181"/>
        <v>-0.68735442432424687</v>
      </c>
      <c r="AI173" s="74">
        <f t="shared" si="182"/>
        <v>1.2550594584421291E-4</v>
      </c>
      <c r="AJ173" s="62">
        <f t="shared" si="183"/>
        <v>0</v>
      </c>
      <c r="AK173" s="117">
        <f t="shared" si="184"/>
        <v>0.47245610463811683</v>
      </c>
      <c r="AL173" s="99">
        <f t="shared" si="185"/>
        <v>-8.6267067155019073E-5</v>
      </c>
      <c r="AM173" s="62">
        <f t="shared" si="186"/>
        <v>12751.1</v>
      </c>
      <c r="AN173" s="10">
        <f t="shared" si="187"/>
        <v>12734.169749999997</v>
      </c>
      <c r="AO173" s="10">
        <f t="shared" si="188"/>
        <v>12740.579999999998</v>
      </c>
      <c r="AP173" s="10">
        <f t="shared" si="189"/>
        <v>12768.972883333332</v>
      </c>
      <c r="AQ173" s="10">
        <f t="shared" si="190"/>
        <v>12762.082666666663</v>
      </c>
      <c r="AR173" s="113"/>
      <c r="AU173" s="19"/>
      <c r="AV173" s="25"/>
      <c r="BE173" s="12" t="s">
        <v>339</v>
      </c>
      <c r="BF173" s="110">
        <v>12752.6</v>
      </c>
      <c r="BG173" s="111">
        <v>12748.5</v>
      </c>
      <c r="BH173" s="111">
        <v>12750</v>
      </c>
      <c r="BI173" s="12" t="s">
        <v>79</v>
      </c>
      <c r="BJ173" s="30"/>
      <c r="BK173" s="30"/>
      <c r="BL173" s="30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</row>
    <row r="174" spans="1:122" x14ac:dyDescent="0.25">
      <c r="A174" s="12" t="str">
        <f t="shared" si="152"/>
        <v>11mag     6o</v>
      </c>
      <c r="B174" s="110">
        <f t="shared" si="153"/>
        <v>0</v>
      </c>
      <c r="C174" s="3">
        <f t="shared" si="154"/>
        <v>-1.1000000000003638</v>
      </c>
      <c r="D174" s="3">
        <f t="shared" si="155"/>
        <v>12753</v>
      </c>
      <c r="E174" s="3">
        <f t="shared" si="156"/>
        <v>12752.6</v>
      </c>
      <c r="F174" s="3">
        <f t="shared" si="157"/>
        <v>12748.933333333334</v>
      </c>
      <c r="G174" s="3">
        <f t="shared" si="158"/>
        <v>12748.5</v>
      </c>
      <c r="H174" s="3">
        <f t="shared" si="159"/>
        <v>12752.6</v>
      </c>
      <c r="I174" s="110">
        <f t="shared" si="160"/>
        <v>12748.5</v>
      </c>
      <c r="J174" s="110">
        <f t="shared" si="161"/>
        <v>12750</v>
      </c>
      <c r="K174" s="8">
        <f t="shared" si="162"/>
        <v>-1.1000000000003638</v>
      </c>
      <c r="L174" s="4">
        <f t="shared" si="163"/>
        <v>4.1000000000003638</v>
      </c>
      <c r="M174" s="4">
        <f t="shared" si="164"/>
        <v>4.0666666666669089</v>
      </c>
      <c r="N174" s="4">
        <f t="shared" si="165"/>
        <v>4.1000000000003638</v>
      </c>
      <c r="O174" s="4">
        <f t="shared" si="166"/>
        <v>4.1000000000003638</v>
      </c>
      <c r="P174" s="4">
        <f t="shared" si="151"/>
        <v>2.6000000000003638</v>
      </c>
      <c r="Q174" s="4">
        <f>J173-I174</f>
        <v>1.5</v>
      </c>
      <c r="R174" s="4">
        <f t="shared" si="167"/>
        <v>12750.366666666667</v>
      </c>
      <c r="S174" s="4">
        <f t="shared" si="168"/>
        <v>12750.366666666667</v>
      </c>
      <c r="T174" s="4">
        <f t="shared" si="169"/>
        <v>12750.766666666668</v>
      </c>
      <c r="U174" s="4">
        <f t="shared" si="170"/>
        <v>-1.1000000000003638</v>
      </c>
      <c r="V174" s="4">
        <f t="shared" si="171"/>
        <v>-1.1000000000003638</v>
      </c>
      <c r="W174" s="45">
        <f t="shared" si="172"/>
        <v>12750</v>
      </c>
      <c r="X174" s="45">
        <f t="shared" si="147"/>
        <v>12750</v>
      </c>
      <c r="Y174" s="62">
        <f t="shared" si="173"/>
        <v>12748.9</v>
      </c>
      <c r="Z174" s="10">
        <f t="shared" si="174"/>
        <v>0</v>
      </c>
      <c r="AA174" s="4">
        <f t="shared" si="175"/>
        <v>0</v>
      </c>
      <c r="AB174" s="108">
        <f t="shared" si="176"/>
        <v>12751.1</v>
      </c>
      <c r="AC174" s="108">
        <f t="shared" si="148"/>
        <v>12751.1</v>
      </c>
      <c r="AD174" s="48">
        <f t="shared" si="177"/>
        <v>-0.7549057829759368</v>
      </c>
      <c r="AE174" s="45">
        <f t="shared" si="178"/>
        <v>-1.1000000000003638</v>
      </c>
      <c r="AF174" s="56">
        <f t="shared" si="179"/>
        <v>12748.9</v>
      </c>
      <c r="AG174" s="70" t="e">
        <f t="shared" si="180"/>
        <v>#DIV/0!</v>
      </c>
      <c r="AH174" s="70" t="e">
        <f t="shared" si="181"/>
        <v>#DIV/0!</v>
      </c>
      <c r="AI174" s="74">
        <f t="shared" si="182"/>
        <v>8.6281953737213712E-5</v>
      </c>
      <c r="AJ174" s="62">
        <f t="shared" si="183"/>
        <v>0</v>
      </c>
      <c r="AK174" s="117" t="e">
        <f t="shared" si="184"/>
        <v>#DIV/0!</v>
      </c>
      <c r="AL174" s="99">
        <f t="shared" si="185"/>
        <v>0</v>
      </c>
      <c r="AM174" s="62">
        <f t="shared" si="186"/>
        <v>12750</v>
      </c>
      <c r="AN174" s="10">
        <f t="shared" si="187"/>
        <v>12733.570349999998</v>
      </c>
      <c r="AO174" s="10">
        <f t="shared" si="188"/>
        <v>12739.481100000001</v>
      </c>
      <c r="AP174" s="10">
        <f t="shared" si="189"/>
        <v>12767.171083333333</v>
      </c>
      <c r="AQ174" s="10">
        <f t="shared" si="190"/>
        <v>12760.881466666666</v>
      </c>
      <c r="AR174" s="113"/>
      <c r="AU174" s="19"/>
      <c r="AV174" s="25"/>
      <c r="AW174" s="21">
        <f>SUM(AU174:AU187)-AW175</f>
        <v>0</v>
      </c>
      <c r="BE174" s="12" t="s">
        <v>340</v>
      </c>
      <c r="BF174" s="110">
        <v>12752.6</v>
      </c>
      <c r="BG174" s="111">
        <v>12748.5</v>
      </c>
      <c r="BH174" s="111">
        <v>12750</v>
      </c>
      <c r="BI174" s="12" t="s">
        <v>80</v>
      </c>
      <c r="BJ174" s="30"/>
      <c r="BK174" s="30"/>
      <c r="BL174" s="30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</row>
    <row r="175" spans="1:122" x14ac:dyDescent="0.25">
      <c r="A175" s="12" t="str">
        <f t="shared" si="152"/>
        <v>11mag    7s</v>
      </c>
      <c r="B175" s="110">
        <f t="shared" si="153"/>
        <v>6.8999999999996362</v>
      </c>
      <c r="C175" s="3">
        <f t="shared" si="154"/>
        <v>5.7999999999992724</v>
      </c>
      <c r="D175" s="3">
        <f t="shared" si="155"/>
        <v>12755.866666666667</v>
      </c>
      <c r="E175" s="3">
        <f t="shared" si="156"/>
        <v>12757.5</v>
      </c>
      <c r="F175" s="3">
        <f t="shared" si="157"/>
        <v>12748.1</v>
      </c>
      <c r="G175" s="3">
        <f t="shared" si="158"/>
        <v>12747.9</v>
      </c>
      <c r="H175" s="3">
        <f t="shared" si="159"/>
        <v>12762.4</v>
      </c>
      <c r="I175" s="110">
        <f t="shared" si="160"/>
        <v>12747.3</v>
      </c>
      <c r="J175" s="110">
        <f t="shared" si="161"/>
        <v>12756.9</v>
      </c>
      <c r="K175" s="8">
        <f t="shared" si="162"/>
        <v>6.8999999999996362</v>
      </c>
      <c r="L175" s="4">
        <f t="shared" si="163"/>
        <v>15.100000000000364</v>
      </c>
      <c r="M175" s="4">
        <f t="shared" si="164"/>
        <v>7.7666666666670308</v>
      </c>
      <c r="N175" s="4">
        <f t="shared" si="165"/>
        <v>9.6000000000003638</v>
      </c>
      <c r="O175" s="4">
        <f t="shared" si="166"/>
        <v>15.100000000000364</v>
      </c>
      <c r="P175" s="4">
        <f t="shared" si="151"/>
        <v>12.399999999999636</v>
      </c>
      <c r="Q175" s="4">
        <f>J174-I175</f>
        <v>2.7000000000007276</v>
      </c>
      <c r="R175" s="4">
        <f t="shared" si="167"/>
        <v>12755.533333333333</v>
      </c>
      <c r="S175" s="4">
        <f t="shared" si="168"/>
        <v>12752.95</v>
      </c>
      <c r="T175" s="4">
        <f t="shared" si="169"/>
        <v>12752.088888888888</v>
      </c>
      <c r="U175" s="4">
        <f t="shared" si="170"/>
        <v>-1.1000000000003638</v>
      </c>
      <c r="V175" s="4">
        <f t="shared" si="171"/>
        <v>-1.1000000000003638</v>
      </c>
      <c r="W175" s="109">
        <f t="shared" si="172"/>
        <v>12748.9</v>
      </c>
      <c r="X175" s="109">
        <f t="shared" si="147"/>
        <v>12748.9</v>
      </c>
      <c r="Y175" s="62">
        <f t="shared" si="173"/>
        <v>12748.9</v>
      </c>
      <c r="Z175" s="10">
        <f t="shared" si="174"/>
        <v>0</v>
      </c>
      <c r="AA175" s="4">
        <f t="shared" si="175"/>
        <v>0</v>
      </c>
      <c r="AB175" s="79">
        <f t="shared" si="176"/>
        <v>12750</v>
      </c>
      <c r="AC175" s="79">
        <f t="shared" si="148"/>
        <v>12750</v>
      </c>
      <c r="AD175" s="48">
        <f t="shared" si="177"/>
        <v>-9.7335932423630617E-2</v>
      </c>
      <c r="AE175" s="45">
        <f t="shared" si="178"/>
        <v>-1.1000000000003638</v>
      </c>
      <c r="AF175" s="56">
        <f t="shared" si="179"/>
        <v>12748.9</v>
      </c>
      <c r="AG175" s="70">
        <f t="shared" si="180"/>
        <v>1.1595203269029448</v>
      </c>
      <c r="AH175" s="70">
        <f t="shared" si="181"/>
        <v>0.86242558823524862</v>
      </c>
      <c r="AI175" s="74">
        <f t="shared" si="182"/>
        <v>6.2750511808861939E-4</v>
      </c>
      <c r="AJ175" s="62">
        <f t="shared" si="183"/>
        <v>0</v>
      </c>
      <c r="AK175" s="117">
        <f t="shared" si="184"/>
        <v>0.7437778952429146</v>
      </c>
      <c r="AL175" s="99">
        <f t="shared" si="185"/>
        <v>5.4117647058820673E-4</v>
      </c>
      <c r="AM175" s="62">
        <f t="shared" si="186"/>
        <v>12750</v>
      </c>
      <c r="AN175" s="10">
        <f t="shared" si="187"/>
        <v>12733.520399999999</v>
      </c>
      <c r="AO175" s="10">
        <f t="shared" si="188"/>
        <v>12739.481100000001</v>
      </c>
      <c r="AP175" s="10">
        <f t="shared" si="189"/>
        <v>12767.221133333333</v>
      </c>
      <c r="AQ175" s="10">
        <f t="shared" si="190"/>
        <v>12760.881466666666</v>
      </c>
      <c r="AR175" s="113"/>
      <c r="AU175" s="19"/>
      <c r="AV175" s="25"/>
      <c r="AW175" s="80">
        <f>COUNT(AU175:AU187)</f>
        <v>0</v>
      </c>
      <c r="AZ175" s="116">
        <f>BA175*(1-$AQ$5)</f>
        <v>12718.629300000001</v>
      </c>
      <c r="BA175" s="16">
        <f>J175</f>
        <v>12756.9</v>
      </c>
      <c r="BE175" s="12" t="s">
        <v>341</v>
      </c>
      <c r="BF175" s="110">
        <v>12762.4</v>
      </c>
      <c r="BG175" s="111">
        <v>12747.3</v>
      </c>
      <c r="BH175" s="111">
        <v>12756.9</v>
      </c>
      <c r="BI175" s="29" t="str">
        <f t="shared" si="145"/>
        <v>11mag    7s</v>
      </c>
      <c r="BJ175" s="30"/>
      <c r="BK175" s="30"/>
      <c r="BL175" s="30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</row>
    <row r="176" spans="1:122" x14ac:dyDescent="0.25">
      <c r="A176" s="12" t="str">
        <f t="shared" si="152"/>
        <v>11mag   8s</v>
      </c>
      <c r="B176" s="110">
        <f t="shared" si="153"/>
        <v>5.2000000000007276</v>
      </c>
      <c r="C176" s="3">
        <f t="shared" si="154"/>
        <v>12.100000000000364</v>
      </c>
      <c r="D176" s="3">
        <f t="shared" si="155"/>
        <v>12760.533333333333</v>
      </c>
      <c r="E176" s="3">
        <f t="shared" si="156"/>
        <v>12764.5</v>
      </c>
      <c r="F176" s="3">
        <f t="shared" si="157"/>
        <v>12748.300000000001</v>
      </c>
      <c r="G176" s="3">
        <f t="shared" si="158"/>
        <v>12748.2</v>
      </c>
      <c r="H176" s="3">
        <f t="shared" si="159"/>
        <v>12766.6</v>
      </c>
      <c r="I176" s="3">
        <f t="shared" si="160"/>
        <v>12749.1</v>
      </c>
      <c r="J176" s="110">
        <f t="shared" si="161"/>
        <v>12762.1</v>
      </c>
      <c r="K176" s="8">
        <f t="shared" si="162"/>
        <v>12.100000000000364</v>
      </c>
      <c r="L176" s="4">
        <f t="shared" si="163"/>
        <v>17.5</v>
      </c>
      <c r="M176" s="4">
        <f t="shared" si="164"/>
        <v>12.233333333333576</v>
      </c>
      <c r="N176" s="4">
        <f t="shared" si="165"/>
        <v>16.300000000000182</v>
      </c>
      <c r="O176" s="4">
        <f t="shared" si="166"/>
        <v>17.5</v>
      </c>
      <c r="P176" s="4">
        <f t="shared" si="151"/>
        <v>9.7000000000007276</v>
      </c>
      <c r="Q176" s="4">
        <f>J175-I176</f>
        <v>7.7999999999992724</v>
      </c>
      <c r="R176" s="4">
        <f t="shared" si="167"/>
        <v>12759.266666666668</v>
      </c>
      <c r="S176" s="4">
        <f t="shared" si="168"/>
        <v>12757.400000000001</v>
      </c>
      <c r="T176" s="4">
        <f t="shared" si="169"/>
        <v>12755.055555555557</v>
      </c>
      <c r="U176" s="4">
        <f t="shared" si="170"/>
        <v>-1.1000000000003638</v>
      </c>
      <c r="V176" s="4">
        <f t="shared" si="171"/>
        <v>0</v>
      </c>
      <c r="W176" s="109">
        <f t="shared" si="172"/>
        <v>12750</v>
      </c>
      <c r="X176" s="109">
        <f t="shared" si="147"/>
        <v>12750</v>
      </c>
      <c r="Y176" s="62">
        <f t="shared" si="173"/>
        <v>12763.8</v>
      </c>
      <c r="Z176" s="10">
        <f t="shared" si="174"/>
        <v>6.8999999999996362</v>
      </c>
      <c r="AA176" s="4">
        <f t="shared" si="175"/>
        <v>6.8999999999996362</v>
      </c>
      <c r="AB176" s="79">
        <f t="shared" si="176"/>
        <v>12756.9</v>
      </c>
      <c r="AC176" s="79">
        <f t="shared" si="148"/>
        <v>12756.9</v>
      </c>
      <c r="AD176" s="48">
        <f t="shared" si="177"/>
        <v>4.6133853151396266E-2</v>
      </c>
      <c r="AE176" s="45">
        <f t="shared" si="178"/>
        <v>-1.1000000000003638</v>
      </c>
      <c r="AF176" s="56">
        <f t="shared" si="179"/>
        <v>12755.8</v>
      </c>
      <c r="AG176" s="70">
        <f t="shared" si="180"/>
        <v>-3.7082065551756185</v>
      </c>
      <c r="AH176" s="70">
        <f t="shared" si="181"/>
        <v>-0.26967214072912954</v>
      </c>
      <c r="AI176" s="74">
        <f t="shared" si="182"/>
        <v>4.9389297417653871E-4</v>
      </c>
      <c r="AJ176" s="62">
        <f t="shared" si="183"/>
        <v>6.8999999999996362</v>
      </c>
      <c r="AK176" s="117">
        <f t="shared" si="184"/>
        <v>7.2723063485431449E-2</v>
      </c>
      <c r="AL176" s="99">
        <f t="shared" si="185"/>
        <v>-1.3318917563726388E-4</v>
      </c>
      <c r="AM176" s="62">
        <f t="shared" si="186"/>
        <v>12763.8</v>
      </c>
      <c r="AN176" s="10">
        <f t="shared" si="187"/>
        <v>12733.187399999999</v>
      </c>
      <c r="AO176" s="10">
        <f t="shared" si="188"/>
        <v>12751.002899999999</v>
      </c>
      <c r="AP176" s="10">
        <f t="shared" si="189"/>
        <v>12777.898466666666</v>
      </c>
      <c r="AQ176" s="10">
        <f t="shared" si="190"/>
        <v>12761.415333333331</v>
      </c>
      <c r="AR176" s="113"/>
      <c r="AU176" s="19"/>
      <c r="AV176" s="25"/>
      <c r="AZ176" s="116">
        <f>BA176*(1-$AQ$5)</f>
        <v>12723.813700000001</v>
      </c>
      <c r="BA176" s="16">
        <f>J176</f>
        <v>12762.1</v>
      </c>
      <c r="BB176" s="115">
        <f>AQ176</f>
        <v>12761.415333333331</v>
      </c>
      <c r="BC176" s="24">
        <f>BB176-BA175</f>
        <v>4.5153333333310002</v>
      </c>
      <c r="BD176" s="107" t="s">
        <v>37</v>
      </c>
      <c r="BE176" s="12" t="s">
        <v>155</v>
      </c>
      <c r="BF176" s="110">
        <v>12766.6</v>
      </c>
      <c r="BG176" s="111">
        <v>12749.1</v>
      </c>
      <c r="BH176" s="111">
        <v>12762.1</v>
      </c>
      <c r="BI176" s="29" t="str">
        <f t="shared" si="145"/>
        <v>11mag   8s</v>
      </c>
      <c r="BJ176" s="30"/>
      <c r="BK176" s="30"/>
      <c r="BL176" s="30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</row>
    <row r="177" spans="1:122" x14ac:dyDescent="0.25">
      <c r="A177" s="12" t="str">
        <f t="shared" si="152"/>
        <v>11mag    9b</v>
      </c>
      <c r="B177" s="110">
        <f t="shared" si="153"/>
        <v>-15.5</v>
      </c>
      <c r="C177" s="3">
        <f t="shared" si="154"/>
        <v>-3.3999999999996362</v>
      </c>
      <c r="D177" s="3">
        <f t="shared" si="155"/>
        <v>12766.300000000001</v>
      </c>
      <c r="E177" s="3">
        <f t="shared" si="156"/>
        <v>12768.25</v>
      </c>
      <c r="F177" s="3">
        <f t="shared" si="157"/>
        <v>12745.6</v>
      </c>
      <c r="G177" s="3">
        <f t="shared" si="158"/>
        <v>12744.75</v>
      </c>
      <c r="H177" s="3">
        <f t="shared" si="159"/>
        <v>12769.9</v>
      </c>
      <c r="I177" s="3">
        <f t="shared" si="160"/>
        <v>12740.4</v>
      </c>
      <c r="J177" s="3">
        <f t="shared" si="161"/>
        <v>12746.6</v>
      </c>
      <c r="K177" s="8">
        <f t="shared" si="162"/>
        <v>-10.299999999999272</v>
      </c>
      <c r="L177" s="4">
        <f t="shared" si="163"/>
        <v>29.5</v>
      </c>
      <c r="M177" s="4">
        <f t="shared" si="164"/>
        <v>20.70000000000012</v>
      </c>
      <c r="N177" s="4">
        <f t="shared" si="165"/>
        <v>23.5</v>
      </c>
      <c r="O177" s="4">
        <f t="shared" si="166"/>
        <v>29.5</v>
      </c>
      <c r="P177" s="4">
        <f t="shared" si="151"/>
        <v>7.7999999999992724</v>
      </c>
      <c r="Q177" s="4">
        <f>J176-I177</f>
        <v>21.700000000000728</v>
      </c>
      <c r="R177" s="4">
        <f t="shared" si="167"/>
        <v>12752.300000000001</v>
      </c>
      <c r="S177" s="4">
        <f t="shared" si="168"/>
        <v>12755.783333333335</v>
      </c>
      <c r="T177" s="4">
        <f t="shared" si="169"/>
        <v>12755.700000000003</v>
      </c>
      <c r="U177" s="4">
        <f t="shared" si="170"/>
        <v>0</v>
      </c>
      <c r="V177" s="4">
        <f t="shared" si="171"/>
        <v>5.2000000000007276</v>
      </c>
      <c r="W177" s="45">
        <f t="shared" si="172"/>
        <v>12762.1</v>
      </c>
      <c r="X177" s="45">
        <f t="shared" si="147"/>
        <v>12762.1</v>
      </c>
      <c r="Y177" s="10">
        <f t="shared" si="173"/>
        <v>12774.2</v>
      </c>
      <c r="Z177" s="10">
        <f t="shared" si="174"/>
        <v>6.8999999999996362</v>
      </c>
      <c r="AA177" s="10">
        <f t="shared" si="175"/>
        <v>6.8999999999996362</v>
      </c>
      <c r="AB177" s="10">
        <f t="shared" si="176"/>
        <v>12763.8</v>
      </c>
      <c r="AC177" s="108">
        <f t="shared" si="148"/>
        <v>12763.8</v>
      </c>
      <c r="AD177" s="48">
        <f t="shared" si="177"/>
        <v>0.76348278102663947</v>
      </c>
      <c r="AE177" s="45">
        <f t="shared" si="178"/>
        <v>0</v>
      </c>
      <c r="AF177" s="56">
        <f t="shared" si="179"/>
        <v>12762.1</v>
      </c>
      <c r="AG177" s="70">
        <f t="shared" si="180"/>
        <v>0.69233840545724123</v>
      </c>
      <c r="AH177" s="70">
        <f t="shared" si="181"/>
        <v>1.4443803667652522</v>
      </c>
      <c r="AI177" s="74">
        <f t="shared" si="182"/>
        <v>-1.2145336582537357E-3</v>
      </c>
      <c r="AJ177" s="62">
        <f t="shared" si="183"/>
        <v>6.8999999999996362</v>
      </c>
      <c r="AK177" s="117">
        <f t="shared" si="184"/>
        <v>2.0862346438969244</v>
      </c>
      <c r="AL177" s="99">
        <f t="shared" si="185"/>
        <v>-1.7542485707572743E-3</v>
      </c>
      <c r="AM177" s="62">
        <f t="shared" si="186"/>
        <v>12769</v>
      </c>
      <c r="AN177" s="10">
        <f t="shared" si="187"/>
        <v>12730.2237</v>
      </c>
      <c r="AO177" s="10">
        <f t="shared" si="188"/>
        <v>12756.663900000003</v>
      </c>
      <c r="AP177" s="10">
        <f t="shared" si="189"/>
        <v>12788.342233333335</v>
      </c>
      <c r="AQ177" s="10">
        <f t="shared" si="190"/>
        <v>12764.685266666667</v>
      </c>
      <c r="AR177" s="113"/>
      <c r="AU177" s="19"/>
      <c r="AV177" s="25"/>
      <c r="AZ177"/>
      <c r="BA177"/>
      <c r="BB177" s="115">
        <f>AQ177</f>
        <v>12764.685266666667</v>
      </c>
      <c r="BC177" s="24">
        <f>BB177-BA176</f>
        <v>2.5852666666669393</v>
      </c>
      <c r="BD177" s="107" t="s">
        <v>37</v>
      </c>
      <c r="BE177" s="12" t="s">
        <v>342</v>
      </c>
      <c r="BF177" s="110">
        <v>12769.9</v>
      </c>
      <c r="BG177" s="111">
        <v>12740.4</v>
      </c>
      <c r="BH177" s="111">
        <v>12746.6</v>
      </c>
      <c r="BI177" s="29" t="str">
        <f t="shared" si="145"/>
        <v>11mag    9b</v>
      </c>
      <c r="BJ177" s="30"/>
      <c r="BK177" s="30"/>
      <c r="BL177" s="30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</row>
    <row r="178" spans="1:122" x14ac:dyDescent="0.25">
      <c r="A178" s="12" t="str">
        <f t="shared" si="152"/>
        <v>11mag     10o</v>
      </c>
      <c r="B178" s="110">
        <f t="shared" si="153"/>
        <v>18.100000000000364</v>
      </c>
      <c r="C178" s="3">
        <f t="shared" si="154"/>
        <v>7.8000000000010914</v>
      </c>
      <c r="D178" s="3">
        <f t="shared" si="155"/>
        <v>12769</v>
      </c>
      <c r="E178" s="3">
        <f t="shared" si="156"/>
        <v>12770.2</v>
      </c>
      <c r="F178" s="3">
        <f t="shared" si="157"/>
        <v>12745.366666666667</v>
      </c>
      <c r="G178" s="3">
        <f t="shared" si="158"/>
        <v>12743.5</v>
      </c>
      <c r="H178" s="3">
        <f t="shared" si="159"/>
        <v>12770.5</v>
      </c>
      <c r="I178" s="3">
        <f t="shared" si="160"/>
        <v>12746.6</v>
      </c>
      <c r="J178" s="110">
        <f t="shared" si="161"/>
        <v>12764.7</v>
      </c>
      <c r="K178" s="8">
        <f t="shared" si="162"/>
        <v>2.6000000000003638</v>
      </c>
      <c r="L178" s="4">
        <f t="shared" si="163"/>
        <v>23.899999999999636</v>
      </c>
      <c r="M178" s="4">
        <f t="shared" si="164"/>
        <v>23.633333333333212</v>
      </c>
      <c r="N178" s="4">
        <f t="shared" si="165"/>
        <v>26.699999999999818</v>
      </c>
      <c r="O178" s="4">
        <f t="shared" si="166"/>
        <v>23.899999999999636</v>
      </c>
      <c r="P178" s="4">
        <f t="shared" si="151"/>
        <v>23.899999999999636</v>
      </c>
      <c r="Q178" s="4">
        <f>-J177+I178</f>
        <v>0</v>
      </c>
      <c r="R178" s="4">
        <f t="shared" si="167"/>
        <v>12760.6</v>
      </c>
      <c r="S178" s="4">
        <f t="shared" si="168"/>
        <v>12756.45</v>
      </c>
      <c r="T178" s="4">
        <f t="shared" si="169"/>
        <v>12757.388888888891</v>
      </c>
      <c r="U178" s="4">
        <f t="shared" si="170"/>
        <v>-15.5</v>
      </c>
      <c r="V178" s="4">
        <f t="shared" si="171"/>
        <v>-15.5</v>
      </c>
      <c r="W178" s="45">
        <f t="shared" si="172"/>
        <v>12746.6</v>
      </c>
      <c r="X178" s="109">
        <f t="shared" si="147"/>
        <v>12746.6</v>
      </c>
      <c r="Y178" s="62">
        <f t="shared" si="173"/>
        <v>12736.300000000001</v>
      </c>
      <c r="Z178" s="10">
        <f t="shared" si="174"/>
        <v>6.8999999999996362</v>
      </c>
      <c r="AA178" s="4">
        <f t="shared" si="175"/>
        <v>5.2000000000007276</v>
      </c>
      <c r="AB178" s="108">
        <f t="shared" si="176"/>
        <v>12767.300000000001</v>
      </c>
      <c r="AC178" s="79">
        <f t="shared" si="148"/>
        <v>12767.300000000001</v>
      </c>
      <c r="AD178" s="48">
        <f t="shared" si="177"/>
        <v>0.42871994801817087</v>
      </c>
      <c r="AE178" s="45">
        <f t="shared" si="178"/>
        <v>-15.5</v>
      </c>
      <c r="AF178" s="56">
        <f t="shared" si="179"/>
        <v>12731.1</v>
      </c>
      <c r="AG178" s="70">
        <f t="shared" si="180"/>
        <v>3.0052784127057306</v>
      </c>
      <c r="AH178" s="70">
        <f t="shared" si="181"/>
        <v>0.33274787313288351</v>
      </c>
      <c r="AI178" s="74">
        <f t="shared" si="182"/>
        <v>2.6392063529467494E-3</v>
      </c>
      <c r="AJ178" s="62">
        <f t="shared" si="183"/>
        <v>6.8999999999996362</v>
      </c>
      <c r="AK178" s="117">
        <f t="shared" si="184"/>
        <v>0.11072114707445754</v>
      </c>
      <c r="AL178" s="99">
        <f t="shared" si="185"/>
        <v>8.7819030070182514E-4</v>
      </c>
      <c r="AM178" s="62">
        <f t="shared" si="186"/>
        <v>12753.5</v>
      </c>
      <c r="AN178" s="10">
        <f t="shared" si="187"/>
        <v>12716.0712</v>
      </c>
      <c r="AO178" s="10">
        <f t="shared" si="188"/>
        <v>12751.435800000003</v>
      </c>
      <c r="AP178" s="10">
        <f t="shared" si="189"/>
        <v>12788.575800000001</v>
      </c>
      <c r="AQ178" s="10">
        <f t="shared" si="190"/>
        <v>12747.434700000002</v>
      </c>
      <c r="AR178" s="113"/>
      <c r="AU178" s="19"/>
      <c r="AV178" s="25"/>
      <c r="AZ178"/>
      <c r="BA178"/>
      <c r="BB178"/>
      <c r="BC178"/>
      <c r="BD178"/>
      <c r="BE178" s="12" t="s">
        <v>343</v>
      </c>
      <c r="BF178" s="110">
        <v>12770.5</v>
      </c>
      <c r="BG178" s="111">
        <v>12746.6</v>
      </c>
      <c r="BH178" s="111">
        <v>12764.7</v>
      </c>
      <c r="BI178" s="29" t="str">
        <f t="shared" si="145"/>
        <v>11mag     10o</v>
      </c>
      <c r="BJ178" s="30"/>
      <c r="BK178" s="30"/>
      <c r="BL178" s="30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</row>
    <row r="179" spans="1:122" x14ac:dyDescent="0.25">
      <c r="A179" s="12" t="str">
        <f t="shared" si="152"/>
        <v>11mag   11s</v>
      </c>
      <c r="B179" s="110">
        <f t="shared" si="153"/>
        <v>-10.900000000001455</v>
      </c>
      <c r="C179" s="3">
        <f t="shared" si="154"/>
        <v>-8.3000000000010914</v>
      </c>
      <c r="D179" s="3">
        <f t="shared" si="155"/>
        <v>12771.1</v>
      </c>
      <c r="E179" s="3">
        <f t="shared" si="156"/>
        <v>12771.7</v>
      </c>
      <c r="F179" s="3">
        <f t="shared" si="157"/>
        <v>12746.333333333334</v>
      </c>
      <c r="G179" s="3">
        <f t="shared" si="158"/>
        <v>12749.3</v>
      </c>
      <c r="H179" s="3">
        <f t="shared" si="159"/>
        <v>12772.9</v>
      </c>
      <c r="I179" s="3">
        <f t="shared" si="160"/>
        <v>12752</v>
      </c>
      <c r="J179" s="3">
        <f t="shared" si="161"/>
        <v>12753.8</v>
      </c>
      <c r="K179" s="8">
        <f t="shared" si="162"/>
        <v>7.1999999999989086</v>
      </c>
      <c r="L179" s="4">
        <f t="shared" si="163"/>
        <v>20.899999999999636</v>
      </c>
      <c r="M179" s="4">
        <f t="shared" si="164"/>
        <v>24.766666666666424</v>
      </c>
      <c r="N179" s="4">
        <f t="shared" si="165"/>
        <v>22.399999999999636</v>
      </c>
      <c r="O179" s="4">
        <f t="shared" si="166"/>
        <v>20.899999999999636</v>
      </c>
      <c r="P179" s="4">
        <f>-H179+J178</f>
        <v>-8.1999999999989086</v>
      </c>
      <c r="Q179" s="4">
        <f t="shared" ref="Q179:Q186" si="192">J178-I179</f>
        <v>12.700000000000728</v>
      </c>
      <c r="R179" s="4">
        <f t="shared" si="167"/>
        <v>12759.566666666666</v>
      </c>
      <c r="S179" s="4">
        <f t="shared" si="168"/>
        <v>12760.083333333332</v>
      </c>
      <c r="T179" s="4">
        <f t="shared" si="169"/>
        <v>12757.488888888889</v>
      </c>
      <c r="U179" s="4">
        <f t="shared" si="170"/>
        <v>-15.5</v>
      </c>
      <c r="V179" s="4">
        <f t="shared" si="171"/>
        <v>-15.5</v>
      </c>
      <c r="W179" s="109">
        <f t="shared" si="172"/>
        <v>12731.1</v>
      </c>
      <c r="X179" s="45">
        <f t="shared" si="147"/>
        <v>12731.1</v>
      </c>
      <c r="Y179" s="10">
        <f t="shared" si="173"/>
        <v>12767.300000000001</v>
      </c>
      <c r="Z179" s="10">
        <f t="shared" si="174"/>
        <v>18.100000000000364</v>
      </c>
      <c r="AA179" s="10">
        <f t="shared" si="175"/>
        <v>18.100000000000364</v>
      </c>
      <c r="AB179" s="10">
        <f t="shared" si="176"/>
        <v>12764.7</v>
      </c>
      <c r="AC179" s="108">
        <f t="shared" si="148"/>
        <v>12764.7</v>
      </c>
      <c r="AD179" s="48">
        <f t="shared" si="177"/>
        <v>0.24938271604936008</v>
      </c>
      <c r="AE179" s="45">
        <f t="shared" si="178"/>
        <v>-15.5</v>
      </c>
      <c r="AF179" s="56">
        <f t="shared" si="179"/>
        <v>12749.2</v>
      </c>
      <c r="AG179" s="70">
        <f t="shared" si="180"/>
        <v>-0.15903872805535793</v>
      </c>
      <c r="AH179" s="70">
        <f t="shared" si="181"/>
        <v>-6.2877766455219746</v>
      </c>
      <c r="AI179" s="74">
        <f t="shared" si="182"/>
        <v>3.6080695259298971E-4</v>
      </c>
      <c r="AJ179" s="62">
        <f t="shared" si="183"/>
        <v>18.100000000000364</v>
      </c>
      <c r="AK179" s="117">
        <f t="shared" si="184"/>
        <v>39.53613514397157</v>
      </c>
      <c r="AL179" s="99">
        <f t="shared" si="185"/>
        <v>-2.2686735300561549E-3</v>
      </c>
      <c r="AM179" s="62">
        <f t="shared" si="186"/>
        <v>12782.800000000001</v>
      </c>
      <c r="AN179" s="10">
        <f t="shared" si="187"/>
        <v>12721.166100000002</v>
      </c>
      <c r="AO179" s="10">
        <f t="shared" si="188"/>
        <v>12761.8254</v>
      </c>
      <c r="AP179" s="10">
        <f t="shared" si="189"/>
        <v>12800.087299999997</v>
      </c>
      <c r="AQ179" s="10">
        <f t="shared" si="190"/>
        <v>12763.450699999999</v>
      </c>
      <c r="AR179" s="113"/>
      <c r="AU179" s="19"/>
      <c r="AV179" s="25"/>
      <c r="AZ179"/>
      <c r="BA179"/>
      <c r="BB179"/>
      <c r="BC179"/>
      <c r="BD179"/>
      <c r="BE179" s="12" t="s">
        <v>156</v>
      </c>
      <c r="BF179" s="110">
        <v>12772.9</v>
      </c>
      <c r="BG179" s="111">
        <v>12752</v>
      </c>
      <c r="BH179" s="111">
        <v>12753.8</v>
      </c>
      <c r="BI179" s="29" t="str">
        <f t="shared" si="145"/>
        <v>11mag   11s</v>
      </c>
      <c r="BJ179" s="30"/>
      <c r="BK179" s="30"/>
      <c r="BL179" s="30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</row>
    <row r="180" spans="1:122" x14ac:dyDescent="0.25">
      <c r="A180" s="12" t="str">
        <f t="shared" si="152"/>
        <v>11mag     12b</v>
      </c>
      <c r="B180" s="110">
        <f t="shared" si="153"/>
        <v>6.2000000000007276</v>
      </c>
      <c r="C180" s="3">
        <f t="shared" si="154"/>
        <v>13.399999999999636</v>
      </c>
      <c r="D180" s="3">
        <f t="shared" si="155"/>
        <v>12769.333333333334</v>
      </c>
      <c r="E180" s="3">
        <f t="shared" si="156"/>
        <v>12768.75</v>
      </c>
      <c r="F180" s="3">
        <f t="shared" si="157"/>
        <v>12748.133333333331</v>
      </c>
      <c r="G180" s="3">
        <f t="shared" si="158"/>
        <v>12748.9</v>
      </c>
      <c r="H180" s="110">
        <f t="shared" si="159"/>
        <v>12764.6</v>
      </c>
      <c r="I180" s="110">
        <f t="shared" si="160"/>
        <v>12745.8</v>
      </c>
      <c r="J180" s="110">
        <f t="shared" si="161"/>
        <v>12760</v>
      </c>
      <c r="K180" s="8">
        <f t="shared" si="162"/>
        <v>-4.7000000000007276</v>
      </c>
      <c r="L180" s="4">
        <f t="shared" si="163"/>
        <v>18.800000000001091</v>
      </c>
      <c r="M180" s="4">
        <f t="shared" si="164"/>
        <v>21.20000000000012</v>
      </c>
      <c r="N180" s="4">
        <f t="shared" si="165"/>
        <v>19.850000000000364</v>
      </c>
      <c r="O180" s="4">
        <f t="shared" si="166"/>
        <v>18.800000000001091</v>
      </c>
      <c r="P180" s="4">
        <f t="shared" ref="P180:P201" si="193">H180-J179</f>
        <v>10.800000000001091</v>
      </c>
      <c r="Q180" s="4">
        <f t="shared" si="192"/>
        <v>8</v>
      </c>
      <c r="R180" s="4">
        <f t="shared" si="167"/>
        <v>12756.800000000001</v>
      </c>
      <c r="S180" s="4">
        <f t="shared" si="168"/>
        <v>12758.183333333334</v>
      </c>
      <c r="T180" s="4">
        <f t="shared" si="169"/>
        <v>12758.988888888889</v>
      </c>
      <c r="U180" s="4">
        <f t="shared" si="170"/>
        <v>-15.5</v>
      </c>
      <c r="V180" s="4">
        <f t="shared" si="171"/>
        <v>-10.900000000001455</v>
      </c>
      <c r="W180" s="85">
        <f t="shared" si="172"/>
        <v>12753.8</v>
      </c>
      <c r="X180" s="109">
        <f t="shared" si="147"/>
        <v>12753.8</v>
      </c>
      <c r="Y180" s="62">
        <f t="shared" si="173"/>
        <v>12760.999999999998</v>
      </c>
      <c r="Z180" s="10">
        <f t="shared" si="174"/>
        <v>18.100000000000364</v>
      </c>
      <c r="AA180" s="4">
        <f t="shared" si="175"/>
        <v>18.100000000000364</v>
      </c>
      <c r="AB180" s="79">
        <f t="shared" si="176"/>
        <v>12782.800000000001</v>
      </c>
      <c r="AC180" s="79">
        <f t="shared" si="148"/>
        <v>12782.800000000001</v>
      </c>
      <c r="AD180" s="48">
        <f t="shared" si="177"/>
        <v>0.12384665367127952</v>
      </c>
      <c r="AE180" s="45">
        <f t="shared" si="178"/>
        <v>-15.5</v>
      </c>
      <c r="AF180" s="56">
        <f t="shared" si="179"/>
        <v>12738.3</v>
      </c>
      <c r="AG180" s="70">
        <f t="shared" si="180"/>
        <v>-1.8283393619336286</v>
      </c>
      <c r="AH180" s="70">
        <f t="shared" si="181"/>
        <v>-0.54694441350451084</v>
      </c>
      <c r="AI180" s="74">
        <f t="shared" si="182"/>
        <v>1.7035240181186445E-3</v>
      </c>
      <c r="AJ180" s="62">
        <f t="shared" si="183"/>
        <v>18.100000000000364</v>
      </c>
      <c r="AK180" s="117">
        <f t="shared" si="184"/>
        <v>0.29914819146379334</v>
      </c>
      <c r="AL180" s="99">
        <f t="shared" si="185"/>
        <v>-9.3173294498074969E-4</v>
      </c>
      <c r="AM180" s="62">
        <f t="shared" si="186"/>
        <v>12771.9</v>
      </c>
      <c r="AN180" s="10">
        <f t="shared" si="187"/>
        <v>12724.4295</v>
      </c>
      <c r="AO180" s="10">
        <f t="shared" si="188"/>
        <v>12754.366199999999</v>
      </c>
      <c r="AP180" s="10">
        <f t="shared" si="189"/>
        <v>12794.748633333331</v>
      </c>
      <c r="AQ180" s="10">
        <f t="shared" si="190"/>
        <v>12758.979566666663</v>
      </c>
      <c r="AR180" s="113"/>
      <c r="AU180" s="19"/>
      <c r="AV180" s="25"/>
      <c r="AZ180" s="116">
        <f>BA180*(1-$AQ$5)</f>
        <v>12721.72</v>
      </c>
      <c r="BA180" s="16">
        <f>J180</f>
        <v>12760</v>
      </c>
      <c r="BB180"/>
      <c r="BC180"/>
      <c r="BD180"/>
      <c r="BE180" s="12" t="s">
        <v>344</v>
      </c>
      <c r="BF180" s="110">
        <v>12764.6</v>
      </c>
      <c r="BG180" s="111">
        <v>12745.8</v>
      </c>
      <c r="BH180" s="111">
        <v>12760</v>
      </c>
      <c r="BI180" s="29" t="str">
        <f t="shared" si="145"/>
        <v>11mag     12b</v>
      </c>
      <c r="BJ180" s="30"/>
      <c r="BK180" s="30"/>
      <c r="BL180" s="3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</row>
    <row r="181" spans="1:122" x14ac:dyDescent="0.25">
      <c r="A181" s="12" t="str">
        <f t="shared" si="152"/>
        <v>11mag     13o</v>
      </c>
      <c r="B181" s="110">
        <f t="shared" si="153"/>
        <v>-38.200000000000728</v>
      </c>
      <c r="C181" s="3">
        <f t="shared" si="154"/>
        <v>-42.900000000001455</v>
      </c>
      <c r="D181" s="3">
        <f t="shared" si="155"/>
        <v>12769</v>
      </c>
      <c r="E181" s="3">
        <f t="shared" si="156"/>
        <v>12767.05</v>
      </c>
      <c r="F181" s="3">
        <f t="shared" si="157"/>
        <v>12734.666666666666</v>
      </c>
      <c r="G181" s="3">
        <f t="shared" si="158"/>
        <v>12726</v>
      </c>
      <c r="H181" s="110">
        <f t="shared" si="159"/>
        <v>12769.5</v>
      </c>
      <c r="I181" s="110">
        <f t="shared" si="160"/>
        <v>12706.2</v>
      </c>
      <c r="J181" s="110">
        <f t="shared" si="161"/>
        <v>12721.8</v>
      </c>
      <c r="K181" s="8">
        <f t="shared" si="162"/>
        <v>-32</v>
      </c>
      <c r="L181" s="4">
        <f t="shared" si="163"/>
        <v>63.299999999999272</v>
      </c>
      <c r="M181" s="4">
        <f t="shared" si="164"/>
        <v>34.333333333333336</v>
      </c>
      <c r="N181" s="4">
        <f t="shared" si="165"/>
        <v>41.050000000000182</v>
      </c>
      <c r="O181" s="4">
        <f t="shared" si="166"/>
        <v>63.299999999999272</v>
      </c>
      <c r="P181" s="4">
        <f t="shared" si="193"/>
        <v>9.5</v>
      </c>
      <c r="Q181" s="4">
        <f t="shared" si="192"/>
        <v>53.799999999999272</v>
      </c>
      <c r="R181" s="4">
        <f t="shared" si="167"/>
        <v>12732.5</v>
      </c>
      <c r="S181" s="4">
        <f t="shared" si="168"/>
        <v>12744.650000000001</v>
      </c>
      <c r="T181" s="4">
        <f t="shared" si="169"/>
        <v>12749.622222222222</v>
      </c>
      <c r="U181" s="4">
        <f t="shared" si="170"/>
        <v>-10.900000000001455</v>
      </c>
      <c r="V181" s="4">
        <f t="shared" si="171"/>
        <v>-10.900000000001455</v>
      </c>
      <c r="W181" s="86">
        <f t="shared" si="172"/>
        <v>12742.899999999998</v>
      </c>
      <c r="X181" s="45">
        <f t="shared" si="147"/>
        <v>12742.899999999998</v>
      </c>
      <c r="Y181" s="62">
        <f t="shared" si="173"/>
        <v>12755.3</v>
      </c>
      <c r="Z181" s="10">
        <f t="shared" si="174"/>
        <v>18.100000000000364</v>
      </c>
      <c r="AA181" s="4">
        <f t="shared" si="175"/>
        <v>6.2000000000007276</v>
      </c>
      <c r="AB181" s="79">
        <f t="shared" si="176"/>
        <v>12760</v>
      </c>
      <c r="AC181" s="108">
        <f t="shared" si="148"/>
        <v>12760</v>
      </c>
      <c r="AD181" s="48">
        <f t="shared" si="177"/>
        <v>2.7840155945418639</v>
      </c>
      <c r="AE181" s="45">
        <f t="shared" si="178"/>
        <v>-10.900000000001455</v>
      </c>
      <c r="AF181" s="56">
        <f t="shared" si="179"/>
        <v>12749.099999999999</v>
      </c>
      <c r="AG181" s="70">
        <f t="shared" si="180"/>
        <v>0.48600530197281361</v>
      </c>
      <c r="AH181" s="70">
        <f t="shared" si="181"/>
        <v>2.0575907216253753</v>
      </c>
      <c r="AI181" s="74">
        <f t="shared" si="182"/>
        <v>-2.1413276231262816E-3</v>
      </c>
      <c r="AJ181" s="62">
        <f t="shared" si="183"/>
        <v>18.100000000000364</v>
      </c>
      <c r="AK181" s="117">
        <f t="shared" si="184"/>
        <v>4.2336795777188323</v>
      </c>
      <c r="AL181" s="99">
        <f t="shared" si="185"/>
        <v>-4.4059758493047553E-3</v>
      </c>
      <c r="AM181" s="62">
        <f t="shared" si="186"/>
        <v>12778.1</v>
      </c>
      <c r="AN181" s="10">
        <f t="shared" si="187"/>
        <v>12724.21305</v>
      </c>
      <c r="AO181" s="10">
        <f t="shared" si="188"/>
        <v>12755.032200000003</v>
      </c>
      <c r="AP181" s="10">
        <f t="shared" si="189"/>
        <v>12789.426649999999</v>
      </c>
      <c r="AQ181" s="10">
        <f t="shared" si="190"/>
        <v>12761.749</v>
      </c>
      <c r="AR181" s="113"/>
      <c r="AU181" s="19"/>
      <c r="AV181" s="25"/>
      <c r="AZ181"/>
      <c r="BA181"/>
      <c r="BB181" s="115">
        <f>AQ181</f>
        <v>12761.749</v>
      </c>
      <c r="BC181" s="24">
        <f>BB181-BA180</f>
        <v>1.7489999999997963</v>
      </c>
      <c r="BD181" s="107" t="s">
        <v>37</v>
      </c>
      <c r="BE181" s="12" t="s">
        <v>345</v>
      </c>
      <c r="BF181" s="110">
        <v>12769.5</v>
      </c>
      <c r="BG181" s="111">
        <v>12706.2</v>
      </c>
      <c r="BH181" s="111">
        <v>12721.8</v>
      </c>
      <c r="BI181" s="29" t="str">
        <f t="shared" si="145"/>
        <v>11mag     13o</v>
      </c>
      <c r="BJ181" s="30"/>
      <c r="BK181" s="30"/>
      <c r="BL181" s="30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</row>
    <row r="182" spans="1:122" x14ac:dyDescent="0.25">
      <c r="A182" s="12" t="str">
        <f t="shared" si="152"/>
        <v>11mag  14s</v>
      </c>
      <c r="B182" s="110">
        <f t="shared" si="153"/>
        <v>27.300000000001091</v>
      </c>
      <c r="C182" s="3">
        <f t="shared" si="154"/>
        <v>-4.6999999999989086</v>
      </c>
      <c r="D182" s="3">
        <f t="shared" si="155"/>
        <v>12761.799999999997</v>
      </c>
      <c r="E182" s="3">
        <f t="shared" si="156"/>
        <v>12760.4</v>
      </c>
      <c r="F182" s="3">
        <f t="shared" si="157"/>
        <v>12716.300000000001</v>
      </c>
      <c r="G182" s="3">
        <f t="shared" si="158"/>
        <v>12701.55</v>
      </c>
      <c r="H182" s="110">
        <f t="shared" si="159"/>
        <v>12751.3</v>
      </c>
      <c r="I182" s="110">
        <f t="shared" si="160"/>
        <v>12696.9</v>
      </c>
      <c r="J182" s="110">
        <f t="shared" si="161"/>
        <v>12749.1</v>
      </c>
      <c r="K182" s="8">
        <f t="shared" si="162"/>
        <v>-10.899999999999636</v>
      </c>
      <c r="L182" s="4">
        <f t="shared" si="163"/>
        <v>54.399999999999636</v>
      </c>
      <c r="M182" s="4">
        <f t="shared" si="164"/>
        <v>45.5</v>
      </c>
      <c r="N182" s="4">
        <f t="shared" si="165"/>
        <v>58.849999999999454</v>
      </c>
      <c r="O182" s="4">
        <f t="shared" si="166"/>
        <v>54.399999999999636</v>
      </c>
      <c r="P182" s="4">
        <f t="shared" si="193"/>
        <v>29.5</v>
      </c>
      <c r="Q182" s="4">
        <f t="shared" si="192"/>
        <v>24.899999999999636</v>
      </c>
      <c r="R182" s="4">
        <f t="shared" si="167"/>
        <v>12732.433333333332</v>
      </c>
      <c r="S182" s="4">
        <f t="shared" si="168"/>
        <v>12732.466666666667</v>
      </c>
      <c r="T182" s="4">
        <f t="shared" si="169"/>
        <v>12740.577777777778</v>
      </c>
      <c r="U182" s="4">
        <f t="shared" si="170"/>
        <v>-38.200000000000728</v>
      </c>
      <c r="V182" s="4">
        <f t="shared" si="171"/>
        <v>-38.200000000000728</v>
      </c>
      <c r="W182" s="85">
        <f t="shared" si="172"/>
        <v>12721.8</v>
      </c>
      <c r="X182" s="109">
        <f t="shared" si="147"/>
        <v>12721.8</v>
      </c>
      <c r="Y182" s="10">
        <f t="shared" si="173"/>
        <v>12689.8</v>
      </c>
      <c r="Z182" s="10">
        <f t="shared" si="174"/>
        <v>6.2000000000007276</v>
      </c>
      <c r="AA182" s="10">
        <f t="shared" si="175"/>
        <v>6.2000000000007276</v>
      </c>
      <c r="AB182" s="10">
        <f t="shared" si="176"/>
        <v>12766.2</v>
      </c>
      <c r="AC182" s="79">
        <f t="shared" si="148"/>
        <v>12766.2</v>
      </c>
      <c r="AD182" s="48">
        <f t="shared" si="177"/>
        <v>2.251981806367747</v>
      </c>
      <c r="AE182" s="45">
        <f t="shared" si="178"/>
        <v>-38.200000000000728</v>
      </c>
      <c r="AF182" s="56">
        <f t="shared" si="179"/>
        <v>12683.599999999999</v>
      </c>
      <c r="AG182" s="70">
        <f t="shared" si="180"/>
        <v>3.1151321428769267</v>
      </c>
      <c r="AH182" s="70">
        <f t="shared" si="181"/>
        <v>0.32101366944789289</v>
      </c>
      <c r="AI182" s="74">
        <f t="shared" si="182"/>
        <v>5.1641489797850633E-3</v>
      </c>
      <c r="AJ182" s="62">
        <f t="shared" si="183"/>
        <v>6.2000000000007276</v>
      </c>
      <c r="AK182" s="117">
        <f t="shared" si="184"/>
        <v>0.10304977597240104</v>
      </c>
      <c r="AL182" s="99">
        <f t="shared" si="185"/>
        <v>1.6577624135763957E-3</v>
      </c>
      <c r="AM182" s="62">
        <f t="shared" si="186"/>
        <v>12728</v>
      </c>
      <c r="AN182" s="10">
        <f t="shared" si="187"/>
        <v>12678.75855</v>
      </c>
      <c r="AO182" s="10">
        <f t="shared" si="188"/>
        <v>12746.0412</v>
      </c>
      <c r="AP182" s="10">
        <f t="shared" si="189"/>
        <v>12786.323549999997</v>
      </c>
      <c r="AQ182" s="10">
        <f t="shared" si="190"/>
        <v>12708.195499999998</v>
      </c>
      <c r="AR182" s="113"/>
      <c r="AU182" s="19"/>
      <c r="AV182" s="25"/>
      <c r="AZ182"/>
      <c r="BA182"/>
      <c r="BB182"/>
      <c r="BC182"/>
      <c r="BD182"/>
      <c r="BE182" s="12" t="s">
        <v>346</v>
      </c>
      <c r="BF182" s="110">
        <v>12751.3</v>
      </c>
      <c r="BG182" s="111">
        <v>12696.9</v>
      </c>
      <c r="BH182" s="111">
        <v>12749.1</v>
      </c>
      <c r="BI182" s="29" t="str">
        <f t="shared" si="145"/>
        <v>11mag  14s</v>
      </c>
      <c r="BJ182" s="30"/>
      <c r="BK182" s="30"/>
      <c r="BL182" s="30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</row>
    <row r="183" spans="1:122" x14ac:dyDescent="0.25">
      <c r="A183" s="12" t="str">
        <f t="shared" si="152"/>
        <v>11mag   15b</v>
      </c>
      <c r="B183" s="110">
        <f t="shared" si="153"/>
        <v>-64.100000000000364</v>
      </c>
      <c r="C183" s="3">
        <f t="shared" si="154"/>
        <v>-75</v>
      </c>
      <c r="D183" s="3">
        <f t="shared" si="155"/>
        <v>12757.033333333333</v>
      </c>
      <c r="E183" s="3">
        <f t="shared" si="156"/>
        <v>12750.8</v>
      </c>
      <c r="F183" s="3">
        <f t="shared" si="157"/>
        <v>12691.4</v>
      </c>
      <c r="G183" s="3">
        <f t="shared" si="158"/>
        <v>12684</v>
      </c>
      <c r="H183" s="110">
        <f t="shared" si="159"/>
        <v>12750.3</v>
      </c>
      <c r="I183" s="110">
        <f t="shared" si="160"/>
        <v>12671.1</v>
      </c>
      <c r="J183" s="110">
        <f t="shared" si="161"/>
        <v>12685</v>
      </c>
      <c r="K183" s="8">
        <f t="shared" si="162"/>
        <v>-36.799999999999272</v>
      </c>
      <c r="L183" s="4">
        <f t="shared" si="163"/>
        <v>79.199999999998909</v>
      </c>
      <c r="M183" s="4">
        <f t="shared" si="164"/>
        <v>65.633333333332601</v>
      </c>
      <c r="N183" s="4">
        <f t="shared" si="165"/>
        <v>66.799999999999272</v>
      </c>
      <c r="O183" s="4">
        <f t="shared" si="166"/>
        <v>79.199999999998909</v>
      </c>
      <c r="P183" s="4">
        <f t="shared" si="193"/>
        <v>1.1999999999989086</v>
      </c>
      <c r="Q183" s="4">
        <f t="shared" si="192"/>
        <v>78</v>
      </c>
      <c r="R183" s="4">
        <f t="shared" si="167"/>
        <v>12702.133333333333</v>
      </c>
      <c r="S183" s="4">
        <f t="shared" si="168"/>
        <v>12717.283333333333</v>
      </c>
      <c r="T183" s="4">
        <f t="shared" si="169"/>
        <v>12722.355555555556</v>
      </c>
      <c r="U183" s="4">
        <f t="shared" si="170"/>
        <v>-38.200000000000728</v>
      </c>
      <c r="V183" s="4">
        <f t="shared" si="171"/>
        <v>-38.200000000000728</v>
      </c>
      <c r="W183" s="85">
        <f t="shared" si="172"/>
        <v>12683.599999999999</v>
      </c>
      <c r="X183" s="45">
        <f t="shared" si="147"/>
        <v>12683.599999999999</v>
      </c>
      <c r="Y183" s="62">
        <f t="shared" si="173"/>
        <v>12738.2</v>
      </c>
      <c r="Z183" s="10">
        <f t="shared" si="174"/>
        <v>27.300000000001091</v>
      </c>
      <c r="AA183" s="4">
        <f t="shared" si="175"/>
        <v>27.300000000001091</v>
      </c>
      <c r="AB183" s="108">
        <f t="shared" si="176"/>
        <v>12749.1</v>
      </c>
      <c r="AC183" s="108">
        <f t="shared" si="148"/>
        <v>12749.1</v>
      </c>
      <c r="AD183" s="48">
        <f t="shared" si="177"/>
        <v>3.7345029239765393</v>
      </c>
      <c r="AE183" s="45">
        <f t="shared" si="178"/>
        <v>-38.200000000000728</v>
      </c>
      <c r="AF183" s="56">
        <f t="shared" si="179"/>
        <v>12710.9</v>
      </c>
      <c r="AG183" s="70">
        <f t="shared" si="180"/>
        <v>0.28483002398412766</v>
      </c>
      <c r="AH183" s="70">
        <f t="shared" si="181"/>
        <v>3.5108658350417641</v>
      </c>
      <c r="AI183" s="74">
        <f t="shared" si="182"/>
        <v>-2.0376212541991234E-3</v>
      </c>
      <c r="AJ183" s="62">
        <f t="shared" si="183"/>
        <v>27.300000000001091</v>
      </c>
      <c r="AK183" s="117">
        <f t="shared" si="184"/>
        <v>12.326178911663503</v>
      </c>
      <c r="AL183" s="99">
        <f t="shared" si="185"/>
        <v>-7.1538148461226516E-3</v>
      </c>
      <c r="AM183" s="62">
        <f t="shared" si="186"/>
        <v>12776.400000000001</v>
      </c>
      <c r="AN183" s="10">
        <f t="shared" si="187"/>
        <v>12660.909749999999</v>
      </c>
      <c r="AO183" s="10">
        <f t="shared" si="188"/>
        <v>12755.198699999999</v>
      </c>
      <c r="AP183" s="10">
        <f t="shared" si="189"/>
        <v>12804.074616666665</v>
      </c>
      <c r="AQ183" s="10">
        <f t="shared" si="190"/>
        <v>12726.280233333331</v>
      </c>
      <c r="AR183" s="113"/>
      <c r="AU183" s="19"/>
      <c r="AV183" s="25"/>
      <c r="AZ183"/>
      <c r="BA183"/>
      <c r="BB183"/>
      <c r="BC183"/>
      <c r="BD183"/>
      <c r="BE183" s="12" t="s">
        <v>347</v>
      </c>
      <c r="BF183" s="110">
        <v>12750.3</v>
      </c>
      <c r="BG183" s="111">
        <v>12671.1</v>
      </c>
      <c r="BH183" s="111">
        <v>12685</v>
      </c>
      <c r="BI183" s="29" t="str">
        <f t="shared" si="145"/>
        <v>11mag   15b</v>
      </c>
      <c r="BJ183" s="30"/>
      <c r="BK183" s="30"/>
      <c r="BL183" s="30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</row>
    <row r="184" spans="1:122" x14ac:dyDescent="0.25">
      <c r="A184" s="12" t="str">
        <f t="shared" si="152"/>
        <v>11mag     16o</v>
      </c>
      <c r="B184" s="110">
        <f t="shared" si="153"/>
        <v>21.399999999999636</v>
      </c>
      <c r="C184" s="3">
        <f t="shared" si="154"/>
        <v>-15.399999999999636</v>
      </c>
      <c r="D184" s="3">
        <f t="shared" si="155"/>
        <v>12736</v>
      </c>
      <c r="E184" s="3">
        <f t="shared" si="156"/>
        <v>12728.349999999999</v>
      </c>
      <c r="F184" s="3">
        <f t="shared" si="157"/>
        <v>12676.433333333334</v>
      </c>
      <c r="G184" s="3">
        <f t="shared" si="158"/>
        <v>12666.2</v>
      </c>
      <c r="H184" s="3">
        <f t="shared" si="159"/>
        <v>12706.4</v>
      </c>
      <c r="I184" s="3">
        <f t="shared" si="160"/>
        <v>12661.3</v>
      </c>
      <c r="J184" s="3">
        <f t="shared" si="161"/>
        <v>12706.4</v>
      </c>
      <c r="K184" s="8">
        <f t="shared" si="162"/>
        <v>-42.700000000000728</v>
      </c>
      <c r="L184" s="4">
        <f t="shared" si="163"/>
        <v>45.100000000000364</v>
      </c>
      <c r="M184" s="4">
        <f t="shared" si="164"/>
        <v>59.566666666666301</v>
      </c>
      <c r="N184" s="4">
        <f t="shared" si="165"/>
        <v>62.149999999999636</v>
      </c>
      <c r="O184" s="4">
        <f t="shared" si="166"/>
        <v>45.100000000000364</v>
      </c>
      <c r="P184" s="4">
        <f t="shared" si="193"/>
        <v>21.399999999999636</v>
      </c>
      <c r="Q184" s="4">
        <f t="shared" si="192"/>
        <v>23.700000000000728</v>
      </c>
      <c r="R184" s="4">
        <f t="shared" si="167"/>
        <v>12691.366666666667</v>
      </c>
      <c r="S184" s="4">
        <f t="shared" si="168"/>
        <v>12696.75</v>
      </c>
      <c r="T184" s="4">
        <f t="shared" si="169"/>
        <v>12708.644444444444</v>
      </c>
      <c r="U184" s="4">
        <f t="shared" si="170"/>
        <v>-64.100000000000364</v>
      </c>
      <c r="V184" s="4">
        <f t="shared" si="171"/>
        <v>-64.100000000000364</v>
      </c>
      <c r="W184" s="86">
        <f t="shared" si="172"/>
        <v>12685</v>
      </c>
      <c r="X184" s="109">
        <f t="shared" si="147"/>
        <v>12685</v>
      </c>
      <c r="Y184" s="62">
        <f t="shared" si="173"/>
        <v>12648.2</v>
      </c>
      <c r="Z184" s="10">
        <f t="shared" si="174"/>
        <v>27.300000000001091</v>
      </c>
      <c r="AA184" s="4">
        <f t="shared" si="175"/>
        <v>27.300000000001091</v>
      </c>
      <c r="AB184" s="79">
        <f t="shared" si="176"/>
        <v>12776.400000000001</v>
      </c>
      <c r="AC184" s="79">
        <f t="shared" si="148"/>
        <v>12776.400000000001</v>
      </c>
      <c r="AD184" s="48">
        <f t="shared" si="177"/>
        <v>1.6960363872644773</v>
      </c>
      <c r="AE184" s="45">
        <f t="shared" si="178"/>
        <v>-64.100000000000364</v>
      </c>
      <c r="AF184" s="56">
        <f t="shared" si="179"/>
        <v>12620.9</v>
      </c>
      <c r="AG184" s="70">
        <f t="shared" si="180"/>
        <v>-14.596472410368705</v>
      </c>
      <c r="AH184" s="70">
        <f t="shared" si="181"/>
        <v>-6.8509703706879421E-2</v>
      </c>
      <c r="AI184" s="74">
        <f t="shared" si="182"/>
        <v>6.7744772559801599E-3</v>
      </c>
      <c r="AJ184" s="62">
        <f t="shared" si="183"/>
        <v>27.300000000001091</v>
      </c>
      <c r="AK184" s="117">
        <f t="shared" si="184"/>
        <v>4.6935795020044075E-3</v>
      </c>
      <c r="AL184" s="99">
        <f t="shared" si="185"/>
        <v>-4.6411742957619428E-4</v>
      </c>
      <c r="AM184" s="62">
        <f t="shared" si="186"/>
        <v>12712.300000000001</v>
      </c>
      <c r="AN184" s="10">
        <f t="shared" si="187"/>
        <v>12622.698</v>
      </c>
      <c r="AO184" s="10">
        <f t="shared" si="188"/>
        <v>12720.433499999999</v>
      </c>
      <c r="AP184" s="10">
        <f t="shared" si="189"/>
        <v>12781.702266666665</v>
      </c>
      <c r="AQ184" s="10">
        <f t="shared" si="190"/>
        <v>12666.620633333332</v>
      </c>
      <c r="AR184" s="113"/>
      <c r="AU184" s="19"/>
      <c r="AV184" s="25"/>
      <c r="AZ184"/>
      <c r="BA184"/>
      <c r="BB184"/>
      <c r="BC184"/>
      <c r="BD184"/>
      <c r="BE184" s="12" t="s">
        <v>348</v>
      </c>
      <c r="BF184" s="110">
        <v>12706.4</v>
      </c>
      <c r="BG184" s="111">
        <v>12661.3</v>
      </c>
      <c r="BH184" s="111">
        <v>12706.4</v>
      </c>
      <c r="BI184" s="29" t="str">
        <f t="shared" si="145"/>
        <v>11mag     16o</v>
      </c>
      <c r="BJ184" s="30"/>
      <c r="BK184" s="30"/>
      <c r="BL184" s="30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</row>
    <row r="185" spans="1:122" x14ac:dyDescent="0.25">
      <c r="A185" s="12" t="str">
        <f t="shared" si="152"/>
        <v>11mag    17s</v>
      </c>
      <c r="B185" s="110">
        <f t="shared" si="153"/>
        <v>2.8999999999996362</v>
      </c>
      <c r="C185" s="3">
        <f t="shared" si="154"/>
        <v>-39.800000000001091</v>
      </c>
      <c r="D185" s="3">
        <f t="shared" si="155"/>
        <v>12723.366666666667</v>
      </c>
      <c r="E185" s="3">
        <f t="shared" si="156"/>
        <v>12709.9</v>
      </c>
      <c r="F185" s="3">
        <f t="shared" si="157"/>
        <v>12674.700000000003</v>
      </c>
      <c r="G185" s="3">
        <f t="shared" si="158"/>
        <v>12676.5</v>
      </c>
      <c r="H185" s="3">
        <f t="shared" si="159"/>
        <v>12713.4</v>
      </c>
      <c r="I185" s="3">
        <f t="shared" si="160"/>
        <v>12691.7</v>
      </c>
      <c r="J185" s="3">
        <f t="shared" si="161"/>
        <v>12709.3</v>
      </c>
      <c r="K185" s="8">
        <f t="shared" si="162"/>
        <v>24.299999999999272</v>
      </c>
      <c r="L185" s="4">
        <f t="shared" si="163"/>
        <v>21.699999999998909</v>
      </c>
      <c r="M185" s="4">
        <f t="shared" si="164"/>
        <v>48.66666666666606</v>
      </c>
      <c r="N185" s="4">
        <f t="shared" si="165"/>
        <v>33.399999999999636</v>
      </c>
      <c r="O185" s="4">
        <f t="shared" si="166"/>
        <v>21.699999999998909</v>
      </c>
      <c r="P185" s="4">
        <f t="shared" si="193"/>
        <v>7</v>
      </c>
      <c r="Q185" s="4">
        <f t="shared" si="192"/>
        <v>14.699999999998909</v>
      </c>
      <c r="R185" s="4">
        <f t="shared" si="167"/>
        <v>12704.799999999997</v>
      </c>
      <c r="S185" s="4">
        <f t="shared" si="168"/>
        <v>12698.083333333332</v>
      </c>
      <c r="T185" s="4">
        <f t="shared" si="169"/>
        <v>12699.433333333332</v>
      </c>
      <c r="U185" s="4">
        <f t="shared" si="170"/>
        <v>-64.100000000000364</v>
      </c>
      <c r="V185" s="4">
        <f t="shared" si="171"/>
        <v>-64.100000000000364</v>
      </c>
      <c r="W185" s="86">
        <f t="shared" si="172"/>
        <v>12620.9</v>
      </c>
      <c r="X185" s="109">
        <f t="shared" si="147"/>
        <v>12620.9</v>
      </c>
      <c r="Y185" s="62">
        <f t="shared" si="173"/>
        <v>12663.699999999999</v>
      </c>
      <c r="Z185" s="10">
        <f t="shared" si="174"/>
        <v>27.300000000001091</v>
      </c>
      <c r="AA185" s="4">
        <f t="shared" si="175"/>
        <v>21.399999999999636</v>
      </c>
      <c r="AB185" s="79">
        <f t="shared" si="176"/>
        <v>12706.4</v>
      </c>
      <c r="AC185" s="79">
        <f t="shared" si="148"/>
        <v>12706.4</v>
      </c>
      <c r="AD185" s="48">
        <f t="shared" si="177"/>
        <v>0.29720597790766612</v>
      </c>
      <c r="AE185" s="45">
        <f t="shared" si="178"/>
        <v>-64.100000000000364</v>
      </c>
      <c r="AF185" s="56">
        <f t="shared" si="179"/>
        <v>12642.3</v>
      </c>
      <c r="AG185" s="70">
        <f t="shared" si="180"/>
        <v>-2.7657536765395498</v>
      </c>
      <c r="AH185" s="70">
        <f t="shared" si="181"/>
        <v>-0.36156509832472788</v>
      </c>
      <c r="AI185" s="74">
        <f t="shared" si="182"/>
        <v>5.2996685729653622E-3</v>
      </c>
      <c r="AJ185" s="62">
        <f t="shared" si="183"/>
        <v>27.300000000001091</v>
      </c>
      <c r="AK185" s="117">
        <f t="shared" si="184"/>
        <v>0.13072932032657014</v>
      </c>
      <c r="AL185" s="99">
        <f t="shared" si="185"/>
        <v>-1.9161751886726916E-3</v>
      </c>
      <c r="AM185" s="62">
        <f t="shared" si="186"/>
        <v>12733.7</v>
      </c>
      <c r="AN185" s="10">
        <f t="shared" si="187"/>
        <v>12616.587450000001</v>
      </c>
      <c r="AO185" s="10">
        <f t="shared" si="188"/>
        <v>12708.7119</v>
      </c>
      <c r="AP185" s="10">
        <f t="shared" si="189"/>
        <v>12766.270183333332</v>
      </c>
      <c r="AQ185" s="10">
        <f t="shared" si="190"/>
        <v>12689.009666666665</v>
      </c>
      <c r="AR185" s="113"/>
      <c r="AU185" s="19"/>
      <c r="AV185" s="25"/>
      <c r="AZ185"/>
      <c r="BA185"/>
      <c r="BB185"/>
      <c r="BC185"/>
      <c r="BD185"/>
      <c r="BE185" s="12" t="s">
        <v>349</v>
      </c>
      <c r="BF185" s="110">
        <v>12713.4</v>
      </c>
      <c r="BG185" s="111">
        <v>12691.7</v>
      </c>
      <c r="BH185" s="111">
        <v>12709.3</v>
      </c>
      <c r="BI185" s="12" t="s">
        <v>83</v>
      </c>
      <c r="BJ185" s="30"/>
      <c r="BK185" s="30"/>
      <c r="BL185" s="30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</row>
    <row r="186" spans="1:122" x14ac:dyDescent="0.25">
      <c r="A186" s="12" t="str">
        <f t="shared" si="152"/>
        <v>11mag   18b</v>
      </c>
      <c r="B186" s="110">
        <f t="shared" si="153"/>
        <v>4.2000000000007276</v>
      </c>
      <c r="C186" s="3">
        <f t="shared" si="154"/>
        <v>28.5</v>
      </c>
      <c r="D186" s="3">
        <f t="shared" si="155"/>
        <v>12716.766666666668</v>
      </c>
      <c r="E186" s="3">
        <f t="shared" si="156"/>
        <v>12721.95</v>
      </c>
      <c r="F186" s="3">
        <f t="shared" si="157"/>
        <v>12687.366666666667</v>
      </c>
      <c r="G186" s="3">
        <f t="shared" si="158"/>
        <v>12700.400000000001</v>
      </c>
      <c r="H186" s="3">
        <f t="shared" si="159"/>
        <v>12730.5</v>
      </c>
      <c r="I186" s="3">
        <f t="shared" si="160"/>
        <v>12709.1</v>
      </c>
      <c r="J186" s="3">
        <f t="shared" si="161"/>
        <v>12713.5</v>
      </c>
      <c r="K186" s="8">
        <f t="shared" si="162"/>
        <v>7.1000000000003638</v>
      </c>
      <c r="L186" s="4">
        <f t="shared" si="163"/>
        <v>21.399999999999636</v>
      </c>
      <c r="M186" s="4">
        <f t="shared" si="164"/>
        <v>29.399999999999636</v>
      </c>
      <c r="N186" s="4">
        <f t="shared" si="165"/>
        <v>21.549999999999272</v>
      </c>
      <c r="O186" s="4">
        <f t="shared" si="166"/>
        <v>21.399999999999636</v>
      </c>
      <c r="P186" s="4">
        <f t="shared" si="193"/>
        <v>21.200000000000728</v>
      </c>
      <c r="Q186" s="4">
        <f t="shared" si="192"/>
        <v>0.19999999999890861</v>
      </c>
      <c r="R186" s="4">
        <f t="shared" si="167"/>
        <v>12717.699999999999</v>
      </c>
      <c r="S186" s="4">
        <f t="shared" si="168"/>
        <v>12711.249999999998</v>
      </c>
      <c r="T186" s="4">
        <f t="shared" si="169"/>
        <v>12704.62222222222</v>
      </c>
      <c r="U186" s="4">
        <f t="shared" si="170"/>
        <v>-64.100000000000364</v>
      </c>
      <c r="V186" s="4">
        <f t="shared" si="171"/>
        <v>2.8999999999996362</v>
      </c>
      <c r="W186" s="86">
        <f t="shared" si="172"/>
        <v>12709.3</v>
      </c>
      <c r="X186" s="45">
        <f t="shared" si="147"/>
        <v>12709.3</v>
      </c>
      <c r="Y186" s="62">
        <f t="shared" si="173"/>
        <v>12733.599999999999</v>
      </c>
      <c r="Z186" s="10">
        <f t="shared" si="174"/>
        <v>21.399999999999636</v>
      </c>
      <c r="AA186" s="4">
        <f t="shared" si="175"/>
        <v>21.399999999999636</v>
      </c>
      <c r="AB186" s="79">
        <f t="shared" si="176"/>
        <v>12727.8</v>
      </c>
      <c r="AC186" s="108">
        <f t="shared" si="148"/>
        <v>12727.8</v>
      </c>
      <c r="AD186" s="48">
        <f t="shared" si="177"/>
        <v>0.27927225471082856</v>
      </c>
      <c r="AE186" s="45">
        <f t="shared" si="178"/>
        <v>-64.100000000000364</v>
      </c>
      <c r="AF186" s="56">
        <f t="shared" si="179"/>
        <v>12645.199999999999</v>
      </c>
      <c r="AG186" s="70">
        <f t="shared" si="180"/>
        <v>-3.997779514094828</v>
      </c>
      <c r="AH186" s="70">
        <f t="shared" si="181"/>
        <v>-0.2501388574518269</v>
      </c>
      <c r="AI186" s="74">
        <f t="shared" si="182"/>
        <v>5.4012589757379157E-3</v>
      </c>
      <c r="AJ186" s="62">
        <f t="shared" si="183"/>
        <v>21.399999999999636</v>
      </c>
      <c r="AK186" s="117">
        <f t="shared" si="184"/>
        <v>6.2569448007305378E-2</v>
      </c>
      <c r="AL186" s="99">
        <f t="shared" si="185"/>
        <v>-1.351064748992507E-3</v>
      </c>
      <c r="AM186" s="62">
        <f t="shared" si="186"/>
        <v>12730.699999999999</v>
      </c>
      <c r="AN186" s="10">
        <f t="shared" si="187"/>
        <v>12658.728599999999</v>
      </c>
      <c r="AO186" s="10">
        <f t="shared" si="188"/>
        <v>12705.182099999995</v>
      </c>
      <c r="AP186" s="10">
        <f t="shared" si="189"/>
        <v>12750.938199999995</v>
      </c>
      <c r="AQ186" s="10">
        <f t="shared" si="190"/>
        <v>12708.896199999994</v>
      </c>
      <c r="AR186" s="113"/>
      <c r="AU186" s="19"/>
      <c r="AV186" s="25"/>
      <c r="AZ186"/>
      <c r="BA186"/>
      <c r="BB186"/>
      <c r="BC186"/>
      <c r="BD186"/>
      <c r="BE186" s="12" t="s">
        <v>350</v>
      </c>
      <c r="BF186" s="110">
        <v>12730.5</v>
      </c>
      <c r="BG186" s="111">
        <v>12709.1</v>
      </c>
      <c r="BH186" s="111">
        <v>12713.5</v>
      </c>
      <c r="BI186" s="12" t="s">
        <v>84</v>
      </c>
      <c r="BJ186" s="30"/>
      <c r="BK186" s="30"/>
      <c r="BL186" s="30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</row>
    <row r="187" spans="1:122" x14ac:dyDescent="0.25">
      <c r="A187" s="12" t="str">
        <f t="shared" si="152"/>
        <v>11mag    19o</v>
      </c>
      <c r="B187" s="110">
        <f t="shared" si="153"/>
        <v>6.5</v>
      </c>
      <c r="C187" s="3">
        <f t="shared" si="154"/>
        <v>13.600000000000364</v>
      </c>
      <c r="D187" s="3">
        <f t="shared" si="155"/>
        <v>12721.966666666667</v>
      </c>
      <c r="E187" s="3">
        <f t="shared" si="156"/>
        <v>12726.25</v>
      </c>
      <c r="F187" s="3">
        <f t="shared" si="157"/>
        <v>12704.5</v>
      </c>
      <c r="G187" s="3">
        <f t="shared" si="158"/>
        <v>12710.900000000001</v>
      </c>
      <c r="H187" s="3">
        <f t="shared" si="159"/>
        <v>12722</v>
      </c>
      <c r="I187" s="3">
        <f t="shared" si="160"/>
        <v>12712.7</v>
      </c>
      <c r="J187" s="110">
        <f t="shared" si="161"/>
        <v>12720</v>
      </c>
      <c r="K187" s="8">
        <f t="shared" si="162"/>
        <v>10.700000000000728</v>
      </c>
      <c r="L187" s="4">
        <f t="shared" si="163"/>
        <v>9.2999999999992724</v>
      </c>
      <c r="M187" s="4">
        <f t="shared" si="164"/>
        <v>17.46666666666594</v>
      </c>
      <c r="N187" s="4">
        <f t="shared" si="165"/>
        <v>15.349999999999454</v>
      </c>
      <c r="O187" s="4">
        <f t="shared" si="166"/>
        <v>9.2999999999992724</v>
      </c>
      <c r="P187" s="4">
        <f t="shared" si="193"/>
        <v>8.5</v>
      </c>
      <c r="Q187" s="4">
        <f>-J186+I187</f>
        <v>-0.7999999999992724</v>
      </c>
      <c r="R187" s="4">
        <f t="shared" si="167"/>
        <v>12718.233333333332</v>
      </c>
      <c r="S187" s="4">
        <f t="shared" si="168"/>
        <v>12717.966666666665</v>
      </c>
      <c r="T187" s="4">
        <f t="shared" si="169"/>
        <v>12713.577777777777</v>
      </c>
      <c r="U187" s="4">
        <f t="shared" si="170"/>
        <v>2.8999999999996362</v>
      </c>
      <c r="V187" s="4">
        <f t="shared" si="171"/>
        <v>2.8999999999996362</v>
      </c>
      <c r="W187" s="86">
        <f t="shared" si="172"/>
        <v>12712.199999999999</v>
      </c>
      <c r="X187" s="109">
        <f t="shared" si="147"/>
        <v>12712.199999999999</v>
      </c>
      <c r="Y187" s="10">
        <f t="shared" si="173"/>
        <v>12720.6</v>
      </c>
      <c r="Z187" s="10">
        <f t="shared" si="174"/>
        <v>21.399999999999636</v>
      </c>
      <c r="AA187" s="10">
        <f t="shared" si="175"/>
        <v>4.2000000000007276</v>
      </c>
      <c r="AB187" s="10">
        <f t="shared" si="176"/>
        <v>12713.5</v>
      </c>
      <c r="AC187" s="79">
        <f t="shared" si="148"/>
        <v>12713.5</v>
      </c>
      <c r="AD187" s="48">
        <f t="shared" si="177"/>
        <v>-0.44405458089673006</v>
      </c>
      <c r="AE187" s="45">
        <f t="shared" si="178"/>
        <v>2.8999999999996362</v>
      </c>
      <c r="AF187" s="56">
        <f t="shared" si="179"/>
        <v>12716.4</v>
      </c>
      <c r="AG187" s="70">
        <f t="shared" si="180"/>
        <v>-0.24196223700138508</v>
      </c>
      <c r="AH187" s="70">
        <f t="shared" si="181"/>
        <v>-4.1328763214991922</v>
      </c>
      <c r="AI187" s="74">
        <f t="shared" si="182"/>
        <v>2.8309899028029664E-4</v>
      </c>
      <c r="AJ187" s="62">
        <f t="shared" si="183"/>
        <v>21.399999999999636</v>
      </c>
      <c r="AK187" s="117">
        <f t="shared" si="184"/>
        <v>17.080666688808691</v>
      </c>
      <c r="AL187" s="99">
        <f t="shared" si="185"/>
        <v>-1.1700131135697679E-3</v>
      </c>
      <c r="AM187" s="62">
        <f t="shared" si="186"/>
        <v>12734.9</v>
      </c>
      <c r="AN187" s="10">
        <f t="shared" si="187"/>
        <v>12683.45385</v>
      </c>
      <c r="AO187" s="10">
        <f t="shared" si="188"/>
        <v>12713.573699999997</v>
      </c>
      <c r="AP187" s="10">
        <f t="shared" si="189"/>
        <v>12751.989249999997</v>
      </c>
      <c r="AQ187" s="10">
        <f t="shared" si="190"/>
        <v>12717.604899999997</v>
      </c>
      <c r="AR187" s="113"/>
      <c r="AU187" s="19"/>
      <c r="AV187" s="25"/>
      <c r="AZ187"/>
      <c r="BA187"/>
      <c r="BB187"/>
      <c r="BC187"/>
      <c r="BD187"/>
      <c r="BE187" s="12" t="s">
        <v>351</v>
      </c>
      <c r="BF187" s="110">
        <v>12722</v>
      </c>
      <c r="BG187" s="111">
        <v>12712.7</v>
      </c>
      <c r="BH187" s="111">
        <v>12720</v>
      </c>
      <c r="BI187" s="12" t="s">
        <v>85</v>
      </c>
      <c r="BJ187" s="30"/>
      <c r="BK187" s="30"/>
      <c r="BL187" s="30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</row>
    <row r="188" spans="1:122" x14ac:dyDescent="0.25">
      <c r="A188" s="12" t="str">
        <f t="shared" si="152"/>
        <v>11mag    20s</v>
      </c>
      <c r="B188" s="110">
        <f t="shared" si="153"/>
        <v>3.2000000000007276</v>
      </c>
      <c r="C188" s="3">
        <f t="shared" si="154"/>
        <v>13.900000000001455</v>
      </c>
      <c r="D188" s="3">
        <f t="shared" si="155"/>
        <v>12727.233333333332</v>
      </c>
      <c r="E188" s="3">
        <f t="shared" si="156"/>
        <v>12725.6</v>
      </c>
      <c r="F188" s="3">
        <f t="shared" si="157"/>
        <v>12710.166666666666</v>
      </c>
      <c r="G188" s="3">
        <f t="shared" si="158"/>
        <v>12710.7</v>
      </c>
      <c r="H188" s="3">
        <f t="shared" si="159"/>
        <v>12729.2</v>
      </c>
      <c r="I188" s="3">
        <f t="shared" si="160"/>
        <v>12708.7</v>
      </c>
      <c r="J188" s="110">
        <f t="shared" si="161"/>
        <v>12723.2</v>
      </c>
      <c r="K188" s="8">
        <f t="shared" si="162"/>
        <v>9.7000000000007276</v>
      </c>
      <c r="L188" s="4">
        <f t="shared" si="163"/>
        <v>20.5</v>
      </c>
      <c r="M188" s="4">
        <f t="shared" si="164"/>
        <v>17.066666666666304</v>
      </c>
      <c r="N188" s="4">
        <f t="shared" si="165"/>
        <v>14.899999999999636</v>
      </c>
      <c r="O188" s="4">
        <f t="shared" si="166"/>
        <v>20.5</v>
      </c>
      <c r="P188" s="4">
        <f t="shared" si="193"/>
        <v>9.2000000000007276</v>
      </c>
      <c r="Q188" s="4">
        <f>J187-I188</f>
        <v>11.299999999999272</v>
      </c>
      <c r="R188" s="4">
        <f t="shared" si="167"/>
        <v>12720.366666666669</v>
      </c>
      <c r="S188" s="4">
        <f t="shared" si="168"/>
        <v>12719.3</v>
      </c>
      <c r="T188" s="4">
        <f t="shared" si="169"/>
        <v>12718.766666666668</v>
      </c>
      <c r="U188" s="4">
        <f t="shared" si="170"/>
        <v>2.8999999999996362</v>
      </c>
      <c r="V188" s="4">
        <f t="shared" si="171"/>
        <v>4.2000000000007276</v>
      </c>
      <c r="W188" s="85">
        <f t="shared" si="172"/>
        <v>12717.7</v>
      </c>
      <c r="X188" s="109">
        <f t="shared" si="147"/>
        <v>12717.7</v>
      </c>
      <c r="Y188" s="62">
        <f t="shared" si="173"/>
        <v>12730.7</v>
      </c>
      <c r="Z188" s="10">
        <f t="shared" si="174"/>
        <v>6.5</v>
      </c>
      <c r="AA188" s="4">
        <f t="shared" si="175"/>
        <v>6.5</v>
      </c>
      <c r="AB188" s="108">
        <f t="shared" si="176"/>
        <v>12720</v>
      </c>
      <c r="AC188" s="79">
        <f t="shared" si="148"/>
        <v>12720</v>
      </c>
      <c r="AD188" s="48">
        <f t="shared" si="177"/>
        <v>0.22547108512020705</v>
      </c>
      <c r="AE188" s="45">
        <f t="shared" si="178"/>
        <v>2.8999999999996362</v>
      </c>
      <c r="AF188" s="56">
        <f t="shared" si="179"/>
        <v>12722.9</v>
      </c>
      <c r="AG188" s="70">
        <f t="shared" si="180"/>
        <v>-9.0934814032886335E-2</v>
      </c>
      <c r="AH188" s="70">
        <f t="shared" si="181"/>
        <v>-10.996888382466507</v>
      </c>
      <c r="AI188" s="74">
        <f t="shared" si="182"/>
        <v>2.3579529824261089E-5</v>
      </c>
      <c r="AJ188" s="62">
        <f t="shared" si="183"/>
        <v>6.5</v>
      </c>
      <c r="AK188" s="117">
        <f t="shared" si="184"/>
        <v>120.93155409642682</v>
      </c>
      <c r="AL188" s="99">
        <f t="shared" si="185"/>
        <v>-2.5930145758843928E-4</v>
      </c>
      <c r="AM188" s="62">
        <f t="shared" si="186"/>
        <v>12726.5</v>
      </c>
      <c r="AN188" s="10">
        <f t="shared" si="187"/>
        <v>12690.180449999998</v>
      </c>
      <c r="AO188" s="10">
        <f t="shared" si="188"/>
        <v>12711.042899999997</v>
      </c>
      <c r="AP188" s="10">
        <f t="shared" si="189"/>
        <v>12746.316916666665</v>
      </c>
      <c r="AQ188" s="10">
        <f t="shared" si="190"/>
        <v>12727.181133333328</v>
      </c>
      <c r="AR188" s="113"/>
      <c r="AU188" s="19"/>
      <c r="AV188" s="25"/>
      <c r="AW188" s="21">
        <f>SUM(AU188:AU201)-AW189</f>
        <v>0</v>
      </c>
      <c r="AZ188"/>
      <c r="BA188"/>
      <c r="BB188"/>
      <c r="BC188"/>
      <c r="BD188"/>
      <c r="BE188" s="12" t="s">
        <v>352</v>
      </c>
      <c r="BF188" s="110">
        <v>12729.2</v>
      </c>
      <c r="BG188" s="111">
        <v>12708.7</v>
      </c>
      <c r="BH188" s="111">
        <v>12723.2</v>
      </c>
      <c r="BI188" s="12" t="s">
        <v>86</v>
      </c>
      <c r="BJ188" s="30"/>
      <c r="BK188" s="30"/>
      <c r="BL188" s="30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</row>
    <row r="189" spans="1:122" x14ac:dyDescent="0.25">
      <c r="A189" s="12" t="str">
        <f t="shared" si="152"/>
        <v>11mag     21b</v>
      </c>
      <c r="B189" s="110">
        <f t="shared" si="153"/>
        <v>11.199999999998909</v>
      </c>
      <c r="C189" s="3">
        <f t="shared" si="154"/>
        <v>20.899999999999636</v>
      </c>
      <c r="D189" s="3">
        <f t="shared" si="155"/>
        <v>12730.4</v>
      </c>
      <c r="E189" s="3">
        <f t="shared" si="156"/>
        <v>12734.6</v>
      </c>
      <c r="F189" s="3">
        <f t="shared" si="157"/>
        <v>12714.533333333335</v>
      </c>
      <c r="G189" s="3">
        <f t="shared" si="158"/>
        <v>12715.45</v>
      </c>
      <c r="H189" s="3">
        <f t="shared" si="159"/>
        <v>12740</v>
      </c>
      <c r="I189" s="3">
        <f t="shared" si="160"/>
        <v>12722.2</v>
      </c>
      <c r="J189" s="110">
        <f t="shared" si="161"/>
        <v>12734.4</v>
      </c>
      <c r="K189" s="8">
        <f t="shared" si="162"/>
        <v>14.399999999999636</v>
      </c>
      <c r="L189" s="4">
        <f t="shared" si="163"/>
        <v>17.799999999999272</v>
      </c>
      <c r="M189" s="4">
        <f t="shared" si="164"/>
        <v>15.866666666666182</v>
      </c>
      <c r="N189" s="4">
        <f t="shared" si="165"/>
        <v>19.149999999999636</v>
      </c>
      <c r="O189" s="4">
        <f t="shared" si="166"/>
        <v>17.799999999999272</v>
      </c>
      <c r="P189" s="4">
        <f t="shared" si="193"/>
        <v>16.799999999999272</v>
      </c>
      <c r="Q189" s="4">
        <f>J188-I189</f>
        <v>1</v>
      </c>
      <c r="R189" s="4">
        <f t="shared" si="167"/>
        <v>12732.199999999999</v>
      </c>
      <c r="S189" s="4">
        <f t="shared" si="168"/>
        <v>12726.283333333333</v>
      </c>
      <c r="T189" s="4">
        <f t="shared" si="169"/>
        <v>12723.599999999999</v>
      </c>
      <c r="U189" s="4">
        <f t="shared" si="170"/>
        <v>3.2000000000007276</v>
      </c>
      <c r="V189" s="4">
        <f t="shared" si="171"/>
        <v>3.2000000000007276</v>
      </c>
      <c r="W189" s="85">
        <f t="shared" si="172"/>
        <v>12723.2</v>
      </c>
      <c r="X189" s="109">
        <f t="shared" si="147"/>
        <v>12723.2</v>
      </c>
      <c r="Y189" s="62">
        <f t="shared" si="173"/>
        <v>12732.900000000001</v>
      </c>
      <c r="Z189" s="10">
        <f t="shared" si="174"/>
        <v>6.5</v>
      </c>
      <c r="AA189" s="4">
        <f t="shared" si="175"/>
        <v>6.5</v>
      </c>
      <c r="AB189" s="79">
        <f t="shared" si="176"/>
        <v>12726.5</v>
      </c>
      <c r="AC189" s="79">
        <f t="shared" si="148"/>
        <v>12726.5</v>
      </c>
      <c r="AD189" s="48">
        <f t="shared" si="177"/>
        <v>6.4067576348233846E-2</v>
      </c>
      <c r="AE189" s="45">
        <f t="shared" si="178"/>
        <v>3.2000000000007276</v>
      </c>
      <c r="AF189" s="56">
        <f t="shared" si="179"/>
        <v>12726.400000000001</v>
      </c>
      <c r="AG189" s="70">
        <f t="shared" si="180"/>
        <v>1.7025690272257048</v>
      </c>
      <c r="AH189" s="70">
        <f t="shared" si="181"/>
        <v>0.58734769868889014</v>
      </c>
      <c r="AI189" s="74">
        <f t="shared" si="182"/>
        <v>6.2861453356787304E-4</v>
      </c>
      <c r="AJ189" s="62">
        <f t="shared" si="183"/>
        <v>6.5</v>
      </c>
      <c r="AK189" s="117">
        <f t="shared" si="184"/>
        <v>0.34497731915513524</v>
      </c>
      <c r="AL189" s="99">
        <f t="shared" si="185"/>
        <v>3.692152996534803E-4</v>
      </c>
      <c r="AM189" s="62">
        <f t="shared" si="186"/>
        <v>12729.7</v>
      </c>
      <c r="AN189" s="10">
        <f t="shared" si="187"/>
        <v>12692.761200000003</v>
      </c>
      <c r="AO189" s="10">
        <f t="shared" si="188"/>
        <v>12719.301300000003</v>
      </c>
      <c r="AP189" s="10">
        <f t="shared" si="189"/>
        <v>12748.001933333333</v>
      </c>
      <c r="AQ189" s="10">
        <f t="shared" si="190"/>
        <v>12724.244866666668</v>
      </c>
      <c r="AR189" s="113"/>
      <c r="AU189" s="19"/>
      <c r="AV189" s="25"/>
      <c r="AW189" s="80">
        <f>COUNT(AU189:AU201)</f>
        <v>0</v>
      </c>
      <c r="AZ189" s="116">
        <f>BA189*(1-$AQ$5)</f>
        <v>12696.1968</v>
      </c>
      <c r="BA189" s="16">
        <f>J189</f>
        <v>12734.4</v>
      </c>
      <c r="BB189"/>
      <c r="BC189"/>
      <c r="BD189"/>
      <c r="BE189" s="12" t="s">
        <v>353</v>
      </c>
      <c r="BF189" s="110">
        <v>12740</v>
      </c>
      <c r="BG189" s="111">
        <v>12722.2</v>
      </c>
      <c r="BH189" s="111">
        <v>12734.4</v>
      </c>
      <c r="BI189" s="29" t="str">
        <f t="shared" si="145"/>
        <v>11mag     21b</v>
      </c>
      <c r="BJ189" s="30"/>
      <c r="BK189" s="30"/>
      <c r="BL189" s="30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</row>
    <row r="190" spans="1:122" x14ac:dyDescent="0.25">
      <c r="A190" s="12" t="str">
        <f t="shared" si="152"/>
        <v>11mag   22b</v>
      </c>
      <c r="B190" s="110">
        <f t="shared" si="153"/>
        <v>-8</v>
      </c>
      <c r="C190" s="3">
        <f t="shared" si="154"/>
        <v>6.3999999999996362</v>
      </c>
      <c r="D190" s="3">
        <f t="shared" si="155"/>
        <v>12736.300000000001</v>
      </c>
      <c r="E190" s="3">
        <f t="shared" si="156"/>
        <v>12739.85</v>
      </c>
      <c r="F190" s="3">
        <f t="shared" si="157"/>
        <v>12719.1</v>
      </c>
      <c r="G190" s="3">
        <f t="shared" si="158"/>
        <v>12724.3</v>
      </c>
      <c r="H190" s="13">
        <f t="shared" si="159"/>
        <v>12739.7</v>
      </c>
      <c r="I190" s="13">
        <f t="shared" si="160"/>
        <v>12726.4</v>
      </c>
      <c r="J190" s="13">
        <f t="shared" si="161"/>
        <v>12726.4</v>
      </c>
      <c r="K190" s="8">
        <f t="shared" si="162"/>
        <v>3.1999999999989086</v>
      </c>
      <c r="L190" s="4">
        <f t="shared" si="163"/>
        <v>13.300000000001091</v>
      </c>
      <c r="M190" s="4">
        <f t="shared" si="164"/>
        <v>17.20000000000012</v>
      </c>
      <c r="N190" s="4">
        <f t="shared" si="165"/>
        <v>15.550000000000182</v>
      </c>
      <c r="O190" s="4">
        <f t="shared" si="166"/>
        <v>13.300000000001091</v>
      </c>
      <c r="P190" s="4">
        <f t="shared" si="193"/>
        <v>5.3000000000010914</v>
      </c>
      <c r="Q190" s="4">
        <f t="shared" ref="Q190:Q195" si="194">J189-I190</f>
        <v>8</v>
      </c>
      <c r="R190" s="4">
        <f t="shared" si="167"/>
        <v>12730.833333333334</v>
      </c>
      <c r="S190" s="4">
        <f t="shared" si="168"/>
        <v>12731.516666666666</v>
      </c>
      <c r="T190" s="4">
        <f t="shared" si="169"/>
        <v>12727.800000000001</v>
      </c>
      <c r="U190" s="4">
        <f t="shared" si="170"/>
        <v>3.2000000000007276</v>
      </c>
      <c r="V190" s="4">
        <f t="shared" si="171"/>
        <v>3.2000000000007276</v>
      </c>
      <c r="W190" s="109">
        <f t="shared" si="172"/>
        <v>12726.400000000001</v>
      </c>
      <c r="X190" s="45">
        <f t="shared" si="147"/>
        <v>12726.400000000001</v>
      </c>
      <c r="Y190" s="62">
        <f t="shared" si="173"/>
        <v>12748.8</v>
      </c>
      <c r="Z190" s="10">
        <f t="shared" si="174"/>
        <v>11.199999999998909</v>
      </c>
      <c r="AA190" s="4">
        <f t="shared" si="175"/>
        <v>11.199999999998909</v>
      </c>
      <c r="AB190" s="79">
        <f t="shared" si="176"/>
        <v>12734.4</v>
      </c>
      <c r="AC190" s="79">
        <f t="shared" si="148"/>
        <v>12734.4</v>
      </c>
      <c r="AD190" s="48">
        <f t="shared" si="177"/>
        <v>-0.2049382716048736</v>
      </c>
      <c r="AE190" s="45">
        <f t="shared" si="178"/>
        <v>3.2000000000007276</v>
      </c>
      <c r="AF190" s="56">
        <f t="shared" si="179"/>
        <v>12737.6</v>
      </c>
      <c r="AG190" s="70">
        <f t="shared" si="180"/>
        <v>0.58369970271748506</v>
      </c>
      <c r="AH190" s="70">
        <f t="shared" si="181"/>
        <v>1.7132097127073702</v>
      </c>
      <c r="AI190" s="74">
        <f t="shared" si="182"/>
        <v>-8.7928652179380159E-4</v>
      </c>
      <c r="AJ190" s="62">
        <f t="shared" si="183"/>
        <v>11.199999999998909</v>
      </c>
      <c r="AK190" s="117">
        <f t="shared" si="184"/>
        <v>2.93508751971487</v>
      </c>
      <c r="AL190" s="99">
        <f t="shared" si="185"/>
        <v>-1.5064022093898217E-3</v>
      </c>
      <c r="AM190" s="62">
        <f t="shared" si="186"/>
        <v>12745.599999999999</v>
      </c>
      <c r="AN190" s="10">
        <f t="shared" si="187"/>
        <v>12700.336949999999</v>
      </c>
      <c r="AO190" s="10">
        <f t="shared" si="188"/>
        <v>12729.457799999996</v>
      </c>
      <c r="AP190" s="10">
        <f t="shared" si="189"/>
        <v>12764.101349999997</v>
      </c>
      <c r="AQ190" s="10">
        <f t="shared" si="190"/>
        <v>12737.124399999997</v>
      </c>
      <c r="AR190" s="113"/>
      <c r="AU190" s="19"/>
      <c r="AV190" s="25"/>
      <c r="BB190" s="115">
        <f>AQ190</f>
        <v>12737.124399999997</v>
      </c>
      <c r="BC190" s="24">
        <f>BB190-BA189</f>
        <v>2.7243999999973312</v>
      </c>
      <c r="BD190" s="107" t="s">
        <v>37</v>
      </c>
      <c r="BE190" s="12" t="s">
        <v>354</v>
      </c>
      <c r="BF190" s="15">
        <v>12739.7</v>
      </c>
      <c r="BG190" s="15">
        <v>12726.4</v>
      </c>
      <c r="BH190" s="15">
        <v>12726.4</v>
      </c>
      <c r="BI190" s="29" t="str">
        <f t="shared" si="145"/>
        <v>11mag   22b</v>
      </c>
      <c r="BJ190" s="30"/>
      <c r="BK190" s="30"/>
      <c r="BL190" s="3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</row>
    <row r="191" spans="1:122" x14ac:dyDescent="0.25">
      <c r="A191" s="12" t="str">
        <f t="shared" si="152"/>
        <v>12mag   0s</v>
      </c>
      <c r="B191" s="110">
        <f t="shared" si="153"/>
        <v>2.3000000000010914</v>
      </c>
      <c r="C191" s="3">
        <f t="shared" si="154"/>
        <v>5.5</v>
      </c>
      <c r="D191" s="3">
        <f t="shared" si="155"/>
        <v>12737.466666666667</v>
      </c>
      <c r="E191" s="3">
        <f t="shared" si="156"/>
        <v>12736.2</v>
      </c>
      <c r="F191" s="3">
        <f t="shared" si="157"/>
        <v>12724.9</v>
      </c>
      <c r="G191" s="3">
        <f t="shared" si="158"/>
        <v>12726.25</v>
      </c>
      <c r="H191" s="13">
        <f t="shared" si="159"/>
        <v>12732.7</v>
      </c>
      <c r="I191" s="13">
        <f t="shared" si="160"/>
        <v>12726.1</v>
      </c>
      <c r="J191" s="110">
        <f t="shared" si="161"/>
        <v>12728.7</v>
      </c>
      <c r="K191" s="8">
        <f t="shared" si="162"/>
        <v>-5.6999999999989086</v>
      </c>
      <c r="L191" s="4">
        <f t="shared" si="163"/>
        <v>6.6000000000003638</v>
      </c>
      <c r="M191" s="4">
        <f t="shared" si="164"/>
        <v>12.56666666666691</v>
      </c>
      <c r="N191" s="4">
        <f t="shared" si="165"/>
        <v>9.9500000000007276</v>
      </c>
      <c r="O191" s="4">
        <f t="shared" si="166"/>
        <v>6.6000000000003638</v>
      </c>
      <c r="P191" s="4">
        <f t="shared" si="193"/>
        <v>6.3000000000010914</v>
      </c>
      <c r="Q191" s="4">
        <f t="shared" si="194"/>
        <v>0.2999999999992724</v>
      </c>
      <c r="R191" s="4">
        <f t="shared" si="167"/>
        <v>12729.166666666666</v>
      </c>
      <c r="S191" s="4">
        <f t="shared" si="168"/>
        <v>12730</v>
      </c>
      <c r="T191" s="4">
        <f t="shared" si="169"/>
        <v>12730.733333333332</v>
      </c>
      <c r="U191" s="4">
        <f t="shared" si="170"/>
        <v>-8</v>
      </c>
      <c r="V191" s="4">
        <f t="shared" si="171"/>
        <v>-8</v>
      </c>
      <c r="W191" s="109">
        <f t="shared" si="172"/>
        <v>12726.4</v>
      </c>
      <c r="X191" s="109">
        <f t="shared" si="147"/>
        <v>12726.4</v>
      </c>
      <c r="Y191" s="62">
        <f t="shared" si="173"/>
        <v>12729.599999999999</v>
      </c>
      <c r="Z191" s="10">
        <f t="shared" si="174"/>
        <v>11.199999999998909</v>
      </c>
      <c r="AA191" s="4">
        <f t="shared" si="175"/>
        <v>11.199999999998909</v>
      </c>
      <c r="AB191" s="79">
        <f t="shared" si="176"/>
        <v>12745.599999999999</v>
      </c>
      <c r="AC191" s="79">
        <f t="shared" si="148"/>
        <v>12745.599999999999</v>
      </c>
      <c r="AD191" s="48">
        <f t="shared" si="177"/>
        <v>-0.60545808966859449</v>
      </c>
      <c r="AE191" s="45">
        <f t="shared" si="178"/>
        <v>-8</v>
      </c>
      <c r="AF191" s="56">
        <f t="shared" si="179"/>
        <v>12718.4</v>
      </c>
      <c r="AG191" s="70">
        <f t="shared" si="180"/>
        <v>-1.1590504635595289</v>
      </c>
      <c r="AH191" s="70">
        <f t="shared" si="181"/>
        <v>-0.86277520387587503</v>
      </c>
      <c r="AI191" s="74">
        <f t="shared" si="182"/>
        <v>8.0985029563475689E-4</v>
      </c>
      <c r="AJ191" s="62">
        <f t="shared" si="183"/>
        <v>11.199999999998909</v>
      </c>
      <c r="AK191" s="117">
        <f t="shared" si="184"/>
        <v>0.74438105242305774</v>
      </c>
      <c r="AL191" s="99">
        <f t="shared" si="185"/>
        <v>-6.9871875392521498E-4</v>
      </c>
      <c r="AM191" s="62">
        <f t="shared" si="186"/>
        <v>12737.599999999999</v>
      </c>
      <c r="AN191" s="10">
        <f t="shared" si="187"/>
        <v>12702.56805</v>
      </c>
      <c r="AO191" s="10">
        <f t="shared" si="188"/>
        <v>12722.531400000002</v>
      </c>
      <c r="AP191" s="10">
        <f t="shared" si="189"/>
        <v>12759.129716666666</v>
      </c>
      <c r="AQ191" s="10">
        <f t="shared" si="190"/>
        <v>12734.688633333333</v>
      </c>
      <c r="AR191" s="113"/>
      <c r="AU191" s="19"/>
      <c r="AV191" s="25"/>
      <c r="BE191" s="12" t="s">
        <v>355</v>
      </c>
      <c r="BF191" s="110">
        <v>12732.7</v>
      </c>
      <c r="BG191" s="111">
        <v>12726.1</v>
      </c>
      <c r="BH191" s="111">
        <v>12728.7</v>
      </c>
      <c r="BI191" s="29" t="str">
        <f t="shared" si="145"/>
        <v>12mag   0s</v>
      </c>
      <c r="BJ191" s="30"/>
      <c r="BK191" s="30"/>
      <c r="BL191" s="30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</row>
    <row r="192" spans="1:122" x14ac:dyDescent="0.25">
      <c r="A192" s="12" t="str">
        <f t="shared" si="152"/>
        <v>12mag   1s</v>
      </c>
      <c r="B192" s="110">
        <f t="shared" si="153"/>
        <v>9.9999999998544808E-2</v>
      </c>
      <c r="C192" s="3">
        <f t="shared" si="154"/>
        <v>-5.6000000000003638</v>
      </c>
      <c r="D192" s="3">
        <f t="shared" si="155"/>
        <v>12734.166666666666</v>
      </c>
      <c r="E192" s="3">
        <f t="shared" si="156"/>
        <v>12731.400000000001</v>
      </c>
      <c r="F192" s="3">
        <f t="shared" si="157"/>
        <v>12725.766666666668</v>
      </c>
      <c r="G192" s="3">
        <f t="shared" si="158"/>
        <v>12725.45</v>
      </c>
      <c r="H192" s="13">
        <f t="shared" si="159"/>
        <v>12730.1</v>
      </c>
      <c r="I192" s="13">
        <f t="shared" si="160"/>
        <v>12724.8</v>
      </c>
      <c r="J192" s="110">
        <f t="shared" si="161"/>
        <v>12728.8</v>
      </c>
      <c r="K192" s="8">
        <f t="shared" si="162"/>
        <v>2.3999999999996362</v>
      </c>
      <c r="L192" s="4">
        <f t="shared" si="163"/>
        <v>5.3000000000010914</v>
      </c>
      <c r="M192" s="4">
        <f t="shared" si="164"/>
        <v>8.4000000000008495</v>
      </c>
      <c r="N192" s="4">
        <f t="shared" si="165"/>
        <v>5.9500000000007276</v>
      </c>
      <c r="O192" s="4">
        <f t="shared" si="166"/>
        <v>5.3000000000010914</v>
      </c>
      <c r="P192" s="4">
        <f t="shared" si="193"/>
        <v>1.3999999999996362</v>
      </c>
      <c r="Q192" s="4">
        <f t="shared" si="194"/>
        <v>3.9000000000014552</v>
      </c>
      <c r="R192" s="4">
        <f t="shared" si="167"/>
        <v>12727.9</v>
      </c>
      <c r="S192" s="4">
        <f t="shared" si="168"/>
        <v>12728.533333333333</v>
      </c>
      <c r="T192" s="4">
        <f t="shared" si="169"/>
        <v>12729.300000000001</v>
      </c>
      <c r="U192" s="4">
        <f t="shared" si="170"/>
        <v>-8</v>
      </c>
      <c r="V192" s="4">
        <f t="shared" si="171"/>
        <v>-8</v>
      </c>
      <c r="W192" s="45">
        <f t="shared" si="172"/>
        <v>12718.4</v>
      </c>
      <c r="X192" s="109">
        <f t="shared" si="147"/>
        <v>12718.4</v>
      </c>
      <c r="Y192" s="10">
        <f t="shared" si="173"/>
        <v>12723.000000000002</v>
      </c>
      <c r="Z192" s="10">
        <f t="shared" si="174"/>
        <v>11.199999999998909</v>
      </c>
      <c r="AA192" s="10">
        <f t="shared" si="175"/>
        <v>2.3000000000010914</v>
      </c>
      <c r="AB192" s="10">
        <f t="shared" si="176"/>
        <v>12728.7</v>
      </c>
      <c r="AC192" s="79">
        <f t="shared" si="148"/>
        <v>12728.7</v>
      </c>
      <c r="AD192" s="48">
        <f t="shared" si="177"/>
        <v>-0.68317089018836907</v>
      </c>
      <c r="AE192" s="45">
        <f t="shared" si="178"/>
        <v>-8</v>
      </c>
      <c r="AF192" s="56">
        <f t="shared" si="179"/>
        <v>12720.7</v>
      </c>
      <c r="AG192" s="70">
        <f t="shared" si="180"/>
        <v>-0.73083114795426407</v>
      </c>
      <c r="AH192" s="70">
        <f t="shared" si="181"/>
        <v>-1.3683051178089372</v>
      </c>
      <c r="AI192" s="74">
        <f t="shared" si="182"/>
        <v>6.3675741114864307E-4</v>
      </c>
      <c r="AJ192" s="62">
        <f t="shared" si="183"/>
        <v>11.199999999998909</v>
      </c>
      <c r="AK192" s="117">
        <f t="shared" si="184"/>
        <v>1.8722588954221293</v>
      </c>
      <c r="AL192" s="99">
        <f t="shared" si="185"/>
        <v>-8.7127842447745781E-4</v>
      </c>
      <c r="AM192" s="62">
        <f t="shared" si="186"/>
        <v>12739.9</v>
      </c>
      <c r="AN192" s="10">
        <f t="shared" si="187"/>
        <v>12706.497449999999</v>
      </c>
      <c r="AO192" s="10">
        <f t="shared" si="188"/>
        <v>12719.501099999998</v>
      </c>
      <c r="AP192" s="10">
        <f t="shared" si="189"/>
        <v>12751.855783333333</v>
      </c>
      <c r="AQ192" s="10">
        <f t="shared" si="190"/>
        <v>12738.358966666663</v>
      </c>
      <c r="AR192" s="113"/>
      <c r="AU192" s="19"/>
      <c r="AV192" s="25"/>
      <c r="BE192" s="12" t="s">
        <v>356</v>
      </c>
      <c r="BF192" s="110">
        <v>12730.1</v>
      </c>
      <c r="BG192" s="111">
        <v>12724.8</v>
      </c>
      <c r="BH192" s="111">
        <v>12728.8</v>
      </c>
      <c r="BI192" s="29" t="str">
        <f t="shared" si="145"/>
        <v>12mag   1s</v>
      </c>
      <c r="BJ192" s="30"/>
      <c r="BK192" s="30"/>
      <c r="BL192" s="30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</row>
    <row r="193" spans="1:122" x14ac:dyDescent="0.25">
      <c r="A193" s="12" t="str">
        <f t="shared" si="152"/>
        <v>12mag    2b</v>
      </c>
      <c r="B193" s="110">
        <f t="shared" si="153"/>
        <v>-7</v>
      </c>
      <c r="C193" s="3">
        <f t="shared" si="154"/>
        <v>-4.6000000000003638</v>
      </c>
      <c r="D193" s="3">
        <f t="shared" si="155"/>
        <v>12730.966666666667</v>
      </c>
      <c r="E193" s="3">
        <f t="shared" si="156"/>
        <v>12730.1</v>
      </c>
      <c r="F193" s="3">
        <f t="shared" si="157"/>
        <v>12723.333333333334</v>
      </c>
      <c r="G193" s="3">
        <f t="shared" si="158"/>
        <v>12721.95</v>
      </c>
      <c r="H193" s="13">
        <f t="shared" si="159"/>
        <v>12730.1</v>
      </c>
      <c r="I193" s="13">
        <f t="shared" si="160"/>
        <v>12719.1</v>
      </c>
      <c r="J193" s="110">
        <f t="shared" si="161"/>
        <v>12721.8</v>
      </c>
      <c r="K193" s="8">
        <f t="shared" si="162"/>
        <v>-6.9000000000014552</v>
      </c>
      <c r="L193" s="4">
        <f t="shared" si="163"/>
        <v>11</v>
      </c>
      <c r="M193" s="4">
        <f t="shared" si="164"/>
        <v>7.6333333333338187</v>
      </c>
      <c r="N193" s="4">
        <f t="shared" si="165"/>
        <v>8.1500000000005457</v>
      </c>
      <c r="O193" s="4">
        <f t="shared" si="166"/>
        <v>11</v>
      </c>
      <c r="P193" s="4">
        <f t="shared" si="193"/>
        <v>1.3000000000010914</v>
      </c>
      <c r="Q193" s="4">
        <f t="shared" si="194"/>
        <v>9.6999999999989086</v>
      </c>
      <c r="R193" s="4">
        <f t="shared" si="167"/>
        <v>12723.666666666666</v>
      </c>
      <c r="S193" s="4">
        <f t="shared" si="168"/>
        <v>12725.783333333333</v>
      </c>
      <c r="T193" s="4">
        <f t="shared" si="169"/>
        <v>12726.911111111111</v>
      </c>
      <c r="U193" s="4">
        <f t="shared" si="170"/>
        <v>-8</v>
      </c>
      <c r="V193" s="4">
        <f t="shared" si="171"/>
        <v>9.9999999998544808E-2</v>
      </c>
      <c r="W193" s="45">
        <f t="shared" si="172"/>
        <v>12728.8</v>
      </c>
      <c r="X193" s="45">
        <f t="shared" si="147"/>
        <v>12728.8</v>
      </c>
      <c r="Y193" s="62">
        <f t="shared" si="173"/>
        <v>12731.199999999999</v>
      </c>
      <c r="Z193" s="10">
        <f t="shared" si="174"/>
        <v>2.3000000000010914</v>
      </c>
      <c r="AA193" s="4">
        <f t="shared" si="175"/>
        <v>2.3000000000010914</v>
      </c>
      <c r="AB193" s="108">
        <f t="shared" si="176"/>
        <v>12731.000000000002</v>
      </c>
      <c r="AC193" s="108">
        <f t="shared" si="148"/>
        <v>12731.000000000002</v>
      </c>
      <c r="AD193" s="48">
        <f t="shared" si="177"/>
        <v>-0.34243014944769379</v>
      </c>
      <c r="AE193" s="45">
        <f t="shared" si="178"/>
        <v>-8</v>
      </c>
      <c r="AF193" s="56">
        <f t="shared" si="179"/>
        <v>12720.8</v>
      </c>
      <c r="AG193" s="70">
        <f t="shared" si="180"/>
        <v>-0.10761394596808434</v>
      </c>
      <c r="AH193" s="70">
        <f t="shared" si="181"/>
        <v>-9.2924759054609485</v>
      </c>
      <c r="AI193" s="74">
        <f t="shared" si="182"/>
        <v>7.8611408087541674E-5</v>
      </c>
      <c r="AJ193" s="62">
        <f t="shared" si="183"/>
        <v>2.3000000000010914</v>
      </c>
      <c r="AK193" s="117">
        <f t="shared" si="184"/>
        <v>86.350108453572261</v>
      </c>
      <c r="AL193" s="99">
        <f t="shared" si="185"/>
        <v>-7.3049461554783887E-4</v>
      </c>
      <c r="AM193" s="62">
        <f t="shared" si="186"/>
        <v>12731.1</v>
      </c>
      <c r="AN193" s="10">
        <f t="shared" si="187"/>
        <v>12709.22805</v>
      </c>
      <c r="AO193" s="10">
        <f t="shared" si="188"/>
        <v>12718.269</v>
      </c>
      <c r="AP193" s="10">
        <f t="shared" si="189"/>
        <v>12746.583849999999</v>
      </c>
      <c r="AQ193" s="10">
        <f t="shared" si="190"/>
        <v>12738.425699999998</v>
      </c>
      <c r="AR193" s="113"/>
      <c r="AU193" s="19"/>
      <c r="AV193" s="25"/>
      <c r="BE193" s="12" t="s">
        <v>357</v>
      </c>
      <c r="BF193" s="110">
        <v>12730.1</v>
      </c>
      <c r="BG193" s="111">
        <v>12719.1</v>
      </c>
      <c r="BH193" s="111">
        <v>12721.8</v>
      </c>
      <c r="BI193" s="29" t="str">
        <f t="shared" si="145"/>
        <v>12mag    2b</v>
      </c>
      <c r="BJ193" s="30"/>
      <c r="BK193" s="30"/>
      <c r="BL193" s="30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</row>
    <row r="194" spans="1:122" x14ac:dyDescent="0.25">
      <c r="A194" s="12" t="str">
        <f t="shared" si="152"/>
        <v>12mag     3o</v>
      </c>
      <c r="B194" s="110">
        <f t="shared" si="153"/>
        <v>-8.3999999999996362</v>
      </c>
      <c r="C194" s="3">
        <f t="shared" si="154"/>
        <v>-15.300000000001091</v>
      </c>
      <c r="D194" s="3">
        <f t="shared" si="155"/>
        <v>12727.4</v>
      </c>
      <c r="E194" s="3">
        <f t="shared" si="156"/>
        <v>12726.05</v>
      </c>
      <c r="F194" s="3">
        <f t="shared" si="157"/>
        <v>12719.1</v>
      </c>
      <c r="G194" s="3">
        <f t="shared" si="158"/>
        <v>12716.25</v>
      </c>
      <c r="H194" s="3">
        <f t="shared" si="159"/>
        <v>12722</v>
      </c>
      <c r="I194" s="110">
        <f t="shared" si="160"/>
        <v>12713.4</v>
      </c>
      <c r="J194" s="110">
        <f t="shared" si="161"/>
        <v>12713.4</v>
      </c>
      <c r="K194" s="8">
        <f t="shared" si="162"/>
        <v>-15.399999999999636</v>
      </c>
      <c r="L194" s="4">
        <f t="shared" si="163"/>
        <v>8.6000000000003638</v>
      </c>
      <c r="M194" s="4">
        <f t="shared" si="164"/>
        <v>8.3000000000004857</v>
      </c>
      <c r="N194" s="4">
        <f t="shared" si="165"/>
        <v>9.8000000000001819</v>
      </c>
      <c r="O194" s="4">
        <f t="shared" si="166"/>
        <v>8.6000000000003638</v>
      </c>
      <c r="P194" s="4">
        <f t="shared" si="193"/>
        <v>0.2000000000007276</v>
      </c>
      <c r="Q194" s="4">
        <f t="shared" si="194"/>
        <v>8.3999999999996362</v>
      </c>
      <c r="R194" s="4">
        <f t="shared" si="167"/>
        <v>12716.266666666668</v>
      </c>
      <c r="S194" s="4">
        <f t="shared" si="168"/>
        <v>12719.966666666667</v>
      </c>
      <c r="T194" s="4">
        <f t="shared" si="169"/>
        <v>12722.611111111111</v>
      </c>
      <c r="U194" s="4">
        <f t="shared" si="170"/>
        <v>-7</v>
      </c>
      <c r="V194" s="4">
        <f t="shared" si="171"/>
        <v>-7</v>
      </c>
      <c r="W194" s="45">
        <f t="shared" si="172"/>
        <v>12721.8</v>
      </c>
      <c r="X194" s="45">
        <f t="shared" si="147"/>
        <v>12721.8</v>
      </c>
      <c r="Y194" s="10">
        <f t="shared" si="173"/>
        <v>12714.899999999998</v>
      </c>
      <c r="Z194" s="10">
        <f t="shared" si="174"/>
        <v>2.3000000000010914</v>
      </c>
      <c r="AA194" s="10">
        <f t="shared" si="175"/>
        <v>9.9999999998544808E-2</v>
      </c>
      <c r="AB194" s="10">
        <f t="shared" si="176"/>
        <v>12728.899999999998</v>
      </c>
      <c r="AC194" s="108">
        <f t="shared" si="148"/>
        <v>12728.899999999998</v>
      </c>
      <c r="AD194" s="48">
        <f t="shared" si="177"/>
        <v>-0.48589993502272066</v>
      </c>
      <c r="AE194" s="45">
        <f t="shared" si="178"/>
        <v>-7</v>
      </c>
      <c r="AF194" s="56">
        <f t="shared" si="179"/>
        <v>12714.8</v>
      </c>
      <c r="AG194" s="70">
        <f t="shared" si="180"/>
        <v>0.1309368227591583</v>
      </c>
      <c r="AH194" s="70">
        <f t="shared" si="181"/>
        <v>7.637271005417424</v>
      </c>
      <c r="AI194" s="74">
        <f t="shared" si="182"/>
        <v>-1.1010790574760407E-4</v>
      </c>
      <c r="AJ194" s="62">
        <f t="shared" si="183"/>
        <v>2.3000000000010914</v>
      </c>
      <c r="AK194" s="117">
        <f t="shared" si="184"/>
        <v>58.327908410189671</v>
      </c>
      <c r="AL194" s="99">
        <f t="shared" si="185"/>
        <v>-8.4092391603341116E-4</v>
      </c>
      <c r="AM194" s="62">
        <f t="shared" si="186"/>
        <v>12724.1</v>
      </c>
      <c r="AN194" s="10">
        <f t="shared" si="187"/>
        <v>12702.801149999999</v>
      </c>
      <c r="AO194" s="10">
        <f t="shared" si="188"/>
        <v>12715.505099999998</v>
      </c>
      <c r="AP194" s="10">
        <f t="shared" si="189"/>
        <v>12744.54848333333</v>
      </c>
      <c r="AQ194" s="10">
        <f t="shared" si="190"/>
        <v>12729.950566666663</v>
      </c>
      <c r="AR194" s="113"/>
      <c r="AU194" s="19"/>
      <c r="AV194" s="25"/>
      <c r="BE194" s="12" t="s">
        <v>358</v>
      </c>
      <c r="BF194" s="110">
        <v>12722</v>
      </c>
      <c r="BG194" s="111">
        <v>12713.4</v>
      </c>
      <c r="BH194" s="111">
        <v>12713.4</v>
      </c>
      <c r="BI194" s="29" t="str">
        <f t="shared" si="145"/>
        <v>12mag     3o</v>
      </c>
      <c r="BJ194" s="30"/>
      <c r="BK194" s="30"/>
      <c r="BL194" s="30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</row>
    <row r="195" spans="1:122" x14ac:dyDescent="0.25">
      <c r="A195" s="12" t="str">
        <f t="shared" si="152"/>
        <v>12mag    4s</v>
      </c>
      <c r="B195" s="110">
        <f t="shared" si="153"/>
        <v>-4.6999999999989086</v>
      </c>
      <c r="C195" s="3">
        <f t="shared" si="154"/>
        <v>-20.099999999998545</v>
      </c>
      <c r="D195" s="3">
        <f t="shared" si="155"/>
        <v>12722.266666666668</v>
      </c>
      <c r="E195" s="3">
        <f t="shared" si="156"/>
        <v>12718.35</v>
      </c>
      <c r="F195" s="3">
        <f t="shared" si="157"/>
        <v>12713.066666666666</v>
      </c>
      <c r="G195" s="3">
        <f t="shared" si="158"/>
        <v>12710.05</v>
      </c>
      <c r="H195" s="3">
        <f t="shared" si="159"/>
        <v>12714.7</v>
      </c>
      <c r="I195" s="110">
        <f t="shared" si="160"/>
        <v>12706.7</v>
      </c>
      <c r="J195" s="110">
        <f t="shared" si="161"/>
        <v>12708.7</v>
      </c>
      <c r="K195" s="8">
        <f t="shared" si="162"/>
        <v>-13.099999999998545</v>
      </c>
      <c r="L195" s="4">
        <f t="shared" si="163"/>
        <v>8</v>
      </c>
      <c r="M195" s="4">
        <f t="shared" si="164"/>
        <v>9.2000000000001219</v>
      </c>
      <c r="N195" s="4">
        <f t="shared" si="165"/>
        <v>8.3000000000001819</v>
      </c>
      <c r="O195" s="4">
        <f t="shared" si="166"/>
        <v>8</v>
      </c>
      <c r="P195" s="4">
        <f t="shared" si="193"/>
        <v>1.3000000000010914</v>
      </c>
      <c r="Q195" s="4">
        <f t="shared" si="194"/>
        <v>6.6999999999989086</v>
      </c>
      <c r="R195" s="4">
        <f t="shared" si="167"/>
        <v>12710.033333333335</v>
      </c>
      <c r="S195" s="4">
        <f t="shared" si="168"/>
        <v>12713.150000000001</v>
      </c>
      <c r="T195" s="4">
        <f t="shared" si="169"/>
        <v>12716.655555555555</v>
      </c>
      <c r="U195" s="4">
        <f t="shared" si="170"/>
        <v>-8.3999999999996362</v>
      </c>
      <c r="V195" s="4">
        <f t="shared" si="171"/>
        <v>-8.3999999999996362</v>
      </c>
      <c r="W195" s="45">
        <f t="shared" si="172"/>
        <v>12713.4</v>
      </c>
      <c r="X195" s="45">
        <f t="shared" si="147"/>
        <v>12713.4</v>
      </c>
      <c r="Y195" s="62">
        <f t="shared" si="173"/>
        <v>12698</v>
      </c>
      <c r="Z195" s="10">
        <f t="shared" si="174"/>
        <v>9.9999999998544808E-2</v>
      </c>
      <c r="AA195" s="4">
        <f t="shared" si="175"/>
        <v>-7</v>
      </c>
      <c r="AB195" s="108">
        <f t="shared" si="176"/>
        <v>12714.8</v>
      </c>
      <c r="AC195" s="108">
        <f t="shared" si="148"/>
        <v>12714.8</v>
      </c>
      <c r="AD195" s="48">
        <f t="shared" si="177"/>
        <v>-0.52176738141650458</v>
      </c>
      <c r="AE195" s="45">
        <f t="shared" si="178"/>
        <v>-8.3999999999996362</v>
      </c>
      <c r="AF195" s="56">
        <f t="shared" si="179"/>
        <v>12705</v>
      </c>
      <c r="AG195" s="70">
        <f t="shared" si="180"/>
        <v>-0.77134904237233037</v>
      </c>
      <c r="AH195" s="70">
        <f t="shared" si="181"/>
        <v>-1.2964299494356535</v>
      </c>
      <c r="AI195" s="74">
        <f t="shared" si="182"/>
        <v>2.912239275876212E-4</v>
      </c>
      <c r="AJ195" s="62">
        <f t="shared" si="183"/>
        <v>9.9999999998544808E-2</v>
      </c>
      <c r="AK195" s="117">
        <f t="shared" si="184"/>
        <v>1.680730613793731</v>
      </c>
      <c r="AL195" s="99">
        <f t="shared" si="185"/>
        <v>-3.7755142171687215E-4</v>
      </c>
      <c r="AM195" s="62">
        <f t="shared" si="186"/>
        <v>12713.499999999998</v>
      </c>
      <c r="AN195" s="10">
        <f t="shared" si="187"/>
        <v>12693.760200000001</v>
      </c>
      <c r="AO195" s="10">
        <f t="shared" si="188"/>
        <v>12706.414200000003</v>
      </c>
      <c r="AP195" s="10">
        <f t="shared" si="189"/>
        <v>12738.792733333335</v>
      </c>
      <c r="AQ195" s="10">
        <f t="shared" si="190"/>
        <v>12723.243866666668</v>
      </c>
      <c r="AR195" s="113"/>
      <c r="AU195" s="19"/>
      <c r="AV195" s="25"/>
      <c r="BE195" s="12" t="s">
        <v>359</v>
      </c>
      <c r="BF195" s="110">
        <v>12714.7</v>
      </c>
      <c r="BG195" s="111">
        <v>12706.7</v>
      </c>
      <c r="BH195" s="111">
        <v>12708.7</v>
      </c>
      <c r="BI195" s="29" t="str">
        <f t="shared" si="145"/>
        <v>12mag    4s</v>
      </c>
      <c r="BJ195" s="30"/>
      <c r="BK195" s="30"/>
      <c r="BL195" s="30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</row>
    <row r="196" spans="1:122" x14ac:dyDescent="0.25">
      <c r="A196" s="12" t="str">
        <f t="shared" si="152"/>
        <v>12mag     5b</v>
      </c>
      <c r="B196" s="110">
        <f t="shared" si="153"/>
        <v>6.3999999999996362</v>
      </c>
      <c r="C196" s="3">
        <f t="shared" si="154"/>
        <v>-6.6999999999989086</v>
      </c>
      <c r="D196" s="3">
        <f t="shared" si="155"/>
        <v>12717.866666666667</v>
      </c>
      <c r="E196" s="3">
        <f t="shared" si="156"/>
        <v>12715.8</v>
      </c>
      <c r="F196" s="3">
        <f t="shared" si="157"/>
        <v>12710.033333333333</v>
      </c>
      <c r="G196" s="3">
        <f t="shared" si="158"/>
        <v>12708.35</v>
      </c>
      <c r="H196" s="3">
        <f t="shared" si="159"/>
        <v>12716.9</v>
      </c>
      <c r="I196" s="110">
        <f t="shared" si="160"/>
        <v>12710</v>
      </c>
      <c r="J196" s="110">
        <f t="shared" si="161"/>
        <v>12715.1</v>
      </c>
      <c r="K196" s="8">
        <f t="shared" si="162"/>
        <v>1.7000000000007276</v>
      </c>
      <c r="L196" s="4">
        <f t="shared" si="163"/>
        <v>8.1999999999989086</v>
      </c>
      <c r="M196" s="4">
        <f t="shared" si="164"/>
        <v>8.2666666666664241</v>
      </c>
      <c r="N196" s="4">
        <f t="shared" si="165"/>
        <v>8.0999999999994543</v>
      </c>
      <c r="O196" s="4">
        <f t="shared" si="166"/>
        <v>6.8999999999996362</v>
      </c>
      <c r="P196" s="4">
        <f t="shared" si="193"/>
        <v>8.1999999999989086</v>
      </c>
      <c r="Q196" s="4">
        <f>-J195+I196</f>
        <v>1.2999999999992724</v>
      </c>
      <c r="R196" s="4">
        <f t="shared" si="167"/>
        <v>12714</v>
      </c>
      <c r="S196" s="4">
        <f t="shared" si="168"/>
        <v>12712.016666666666</v>
      </c>
      <c r="T196" s="4">
        <f t="shared" si="169"/>
        <v>12713.433333333334</v>
      </c>
      <c r="U196" s="4">
        <f t="shared" si="170"/>
        <v>-8.3999999999996362</v>
      </c>
      <c r="V196" s="4">
        <f t="shared" si="171"/>
        <v>-8.3999999999996362</v>
      </c>
      <c r="W196" s="45">
        <f t="shared" si="172"/>
        <v>12705</v>
      </c>
      <c r="X196" s="109">
        <f t="shared" si="147"/>
        <v>12705</v>
      </c>
      <c r="Y196" s="10">
        <f t="shared" si="173"/>
        <v>12695.600000000002</v>
      </c>
      <c r="Z196" s="10">
        <f t="shared" si="174"/>
        <v>-4.6999999999989086</v>
      </c>
      <c r="AA196" s="10">
        <f t="shared" si="175"/>
        <v>-4.6999999999989086</v>
      </c>
      <c r="AB196" s="10">
        <f t="shared" si="176"/>
        <v>12708.7</v>
      </c>
      <c r="AC196" s="79">
        <f t="shared" si="148"/>
        <v>12708.7</v>
      </c>
      <c r="AD196" s="48">
        <f t="shared" si="177"/>
        <v>-0.58752436647175699</v>
      </c>
      <c r="AE196" s="45">
        <f t="shared" si="178"/>
        <v>-8.3999999999996362</v>
      </c>
      <c r="AF196" s="56">
        <f t="shared" si="179"/>
        <v>12700.300000000001</v>
      </c>
      <c r="AG196" s="70">
        <f t="shared" si="180"/>
        <v>1.3337217756012107</v>
      </c>
      <c r="AH196" s="70">
        <f t="shared" si="181"/>
        <v>0.74978156486139946</v>
      </c>
      <c r="AI196" s="74">
        <f t="shared" si="182"/>
        <v>1.1653268033038017E-3</v>
      </c>
      <c r="AJ196" s="62">
        <f t="shared" si="183"/>
        <v>-4.6999999999989086</v>
      </c>
      <c r="AK196" s="117">
        <f t="shared" si="184"/>
        <v>0.56217239500600891</v>
      </c>
      <c r="AL196" s="99">
        <f t="shared" si="185"/>
        <v>8.7374055415605657E-4</v>
      </c>
      <c r="AM196" s="62">
        <f t="shared" si="186"/>
        <v>12704.000000000002</v>
      </c>
      <c r="AN196" s="10">
        <f t="shared" si="187"/>
        <v>12689.0316</v>
      </c>
      <c r="AO196" s="10">
        <f t="shared" si="188"/>
        <v>12700.653300000002</v>
      </c>
      <c r="AP196" s="10">
        <f t="shared" si="189"/>
        <v>12731.051666666668</v>
      </c>
      <c r="AQ196" s="10">
        <f t="shared" si="190"/>
        <v>12718.072033333334</v>
      </c>
      <c r="AR196" s="113"/>
      <c r="AU196" s="19"/>
      <c r="AV196" s="25"/>
      <c r="BE196" s="12" t="s">
        <v>360</v>
      </c>
      <c r="BF196" s="110">
        <v>12716.9</v>
      </c>
      <c r="BG196" s="111">
        <v>12710</v>
      </c>
      <c r="BH196" s="111">
        <v>12715.1</v>
      </c>
      <c r="BI196" s="29" t="str">
        <f t="shared" si="145"/>
        <v>12mag     5b</v>
      </c>
      <c r="BJ196" s="30"/>
      <c r="BK196" s="30"/>
      <c r="BL196" s="30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</row>
    <row r="197" spans="1:122" x14ac:dyDescent="0.25">
      <c r="A197" s="12" t="str">
        <f t="shared" si="152"/>
        <v>12mag     6o</v>
      </c>
      <c r="B197" s="110">
        <f t="shared" si="153"/>
        <v>2.5</v>
      </c>
      <c r="C197" s="3">
        <f t="shared" si="154"/>
        <v>4.2000000000007276</v>
      </c>
      <c r="D197" s="3">
        <f t="shared" si="155"/>
        <v>12716.866666666667</v>
      </c>
      <c r="E197" s="3">
        <f t="shared" si="156"/>
        <v>12717.95</v>
      </c>
      <c r="F197" s="3">
        <f t="shared" si="157"/>
        <v>12710.800000000001</v>
      </c>
      <c r="G197" s="3">
        <f t="shared" si="158"/>
        <v>12712.85</v>
      </c>
      <c r="H197" s="3">
        <f t="shared" si="159"/>
        <v>12719</v>
      </c>
      <c r="I197" s="110">
        <f t="shared" si="160"/>
        <v>12715.7</v>
      </c>
      <c r="J197" s="110">
        <f t="shared" si="161"/>
        <v>12717.6</v>
      </c>
      <c r="K197" s="8">
        <f t="shared" si="162"/>
        <v>8.8999999999996362</v>
      </c>
      <c r="L197" s="4">
        <f t="shared" si="163"/>
        <v>3.8999999999996362</v>
      </c>
      <c r="M197" s="4">
        <f t="shared" si="164"/>
        <v>6.6999999999995152</v>
      </c>
      <c r="N197" s="4">
        <f t="shared" si="165"/>
        <v>6.0499999999992724</v>
      </c>
      <c r="O197" s="4">
        <f t="shared" si="166"/>
        <v>3.2999999999992724</v>
      </c>
      <c r="P197" s="4">
        <f t="shared" si="193"/>
        <v>3.8999999999996362</v>
      </c>
      <c r="Q197" s="4">
        <f>J196-I197</f>
        <v>-0.6000000000003638</v>
      </c>
      <c r="R197" s="4">
        <f t="shared" si="167"/>
        <v>12717.433333333334</v>
      </c>
      <c r="S197" s="4">
        <f t="shared" si="168"/>
        <v>12715.716666666667</v>
      </c>
      <c r="T197" s="4">
        <f t="shared" si="169"/>
        <v>12713.822222222223</v>
      </c>
      <c r="U197" s="4">
        <f t="shared" si="170"/>
        <v>-8.3999999999996362</v>
      </c>
      <c r="V197" s="4">
        <f t="shared" si="171"/>
        <v>-4.6999999999989086</v>
      </c>
      <c r="W197" s="45">
        <f t="shared" si="172"/>
        <v>12704.000000000002</v>
      </c>
      <c r="X197" s="109">
        <f t="shared" si="147"/>
        <v>12704.000000000002</v>
      </c>
      <c r="Y197" s="62">
        <f t="shared" si="173"/>
        <v>12716.800000000001</v>
      </c>
      <c r="Z197" s="10">
        <f t="shared" si="174"/>
        <v>6.3999999999996362</v>
      </c>
      <c r="AA197" s="4">
        <f t="shared" si="175"/>
        <v>6.3999999999996362</v>
      </c>
      <c r="AB197" s="108">
        <f t="shared" si="176"/>
        <v>12715.1</v>
      </c>
      <c r="AC197" s="79">
        <f t="shared" si="148"/>
        <v>12715.1</v>
      </c>
      <c r="AD197" s="48">
        <f t="shared" si="177"/>
        <v>-0.80272904483435159</v>
      </c>
      <c r="AE197" s="45">
        <f t="shared" si="178"/>
        <v>-8.3999999999996362</v>
      </c>
      <c r="AF197" s="56">
        <f t="shared" si="179"/>
        <v>12706.7</v>
      </c>
      <c r="AG197" s="70">
        <f t="shared" si="180"/>
        <v>-2.7981270934596445</v>
      </c>
      <c r="AH197" s="70">
        <f t="shared" si="181"/>
        <v>-0.35738190818330046</v>
      </c>
      <c r="AI197" s="74">
        <f t="shared" si="182"/>
        <v>8.5781516837571013E-4</v>
      </c>
      <c r="AJ197" s="62">
        <f t="shared" si="183"/>
        <v>6.3999999999996362</v>
      </c>
      <c r="AK197" s="117">
        <f t="shared" si="184"/>
        <v>0.12772182829673701</v>
      </c>
      <c r="AL197" s="99">
        <f t="shared" si="185"/>
        <v>-3.0656762174269042E-4</v>
      </c>
      <c r="AM197" s="62">
        <f t="shared" si="186"/>
        <v>12721.5</v>
      </c>
      <c r="AN197" s="10">
        <f t="shared" si="187"/>
        <v>12693.194100000001</v>
      </c>
      <c r="AO197" s="10">
        <f t="shared" si="188"/>
        <v>12705.281999999999</v>
      </c>
      <c r="AP197" s="10">
        <f t="shared" si="189"/>
        <v>12734.822099999998</v>
      </c>
      <c r="AQ197" s="10">
        <f t="shared" si="190"/>
        <v>12723.811099999999</v>
      </c>
      <c r="AR197" s="113"/>
      <c r="AU197" s="19"/>
      <c r="AV197" s="25"/>
      <c r="AZ197" s="116">
        <f>BA197*(1-$AQ$5)</f>
        <v>12679.447200000001</v>
      </c>
      <c r="BA197" s="16">
        <f>J197</f>
        <v>12717.6</v>
      </c>
      <c r="BE197" s="12" t="s">
        <v>361</v>
      </c>
      <c r="BF197" s="110">
        <v>12719</v>
      </c>
      <c r="BG197" s="111">
        <v>12715.7</v>
      </c>
      <c r="BH197" s="111">
        <v>12717.6</v>
      </c>
      <c r="BI197" s="29" t="str">
        <f t="shared" ref="BI197:BI260" si="195" xml:space="preserve"> BE197</f>
        <v>12mag     6o</v>
      </c>
      <c r="BJ197" s="30"/>
      <c r="BK197" s="30"/>
      <c r="BL197" s="30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</row>
    <row r="198" spans="1:122" x14ac:dyDescent="0.25">
      <c r="A198" s="12" t="str">
        <f t="shared" si="152"/>
        <v>12mag    7s</v>
      </c>
      <c r="B198" s="110">
        <f t="shared" si="153"/>
        <v>-3.6000000000003638</v>
      </c>
      <c r="C198" s="3">
        <f t="shared" si="154"/>
        <v>5.2999999999992724</v>
      </c>
      <c r="D198" s="3">
        <f t="shared" si="155"/>
        <v>12719.133333333333</v>
      </c>
      <c r="E198" s="3">
        <f t="shared" si="156"/>
        <v>12720.25</v>
      </c>
      <c r="F198" s="3">
        <f t="shared" si="157"/>
        <v>12711.166666666666</v>
      </c>
      <c r="G198" s="3">
        <f t="shared" si="158"/>
        <v>12711.75</v>
      </c>
      <c r="H198" s="3">
        <f t="shared" si="159"/>
        <v>12721.5</v>
      </c>
      <c r="I198" s="110">
        <f t="shared" si="160"/>
        <v>12707.8</v>
      </c>
      <c r="J198" s="110">
        <f t="shared" si="161"/>
        <v>12714</v>
      </c>
      <c r="K198" s="8">
        <f t="shared" si="162"/>
        <v>-1.1000000000003638</v>
      </c>
      <c r="L198" s="4">
        <f t="shared" si="163"/>
        <v>13.700000000000728</v>
      </c>
      <c r="M198" s="4">
        <f t="shared" si="164"/>
        <v>8.5999999999997581</v>
      </c>
      <c r="N198" s="4">
        <f t="shared" si="165"/>
        <v>8.8000000000001819</v>
      </c>
      <c r="O198" s="4">
        <f t="shared" si="166"/>
        <v>13.700000000000728</v>
      </c>
      <c r="P198" s="4">
        <f t="shared" si="193"/>
        <v>3.8999999999996362</v>
      </c>
      <c r="Q198" s="4">
        <f>J197-I198</f>
        <v>9.8000000000010914</v>
      </c>
      <c r="R198" s="4">
        <f t="shared" si="167"/>
        <v>12714.433333333334</v>
      </c>
      <c r="S198" s="4">
        <f t="shared" si="168"/>
        <v>12715.933333333334</v>
      </c>
      <c r="T198" s="4">
        <f t="shared" si="169"/>
        <v>12715.28888888889</v>
      </c>
      <c r="U198" s="4">
        <f t="shared" si="170"/>
        <v>-4.6999999999989086</v>
      </c>
      <c r="V198" s="4">
        <f t="shared" si="171"/>
        <v>2.5</v>
      </c>
      <c r="W198" s="109">
        <f t="shared" si="172"/>
        <v>12717.6</v>
      </c>
      <c r="X198" s="45">
        <f t="shared" ref="X198:X261" si="196">J196+V198</f>
        <v>12717.6</v>
      </c>
      <c r="Y198" s="62">
        <f t="shared" si="173"/>
        <v>12726.5</v>
      </c>
      <c r="Z198" s="10">
        <f t="shared" si="174"/>
        <v>6.3999999999996362</v>
      </c>
      <c r="AA198" s="4">
        <f t="shared" si="175"/>
        <v>6.3999999999996362</v>
      </c>
      <c r="AB198" s="79">
        <f t="shared" si="176"/>
        <v>12721.5</v>
      </c>
      <c r="AC198" s="108">
        <f t="shared" ref="AC198:AC261" si="197">J196+AA198</f>
        <v>12721.5</v>
      </c>
      <c r="AD198" s="48">
        <f t="shared" si="177"/>
        <v>-0.18102664067572058</v>
      </c>
      <c r="AE198" s="45">
        <f t="shared" si="178"/>
        <v>-4.6999999999989086</v>
      </c>
      <c r="AF198" s="56">
        <f t="shared" si="179"/>
        <v>12712.900000000001</v>
      </c>
      <c r="AG198" s="70">
        <f t="shared" si="180"/>
        <v>-0.1100960441754555</v>
      </c>
      <c r="AH198" s="70">
        <f t="shared" si="181"/>
        <v>-9.0829784801926348</v>
      </c>
      <c r="AI198" s="74">
        <f t="shared" si="182"/>
        <v>8.6526284325255822E-5</v>
      </c>
      <c r="AJ198" s="62">
        <f t="shared" si="183"/>
        <v>6.3999999999996362</v>
      </c>
      <c r="AK198" s="117">
        <f t="shared" si="184"/>
        <v>82.500498071642511</v>
      </c>
      <c r="AL198" s="99">
        <f t="shared" si="185"/>
        <v>-7.8591637849732788E-4</v>
      </c>
      <c r="AM198" s="62">
        <f t="shared" si="186"/>
        <v>12724</v>
      </c>
      <c r="AN198" s="10">
        <f t="shared" si="187"/>
        <v>12698.671950000002</v>
      </c>
      <c r="AO198" s="10">
        <f t="shared" si="188"/>
        <v>12706.447500000002</v>
      </c>
      <c r="AP198" s="10">
        <f t="shared" si="189"/>
        <v>12736.206816666665</v>
      </c>
      <c r="AQ198" s="10">
        <f t="shared" si="190"/>
        <v>12728.582533333334</v>
      </c>
      <c r="AR198" s="113"/>
      <c r="AU198" s="19"/>
      <c r="AV198" s="25"/>
      <c r="AZ198"/>
      <c r="BA198"/>
      <c r="BB198" s="115">
        <f>AQ198</f>
        <v>12728.582533333334</v>
      </c>
      <c r="BC198" s="24">
        <f>BB198-BA197</f>
        <v>10.982533333333777</v>
      </c>
      <c r="BD198" s="107" t="s">
        <v>37</v>
      </c>
      <c r="BE198" s="12" t="s">
        <v>362</v>
      </c>
      <c r="BF198" s="110">
        <v>12721.5</v>
      </c>
      <c r="BG198" s="111">
        <v>12707.8</v>
      </c>
      <c r="BH198" s="111">
        <v>12714</v>
      </c>
      <c r="BI198" s="29" t="str">
        <f t="shared" si="195"/>
        <v>12mag    7s</v>
      </c>
      <c r="BJ198" s="30"/>
      <c r="BK198" s="30"/>
      <c r="BL198" s="30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</row>
    <row r="199" spans="1:122" x14ac:dyDescent="0.25">
      <c r="A199" s="12" t="str">
        <f t="shared" si="152"/>
        <v>12mag   8s</v>
      </c>
      <c r="B199" s="110">
        <f t="shared" si="153"/>
        <v>13</v>
      </c>
      <c r="C199" s="3">
        <f t="shared" si="154"/>
        <v>11.899999999999636</v>
      </c>
      <c r="D199" s="3">
        <f t="shared" si="155"/>
        <v>12725.6</v>
      </c>
      <c r="E199" s="3">
        <f t="shared" si="156"/>
        <v>12728.9</v>
      </c>
      <c r="F199" s="3">
        <f t="shared" si="157"/>
        <v>12710.433333333334</v>
      </c>
      <c r="G199" s="3">
        <f t="shared" si="158"/>
        <v>12707.8</v>
      </c>
      <c r="H199" s="3">
        <f t="shared" si="159"/>
        <v>12736.3</v>
      </c>
      <c r="I199" s="3">
        <f t="shared" si="160"/>
        <v>12707.8</v>
      </c>
      <c r="J199" s="110">
        <f t="shared" si="161"/>
        <v>12727</v>
      </c>
      <c r="K199" s="8">
        <f t="shared" si="162"/>
        <v>9.3999999999996362</v>
      </c>
      <c r="L199" s="4">
        <f t="shared" si="163"/>
        <v>28.5</v>
      </c>
      <c r="M199" s="4">
        <f t="shared" si="164"/>
        <v>15.366666666666788</v>
      </c>
      <c r="N199" s="4">
        <f t="shared" si="165"/>
        <v>21.100000000000364</v>
      </c>
      <c r="O199" s="4">
        <f t="shared" si="166"/>
        <v>28.5</v>
      </c>
      <c r="P199" s="4">
        <f t="shared" si="193"/>
        <v>22.299999999999272</v>
      </c>
      <c r="Q199" s="4">
        <f>J198-I199</f>
        <v>6.2000000000007276</v>
      </c>
      <c r="R199" s="4">
        <f t="shared" si="167"/>
        <v>12723.699999999999</v>
      </c>
      <c r="S199" s="4">
        <f t="shared" si="168"/>
        <v>12719.066666666666</v>
      </c>
      <c r="T199" s="4">
        <f t="shared" si="169"/>
        <v>12718.522222222222</v>
      </c>
      <c r="U199" s="4">
        <f t="shared" si="170"/>
        <v>-3.6000000000003638</v>
      </c>
      <c r="V199" s="4">
        <f t="shared" si="171"/>
        <v>-3.6000000000003638</v>
      </c>
      <c r="W199" s="109">
        <f t="shared" si="172"/>
        <v>12714</v>
      </c>
      <c r="X199" s="109">
        <f t="shared" si="196"/>
        <v>12714</v>
      </c>
      <c r="Y199" s="62">
        <f t="shared" si="173"/>
        <v>12712.9</v>
      </c>
      <c r="Z199" s="10">
        <f t="shared" si="174"/>
        <v>6.3999999999996362</v>
      </c>
      <c r="AA199" s="4">
        <f t="shared" si="175"/>
        <v>2.5</v>
      </c>
      <c r="AB199" s="79">
        <f t="shared" si="176"/>
        <v>12720.1</v>
      </c>
      <c r="AC199" s="79">
        <f t="shared" si="197"/>
        <v>12720.1</v>
      </c>
      <c r="AD199" s="48">
        <f t="shared" si="177"/>
        <v>0.7037037037037025</v>
      </c>
      <c r="AE199" s="45">
        <f t="shared" si="178"/>
        <v>-3.6000000000003638</v>
      </c>
      <c r="AF199" s="56">
        <f t="shared" si="179"/>
        <v>12710.4</v>
      </c>
      <c r="AG199" s="70">
        <f t="shared" si="180"/>
        <v>2.5171303289693689</v>
      </c>
      <c r="AH199" s="70">
        <f t="shared" si="181"/>
        <v>0.39727780023589276</v>
      </c>
      <c r="AI199" s="74">
        <f t="shared" si="182"/>
        <v>1.3060171198389008E-3</v>
      </c>
      <c r="AJ199" s="62">
        <f t="shared" si="183"/>
        <v>6.3999999999996362</v>
      </c>
      <c r="AK199" s="117">
        <f t="shared" si="184"/>
        <v>0.15782965056026993</v>
      </c>
      <c r="AL199" s="99">
        <f t="shared" si="185"/>
        <v>5.1885160844001481E-4</v>
      </c>
      <c r="AM199" s="62">
        <f t="shared" si="186"/>
        <v>12720.4</v>
      </c>
      <c r="AN199" s="10">
        <f t="shared" si="187"/>
        <v>12692.927700000002</v>
      </c>
      <c r="AO199" s="10">
        <f t="shared" si="188"/>
        <v>12708.345600000002</v>
      </c>
      <c r="AP199" s="10">
        <f t="shared" si="189"/>
        <v>12735.956566666666</v>
      </c>
      <c r="AQ199" s="10">
        <f t="shared" si="190"/>
        <v>12720.074033333334</v>
      </c>
      <c r="AR199" s="113"/>
      <c r="AU199" s="19"/>
      <c r="AV199" s="25"/>
      <c r="AZ199"/>
      <c r="BA199"/>
      <c r="BB199"/>
      <c r="BC199"/>
      <c r="BD199"/>
      <c r="BE199" s="12" t="s">
        <v>157</v>
      </c>
      <c r="BF199" s="110">
        <v>12736.3</v>
      </c>
      <c r="BG199" s="111">
        <v>12707.8</v>
      </c>
      <c r="BH199" s="111">
        <v>12727</v>
      </c>
      <c r="BI199" s="12" t="s">
        <v>87</v>
      </c>
      <c r="BJ199" s="30"/>
      <c r="BK199" s="30"/>
      <c r="BL199" s="30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</row>
    <row r="200" spans="1:122" x14ac:dyDescent="0.25">
      <c r="A200" s="12" t="str">
        <f t="shared" si="152"/>
        <v>12mag    9b</v>
      </c>
      <c r="B200" s="110">
        <f t="shared" si="153"/>
        <v>-9.1000000000003638</v>
      </c>
      <c r="C200" s="3">
        <f t="shared" si="154"/>
        <v>0.2999999999992724</v>
      </c>
      <c r="D200" s="3">
        <f t="shared" si="155"/>
        <v>12732.199999999999</v>
      </c>
      <c r="E200" s="3">
        <f t="shared" si="156"/>
        <v>12737.55</v>
      </c>
      <c r="F200" s="3">
        <f t="shared" si="157"/>
        <v>12710.566666666666</v>
      </c>
      <c r="G200" s="3">
        <f t="shared" si="158"/>
        <v>12711.95</v>
      </c>
      <c r="H200" s="3">
        <f t="shared" si="159"/>
        <v>12738.8</v>
      </c>
      <c r="I200" s="3">
        <f t="shared" si="160"/>
        <v>12716.1</v>
      </c>
      <c r="J200" s="3">
        <f t="shared" si="161"/>
        <v>12717.9</v>
      </c>
      <c r="K200" s="8">
        <f t="shared" si="162"/>
        <v>3.8999999999996362</v>
      </c>
      <c r="L200" s="4">
        <f t="shared" si="163"/>
        <v>22.699999999998909</v>
      </c>
      <c r="M200" s="4">
        <f t="shared" si="164"/>
        <v>21.633333333333212</v>
      </c>
      <c r="N200" s="4">
        <f t="shared" si="165"/>
        <v>25.599999999999454</v>
      </c>
      <c r="O200" s="4">
        <f t="shared" si="166"/>
        <v>22.699999999998909</v>
      </c>
      <c r="P200" s="4">
        <f t="shared" si="193"/>
        <v>11.799999999999272</v>
      </c>
      <c r="Q200" s="4">
        <f>J199-I200</f>
        <v>10.899999999999636</v>
      </c>
      <c r="R200" s="4">
        <f t="shared" si="167"/>
        <v>12724.266666666668</v>
      </c>
      <c r="S200" s="4">
        <f t="shared" si="168"/>
        <v>12723.983333333334</v>
      </c>
      <c r="T200" s="4">
        <f t="shared" si="169"/>
        <v>12720.800000000001</v>
      </c>
      <c r="U200" s="4">
        <f t="shared" si="170"/>
        <v>-3.6000000000003638</v>
      </c>
      <c r="V200" s="4">
        <f t="shared" si="171"/>
        <v>-3.6000000000003638</v>
      </c>
      <c r="W200" s="45">
        <f t="shared" si="172"/>
        <v>12710.4</v>
      </c>
      <c r="X200" s="45">
        <f t="shared" si="196"/>
        <v>12710.4</v>
      </c>
      <c r="Y200" s="10">
        <f t="shared" si="173"/>
        <v>12736.4</v>
      </c>
      <c r="Z200" s="10">
        <f t="shared" si="174"/>
        <v>13</v>
      </c>
      <c r="AA200" s="10">
        <f t="shared" si="175"/>
        <v>13</v>
      </c>
      <c r="AB200" s="10">
        <f t="shared" si="176"/>
        <v>12727</v>
      </c>
      <c r="AC200" s="108">
        <f t="shared" si="197"/>
        <v>12727</v>
      </c>
      <c r="AD200" s="48">
        <f t="shared" si="177"/>
        <v>0.35698505523060303</v>
      </c>
      <c r="AE200" s="45">
        <f t="shared" si="178"/>
        <v>-3.6000000000003638</v>
      </c>
      <c r="AF200" s="56">
        <f t="shared" si="179"/>
        <v>12723.4</v>
      </c>
      <c r="AG200" s="70">
        <f t="shared" si="180"/>
        <v>0.24919347307276873</v>
      </c>
      <c r="AH200" s="70">
        <f t="shared" si="181"/>
        <v>4.0129461966605477</v>
      </c>
      <c r="AI200" s="74">
        <f t="shared" si="182"/>
        <v>-4.322743920650141E-4</v>
      </c>
      <c r="AJ200" s="62">
        <f t="shared" si="183"/>
        <v>13</v>
      </c>
      <c r="AK200" s="117">
        <f t="shared" si="184"/>
        <v>16.103737177292356</v>
      </c>
      <c r="AL200" s="99">
        <f t="shared" si="185"/>
        <v>-1.734693877551049E-3</v>
      </c>
      <c r="AM200" s="62">
        <f t="shared" si="186"/>
        <v>12740</v>
      </c>
      <c r="AN200" s="10">
        <f t="shared" si="187"/>
        <v>12689.897399999998</v>
      </c>
      <c r="AO200" s="10">
        <f t="shared" si="188"/>
        <v>12726.860399999998</v>
      </c>
      <c r="AP200" s="10">
        <f t="shared" si="189"/>
        <v>12757.544799999998</v>
      </c>
      <c r="AQ200" s="10">
        <f t="shared" si="190"/>
        <v>12723.811099999997</v>
      </c>
      <c r="AR200" s="113"/>
      <c r="AU200" s="19"/>
      <c r="AV200" s="25"/>
      <c r="AZ200"/>
      <c r="BA200"/>
      <c r="BB200"/>
      <c r="BC200"/>
      <c r="BD200"/>
      <c r="BE200" s="12" t="s">
        <v>363</v>
      </c>
      <c r="BF200" s="110">
        <v>12738.8</v>
      </c>
      <c r="BG200" s="111">
        <v>12716.1</v>
      </c>
      <c r="BH200" s="111">
        <v>12717.9</v>
      </c>
      <c r="BI200" s="12" t="s">
        <v>88</v>
      </c>
      <c r="BJ200" s="30"/>
      <c r="BK200" s="30"/>
      <c r="BL200" s="3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</row>
    <row r="201" spans="1:122" x14ac:dyDescent="0.25">
      <c r="A201" s="12" t="str">
        <f t="shared" si="152"/>
        <v>12mag     10o</v>
      </c>
      <c r="B201" s="110">
        <f t="shared" si="153"/>
        <v>8.2000000000007276</v>
      </c>
      <c r="C201" s="3">
        <f t="shared" si="154"/>
        <v>12.100000000000364</v>
      </c>
      <c r="D201" s="3">
        <f t="shared" si="155"/>
        <v>12737.766666666668</v>
      </c>
      <c r="E201" s="3">
        <f t="shared" si="156"/>
        <v>12738.5</v>
      </c>
      <c r="F201" s="3">
        <f t="shared" si="157"/>
        <v>12713.1</v>
      </c>
      <c r="G201" s="3">
        <f t="shared" si="158"/>
        <v>12715.75</v>
      </c>
      <c r="H201" s="3">
        <f t="shared" si="159"/>
        <v>12738.2</v>
      </c>
      <c r="I201" s="3">
        <f t="shared" si="160"/>
        <v>12715.4</v>
      </c>
      <c r="J201" s="110">
        <f t="shared" si="161"/>
        <v>12726.1</v>
      </c>
      <c r="K201" s="8">
        <f t="shared" si="162"/>
        <v>-0.8999999999996362</v>
      </c>
      <c r="L201" s="4">
        <f t="shared" si="163"/>
        <v>22.800000000001091</v>
      </c>
      <c r="M201" s="4">
        <f t="shared" si="164"/>
        <v>24.666666666666668</v>
      </c>
      <c r="N201" s="4">
        <f t="shared" si="165"/>
        <v>22.75</v>
      </c>
      <c r="O201" s="4">
        <f t="shared" si="166"/>
        <v>22.800000000001091</v>
      </c>
      <c r="P201" s="4">
        <f t="shared" si="193"/>
        <v>20.300000000001091</v>
      </c>
      <c r="Q201" s="4">
        <f>-J200+I201</f>
        <v>-2.5</v>
      </c>
      <c r="R201" s="4">
        <f t="shared" si="167"/>
        <v>12726.566666666666</v>
      </c>
      <c r="S201" s="4">
        <f t="shared" si="168"/>
        <v>12725.416666666668</v>
      </c>
      <c r="T201" s="4">
        <f t="shared" si="169"/>
        <v>12724.844444444445</v>
      </c>
      <c r="U201" s="4">
        <f t="shared" si="170"/>
        <v>-9.1000000000003638</v>
      </c>
      <c r="V201" s="4">
        <f t="shared" si="171"/>
        <v>-9.1000000000003638</v>
      </c>
      <c r="W201" s="45">
        <f t="shared" si="172"/>
        <v>12717.9</v>
      </c>
      <c r="X201" s="109">
        <f t="shared" si="196"/>
        <v>12717.9</v>
      </c>
      <c r="Y201" s="62">
        <f t="shared" si="173"/>
        <v>12721.8</v>
      </c>
      <c r="Z201" s="10">
        <f t="shared" si="174"/>
        <v>13</v>
      </c>
      <c r="AA201" s="4">
        <f t="shared" si="175"/>
        <v>13</v>
      </c>
      <c r="AB201" s="108">
        <f t="shared" si="176"/>
        <v>12740</v>
      </c>
      <c r="AC201" s="79">
        <f t="shared" si="197"/>
        <v>12740</v>
      </c>
      <c r="AD201" s="48">
        <f t="shared" si="177"/>
        <v>0.36296296296302721</v>
      </c>
      <c r="AE201" s="45">
        <f t="shared" si="178"/>
        <v>-9.1000000000003638</v>
      </c>
      <c r="AF201" s="56">
        <f t="shared" si="179"/>
        <v>12708.8</v>
      </c>
      <c r="AG201" s="70">
        <f t="shared" si="180"/>
        <v>-3.6104341414355812</v>
      </c>
      <c r="AH201" s="70">
        <f t="shared" si="181"/>
        <v>-0.27697500101812683</v>
      </c>
      <c r="AI201" s="74">
        <f t="shared" si="182"/>
        <v>1.3612614881028178E-3</v>
      </c>
      <c r="AJ201" s="62">
        <f t="shared" si="183"/>
        <v>13</v>
      </c>
      <c r="AK201" s="117">
        <f t="shared" si="184"/>
        <v>7.671515118899136E-2</v>
      </c>
      <c r="AL201" s="99">
        <f t="shared" si="185"/>
        <v>-3.7703540205321484E-4</v>
      </c>
      <c r="AM201" s="62">
        <f t="shared" si="186"/>
        <v>12730.9</v>
      </c>
      <c r="AN201" s="10">
        <f t="shared" si="187"/>
        <v>12685.968000000001</v>
      </c>
      <c r="AO201" s="10">
        <f t="shared" si="188"/>
        <v>12719.700900000003</v>
      </c>
      <c r="AP201" s="10">
        <f t="shared" si="189"/>
        <v>12762.616533333334</v>
      </c>
      <c r="AQ201" s="10">
        <f t="shared" si="190"/>
        <v>12722.443066666669</v>
      </c>
      <c r="AR201" s="113"/>
      <c r="AU201" s="19"/>
      <c r="AV201" s="25"/>
      <c r="AZ201" s="116">
        <f>BA201*(1-$AQ$5)</f>
        <v>12687.921700000001</v>
      </c>
      <c r="BA201" s="16">
        <f>J201</f>
        <v>12726.1</v>
      </c>
      <c r="BB201"/>
      <c r="BC201"/>
      <c r="BD201"/>
      <c r="BE201" s="12" t="s">
        <v>364</v>
      </c>
      <c r="BF201" s="110">
        <v>12738.2</v>
      </c>
      <c r="BG201" s="111">
        <v>12715.4</v>
      </c>
      <c r="BH201" s="111">
        <v>12726.1</v>
      </c>
      <c r="BI201" s="12" t="s">
        <v>89</v>
      </c>
      <c r="BJ201" s="30"/>
      <c r="BK201" s="30"/>
      <c r="BL201" s="30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</row>
    <row r="202" spans="1:122" x14ac:dyDescent="0.25">
      <c r="A202" s="12" t="str">
        <f t="shared" si="152"/>
        <v>12mag   11s</v>
      </c>
      <c r="B202" s="110">
        <f t="shared" si="153"/>
        <v>-0.1000000000003638</v>
      </c>
      <c r="C202" s="3">
        <f t="shared" si="154"/>
        <v>-1</v>
      </c>
      <c r="D202" s="3">
        <f t="shared" si="155"/>
        <v>12735.833333333334</v>
      </c>
      <c r="E202" s="3">
        <f t="shared" si="156"/>
        <v>12734.35</v>
      </c>
      <c r="F202" s="3">
        <f t="shared" si="157"/>
        <v>12714.733333333332</v>
      </c>
      <c r="G202" s="3">
        <f t="shared" si="158"/>
        <v>12714.05</v>
      </c>
      <c r="H202" s="3">
        <f t="shared" si="159"/>
        <v>12730.5</v>
      </c>
      <c r="I202" s="3">
        <f t="shared" si="160"/>
        <v>12712.7</v>
      </c>
      <c r="J202" s="3">
        <f t="shared" si="161"/>
        <v>12726</v>
      </c>
      <c r="K202" s="8">
        <f t="shared" si="162"/>
        <v>8.1000000000003638</v>
      </c>
      <c r="L202" s="4">
        <f t="shared" si="163"/>
        <v>17.799999999999272</v>
      </c>
      <c r="M202" s="4">
        <f t="shared" si="164"/>
        <v>21.099999999999756</v>
      </c>
      <c r="N202" s="4">
        <f t="shared" si="165"/>
        <v>20.300000000000182</v>
      </c>
      <c r="O202" s="4">
        <f t="shared" si="166"/>
        <v>17.799999999999272</v>
      </c>
      <c r="P202" s="4">
        <f>-H202+J201</f>
        <v>-4.3999999999996362</v>
      </c>
      <c r="Q202" s="4">
        <f t="shared" ref="Q202:Q209" si="198">J201-I202</f>
        <v>13.399999999999636</v>
      </c>
      <c r="R202" s="4">
        <f t="shared" si="167"/>
        <v>12723.066666666666</v>
      </c>
      <c r="S202" s="4">
        <f t="shared" si="168"/>
        <v>12724.816666666666</v>
      </c>
      <c r="T202" s="4">
        <f t="shared" si="169"/>
        <v>12724.633333333333</v>
      </c>
      <c r="U202" s="4">
        <f t="shared" si="170"/>
        <v>-9.1000000000003638</v>
      </c>
      <c r="V202" s="4">
        <f t="shared" si="171"/>
        <v>-9.1000000000003638</v>
      </c>
      <c r="W202" s="109">
        <f t="shared" si="172"/>
        <v>12708.8</v>
      </c>
      <c r="X202" s="45">
        <f t="shared" si="196"/>
        <v>12708.8</v>
      </c>
      <c r="Y202" s="10">
        <f t="shared" si="173"/>
        <v>12725.2</v>
      </c>
      <c r="Z202" s="10">
        <f t="shared" si="174"/>
        <v>13</v>
      </c>
      <c r="AA202" s="10">
        <f t="shared" si="175"/>
        <v>8.2000000000007276</v>
      </c>
      <c r="AB202" s="10">
        <f t="shared" si="176"/>
        <v>12726.1</v>
      </c>
      <c r="AC202" s="108">
        <f t="shared" si="197"/>
        <v>12726.1</v>
      </c>
      <c r="AD202" s="48">
        <f t="shared" si="177"/>
        <v>6.4067576348233846E-2</v>
      </c>
      <c r="AE202" s="45">
        <f t="shared" si="178"/>
        <v>-9.1000000000003638</v>
      </c>
      <c r="AF202" s="56">
        <f t="shared" si="179"/>
        <v>12717</v>
      </c>
      <c r="AG202" s="70">
        <f t="shared" si="180"/>
        <v>-0.6882168306294143</v>
      </c>
      <c r="AH202" s="70">
        <f t="shared" si="181"/>
        <v>-1.4530304338611451</v>
      </c>
      <c r="AI202" s="74">
        <f t="shared" si="182"/>
        <v>7.0771408351026188E-4</v>
      </c>
      <c r="AJ202" s="62">
        <f t="shared" si="183"/>
        <v>13</v>
      </c>
      <c r="AK202" s="117">
        <f t="shared" si="184"/>
        <v>2.1112974417267072</v>
      </c>
      <c r="AL202" s="99">
        <f t="shared" si="185"/>
        <v>-1.0283301018125584E-3</v>
      </c>
      <c r="AM202" s="62">
        <f t="shared" si="186"/>
        <v>12739.1</v>
      </c>
      <c r="AN202" s="10">
        <f t="shared" si="187"/>
        <v>12691.11285</v>
      </c>
      <c r="AO202" s="10">
        <f t="shared" si="188"/>
        <v>12724.995599999998</v>
      </c>
      <c r="AP202" s="10">
        <f t="shared" si="189"/>
        <v>12762.06598333333</v>
      </c>
      <c r="AQ202" s="10">
        <f t="shared" si="190"/>
        <v>12727.648266666663</v>
      </c>
      <c r="AR202" s="113"/>
      <c r="AU202" s="19"/>
      <c r="AV202" s="25"/>
      <c r="AW202" s="21">
        <f>SUM(AU202:AU215)-AW203</f>
        <v>0</v>
      </c>
      <c r="AZ202" s="116">
        <f>BA202*(1+$AQ$5)</f>
        <v>12764.177999999998</v>
      </c>
      <c r="BA202" s="112">
        <f>J202</f>
        <v>12726</v>
      </c>
      <c r="BB202" s="115">
        <f>AQ202</f>
        <v>12727.648266666663</v>
      </c>
      <c r="BC202" s="24">
        <f>BB202-BA201</f>
        <v>1.5482666666630394</v>
      </c>
      <c r="BD202" s="107" t="s">
        <v>37</v>
      </c>
      <c r="BE202" s="12" t="s">
        <v>158</v>
      </c>
      <c r="BF202" s="110">
        <v>12730.5</v>
      </c>
      <c r="BG202" s="111">
        <v>12712.7</v>
      </c>
      <c r="BH202" s="111">
        <v>12726</v>
      </c>
      <c r="BI202" s="12" t="s">
        <v>90</v>
      </c>
      <c r="BJ202" s="30"/>
      <c r="BK202" s="30"/>
      <c r="BL202" s="30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</row>
    <row r="203" spans="1:122" x14ac:dyDescent="0.25">
      <c r="A203" s="12" t="str">
        <f t="shared" si="152"/>
        <v>12mag     12b</v>
      </c>
      <c r="B203" s="110">
        <f t="shared" si="153"/>
        <v>2.1000000000003638</v>
      </c>
      <c r="C203" s="3">
        <f t="shared" si="154"/>
        <v>10.200000000000728</v>
      </c>
      <c r="D203" s="3">
        <f t="shared" si="155"/>
        <v>12733.533333333333</v>
      </c>
      <c r="E203" s="3">
        <f t="shared" si="156"/>
        <v>12731.2</v>
      </c>
      <c r="F203" s="3">
        <f t="shared" si="157"/>
        <v>12715.299999999997</v>
      </c>
      <c r="G203" s="3">
        <f t="shared" si="158"/>
        <v>12715.25</v>
      </c>
      <c r="H203" s="110">
        <f t="shared" si="159"/>
        <v>12731.9</v>
      </c>
      <c r="I203" s="110">
        <f t="shared" si="160"/>
        <v>12717.8</v>
      </c>
      <c r="J203" s="110">
        <f t="shared" si="161"/>
        <v>12728.1</v>
      </c>
      <c r="K203" s="8">
        <f t="shared" si="162"/>
        <v>2</v>
      </c>
      <c r="L203" s="4">
        <f t="shared" si="163"/>
        <v>14.100000000000364</v>
      </c>
      <c r="M203" s="4">
        <f t="shared" si="164"/>
        <v>18.233333333333576</v>
      </c>
      <c r="N203" s="4">
        <f t="shared" si="165"/>
        <v>15.949999999999818</v>
      </c>
      <c r="O203" s="4">
        <f t="shared" si="166"/>
        <v>14.100000000000364</v>
      </c>
      <c r="P203" s="4">
        <f t="shared" ref="P203:P224" si="199">H203-J202</f>
        <v>5.8999999999996362</v>
      </c>
      <c r="Q203" s="4">
        <f t="shared" si="198"/>
        <v>8.2000000000007276</v>
      </c>
      <c r="R203" s="4">
        <f t="shared" si="167"/>
        <v>12725.933333333332</v>
      </c>
      <c r="S203" s="4">
        <f t="shared" si="168"/>
        <v>12724.5</v>
      </c>
      <c r="T203" s="4">
        <f t="shared" si="169"/>
        <v>12725.188888888888</v>
      </c>
      <c r="U203" s="4">
        <f t="shared" si="170"/>
        <v>-9.1000000000003638</v>
      </c>
      <c r="V203" s="4">
        <f t="shared" si="171"/>
        <v>-0.1000000000003638</v>
      </c>
      <c r="W203" s="85">
        <f t="shared" si="172"/>
        <v>12726</v>
      </c>
      <c r="X203" s="109">
        <f t="shared" si="196"/>
        <v>12726</v>
      </c>
      <c r="Y203" s="62">
        <f t="shared" si="173"/>
        <v>12734.1</v>
      </c>
      <c r="Z203" s="10">
        <f t="shared" si="174"/>
        <v>8.2000000000007276</v>
      </c>
      <c r="AA203" s="4">
        <f t="shared" si="175"/>
        <v>8.2000000000007276</v>
      </c>
      <c r="AB203" s="79">
        <f t="shared" si="176"/>
        <v>12734.300000000001</v>
      </c>
      <c r="AC203" s="79">
        <f t="shared" si="197"/>
        <v>12734.300000000001</v>
      </c>
      <c r="AD203" s="48">
        <f t="shared" si="177"/>
        <v>-0.15711500974656756</v>
      </c>
      <c r="AE203" s="45">
        <f t="shared" si="178"/>
        <v>-9.1000000000003638</v>
      </c>
      <c r="AF203" s="56">
        <f t="shared" si="179"/>
        <v>12716.9</v>
      </c>
      <c r="AG203" s="70">
        <f t="shared" si="180"/>
        <v>-1.8385633471607328</v>
      </c>
      <c r="AH203" s="70">
        <f t="shared" si="181"/>
        <v>-0.54390293461701267</v>
      </c>
      <c r="AI203" s="74">
        <f t="shared" si="182"/>
        <v>8.8071778499482797E-4</v>
      </c>
      <c r="AJ203" s="62">
        <f t="shared" si="183"/>
        <v>8.2000000000007276</v>
      </c>
      <c r="AK203" s="117">
        <f t="shared" si="184"/>
        <v>0.29583040228499835</v>
      </c>
      <c r="AL203" s="99">
        <f t="shared" si="185"/>
        <v>-4.7902498782808212E-4</v>
      </c>
      <c r="AM203" s="62">
        <f t="shared" si="186"/>
        <v>12734.2</v>
      </c>
      <c r="AN203" s="10">
        <f t="shared" si="187"/>
        <v>12690.063899999999</v>
      </c>
      <c r="AO203" s="10">
        <f t="shared" si="188"/>
        <v>12720.699899999998</v>
      </c>
      <c r="AP203" s="10">
        <f t="shared" si="189"/>
        <v>12756.110033333331</v>
      </c>
      <c r="AQ203" s="10">
        <f t="shared" si="190"/>
        <v>12728.348966666663</v>
      </c>
      <c r="AR203" s="113"/>
      <c r="AU203" s="19"/>
      <c r="AV203" s="25"/>
      <c r="AW203" s="80">
        <f>COUNT(AU203:AU215)</f>
        <v>0</v>
      </c>
      <c r="AZ203" s="116">
        <f>BA203*(1-$AQ$5)</f>
        <v>12689.9157</v>
      </c>
      <c r="BA203" s="16">
        <f>J203</f>
        <v>12728.1</v>
      </c>
      <c r="BB203" s="115">
        <f>AO203</f>
        <v>12720.699899999998</v>
      </c>
      <c r="BC203" s="114">
        <f>-BB203+BA202</f>
        <v>5.3001000000022032</v>
      </c>
      <c r="BD203" s="107" t="s">
        <v>37</v>
      </c>
      <c r="BE203" s="12" t="s">
        <v>365</v>
      </c>
      <c r="BF203" s="110">
        <v>12731.9</v>
      </c>
      <c r="BG203" s="111">
        <v>12717.8</v>
      </c>
      <c r="BH203" s="111">
        <v>12728.1</v>
      </c>
      <c r="BI203" s="29" t="str">
        <f t="shared" si="195"/>
        <v>12mag     12b</v>
      </c>
      <c r="BJ203" s="30"/>
      <c r="BK203" s="30"/>
      <c r="BL203" s="30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</row>
    <row r="204" spans="1:122" x14ac:dyDescent="0.25">
      <c r="A204" s="12" t="str">
        <f t="shared" si="152"/>
        <v>12mag     13o</v>
      </c>
      <c r="B204" s="110">
        <f t="shared" si="153"/>
        <v>5.1000000000003638</v>
      </c>
      <c r="C204" s="3">
        <f t="shared" si="154"/>
        <v>7.1000000000003638</v>
      </c>
      <c r="D204" s="3">
        <f t="shared" si="155"/>
        <v>12734.166666666666</v>
      </c>
      <c r="E204" s="3">
        <f t="shared" si="156"/>
        <v>12736</v>
      </c>
      <c r="F204" s="3">
        <f t="shared" si="157"/>
        <v>12719.166666666666</v>
      </c>
      <c r="G204" s="3">
        <f t="shared" si="158"/>
        <v>12722.4</v>
      </c>
      <c r="H204" s="110">
        <f t="shared" si="159"/>
        <v>12740.1</v>
      </c>
      <c r="I204" s="110">
        <f t="shared" si="160"/>
        <v>12727</v>
      </c>
      <c r="J204" s="110">
        <f t="shared" si="161"/>
        <v>12733.2</v>
      </c>
      <c r="K204" s="8">
        <f t="shared" si="162"/>
        <v>7.2000000000007276</v>
      </c>
      <c r="L204" s="4">
        <f t="shared" si="163"/>
        <v>13.100000000000364</v>
      </c>
      <c r="M204" s="4">
        <f t="shared" si="164"/>
        <v>15</v>
      </c>
      <c r="N204" s="4">
        <f t="shared" si="165"/>
        <v>13.600000000000364</v>
      </c>
      <c r="O204" s="4">
        <f t="shared" si="166"/>
        <v>13.100000000000364</v>
      </c>
      <c r="P204" s="4">
        <f t="shared" si="199"/>
        <v>12</v>
      </c>
      <c r="Q204" s="4">
        <f t="shared" si="198"/>
        <v>1.1000000000003638</v>
      </c>
      <c r="R204" s="4">
        <f t="shared" si="167"/>
        <v>12733.433333333334</v>
      </c>
      <c r="S204" s="4">
        <f t="shared" si="168"/>
        <v>12729.683333333334</v>
      </c>
      <c r="T204" s="4">
        <f t="shared" si="169"/>
        <v>12727.477777777778</v>
      </c>
      <c r="U204" s="4">
        <f t="shared" si="170"/>
        <v>-0.1000000000003638</v>
      </c>
      <c r="V204" s="4">
        <f t="shared" si="171"/>
        <v>-0.1000000000003638</v>
      </c>
      <c r="W204" s="86">
        <f t="shared" si="172"/>
        <v>12725.9</v>
      </c>
      <c r="X204" s="109">
        <f t="shared" si="196"/>
        <v>12725.9</v>
      </c>
      <c r="Y204" s="62">
        <f t="shared" si="173"/>
        <v>12730.1</v>
      </c>
      <c r="Z204" s="10">
        <f t="shared" si="174"/>
        <v>8.2000000000007276</v>
      </c>
      <c r="AA204" s="4">
        <f t="shared" si="175"/>
        <v>2.1000000000003638</v>
      </c>
      <c r="AB204" s="79">
        <f t="shared" si="176"/>
        <v>12728.1</v>
      </c>
      <c r="AC204" s="79">
        <f t="shared" si="197"/>
        <v>12728.1</v>
      </c>
      <c r="AD204" s="48">
        <f t="shared" si="177"/>
        <v>-0.21689408706950447</v>
      </c>
      <c r="AE204" s="45">
        <f t="shared" si="178"/>
        <v>-0.1000000000003638</v>
      </c>
      <c r="AF204" s="56">
        <f t="shared" si="179"/>
        <v>12728</v>
      </c>
      <c r="AG204" s="70">
        <f t="shared" si="180"/>
        <v>-1.6785132093834649</v>
      </c>
      <c r="AH204" s="70">
        <f t="shared" si="181"/>
        <v>-0.59576534424016259</v>
      </c>
      <c r="AI204" s="74">
        <f t="shared" si="182"/>
        <v>4.0854808296674481E-4</v>
      </c>
      <c r="AJ204" s="62">
        <f t="shared" si="183"/>
        <v>8.2000000000007276</v>
      </c>
      <c r="AK204" s="117">
        <f t="shared" si="184"/>
        <v>0.35493634539759938</v>
      </c>
      <c r="AL204" s="99">
        <f t="shared" si="185"/>
        <v>-2.4339878928734119E-4</v>
      </c>
      <c r="AM204" s="62">
        <f t="shared" si="186"/>
        <v>12736.300000000001</v>
      </c>
      <c r="AN204" s="10">
        <f t="shared" si="187"/>
        <v>12697.273349999999</v>
      </c>
      <c r="AO204" s="10">
        <f t="shared" si="188"/>
        <v>12721.3326</v>
      </c>
      <c r="AP204" s="10">
        <f t="shared" si="189"/>
        <v>12754.625216666664</v>
      </c>
      <c r="AQ204" s="10">
        <f t="shared" si="190"/>
        <v>12732.686633333331</v>
      </c>
      <c r="AR204" s="113"/>
      <c r="AU204" s="19"/>
      <c r="AV204" s="25"/>
      <c r="AZ204" s="116">
        <f>BA204*(1-$AQ$5)</f>
        <v>12695.000400000001</v>
      </c>
      <c r="BA204" s="16">
        <f>J204</f>
        <v>12733.2</v>
      </c>
      <c r="BB204" s="115">
        <f>AQ204</f>
        <v>12732.686633333331</v>
      </c>
      <c r="BC204" s="24">
        <f>BB204-BA203</f>
        <v>4.5866333333306102</v>
      </c>
      <c r="BD204" s="107" t="s">
        <v>37</v>
      </c>
      <c r="BE204" s="12" t="s">
        <v>366</v>
      </c>
      <c r="BF204" s="110">
        <v>12740.1</v>
      </c>
      <c r="BG204" s="111">
        <v>12727</v>
      </c>
      <c r="BH204" s="111">
        <v>12733.2</v>
      </c>
      <c r="BI204" s="29" t="str">
        <f t="shared" si="195"/>
        <v>12mag     13o</v>
      </c>
      <c r="BJ204" s="30"/>
      <c r="BK204" s="30"/>
      <c r="BL204" s="30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</row>
    <row r="205" spans="1:122" x14ac:dyDescent="0.25">
      <c r="A205" s="12" t="str">
        <f t="shared" si="152"/>
        <v>12mag  14s</v>
      </c>
      <c r="B205" s="110">
        <f t="shared" si="153"/>
        <v>2.5999999999985448</v>
      </c>
      <c r="C205" s="3">
        <f t="shared" si="154"/>
        <v>9.7999999999992724</v>
      </c>
      <c r="D205" s="3">
        <f t="shared" si="155"/>
        <v>12736.866666666667</v>
      </c>
      <c r="E205" s="3">
        <f t="shared" si="156"/>
        <v>12739.35</v>
      </c>
      <c r="F205" s="3">
        <f t="shared" si="157"/>
        <v>12723.9</v>
      </c>
      <c r="G205" s="3">
        <f t="shared" si="158"/>
        <v>12726.95</v>
      </c>
      <c r="H205" s="110">
        <f t="shared" si="159"/>
        <v>12738.6</v>
      </c>
      <c r="I205" s="110">
        <f t="shared" si="160"/>
        <v>12726.9</v>
      </c>
      <c r="J205" s="110">
        <f t="shared" si="161"/>
        <v>12735.8</v>
      </c>
      <c r="K205" s="8">
        <f t="shared" si="162"/>
        <v>7.6999999999989086</v>
      </c>
      <c r="L205" s="4">
        <f t="shared" si="163"/>
        <v>11.700000000000728</v>
      </c>
      <c r="M205" s="4">
        <f t="shared" si="164"/>
        <v>12.966666666667152</v>
      </c>
      <c r="N205" s="4">
        <f t="shared" si="165"/>
        <v>12.400000000000546</v>
      </c>
      <c r="O205" s="4">
        <f t="shared" si="166"/>
        <v>11.700000000000728</v>
      </c>
      <c r="P205" s="4">
        <f t="shared" si="199"/>
        <v>5.3999999999996362</v>
      </c>
      <c r="Q205" s="4">
        <f t="shared" si="198"/>
        <v>6.3000000000010914</v>
      </c>
      <c r="R205" s="4">
        <f t="shared" si="167"/>
        <v>12733.766666666668</v>
      </c>
      <c r="S205" s="4">
        <f t="shared" si="168"/>
        <v>12733.600000000002</v>
      </c>
      <c r="T205" s="4">
        <f t="shared" si="169"/>
        <v>12731.044444444446</v>
      </c>
      <c r="U205" s="4">
        <f t="shared" si="170"/>
        <v>-0.1000000000003638</v>
      </c>
      <c r="V205" s="4">
        <f t="shared" si="171"/>
        <v>2.1000000000003638</v>
      </c>
      <c r="W205" s="85">
        <f t="shared" si="172"/>
        <v>12730.2</v>
      </c>
      <c r="X205" s="109">
        <f t="shared" si="196"/>
        <v>12730.2</v>
      </c>
      <c r="Y205" s="10">
        <f t="shared" si="173"/>
        <v>12740.400000000001</v>
      </c>
      <c r="Z205" s="10">
        <f t="shared" si="174"/>
        <v>5.1000000000003638</v>
      </c>
      <c r="AA205" s="10">
        <f t="shared" si="175"/>
        <v>5.1000000000003638</v>
      </c>
      <c r="AB205" s="10">
        <f t="shared" si="176"/>
        <v>12733.2</v>
      </c>
      <c r="AC205" s="79">
        <f t="shared" si="197"/>
        <v>12733.2</v>
      </c>
      <c r="AD205" s="48">
        <f t="shared" si="177"/>
        <v>-0.30058479532159443</v>
      </c>
      <c r="AE205" s="45">
        <f t="shared" si="178"/>
        <v>-0.1000000000003638</v>
      </c>
      <c r="AF205" s="56">
        <f t="shared" si="179"/>
        <v>12733.1</v>
      </c>
      <c r="AG205" s="70">
        <f t="shared" si="180"/>
        <v>-1.0804410552013595</v>
      </c>
      <c r="AH205" s="70">
        <f t="shared" si="181"/>
        <v>-0.92554794654080608</v>
      </c>
      <c r="AI205" s="74">
        <f t="shared" si="182"/>
        <v>2.1204577047214806E-4</v>
      </c>
      <c r="AJ205" s="62">
        <f t="shared" si="183"/>
        <v>5.1000000000003638</v>
      </c>
      <c r="AK205" s="117">
        <f t="shared" si="184"/>
        <v>0.85663900134590287</v>
      </c>
      <c r="AL205" s="99">
        <f t="shared" si="185"/>
        <v>-1.9625852743315975E-4</v>
      </c>
      <c r="AM205" s="62">
        <f t="shared" si="186"/>
        <v>12738.300000000001</v>
      </c>
      <c r="AN205" s="10">
        <f t="shared" si="187"/>
        <v>12707.113500000001</v>
      </c>
      <c r="AO205" s="10">
        <f t="shared" si="188"/>
        <v>12727.126800000002</v>
      </c>
      <c r="AP205" s="10">
        <f t="shared" si="189"/>
        <v>12759.780366666666</v>
      </c>
      <c r="AQ205" s="10">
        <f t="shared" si="190"/>
        <v>12739.493433333333</v>
      </c>
      <c r="AR205" s="113"/>
      <c r="AU205" s="19"/>
      <c r="AV205" s="25"/>
      <c r="BB205" s="115">
        <f>AQ205</f>
        <v>12739.493433333333</v>
      </c>
      <c r="BC205" s="24">
        <f>BB205-BA204</f>
        <v>6.2934333333323593</v>
      </c>
      <c r="BD205" s="107" t="s">
        <v>37</v>
      </c>
      <c r="BE205" s="12" t="s">
        <v>367</v>
      </c>
      <c r="BF205" s="110">
        <v>12738.6</v>
      </c>
      <c r="BG205" s="111">
        <v>12726.9</v>
      </c>
      <c r="BH205" s="111">
        <v>12735.8</v>
      </c>
      <c r="BI205" s="29" t="str">
        <f t="shared" si="195"/>
        <v>12mag  14s</v>
      </c>
      <c r="BJ205" s="30"/>
      <c r="BK205" s="30"/>
      <c r="BL205" s="30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</row>
    <row r="206" spans="1:122" x14ac:dyDescent="0.25">
      <c r="A206" s="12" t="str">
        <f t="shared" si="152"/>
        <v>12mag   15b</v>
      </c>
      <c r="B206" s="110">
        <f t="shared" si="153"/>
        <v>2.9000000000014552</v>
      </c>
      <c r="C206" s="3">
        <f t="shared" si="154"/>
        <v>10.600000000000364</v>
      </c>
      <c r="D206" s="3">
        <f t="shared" si="155"/>
        <v>12741.1</v>
      </c>
      <c r="E206" s="3">
        <f t="shared" si="156"/>
        <v>12741.6</v>
      </c>
      <c r="F206" s="3">
        <f t="shared" si="157"/>
        <v>12725.066666666666</v>
      </c>
      <c r="G206" s="3">
        <f t="shared" si="158"/>
        <v>12724.099999999999</v>
      </c>
      <c r="H206" s="110">
        <f t="shared" si="159"/>
        <v>12744.6</v>
      </c>
      <c r="I206" s="110">
        <f t="shared" si="160"/>
        <v>12721.3</v>
      </c>
      <c r="J206" s="110">
        <f t="shared" si="161"/>
        <v>12738.7</v>
      </c>
      <c r="K206" s="8">
        <f t="shared" si="162"/>
        <v>5.5</v>
      </c>
      <c r="L206" s="4">
        <f t="shared" si="163"/>
        <v>23.300000000001091</v>
      </c>
      <c r="M206" s="4">
        <f t="shared" si="164"/>
        <v>16.03333333333406</v>
      </c>
      <c r="N206" s="4">
        <f t="shared" si="165"/>
        <v>17.500000000000909</v>
      </c>
      <c r="O206" s="4">
        <f t="shared" si="166"/>
        <v>23.300000000001091</v>
      </c>
      <c r="P206" s="4">
        <f t="shared" si="199"/>
        <v>8.8000000000010914</v>
      </c>
      <c r="Q206" s="4">
        <f t="shared" si="198"/>
        <v>14.5</v>
      </c>
      <c r="R206" s="4">
        <f t="shared" si="167"/>
        <v>12734.866666666669</v>
      </c>
      <c r="S206" s="4">
        <f t="shared" si="168"/>
        <v>12734.316666666669</v>
      </c>
      <c r="T206" s="4">
        <f t="shared" si="169"/>
        <v>12734.022222222224</v>
      </c>
      <c r="U206" s="4">
        <f t="shared" si="170"/>
        <v>2.1000000000003638</v>
      </c>
      <c r="V206" s="4">
        <f t="shared" si="171"/>
        <v>2.5999999999985448</v>
      </c>
      <c r="W206" s="85">
        <f t="shared" si="172"/>
        <v>12735.8</v>
      </c>
      <c r="X206" s="109">
        <f t="shared" si="196"/>
        <v>12735.8</v>
      </c>
      <c r="Y206" s="62">
        <f t="shared" si="173"/>
        <v>12743.499999999998</v>
      </c>
      <c r="Z206" s="10">
        <f t="shared" si="174"/>
        <v>5.1000000000003638</v>
      </c>
      <c r="AA206" s="4">
        <f t="shared" si="175"/>
        <v>5.1000000000003638</v>
      </c>
      <c r="AB206" s="108">
        <f t="shared" si="176"/>
        <v>12738.300000000001</v>
      </c>
      <c r="AC206" s="79">
        <f t="shared" si="197"/>
        <v>12738.300000000001</v>
      </c>
      <c r="AD206" s="48">
        <f t="shared" si="177"/>
        <v>0.3928525016244957</v>
      </c>
      <c r="AE206" s="45">
        <f t="shared" si="178"/>
        <v>2.1000000000003638</v>
      </c>
      <c r="AF206" s="56">
        <f t="shared" si="179"/>
        <v>12737.9</v>
      </c>
      <c r="AG206" s="70">
        <f t="shared" si="180"/>
        <v>-0.3637220064110383</v>
      </c>
      <c r="AH206" s="70">
        <f t="shared" si="181"/>
        <v>-2.7493524790191297</v>
      </c>
      <c r="AI206" s="74">
        <f t="shared" si="182"/>
        <v>6.2804700931950438E-5</v>
      </c>
      <c r="AJ206" s="62">
        <f t="shared" si="183"/>
        <v>5.1000000000003638</v>
      </c>
      <c r="AK206" s="117">
        <f t="shared" si="184"/>
        <v>7.5589390538886345</v>
      </c>
      <c r="AL206" s="99">
        <f t="shared" si="185"/>
        <v>-1.7267226020131299E-4</v>
      </c>
      <c r="AM206" s="62">
        <f t="shared" si="186"/>
        <v>12740.9</v>
      </c>
      <c r="AN206" s="10">
        <f t="shared" si="187"/>
        <v>12708.645300000002</v>
      </c>
      <c r="AO206" s="10">
        <f t="shared" si="188"/>
        <v>12727.892700000004</v>
      </c>
      <c r="AP206" s="10">
        <f t="shared" si="189"/>
        <v>12758.912833333334</v>
      </c>
      <c r="AQ206" s="10">
        <f t="shared" si="190"/>
        <v>12741.662266666668</v>
      </c>
      <c r="AR206" s="113"/>
      <c r="AU206" s="19"/>
      <c r="AV206" s="25"/>
      <c r="BE206" s="12" t="s">
        <v>368</v>
      </c>
      <c r="BF206" s="110">
        <v>12744.6</v>
      </c>
      <c r="BG206" s="111">
        <v>12721.3</v>
      </c>
      <c r="BH206" s="111">
        <v>12738.7</v>
      </c>
      <c r="BI206" s="29" t="str">
        <f t="shared" si="195"/>
        <v>12mag   15b</v>
      </c>
      <c r="BJ206" s="30"/>
      <c r="BK206" s="30"/>
      <c r="BL206" s="30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</row>
    <row r="207" spans="1:122" x14ac:dyDescent="0.25">
      <c r="A207" s="12" t="str">
        <f t="shared" si="152"/>
        <v>12mag     16o</v>
      </c>
      <c r="B207" s="110">
        <f t="shared" si="153"/>
        <v>-0.6000000000003638</v>
      </c>
      <c r="C207" s="3">
        <f t="shared" si="154"/>
        <v>4.8999999999996362</v>
      </c>
      <c r="D207" s="3">
        <f t="shared" si="155"/>
        <v>12741.866666666667</v>
      </c>
      <c r="E207" s="3">
        <f t="shared" si="156"/>
        <v>12743.5</v>
      </c>
      <c r="F207" s="3">
        <f t="shared" si="157"/>
        <v>12723.9</v>
      </c>
      <c r="G207" s="3">
        <f t="shared" si="158"/>
        <v>12722.4</v>
      </c>
      <c r="H207" s="3">
        <f t="shared" si="159"/>
        <v>12742.4</v>
      </c>
      <c r="I207" s="3">
        <f t="shared" si="160"/>
        <v>12723.5</v>
      </c>
      <c r="J207" s="3">
        <f t="shared" si="161"/>
        <v>12738.1</v>
      </c>
      <c r="K207" s="8">
        <f t="shared" si="162"/>
        <v>2.3000000000010914</v>
      </c>
      <c r="L207" s="4">
        <f t="shared" si="163"/>
        <v>18.899999999999636</v>
      </c>
      <c r="M207" s="4">
        <f t="shared" si="164"/>
        <v>17.966666666667152</v>
      </c>
      <c r="N207" s="4">
        <f t="shared" si="165"/>
        <v>21.100000000000364</v>
      </c>
      <c r="O207" s="4">
        <f t="shared" si="166"/>
        <v>18.899999999999636</v>
      </c>
      <c r="P207" s="4">
        <f t="shared" si="199"/>
        <v>3.6999999999989086</v>
      </c>
      <c r="Q207" s="4">
        <f t="shared" si="198"/>
        <v>15.200000000000728</v>
      </c>
      <c r="R207" s="4">
        <f t="shared" si="167"/>
        <v>12734.666666666666</v>
      </c>
      <c r="S207" s="4">
        <f t="shared" si="168"/>
        <v>12734.766666666666</v>
      </c>
      <c r="T207" s="4">
        <f t="shared" si="169"/>
        <v>12734.433333333334</v>
      </c>
      <c r="U207" s="4">
        <f t="shared" si="170"/>
        <v>2.5999999999985448</v>
      </c>
      <c r="V207" s="4">
        <f t="shared" si="171"/>
        <v>2.5999999999985448</v>
      </c>
      <c r="W207" s="86">
        <f t="shared" si="172"/>
        <v>12738.399999999998</v>
      </c>
      <c r="X207" s="45">
        <f t="shared" si="196"/>
        <v>12738.399999999998</v>
      </c>
      <c r="Y207" s="62">
        <f t="shared" si="173"/>
        <v>12744.2</v>
      </c>
      <c r="Z207" s="10">
        <f t="shared" si="174"/>
        <v>5.1000000000003638</v>
      </c>
      <c r="AA207" s="4">
        <f t="shared" si="175"/>
        <v>2.9000000000014552</v>
      </c>
      <c r="AB207" s="79">
        <f t="shared" si="176"/>
        <v>12738.7</v>
      </c>
      <c r="AC207" s="108">
        <f t="shared" si="197"/>
        <v>12738.7</v>
      </c>
      <c r="AD207" s="48">
        <f t="shared" si="177"/>
        <v>0.12982456140348622</v>
      </c>
      <c r="AE207" s="45">
        <f t="shared" si="178"/>
        <v>2.5999999999985448</v>
      </c>
      <c r="AF207" s="56">
        <f t="shared" si="179"/>
        <v>12741.3</v>
      </c>
      <c r="AG207" s="70">
        <f t="shared" si="180"/>
        <v>0.56151366305513317</v>
      </c>
      <c r="AH207" s="70">
        <f t="shared" si="181"/>
        <v>1.7809005653737999</v>
      </c>
      <c r="AI207" s="74">
        <f t="shared" si="182"/>
        <v>-2.5115176630319583E-4</v>
      </c>
      <c r="AJ207" s="62">
        <f t="shared" si="183"/>
        <v>5.1000000000003638</v>
      </c>
      <c r="AK207" s="117">
        <f t="shared" si="184"/>
        <v>3.17160682374872</v>
      </c>
      <c r="AL207" s="99">
        <f t="shared" si="185"/>
        <v>-4.4727632260398994E-4</v>
      </c>
      <c r="AM207" s="62">
        <f t="shared" si="186"/>
        <v>12743.800000000001</v>
      </c>
      <c r="AN207" s="10">
        <f t="shared" si="187"/>
        <v>12704.649300000003</v>
      </c>
      <c r="AO207" s="10">
        <f t="shared" si="188"/>
        <v>12735.684900000004</v>
      </c>
      <c r="AP207" s="10">
        <f t="shared" si="189"/>
        <v>12765.119033333334</v>
      </c>
      <c r="AQ207" s="10">
        <f t="shared" si="190"/>
        <v>12737.858466666668</v>
      </c>
      <c r="AR207" s="113"/>
      <c r="AU207" s="19"/>
      <c r="AV207" s="25"/>
      <c r="AZ207" s="116">
        <f>BA207*(1+$AQ$5)</f>
        <v>12776.314299999998</v>
      </c>
      <c r="BA207" s="112">
        <f>J207</f>
        <v>12738.1</v>
      </c>
      <c r="BB207"/>
      <c r="BC207"/>
      <c r="BD207"/>
      <c r="BE207" s="12" t="s">
        <v>369</v>
      </c>
      <c r="BF207" s="110">
        <v>12742.4</v>
      </c>
      <c r="BG207" s="111">
        <v>12723.5</v>
      </c>
      <c r="BH207" s="111">
        <v>12738.1</v>
      </c>
      <c r="BI207" s="29" t="str">
        <f t="shared" si="195"/>
        <v>12mag     16o</v>
      </c>
      <c r="BJ207" s="30"/>
      <c r="BK207" s="30"/>
      <c r="BL207" s="30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</row>
    <row r="208" spans="1:122" x14ac:dyDescent="0.25">
      <c r="A208" s="12" t="str">
        <f t="shared" si="152"/>
        <v>12mag    17s</v>
      </c>
      <c r="B208" s="110">
        <f t="shared" si="153"/>
        <v>32.899999999999636</v>
      </c>
      <c r="C208" s="3">
        <f t="shared" si="154"/>
        <v>35.200000000000728</v>
      </c>
      <c r="D208" s="3">
        <f t="shared" si="155"/>
        <v>12756.333333333334</v>
      </c>
      <c r="E208" s="3">
        <f t="shared" si="156"/>
        <v>12762.2</v>
      </c>
      <c r="F208" s="3">
        <f t="shared" si="157"/>
        <v>12726.766666666668</v>
      </c>
      <c r="G208" s="3">
        <f t="shared" si="158"/>
        <v>12729.5</v>
      </c>
      <c r="H208" s="3">
        <f t="shared" si="159"/>
        <v>12782</v>
      </c>
      <c r="I208" s="3">
        <f t="shared" si="160"/>
        <v>12735.5</v>
      </c>
      <c r="J208" s="3">
        <f t="shared" si="161"/>
        <v>12771</v>
      </c>
      <c r="K208" s="8">
        <f t="shared" si="162"/>
        <v>32.299999999999272</v>
      </c>
      <c r="L208" s="4">
        <f t="shared" si="163"/>
        <v>46.5</v>
      </c>
      <c r="M208" s="4">
        <f t="shared" si="164"/>
        <v>29.566666666666908</v>
      </c>
      <c r="N208" s="4">
        <f t="shared" si="165"/>
        <v>32.699999999999818</v>
      </c>
      <c r="O208" s="4">
        <f t="shared" si="166"/>
        <v>46.5</v>
      </c>
      <c r="P208" s="4">
        <f t="shared" si="199"/>
        <v>43.899999999999636</v>
      </c>
      <c r="Q208" s="4">
        <f t="shared" si="198"/>
        <v>2.6000000000003638</v>
      </c>
      <c r="R208" s="4">
        <f t="shared" si="167"/>
        <v>12762.833333333334</v>
      </c>
      <c r="S208" s="4">
        <f t="shared" si="168"/>
        <v>12748.75</v>
      </c>
      <c r="T208" s="4">
        <f t="shared" si="169"/>
        <v>12744.122222222222</v>
      </c>
      <c r="U208" s="4">
        <f t="shared" si="170"/>
        <v>-0.6000000000003638</v>
      </c>
      <c r="V208" s="4">
        <f t="shared" si="171"/>
        <v>-0.6000000000003638</v>
      </c>
      <c r="W208" s="86">
        <f t="shared" si="172"/>
        <v>12738.1</v>
      </c>
      <c r="X208" s="109">
        <f t="shared" si="196"/>
        <v>12738.1</v>
      </c>
      <c r="Y208" s="62">
        <f t="shared" si="173"/>
        <v>12740.400000000001</v>
      </c>
      <c r="Z208" s="10">
        <f t="shared" si="174"/>
        <v>2.9000000000014552</v>
      </c>
      <c r="AA208" s="4">
        <f t="shared" si="175"/>
        <v>2.9000000000014552</v>
      </c>
      <c r="AB208" s="79">
        <f t="shared" si="176"/>
        <v>12741.600000000002</v>
      </c>
      <c r="AC208" s="79">
        <f t="shared" si="197"/>
        <v>12741.600000000002</v>
      </c>
      <c r="AD208" s="48">
        <f t="shared" si="177"/>
        <v>1.7797270955165672</v>
      </c>
      <c r="AE208" s="45">
        <f t="shared" si="178"/>
        <v>-0.6000000000003638</v>
      </c>
      <c r="AF208" s="56">
        <f t="shared" si="179"/>
        <v>12737.5</v>
      </c>
      <c r="AG208" s="70">
        <f t="shared" si="180"/>
        <v>1.1169735034348078</v>
      </c>
      <c r="AH208" s="70">
        <f t="shared" si="181"/>
        <v>0.89527638473508786</v>
      </c>
      <c r="AI208" s="74">
        <f t="shared" si="182"/>
        <v>2.6300294406280669E-3</v>
      </c>
      <c r="AJ208" s="62">
        <f t="shared" si="183"/>
        <v>2.9000000000014552</v>
      </c>
      <c r="AK208" s="117">
        <f t="shared" si="184"/>
        <v>0.80151980506432907</v>
      </c>
      <c r="AL208" s="99">
        <f t="shared" si="185"/>
        <v>2.3546032493523411E-3</v>
      </c>
      <c r="AM208" s="62">
        <f t="shared" si="186"/>
        <v>12741.000000000002</v>
      </c>
      <c r="AN208" s="10">
        <f t="shared" si="187"/>
        <v>12700.853099999998</v>
      </c>
      <c r="AO208" s="10">
        <f t="shared" si="188"/>
        <v>12733.0875</v>
      </c>
      <c r="AP208" s="10">
        <f t="shared" si="189"/>
        <v>12768.522433333332</v>
      </c>
      <c r="AQ208" s="10">
        <f t="shared" si="190"/>
        <v>12739.660266666664</v>
      </c>
      <c r="AR208" s="113"/>
      <c r="AU208" s="19"/>
      <c r="AV208" s="25"/>
      <c r="AZ208"/>
      <c r="BA208"/>
      <c r="BB208" s="115">
        <v>12776.3</v>
      </c>
      <c r="BC208" s="114">
        <f>-BB208+BA207</f>
        <v>-38.199999999998909</v>
      </c>
      <c r="BD208" s="107" t="s">
        <v>38</v>
      </c>
      <c r="BE208" s="12" t="s">
        <v>370</v>
      </c>
      <c r="BF208" s="110">
        <v>12782</v>
      </c>
      <c r="BG208" s="111">
        <v>12735.5</v>
      </c>
      <c r="BH208" s="111">
        <v>12771</v>
      </c>
      <c r="BI208" s="29" t="str">
        <f t="shared" si="195"/>
        <v>12mag    17s</v>
      </c>
      <c r="BJ208" s="30"/>
      <c r="BK208" s="30"/>
      <c r="BL208" s="30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</row>
    <row r="209" spans="1:122" x14ac:dyDescent="0.25">
      <c r="A209" s="12" t="str">
        <f t="shared" si="152"/>
        <v>12mag   18b</v>
      </c>
      <c r="B209" s="110">
        <f t="shared" si="153"/>
        <v>-2</v>
      </c>
      <c r="C209" s="3">
        <f t="shared" si="154"/>
        <v>30.299999999999272</v>
      </c>
      <c r="D209" s="3">
        <f t="shared" si="155"/>
        <v>12765.700000000003</v>
      </c>
      <c r="E209" s="3">
        <f t="shared" si="156"/>
        <v>12777.35</v>
      </c>
      <c r="F209" s="3">
        <f t="shared" si="157"/>
        <v>12741.066666666666</v>
      </c>
      <c r="G209" s="3">
        <f t="shared" si="158"/>
        <v>12749.85</v>
      </c>
      <c r="H209" s="3">
        <f t="shared" si="159"/>
        <v>12772.7</v>
      </c>
      <c r="I209" s="3">
        <f t="shared" si="160"/>
        <v>12764.2</v>
      </c>
      <c r="J209" s="3">
        <f t="shared" si="161"/>
        <v>12769</v>
      </c>
      <c r="K209" s="8">
        <f t="shared" si="162"/>
        <v>30.899999999999636</v>
      </c>
      <c r="L209" s="4">
        <f t="shared" si="163"/>
        <v>8.5</v>
      </c>
      <c r="M209" s="4">
        <f t="shared" si="164"/>
        <v>24.633333333333212</v>
      </c>
      <c r="N209" s="4">
        <f t="shared" si="165"/>
        <v>27.5</v>
      </c>
      <c r="O209" s="4">
        <f t="shared" si="166"/>
        <v>8.5</v>
      </c>
      <c r="P209" s="4">
        <f t="shared" si="199"/>
        <v>1.7000000000007276</v>
      </c>
      <c r="Q209" s="4">
        <f t="shared" si="198"/>
        <v>6.7999999999992724</v>
      </c>
      <c r="R209" s="4">
        <f t="shared" si="167"/>
        <v>12768.633333333333</v>
      </c>
      <c r="S209" s="4">
        <f t="shared" si="168"/>
        <v>12765.733333333334</v>
      </c>
      <c r="T209" s="4">
        <f t="shared" si="169"/>
        <v>12755.377777777778</v>
      </c>
      <c r="U209" s="4">
        <f t="shared" si="170"/>
        <v>-0.6000000000003638</v>
      </c>
      <c r="V209" s="4">
        <f t="shared" si="171"/>
        <v>-0.6000000000003638</v>
      </c>
      <c r="W209" s="86">
        <f t="shared" si="172"/>
        <v>12737.5</v>
      </c>
      <c r="X209" s="45">
        <f t="shared" si="196"/>
        <v>12737.5</v>
      </c>
      <c r="Y209" s="62">
        <f t="shared" si="173"/>
        <v>12803.3</v>
      </c>
      <c r="Z209" s="10">
        <f t="shared" si="174"/>
        <v>32.899999999999636</v>
      </c>
      <c r="AA209" s="4">
        <f t="shared" si="175"/>
        <v>32.899999999999636</v>
      </c>
      <c r="AB209" s="79">
        <f t="shared" si="176"/>
        <v>12771</v>
      </c>
      <c r="AC209" s="108">
        <f t="shared" si="197"/>
        <v>12771</v>
      </c>
      <c r="AD209" s="48">
        <f t="shared" si="177"/>
        <v>-0.4918778427550361</v>
      </c>
      <c r="AE209" s="45">
        <f t="shared" si="178"/>
        <v>-0.6000000000003638</v>
      </c>
      <c r="AF209" s="56">
        <f t="shared" si="179"/>
        <v>12770.4</v>
      </c>
      <c r="AG209" s="70">
        <f t="shared" si="180"/>
        <v>4.0219843990938239E-2</v>
      </c>
      <c r="AH209" s="70">
        <f t="shared" si="181"/>
        <v>24.863348555636012</v>
      </c>
      <c r="AI209" s="74">
        <f t="shared" si="182"/>
        <v>-1.0962851594308998E-4</v>
      </c>
      <c r="AJ209" s="62">
        <f t="shared" si="183"/>
        <v>32.899999999999636</v>
      </c>
      <c r="AK209" s="117">
        <f t="shared" si="184"/>
        <v>618.1861013990474</v>
      </c>
      <c r="AL209" s="99">
        <f t="shared" si="185"/>
        <v>-2.725732003530146E-3</v>
      </c>
      <c r="AM209" s="62">
        <f t="shared" si="186"/>
        <v>12803.9</v>
      </c>
      <c r="AN209" s="10">
        <f t="shared" si="187"/>
        <v>12717.403200000002</v>
      </c>
      <c r="AO209" s="10">
        <f t="shared" si="188"/>
        <v>12777.3765</v>
      </c>
      <c r="AP209" s="10">
        <f t="shared" si="189"/>
        <v>12808.328866666665</v>
      </c>
      <c r="AQ209" s="10">
        <f t="shared" si="190"/>
        <v>12756.410333333333</v>
      </c>
      <c r="AR209" s="113"/>
      <c r="AU209" s="19"/>
      <c r="AV209" s="25"/>
      <c r="BE209" s="12" t="s">
        <v>371</v>
      </c>
      <c r="BF209" s="110">
        <v>12772.7</v>
      </c>
      <c r="BG209" s="111">
        <v>12764.2</v>
      </c>
      <c r="BH209" s="111">
        <v>12769</v>
      </c>
      <c r="BI209" s="29" t="str">
        <f t="shared" si="195"/>
        <v>12mag   18b</v>
      </c>
      <c r="BJ209" s="30"/>
      <c r="BK209" s="30"/>
      <c r="BL209" s="30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</row>
    <row r="210" spans="1:122" x14ac:dyDescent="0.25">
      <c r="A210" s="12" t="str">
        <f t="shared" si="152"/>
        <v>12mag    19o</v>
      </c>
      <c r="B210" s="110">
        <f t="shared" si="153"/>
        <v>6</v>
      </c>
      <c r="C210" s="3">
        <f t="shared" si="154"/>
        <v>36.899999999999636</v>
      </c>
      <c r="D210" s="3">
        <f t="shared" si="155"/>
        <v>12776.566666666666</v>
      </c>
      <c r="E210" s="3">
        <f t="shared" si="156"/>
        <v>12773.85</v>
      </c>
      <c r="F210" s="3">
        <f t="shared" si="157"/>
        <v>12755.233333333332</v>
      </c>
      <c r="G210" s="3">
        <f t="shared" si="158"/>
        <v>12765.1</v>
      </c>
      <c r="H210" s="3">
        <f t="shared" si="159"/>
        <v>12775</v>
      </c>
      <c r="I210" s="3">
        <f t="shared" si="160"/>
        <v>12766</v>
      </c>
      <c r="J210" s="110">
        <f t="shared" si="161"/>
        <v>12775</v>
      </c>
      <c r="K210" s="8">
        <f t="shared" si="162"/>
        <v>4</v>
      </c>
      <c r="L210" s="4">
        <f t="shared" si="163"/>
        <v>9</v>
      </c>
      <c r="M210" s="4">
        <f t="shared" si="164"/>
        <v>21.333333333333332</v>
      </c>
      <c r="N210" s="4">
        <f t="shared" si="165"/>
        <v>8.75</v>
      </c>
      <c r="O210" s="4">
        <f t="shared" si="166"/>
        <v>9</v>
      </c>
      <c r="P210" s="4">
        <f t="shared" si="199"/>
        <v>6</v>
      </c>
      <c r="Q210" s="4">
        <f>-J209+I210</f>
        <v>-3</v>
      </c>
      <c r="R210" s="4">
        <f t="shared" si="167"/>
        <v>12772</v>
      </c>
      <c r="S210" s="4">
        <f t="shared" si="168"/>
        <v>12770.316666666666</v>
      </c>
      <c r="T210" s="4">
        <f t="shared" si="169"/>
        <v>12767.822222222223</v>
      </c>
      <c r="U210" s="4">
        <f t="shared" si="170"/>
        <v>-2</v>
      </c>
      <c r="V210" s="4">
        <f t="shared" si="171"/>
        <v>-2</v>
      </c>
      <c r="W210" s="86">
        <f t="shared" si="172"/>
        <v>12769</v>
      </c>
      <c r="X210" s="109">
        <f t="shared" si="196"/>
        <v>12769</v>
      </c>
      <c r="Y210" s="10">
        <f t="shared" si="173"/>
        <v>12799.9</v>
      </c>
      <c r="Z210" s="10">
        <f t="shared" si="174"/>
        <v>32.899999999999636</v>
      </c>
      <c r="AA210" s="10">
        <f t="shared" si="175"/>
        <v>32.899999999999636</v>
      </c>
      <c r="AB210" s="10">
        <f t="shared" si="176"/>
        <v>12803.9</v>
      </c>
      <c r="AC210" s="79">
        <f t="shared" si="197"/>
        <v>12803.9</v>
      </c>
      <c r="AD210" s="48">
        <f t="shared" si="177"/>
        <v>-0.46198830409356761</v>
      </c>
      <c r="AE210" s="45">
        <f t="shared" si="178"/>
        <v>-2</v>
      </c>
      <c r="AF210" s="56">
        <f t="shared" si="179"/>
        <v>12767</v>
      </c>
      <c r="AG210" s="70">
        <f t="shared" si="180"/>
        <v>-0.29821073905978379</v>
      </c>
      <c r="AH210" s="70">
        <f t="shared" si="181"/>
        <v>-3.3533332942765854</v>
      </c>
      <c r="AI210" s="74">
        <f t="shared" si="182"/>
        <v>6.2661549306806616E-4</v>
      </c>
      <c r="AJ210" s="62">
        <f t="shared" si="183"/>
        <v>32.899999999999636</v>
      </c>
      <c r="AK210" s="117">
        <f t="shared" si="184"/>
        <v>11.244844182503856</v>
      </c>
      <c r="AL210" s="99">
        <f t="shared" si="185"/>
        <v>-2.101250595614685E-3</v>
      </c>
      <c r="AM210" s="62">
        <f t="shared" si="186"/>
        <v>12801.9</v>
      </c>
      <c r="AN210" s="10">
        <f t="shared" si="187"/>
        <v>12728.3922</v>
      </c>
      <c r="AO210" s="10">
        <f t="shared" si="188"/>
        <v>12760.293599999999</v>
      </c>
      <c r="AP210" s="10">
        <f t="shared" si="189"/>
        <v>12808.929466666665</v>
      </c>
      <c r="AQ210" s="10">
        <f t="shared" si="190"/>
        <v>12777.331233333331</v>
      </c>
      <c r="AR210" s="113"/>
      <c r="AU210" s="19"/>
      <c r="AV210" s="25"/>
      <c r="BE210" s="12" t="s">
        <v>372</v>
      </c>
      <c r="BF210" s="110">
        <v>12775</v>
      </c>
      <c r="BG210" s="111">
        <v>12766</v>
      </c>
      <c r="BH210" s="111">
        <v>12775</v>
      </c>
      <c r="BI210" s="29" t="str">
        <f t="shared" si="195"/>
        <v>12mag    19o</v>
      </c>
      <c r="BJ210" s="30"/>
      <c r="BK210" s="30"/>
      <c r="BL210" s="3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</row>
    <row r="211" spans="1:122" x14ac:dyDescent="0.25">
      <c r="A211" s="12" t="str">
        <f t="shared" si="152"/>
        <v>12mag    20s</v>
      </c>
      <c r="B211" s="110">
        <f t="shared" si="153"/>
        <v>9</v>
      </c>
      <c r="C211" s="3">
        <f t="shared" si="154"/>
        <v>13</v>
      </c>
      <c r="D211" s="3">
        <f t="shared" si="155"/>
        <v>12777.566666666666</v>
      </c>
      <c r="E211" s="3">
        <f t="shared" si="156"/>
        <v>12780</v>
      </c>
      <c r="F211" s="3">
        <f t="shared" si="157"/>
        <v>12767.300000000001</v>
      </c>
      <c r="G211" s="3">
        <f t="shared" si="158"/>
        <v>12768.85</v>
      </c>
      <c r="H211" s="3">
        <f t="shared" si="159"/>
        <v>12785</v>
      </c>
      <c r="I211" s="3">
        <f t="shared" si="160"/>
        <v>12771.7</v>
      </c>
      <c r="J211" s="110">
        <f t="shared" si="161"/>
        <v>12784</v>
      </c>
      <c r="K211" s="8">
        <f t="shared" si="162"/>
        <v>15</v>
      </c>
      <c r="L211" s="4">
        <f t="shared" si="163"/>
        <v>13.299999999999272</v>
      </c>
      <c r="M211" s="4">
        <f t="shared" si="164"/>
        <v>10.266666666666424</v>
      </c>
      <c r="N211" s="4">
        <f t="shared" si="165"/>
        <v>11.149999999999636</v>
      </c>
      <c r="O211" s="4">
        <f t="shared" si="166"/>
        <v>13.299999999999272</v>
      </c>
      <c r="P211" s="4">
        <f t="shared" si="199"/>
        <v>10</v>
      </c>
      <c r="Q211" s="4">
        <f>J210-I211</f>
        <v>3.2999999999992724</v>
      </c>
      <c r="R211" s="4">
        <f t="shared" si="167"/>
        <v>12780.233333333332</v>
      </c>
      <c r="S211" s="4">
        <f t="shared" si="168"/>
        <v>12776.116666666665</v>
      </c>
      <c r="T211" s="4">
        <f t="shared" si="169"/>
        <v>12773.62222222222</v>
      </c>
      <c r="U211" s="4">
        <f t="shared" si="170"/>
        <v>-2</v>
      </c>
      <c r="V211" s="4">
        <f t="shared" si="171"/>
        <v>-2</v>
      </c>
      <c r="W211" s="85">
        <f t="shared" si="172"/>
        <v>12767</v>
      </c>
      <c r="X211" s="109">
        <f t="shared" si="196"/>
        <v>12767</v>
      </c>
      <c r="Y211" s="62">
        <f t="shared" si="173"/>
        <v>12779</v>
      </c>
      <c r="Z211" s="10">
        <f t="shared" si="174"/>
        <v>32.899999999999636</v>
      </c>
      <c r="AA211" s="4">
        <f t="shared" si="175"/>
        <v>6</v>
      </c>
      <c r="AB211" s="108">
        <f t="shared" si="176"/>
        <v>12775</v>
      </c>
      <c r="AC211" s="79">
        <f t="shared" si="197"/>
        <v>12775</v>
      </c>
      <c r="AD211" s="48">
        <f t="shared" si="177"/>
        <v>-0.20493827160498232</v>
      </c>
      <c r="AE211" s="45">
        <f t="shared" si="178"/>
        <v>-2</v>
      </c>
      <c r="AF211" s="56">
        <f t="shared" si="179"/>
        <v>12773</v>
      </c>
      <c r="AG211" s="70">
        <f t="shared" si="180"/>
        <v>-0.46150860192476528</v>
      </c>
      <c r="AH211" s="70">
        <f t="shared" si="181"/>
        <v>-2.1668068500335758</v>
      </c>
      <c r="AI211" s="74">
        <f t="shared" si="182"/>
        <v>8.6119157598058406E-4</v>
      </c>
      <c r="AJ211" s="62">
        <f t="shared" si="183"/>
        <v>32.899999999999636</v>
      </c>
      <c r="AK211" s="117">
        <f t="shared" si="184"/>
        <v>4.6950519253524261</v>
      </c>
      <c r="AL211" s="99">
        <f t="shared" si="185"/>
        <v>-1.86603580602594E-3</v>
      </c>
      <c r="AM211" s="62">
        <f t="shared" si="186"/>
        <v>12807.9</v>
      </c>
      <c r="AN211" s="10">
        <f t="shared" si="187"/>
        <v>12750.48675</v>
      </c>
      <c r="AO211" s="10">
        <f t="shared" si="188"/>
        <v>12765.222</v>
      </c>
      <c r="AP211" s="10">
        <f t="shared" si="189"/>
        <v>12793.530749999998</v>
      </c>
      <c r="AQ211" s="10">
        <f t="shared" si="190"/>
        <v>12781.768999999998</v>
      </c>
      <c r="AR211" s="113"/>
      <c r="AU211" s="19"/>
      <c r="AV211" s="25"/>
      <c r="BE211" s="12" t="s">
        <v>373</v>
      </c>
      <c r="BF211" s="110">
        <v>12785</v>
      </c>
      <c r="BG211" s="111">
        <v>12771.7</v>
      </c>
      <c r="BH211" s="111">
        <v>12784</v>
      </c>
      <c r="BI211" s="29" t="str">
        <f t="shared" si="195"/>
        <v>12mag    20s</v>
      </c>
      <c r="BJ211" s="30"/>
      <c r="BK211" s="30"/>
      <c r="BL211" s="30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</row>
    <row r="212" spans="1:122" x14ac:dyDescent="0.25">
      <c r="A212" s="12" t="str">
        <f t="shared" si="152"/>
        <v>12mag     21b</v>
      </c>
      <c r="B212" s="110">
        <f t="shared" si="153"/>
        <v>-1</v>
      </c>
      <c r="C212" s="3">
        <f t="shared" si="154"/>
        <v>14</v>
      </c>
      <c r="D212" s="3">
        <f t="shared" si="155"/>
        <v>12782.233333333332</v>
      </c>
      <c r="E212" s="3">
        <f t="shared" si="156"/>
        <v>12785.85</v>
      </c>
      <c r="F212" s="3">
        <f t="shared" si="157"/>
        <v>12768.800000000001</v>
      </c>
      <c r="G212" s="3">
        <f t="shared" si="158"/>
        <v>12770.2</v>
      </c>
      <c r="H212" s="13">
        <f t="shared" si="159"/>
        <v>12786.7</v>
      </c>
      <c r="I212" s="13">
        <f t="shared" si="160"/>
        <v>12768.7</v>
      </c>
      <c r="J212" s="13">
        <f t="shared" si="161"/>
        <v>12783</v>
      </c>
      <c r="K212" s="8">
        <f t="shared" si="162"/>
        <v>8</v>
      </c>
      <c r="L212" s="4">
        <f t="shared" si="163"/>
        <v>18</v>
      </c>
      <c r="M212" s="4">
        <f t="shared" si="164"/>
        <v>13.43333333333309</v>
      </c>
      <c r="N212" s="4">
        <f t="shared" si="165"/>
        <v>15.649999999999636</v>
      </c>
      <c r="O212" s="4">
        <f t="shared" si="166"/>
        <v>18</v>
      </c>
      <c r="P212" s="4">
        <f t="shared" si="199"/>
        <v>2.7000000000007276</v>
      </c>
      <c r="Q212" s="4">
        <f>J211-I212</f>
        <v>15.299999999999272</v>
      </c>
      <c r="R212" s="4">
        <f t="shared" si="167"/>
        <v>12779.466666666667</v>
      </c>
      <c r="S212" s="4">
        <f t="shared" si="168"/>
        <v>12779.849999999999</v>
      </c>
      <c r="T212" s="4">
        <f t="shared" si="169"/>
        <v>12777.233333333332</v>
      </c>
      <c r="U212" s="4">
        <f t="shared" si="170"/>
        <v>-2</v>
      </c>
      <c r="V212" s="4">
        <f t="shared" si="171"/>
        <v>6</v>
      </c>
      <c r="W212" s="85">
        <f t="shared" si="172"/>
        <v>12781</v>
      </c>
      <c r="X212" s="45">
        <f t="shared" si="196"/>
        <v>12781</v>
      </c>
      <c r="Y212" s="62">
        <f t="shared" si="173"/>
        <v>12799</v>
      </c>
      <c r="Z212" s="10">
        <f t="shared" si="174"/>
        <v>9</v>
      </c>
      <c r="AA212" s="4">
        <f t="shared" si="175"/>
        <v>9</v>
      </c>
      <c r="AB212" s="79">
        <f t="shared" si="176"/>
        <v>12784</v>
      </c>
      <c r="AC212" s="79">
        <f t="shared" si="197"/>
        <v>12784</v>
      </c>
      <c r="AD212" s="48">
        <f t="shared" si="177"/>
        <v>7.602339181286473E-2</v>
      </c>
      <c r="AE212" s="45">
        <f t="shared" si="178"/>
        <v>-2</v>
      </c>
      <c r="AF212" s="56">
        <f t="shared" si="179"/>
        <v>12782</v>
      </c>
      <c r="AG212" s="70">
        <f t="shared" si="180"/>
        <v>-0.10008605851979345</v>
      </c>
      <c r="AH212" s="70">
        <f t="shared" si="181"/>
        <v>-9.9914015477214111</v>
      </c>
      <c r="AI212" s="74">
        <f t="shared" si="182"/>
        <v>7.8235017994054135E-5</v>
      </c>
      <c r="AJ212" s="62">
        <f t="shared" si="183"/>
        <v>9</v>
      </c>
      <c r="AK212" s="117">
        <f t="shared" si="184"/>
        <v>99.828104887809815</v>
      </c>
      <c r="AL212" s="99">
        <f t="shared" si="185"/>
        <v>-7.8167747987180488E-4</v>
      </c>
      <c r="AM212" s="62">
        <f t="shared" si="186"/>
        <v>12793</v>
      </c>
      <c r="AN212" s="10">
        <f t="shared" si="187"/>
        <v>12756.314249999999</v>
      </c>
      <c r="AO212" s="10">
        <f t="shared" si="188"/>
        <v>12775.977899999996</v>
      </c>
      <c r="AP212" s="10">
        <f t="shared" si="189"/>
        <v>12804.174716666663</v>
      </c>
      <c r="AQ212" s="10">
        <f t="shared" si="190"/>
        <v>12788.24213333333</v>
      </c>
      <c r="AR212" s="113"/>
      <c r="AU212" s="19"/>
      <c r="AV212" s="25"/>
      <c r="BE212" s="12" t="s">
        <v>374</v>
      </c>
      <c r="BF212" s="13">
        <v>12786.7</v>
      </c>
      <c r="BG212" s="14">
        <v>12768.7</v>
      </c>
      <c r="BH212" s="14">
        <v>12783</v>
      </c>
      <c r="BI212" s="29" t="str">
        <f t="shared" si="195"/>
        <v>12mag     21b</v>
      </c>
      <c r="BJ212" s="30"/>
      <c r="BK212" s="30"/>
      <c r="BL212" s="30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</row>
    <row r="213" spans="1:122" x14ac:dyDescent="0.25">
      <c r="A213" s="12" t="str">
        <f t="shared" si="152"/>
        <v>15mag   0s</v>
      </c>
      <c r="B213" s="110">
        <f t="shared" si="153"/>
        <v>9.7999999999992724</v>
      </c>
      <c r="C213" s="3">
        <f t="shared" si="154"/>
        <v>17.799999999999272</v>
      </c>
      <c r="D213" s="3">
        <f t="shared" si="155"/>
        <v>12790.4</v>
      </c>
      <c r="E213" s="3">
        <f t="shared" si="156"/>
        <v>12793.1</v>
      </c>
      <c r="F213" s="3">
        <f t="shared" si="157"/>
        <v>12773.366666666669</v>
      </c>
      <c r="G213" s="3">
        <f t="shared" si="158"/>
        <v>12774.2</v>
      </c>
      <c r="H213" s="13">
        <f t="shared" si="159"/>
        <v>12799.5</v>
      </c>
      <c r="I213" s="13">
        <f t="shared" si="160"/>
        <v>12779.7</v>
      </c>
      <c r="J213" s="110">
        <f t="shared" si="161"/>
        <v>12792.8</v>
      </c>
      <c r="K213" s="8">
        <f t="shared" si="162"/>
        <v>8.7999999999992724</v>
      </c>
      <c r="L213" s="4">
        <f t="shared" si="163"/>
        <v>19.799999999999272</v>
      </c>
      <c r="M213" s="4">
        <f t="shared" si="164"/>
        <v>17.033333333332848</v>
      </c>
      <c r="N213" s="4">
        <f t="shared" si="165"/>
        <v>18.899999999999636</v>
      </c>
      <c r="O213" s="4">
        <f t="shared" si="166"/>
        <v>19.799999999999272</v>
      </c>
      <c r="P213" s="4">
        <f t="shared" si="199"/>
        <v>16.5</v>
      </c>
      <c r="Q213" s="4">
        <f t="shared" ref="Q213:Q218" si="200">J212-I213</f>
        <v>3.2999999999992724</v>
      </c>
      <c r="R213" s="4">
        <f t="shared" si="167"/>
        <v>12790.666666666666</v>
      </c>
      <c r="S213" s="4">
        <f t="shared" si="168"/>
        <v>12785.066666666666</v>
      </c>
      <c r="T213" s="4">
        <f t="shared" si="169"/>
        <v>12783.455555555554</v>
      </c>
      <c r="U213" s="4">
        <f t="shared" si="170"/>
        <v>-1</v>
      </c>
      <c r="V213" s="4">
        <f t="shared" si="171"/>
        <v>-1</v>
      </c>
      <c r="W213" s="109">
        <f t="shared" si="172"/>
        <v>12783</v>
      </c>
      <c r="X213" s="109">
        <f t="shared" si="196"/>
        <v>12783</v>
      </c>
      <c r="Y213" s="62">
        <f t="shared" si="173"/>
        <v>12791</v>
      </c>
      <c r="Z213" s="10">
        <f t="shared" si="174"/>
        <v>9</v>
      </c>
      <c r="AA213" s="4">
        <f t="shared" si="175"/>
        <v>9</v>
      </c>
      <c r="AB213" s="79">
        <f t="shared" si="176"/>
        <v>12793</v>
      </c>
      <c r="AC213" s="79">
        <f t="shared" si="197"/>
        <v>12793</v>
      </c>
      <c r="AD213" s="48">
        <f t="shared" si="177"/>
        <v>0.1836257309941077</v>
      </c>
      <c r="AE213" s="45">
        <f t="shared" si="178"/>
        <v>-1</v>
      </c>
      <c r="AF213" s="56">
        <f t="shared" si="179"/>
        <v>12782</v>
      </c>
      <c r="AG213" s="70">
        <f t="shared" si="180"/>
        <v>13.510561727440574</v>
      </c>
      <c r="AH213" s="70">
        <f t="shared" si="181"/>
        <v>7.401616751204014E-2</v>
      </c>
      <c r="AI213" s="74">
        <f t="shared" si="182"/>
        <v>8.4493819433572779E-4</v>
      </c>
      <c r="AJ213" s="62">
        <f t="shared" si="183"/>
        <v>9</v>
      </c>
      <c r="AK213" s="117">
        <f t="shared" si="184"/>
        <v>5.4783930531703863E-3</v>
      </c>
      <c r="AL213" s="99">
        <f t="shared" si="185"/>
        <v>6.2539086929273952E-5</v>
      </c>
      <c r="AM213" s="62">
        <f t="shared" si="186"/>
        <v>12792</v>
      </c>
      <c r="AN213" s="10">
        <f t="shared" si="187"/>
        <v>12751.05285</v>
      </c>
      <c r="AO213" s="10">
        <f t="shared" si="188"/>
        <v>12777.4431</v>
      </c>
      <c r="AP213" s="10">
        <f t="shared" si="189"/>
        <v>12807.911783333331</v>
      </c>
      <c r="AQ213" s="10">
        <f t="shared" si="190"/>
        <v>12785.005566666665</v>
      </c>
      <c r="AR213" s="113"/>
      <c r="AU213" s="19"/>
      <c r="AV213" s="25"/>
      <c r="BE213" s="12" t="s">
        <v>375</v>
      </c>
      <c r="BF213" s="110">
        <v>12799.5</v>
      </c>
      <c r="BG213" s="111">
        <v>12779.7</v>
      </c>
      <c r="BH213" s="111">
        <v>12792.8</v>
      </c>
      <c r="BI213" s="12" t="s">
        <v>91</v>
      </c>
      <c r="BJ213" s="30"/>
      <c r="BK213" s="30"/>
      <c r="BL213" s="30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</row>
    <row r="214" spans="1:122" x14ac:dyDescent="0.25">
      <c r="A214" s="12" t="str">
        <f t="shared" si="152"/>
        <v>15mag   1s</v>
      </c>
      <c r="B214" s="110">
        <f t="shared" si="153"/>
        <v>-2.3999999999996362</v>
      </c>
      <c r="C214" s="3">
        <f t="shared" si="154"/>
        <v>6.3999999999996362</v>
      </c>
      <c r="D214" s="3">
        <f t="shared" si="155"/>
        <v>12794.033333333333</v>
      </c>
      <c r="E214" s="3">
        <f t="shared" si="156"/>
        <v>12797.7</v>
      </c>
      <c r="F214" s="3">
        <f t="shared" si="157"/>
        <v>12779.6</v>
      </c>
      <c r="G214" s="3">
        <f t="shared" si="158"/>
        <v>12785.05</v>
      </c>
      <c r="H214" s="13">
        <f t="shared" si="159"/>
        <v>12795.9</v>
      </c>
      <c r="I214" s="13">
        <f t="shared" si="160"/>
        <v>12790.4</v>
      </c>
      <c r="J214" s="110">
        <f t="shared" si="161"/>
        <v>12790.4</v>
      </c>
      <c r="K214" s="8">
        <f t="shared" si="162"/>
        <v>7.3999999999996362</v>
      </c>
      <c r="L214" s="4">
        <f t="shared" si="163"/>
        <v>5.5</v>
      </c>
      <c r="M214" s="4">
        <f t="shared" si="164"/>
        <v>14.43333333333309</v>
      </c>
      <c r="N214" s="4">
        <f t="shared" si="165"/>
        <v>12.649999999999636</v>
      </c>
      <c r="O214" s="4">
        <f t="shared" si="166"/>
        <v>5.5</v>
      </c>
      <c r="P214" s="4">
        <f t="shared" si="199"/>
        <v>3.1000000000003638</v>
      </c>
      <c r="Q214" s="4">
        <f t="shared" si="200"/>
        <v>2.3999999999996362</v>
      </c>
      <c r="R214" s="4">
        <f t="shared" si="167"/>
        <v>12792.233333333332</v>
      </c>
      <c r="S214" s="4">
        <f t="shared" si="168"/>
        <v>12791.449999999999</v>
      </c>
      <c r="T214" s="4">
        <f t="shared" si="169"/>
        <v>12787.455555555554</v>
      </c>
      <c r="U214" s="4">
        <f t="shared" si="170"/>
        <v>-1</v>
      </c>
      <c r="V214" s="4">
        <f t="shared" si="171"/>
        <v>-1</v>
      </c>
      <c r="W214" s="109">
        <f t="shared" si="172"/>
        <v>12782</v>
      </c>
      <c r="X214" s="45">
        <f t="shared" si="196"/>
        <v>12782</v>
      </c>
      <c r="Y214" s="62">
        <f t="shared" si="173"/>
        <v>12801.599999999999</v>
      </c>
      <c r="Z214" s="10">
        <f t="shared" si="174"/>
        <v>9.7999999999992724</v>
      </c>
      <c r="AA214" s="4">
        <f t="shared" si="175"/>
        <v>9.7999999999992724</v>
      </c>
      <c r="AB214" s="79">
        <f t="shared" si="176"/>
        <v>12792.8</v>
      </c>
      <c r="AC214" s="108">
        <f t="shared" si="197"/>
        <v>12792.8</v>
      </c>
      <c r="AD214" s="48">
        <f t="shared" si="177"/>
        <v>-0.67121507472384689</v>
      </c>
      <c r="AE214" s="45">
        <f t="shared" si="178"/>
        <v>-1</v>
      </c>
      <c r="AF214" s="56">
        <f t="shared" si="179"/>
        <v>12791.8</v>
      </c>
      <c r="AG214" s="70">
        <f t="shared" si="180"/>
        <v>0.11485098419861792</v>
      </c>
      <c r="AH214" s="70">
        <f t="shared" si="181"/>
        <v>8.7069345289252968</v>
      </c>
      <c r="AI214" s="74">
        <f t="shared" si="182"/>
        <v>-1.0944511327566381E-4</v>
      </c>
      <c r="AJ214" s="62">
        <f t="shared" si="183"/>
        <v>9.7999999999992724</v>
      </c>
      <c r="AK214" s="117">
        <f t="shared" si="184"/>
        <v>75.810708890991577</v>
      </c>
      <c r="AL214" s="99">
        <f t="shared" si="185"/>
        <v>-9.5293143580201759E-4</v>
      </c>
      <c r="AM214" s="62">
        <f t="shared" si="186"/>
        <v>12802.599999999999</v>
      </c>
      <c r="AN214" s="10">
        <f t="shared" si="187"/>
        <v>12758.9949</v>
      </c>
      <c r="AO214" s="10">
        <f t="shared" si="188"/>
        <v>12788.831699999999</v>
      </c>
      <c r="AP214" s="10">
        <f t="shared" si="189"/>
        <v>12822.376233333331</v>
      </c>
      <c r="AQ214" s="10">
        <f t="shared" si="190"/>
        <v>12794.615166666665</v>
      </c>
      <c r="AR214" s="113"/>
      <c r="AU214" s="19"/>
      <c r="AV214" s="25"/>
      <c r="BE214" s="12" t="s">
        <v>376</v>
      </c>
      <c r="BF214" s="110">
        <v>12795.9</v>
      </c>
      <c r="BG214" s="111">
        <v>12790.4</v>
      </c>
      <c r="BH214" s="111">
        <v>12790.4</v>
      </c>
      <c r="BI214" s="12" t="s">
        <v>92</v>
      </c>
      <c r="BJ214" s="30"/>
      <c r="BK214" s="30"/>
      <c r="BL214" s="30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</row>
    <row r="215" spans="1:122" x14ac:dyDescent="0.25">
      <c r="A215" s="12" t="str">
        <f t="shared" si="152"/>
        <v>15mag    2b</v>
      </c>
      <c r="B215" s="110">
        <f t="shared" si="153"/>
        <v>5.3999999999996362</v>
      </c>
      <c r="C215" s="3">
        <f t="shared" si="154"/>
        <v>12.799999999999272</v>
      </c>
      <c r="D215" s="3">
        <f t="shared" si="155"/>
        <v>12797.5</v>
      </c>
      <c r="E215" s="3">
        <f t="shared" si="156"/>
        <v>12796.5</v>
      </c>
      <c r="F215" s="3">
        <f t="shared" si="157"/>
        <v>12785.666666666666</v>
      </c>
      <c r="G215" s="3">
        <f t="shared" si="158"/>
        <v>12788.65</v>
      </c>
      <c r="H215" s="13">
        <f t="shared" si="159"/>
        <v>12797.1</v>
      </c>
      <c r="I215" s="13">
        <f t="shared" si="160"/>
        <v>12786.9</v>
      </c>
      <c r="J215" s="110">
        <f t="shared" si="161"/>
        <v>12795.8</v>
      </c>
      <c r="K215" s="8">
        <f t="shared" si="162"/>
        <v>3</v>
      </c>
      <c r="L215" s="4">
        <f t="shared" si="163"/>
        <v>10.200000000000728</v>
      </c>
      <c r="M215" s="4">
        <f t="shared" si="164"/>
        <v>11.833333333333334</v>
      </c>
      <c r="N215" s="4">
        <f t="shared" si="165"/>
        <v>7.8500000000003638</v>
      </c>
      <c r="O215" s="4">
        <f t="shared" si="166"/>
        <v>10.200000000000728</v>
      </c>
      <c r="P215" s="4">
        <f t="shared" si="199"/>
        <v>6.7000000000007276</v>
      </c>
      <c r="Q215" s="4">
        <f t="shared" si="200"/>
        <v>3.5</v>
      </c>
      <c r="R215" s="4">
        <f t="shared" si="167"/>
        <v>12793.266666666668</v>
      </c>
      <c r="S215" s="4">
        <f t="shared" si="168"/>
        <v>12792.75</v>
      </c>
      <c r="T215" s="4">
        <f t="shared" si="169"/>
        <v>12792.055555555555</v>
      </c>
      <c r="U215" s="4">
        <f t="shared" si="170"/>
        <v>-2.3999999999996362</v>
      </c>
      <c r="V215" s="4">
        <f t="shared" si="171"/>
        <v>-2.3999999999996362</v>
      </c>
      <c r="W215" s="45">
        <f t="shared" si="172"/>
        <v>12790.4</v>
      </c>
      <c r="X215" s="109">
        <f t="shared" si="196"/>
        <v>12790.4</v>
      </c>
      <c r="Y215" s="10">
        <f t="shared" si="173"/>
        <v>12797.8</v>
      </c>
      <c r="Z215" s="10">
        <f t="shared" si="174"/>
        <v>9.7999999999992724</v>
      </c>
      <c r="AA215" s="10">
        <f t="shared" si="175"/>
        <v>9.7999999999992724</v>
      </c>
      <c r="AB215" s="10">
        <f t="shared" si="176"/>
        <v>12802.599999999999</v>
      </c>
      <c r="AC215" s="79">
        <f t="shared" si="197"/>
        <v>12802.599999999999</v>
      </c>
      <c r="AD215" s="48">
        <f t="shared" si="177"/>
        <v>-0.39025341130599983</v>
      </c>
      <c r="AE215" s="45">
        <f t="shared" si="178"/>
        <v>-2.3999999999996362</v>
      </c>
      <c r="AF215" s="56">
        <f t="shared" si="179"/>
        <v>12788</v>
      </c>
      <c r="AG215" s="70">
        <f t="shared" si="180"/>
        <v>-1.7744184889242567</v>
      </c>
      <c r="AH215" s="70">
        <f t="shared" si="181"/>
        <v>-0.56356491224697014</v>
      </c>
      <c r="AI215" s="74">
        <f t="shared" si="182"/>
        <v>6.0994682514851992E-4</v>
      </c>
      <c r="AJ215" s="62">
        <f t="shared" si="183"/>
        <v>9.7999999999992724</v>
      </c>
      <c r="AK215" s="117">
        <f t="shared" si="184"/>
        <v>0.31760541031593514</v>
      </c>
      <c r="AL215" s="99">
        <f t="shared" si="185"/>
        <v>-3.4374462899014365E-4</v>
      </c>
      <c r="AM215" s="62">
        <f t="shared" si="186"/>
        <v>12800.199999999999</v>
      </c>
      <c r="AN215" s="10">
        <f t="shared" si="187"/>
        <v>12766.803749999999</v>
      </c>
      <c r="AO215" s="10">
        <f t="shared" si="188"/>
        <v>12781.272599999997</v>
      </c>
      <c r="AP215" s="10">
        <f t="shared" si="189"/>
        <v>12817.688216666664</v>
      </c>
      <c r="AQ215" s="10">
        <f t="shared" si="190"/>
        <v>12801.35523333333</v>
      </c>
      <c r="AR215" s="113"/>
      <c r="AU215" s="19"/>
      <c r="AV215" s="25"/>
      <c r="BE215" s="12" t="s">
        <v>377</v>
      </c>
      <c r="BF215" s="110">
        <v>12797.1</v>
      </c>
      <c r="BG215" s="111">
        <v>12786.9</v>
      </c>
      <c r="BH215" s="111">
        <v>12795.8</v>
      </c>
      <c r="BI215" s="12" t="s">
        <v>93</v>
      </c>
      <c r="BJ215" s="30"/>
      <c r="BK215" s="30"/>
      <c r="BL215" s="30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</row>
    <row r="216" spans="1:122" x14ac:dyDescent="0.25">
      <c r="A216" s="12" t="str">
        <f t="shared" si="152"/>
        <v>15mag     3o</v>
      </c>
      <c r="B216" s="110">
        <f t="shared" si="153"/>
        <v>7.3000000000010914</v>
      </c>
      <c r="C216" s="3">
        <f t="shared" si="154"/>
        <v>10.300000000001091</v>
      </c>
      <c r="D216" s="3">
        <f t="shared" si="155"/>
        <v>12798.699999999999</v>
      </c>
      <c r="E216" s="3">
        <f t="shared" si="156"/>
        <v>12800.1</v>
      </c>
      <c r="F216" s="3">
        <f t="shared" si="157"/>
        <v>12790.566666666666</v>
      </c>
      <c r="G216" s="3">
        <f t="shared" si="158"/>
        <v>12790.65</v>
      </c>
      <c r="H216" s="110">
        <f t="shared" si="159"/>
        <v>12803.1</v>
      </c>
      <c r="I216" s="110">
        <f t="shared" si="160"/>
        <v>12794.4</v>
      </c>
      <c r="J216" s="110">
        <f t="shared" si="161"/>
        <v>12803.1</v>
      </c>
      <c r="K216" s="8">
        <f t="shared" si="162"/>
        <v>12.700000000000728</v>
      </c>
      <c r="L216" s="4">
        <f t="shared" si="163"/>
        <v>8.7000000000007276</v>
      </c>
      <c r="M216" s="4">
        <f t="shared" si="164"/>
        <v>8.1333333333338178</v>
      </c>
      <c r="N216" s="4">
        <f t="shared" si="165"/>
        <v>9.4500000000007276</v>
      </c>
      <c r="O216" s="4">
        <f t="shared" si="166"/>
        <v>8.7000000000007276</v>
      </c>
      <c r="P216" s="4">
        <f t="shared" si="199"/>
        <v>7.3000000000010914</v>
      </c>
      <c r="Q216" s="4">
        <f t="shared" si="200"/>
        <v>1.3999999999996362</v>
      </c>
      <c r="R216" s="4">
        <f t="shared" si="167"/>
        <v>12800.199999999999</v>
      </c>
      <c r="S216" s="4">
        <f t="shared" si="168"/>
        <v>12796.733333333334</v>
      </c>
      <c r="T216" s="4">
        <f t="shared" si="169"/>
        <v>12795.233333333332</v>
      </c>
      <c r="U216" s="4">
        <f t="shared" si="170"/>
        <v>-2.3999999999996362</v>
      </c>
      <c r="V216" s="4">
        <f t="shared" si="171"/>
        <v>-2.3999999999996362</v>
      </c>
      <c r="W216" s="45">
        <f t="shared" si="172"/>
        <v>12788</v>
      </c>
      <c r="X216" s="109">
        <f t="shared" si="196"/>
        <v>12788</v>
      </c>
      <c r="Y216" s="62">
        <f t="shared" si="173"/>
        <v>12798.8</v>
      </c>
      <c r="Z216" s="10">
        <f t="shared" si="174"/>
        <v>9.7999999999992724</v>
      </c>
      <c r="AA216" s="4">
        <f t="shared" si="175"/>
        <v>5.3999999999996362</v>
      </c>
      <c r="AB216" s="108">
        <f t="shared" si="176"/>
        <v>12795.8</v>
      </c>
      <c r="AC216" s="79">
        <f t="shared" si="197"/>
        <v>12795.8</v>
      </c>
      <c r="AD216" s="48">
        <f t="shared" si="177"/>
        <v>-0.47992202729040523</v>
      </c>
      <c r="AE216" s="45">
        <f t="shared" si="178"/>
        <v>-2.3999999999996362</v>
      </c>
      <c r="AF216" s="56">
        <f t="shared" si="179"/>
        <v>12793.4</v>
      </c>
      <c r="AG216" s="70">
        <f t="shared" si="180"/>
        <v>-3.8837000328325444</v>
      </c>
      <c r="AH216" s="70">
        <f t="shared" si="181"/>
        <v>-0.25748641541469885</v>
      </c>
      <c r="AI216" s="74">
        <f t="shared" si="182"/>
        <v>7.5820344865326866E-4</v>
      </c>
      <c r="AJ216" s="62">
        <f t="shared" si="183"/>
        <v>9.7999999999992724</v>
      </c>
      <c r="AK216" s="117">
        <f t="shared" si="184"/>
        <v>6.6299254123110857E-2</v>
      </c>
      <c r="AL216" s="99">
        <f t="shared" si="185"/>
        <v>-1.9522708814879281E-4</v>
      </c>
      <c r="AM216" s="62">
        <f t="shared" si="186"/>
        <v>12805.599999999999</v>
      </c>
      <c r="AN216" s="10">
        <f t="shared" si="187"/>
        <v>12772.63125</v>
      </c>
      <c r="AO216" s="10">
        <f t="shared" si="188"/>
        <v>12786.833700000003</v>
      </c>
      <c r="AP216" s="10">
        <f t="shared" si="189"/>
        <v>12813.917783333334</v>
      </c>
      <c r="AQ216" s="10">
        <f t="shared" si="190"/>
        <v>12802.222766666668</v>
      </c>
      <c r="AR216" s="113"/>
      <c r="AU216" s="19"/>
      <c r="AV216" s="25"/>
      <c r="AW216" s="21">
        <f>SUM(AU216:AU229)-AW217</f>
        <v>0</v>
      </c>
      <c r="BE216" s="12" t="s">
        <v>378</v>
      </c>
      <c r="BF216" s="110">
        <v>12803.1</v>
      </c>
      <c r="BG216" s="111">
        <v>12794.4</v>
      </c>
      <c r="BH216" s="111">
        <v>12803.1</v>
      </c>
      <c r="BI216" s="12" t="s">
        <v>94</v>
      </c>
      <c r="BJ216" s="30"/>
      <c r="BK216" s="30"/>
      <c r="BL216" s="30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</row>
    <row r="217" spans="1:122" x14ac:dyDescent="0.25">
      <c r="A217" s="12" t="str">
        <f t="shared" si="152"/>
        <v>15mag    4s</v>
      </c>
      <c r="B217" s="110">
        <f t="shared" si="153"/>
        <v>5</v>
      </c>
      <c r="C217" s="3">
        <f t="shared" si="154"/>
        <v>17.700000000000728</v>
      </c>
      <c r="D217" s="3">
        <f t="shared" si="155"/>
        <v>12803</v>
      </c>
      <c r="E217" s="3">
        <f t="shared" si="156"/>
        <v>12805.95</v>
      </c>
      <c r="F217" s="3">
        <f t="shared" si="157"/>
        <v>12793.300000000001</v>
      </c>
      <c r="G217" s="3">
        <f t="shared" si="158"/>
        <v>12796.5</v>
      </c>
      <c r="H217" s="3">
        <f t="shared" si="159"/>
        <v>12808.8</v>
      </c>
      <c r="I217" s="110">
        <f t="shared" si="160"/>
        <v>12798.6</v>
      </c>
      <c r="J217" s="110">
        <f t="shared" si="161"/>
        <v>12808.1</v>
      </c>
      <c r="K217" s="8">
        <f t="shared" si="162"/>
        <v>12.300000000001091</v>
      </c>
      <c r="L217" s="4">
        <f t="shared" si="163"/>
        <v>10.199999999998909</v>
      </c>
      <c r="M217" s="4">
        <f t="shared" si="164"/>
        <v>9.7000000000001219</v>
      </c>
      <c r="N217" s="4">
        <f t="shared" si="165"/>
        <v>9.4499999999998181</v>
      </c>
      <c r="O217" s="4">
        <f t="shared" si="166"/>
        <v>10.199999999998909</v>
      </c>
      <c r="P217" s="4">
        <f t="shared" si="199"/>
        <v>5.6999999999989086</v>
      </c>
      <c r="Q217" s="4">
        <f t="shared" si="200"/>
        <v>4.5</v>
      </c>
      <c r="R217" s="4">
        <f t="shared" si="167"/>
        <v>12805.166666666666</v>
      </c>
      <c r="S217" s="4">
        <f t="shared" si="168"/>
        <v>12802.683333333332</v>
      </c>
      <c r="T217" s="4">
        <f t="shared" si="169"/>
        <v>12799.544444444444</v>
      </c>
      <c r="U217" s="4">
        <f t="shared" si="170"/>
        <v>-2.3999999999996362</v>
      </c>
      <c r="V217" s="4">
        <f t="shared" si="171"/>
        <v>5.3999999999996362</v>
      </c>
      <c r="W217" s="45">
        <f t="shared" si="172"/>
        <v>12801.199999999999</v>
      </c>
      <c r="X217" s="109">
        <f t="shared" si="196"/>
        <v>12801.199999999999</v>
      </c>
      <c r="Y217" s="10">
        <f t="shared" si="173"/>
        <v>12815.800000000001</v>
      </c>
      <c r="Z217" s="10">
        <f t="shared" si="174"/>
        <v>7.3000000000010914</v>
      </c>
      <c r="AA217" s="10">
        <f t="shared" si="175"/>
        <v>7.3000000000010914</v>
      </c>
      <c r="AB217" s="10">
        <f t="shared" si="176"/>
        <v>12803.1</v>
      </c>
      <c r="AC217" s="79">
        <f t="shared" si="197"/>
        <v>12803.1</v>
      </c>
      <c r="AD217" s="48">
        <f t="shared" si="177"/>
        <v>-0.39025341130610858</v>
      </c>
      <c r="AE217" s="45">
        <f t="shared" si="178"/>
        <v>-2.3999999999996362</v>
      </c>
      <c r="AF217" s="56">
        <f t="shared" si="179"/>
        <v>12800.7</v>
      </c>
      <c r="AG217" s="70">
        <f t="shared" si="180"/>
        <v>-3.2198293503633244</v>
      </c>
      <c r="AH217" s="70">
        <f t="shared" si="181"/>
        <v>-0.31057546571129935</v>
      </c>
      <c r="AI217" s="74">
        <f t="shared" si="182"/>
        <v>5.7809338551795101E-4</v>
      </c>
      <c r="AJ217" s="62">
        <f t="shared" si="183"/>
        <v>7.3000000000010914</v>
      </c>
      <c r="AK217" s="117">
        <f t="shared" si="184"/>
        <v>9.6457119901790483E-2</v>
      </c>
      <c r="AL217" s="99">
        <f t="shared" si="185"/>
        <v>-1.7954162243185936E-4</v>
      </c>
      <c r="AM217" s="62">
        <f t="shared" si="186"/>
        <v>12810.400000000001</v>
      </c>
      <c r="AN217" s="10">
        <f t="shared" si="187"/>
        <v>12777.959249999998</v>
      </c>
      <c r="AO217" s="10">
        <f t="shared" si="188"/>
        <v>12793.193999999998</v>
      </c>
      <c r="AP217" s="10">
        <f t="shared" si="189"/>
        <v>12822.459649999999</v>
      </c>
      <c r="AQ217" s="10">
        <f t="shared" si="190"/>
        <v>12810.097299999996</v>
      </c>
      <c r="AR217" s="113"/>
      <c r="AU217" s="19"/>
      <c r="AV217" s="25"/>
      <c r="AW217" s="80">
        <f>COUNT(AU217:AU229)</f>
        <v>0</v>
      </c>
      <c r="BE217" s="12" t="s">
        <v>379</v>
      </c>
      <c r="BF217" s="110">
        <v>12808.8</v>
      </c>
      <c r="BG217" s="111">
        <v>12798.6</v>
      </c>
      <c r="BH217" s="111">
        <v>12808.1</v>
      </c>
      <c r="BI217" s="29" t="str">
        <f t="shared" si="195"/>
        <v>15mag    4s</v>
      </c>
      <c r="BJ217" s="30"/>
      <c r="BK217" s="30"/>
      <c r="BL217" s="30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</row>
    <row r="218" spans="1:122" x14ac:dyDescent="0.25">
      <c r="A218" s="12" t="str">
        <f t="shared" si="152"/>
        <v>15mag     5b</v>
      </c>
      <c r="B218" s="110">
        <f t="shared" si="153"/>
        <v>1</v>
      </c>
      <c r="C218" s="3">
        <f t="shared" si="154"/>
        <v>13.300000000001091</v>
      </c>
      <c r="D218" s="3">
        <f t="shared" si="155"/>
        <v>12808.800000000001</v>
      </c>
      <c r="E218" s="3">
        <f t="shared" si="156"/>
        <v>12811.65</v>
      </c>
      <c r="F218" s="3">
        <f t="shared" si="157"/>
        <v>12800.699999999999</v>
      </c>
      <c r="G218" s="3">
        <f t="shared" si="158"/>
        <v>12803.85</v>
      </c>
      <c r="H218" s="3">
        <f t="shared" si="159"/>
        <v>12814.5</v>
      </c>
      <c r="I218" s="110">
        <f t="shared" si="160"/>
        <v>12809.1</v>
      </c>
      <c r="J218" s="110">
        <f t="shared" si="161"/>
        <v>12809.1</v>
      </c>
      <c r="K218" s="8">
        <f t="shared" si="162"/>
        <v>6</v>
      </c>
      <c r="L218" s="4">
        <f t="shared" si="163"/>
        <v>6.3999999999996362</v>
      </c>
      <c r="M218" s="4">
        <f t="shared" si="164"/>
        <v>8.4333333333330902</v>
      </c>
      <c r="N218" s="4">
        <f t="shared" si="165"/>
        <v>8.2999999999992724</v>
      </c>
      <c r="O218" s="4">
        <f t="shared" si="166"/>
        <v>5.3999999999996362</v>
      </c>
      <c r="P218" s="4">
        <f t="shared" si="199"/>
        <v>6.3999999999996362</v>
      </c>
      <c r="Q218" s="4">
        <f t="shared" si="200"/>
        <v>-1</v>
      </c>
      <c r="R218" s="4">
        <f t="shared" si="167"/>
        <v>12810.9</v>
      </c>
      <c r="S218" s="4">
        <f t="shared" si="168"/>
        <v>12808.033333333333</v>
      </c>
      <c r="T218" s="4">
        <f t="shared" si="169"/>
        <v>12805.422222222222</v>
      </c>
      <c r="U218" s="4">
        <f t="shared" si="170"/>
        <v>5</v>
      </c>
      <c r="V218" s="4">
        <f t="shared" si="171"/>
        <v>5</v>
      </c>
      <c r="W218" s="45">
        <f t="shared" si="172"/>
        <v>12808.1</v>
      </c>
      <c r="X218" s="45">
        <f t="shared" si="196"/>
        <v>12808.1</v>
      </c>
      <c r="Y218" s="62">
        <f t="shared" si="173"/>
        <v>12820.400000000001</v>
      </c>
      <c r="Z218" s="10">
        <f t="shared" si="174"/>
        <v>7.3000000000010914</v>
      </c>
      <c r="AA218" s="4">
        <f t="shared" si="175"/>
        <v>7.3000000000010914</v>
      </c>
      <c r="AB218" s="108">
        <f t="shared" si="176"/>
        <v>12810.400000000001</v>
      </c>
      <c r="AC218" s="108">
        <f t="shared" si="197"/>
        <v>12810.400000000001</v>
      </c>
      <c r="AD218" s="48">
        <f t="shared" si="177"/>
        <v>-0.67719298245616233</v>
      </c>
      <c r="AE218" s="45">
        <f t="shared" si="178"/>
        <v>5</v>
      </c>
      <c r="AF218" s="56">
        <f t="shared" si="179"/>
        <v>12813.1</v>
      </c>
      <c r="AG218" s="70">
        <f t="shared" si="180"/>
        <v>0.63503460558026514</v>
      </c>
      <c r="AH218" s="70">
        <f t="shared" si="181"/>
        <v>1.5747173322723829</v>
      </c>
      <c r="AI218" s="74">
        <f t="shared" si="182"/>
        <v>-3.121805027666997E-4</v>
      </c>
      <c r="AJ218" s="62">
        <f t="shared" si="183"/>
        <v>7.3000000000010914</v>
      </c>
      <c r="AK218" s="117">
        <f t="shared" si="184"/>
        <v>2.4797346765590502</v>
      </c>
      <c r="AL218" s="99">
        <f t="shared" si="185"/>
        <v>-4.9159604850422859E-4</v>
      </c>
      <c r="AM218" s="62">
        <f t="shared" si="186"/>
        <v>12815.400000000001</v>
      </c>
      <c r="AN218" s="10">
        <f t="shared" si="187"/>
        <v>12782.92095</v>
      </c>
      <c r="AO218" s="10">
        <f t="shared" si="188"/>
        <v>12798.921599999998</v>
      </c>
      <c r="AP218" s="10">
        <f t="shared" si="189"/>
        <v>12827.43128333333</v>
      </c>
      <c r="AQ218" s="10">
        <f t="shared" si="190"/>
        <v>12814.334866666664</v>
      </c>
      <c r="AR218" s="113"/>
      <c r="AU218" s="19"/>
      <c r="AV218" s="25"/>
      <c r="BE218" s="12" t="s">
        <v>380</v>
      </c>
      <c r="BF218" s="110">
        <v>12814.5</v>
      </c>
      <c r="BG218" s="111">
        <v>12809.1</v>
      </c>
      <c r="BH218" s="111">
        <v>12809.1</v>
      </c>
      <c r="BI218" s="29" t="str">
        <f t="shared" si="195"/>
        <v>15mag     5b</v>
      </c>
      <c r="BJ218" s="30"/>
      <c r="BK218" s="30"/>
      <c r="BL218" s="30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</row>
    <row r="219" spans="1:122" x14ac:dyDescent="0.25">
      <c r="A219" s="12" t="str">
        <f t="shared" si="152"/>
        <v>15mag     6o</v>
      </c>
      <c r="B219" s="110">
        <f t="shared" si="153"/>
        <v>-6</v>
      </c>
      <c r="C219" s="3">
        <f t="shared" si="154"/>
        <v>0</v>
      </c>
      <c r="D219" s="3">
        <f t="shared" si="155"/>
        <v>12811.266666666668</v>
      </c>
      <c r="E219" s="3">
        <f t="shared" si="156"/>
        <v>12812.5</v>
      </c>
      <c r="F219" s="3">
        <f t="shared" si="157"/>
        <v>12803.6</v>
      </c>
      <c r="G219" s="3">
        <f t="shared" si="158"/>
        <v>12806.1</v>
      </c>
      <c r="H219" s="3">
        <f t="shared" si="159"/>
        <v>12810.5</v>
      </c>
      <c r="I219" s="110">
        <f t="shared" si="160"/>
        <v>12803.1</v>
      </c>
      <c r="J219" s="110">
        <f t="shared" si="161"/>
        <v>12803.1</v>
      </c>
      <c r="K219" s="8">
        <f t="shared" si="162"/>
        <v>-5</v>
      </c>
      <c r="L219" s="4">
        <f t="shared" si="163"/>
        <v>7.3999999999996362</v>
      </c>
      <c r="M219" s="4">
        <f t="shared" si="164"/>
        <v>7.9999999999993934</v>
      </c>
      <c r="N219" s="4">
        <f t="shared" si="165"/>
        <v>6.8999999999996362</v>
      </c>
      <c r="O219" s="4">
        <f t="shared" si="166"/>
        <v>7.3999999999996362</v>
      </c>
      <c r="P219" s="4">
        <f t="shared" si="199"/>
        <v>1.3999999999996362</v>
      </c>
      <c r="Q219" s="4">
        <f>-J218+I219</f>
        <v>-6</v>
      </c>
      <c r="R219" s="4">
        <f t="shared" si="167"/>
        <v>12805.566666666666</v>
      </c>
      <c r="S219" s="4">
        <f t="shared" si="168"/>
        <v>12808.233333333334</v>
      </c>
      <c r="T219" s="4">
        <f t="shared" si="169"/>
        <v>12807.21111111111</v>
      </c>
      <c r="U219" s="4">
        <f t="shared" si="170"/>
        <v>1</v>
      </c>
      <c r="V219" s="4">
        <f t="shared" si="171"/>
        <v>1</v>
      </c>
      <c r="W219" s="45">
        <f t="shared" si="172"/>
        <v>12809.1</v>
      </c>
      <c r="X219" s="45">
        <f t="shared" si="196"/>
        <v>12809.1</v>
      </c>
      <c r="Y219" s="10">
        <f t="shared" si="173"/>
        <v>12815.1</v>
      </c>
      <c r="Z219" s="10">
        <f t="shared" si="174"/>
        <v>7.3000000000010914</v>
      </c>
      <c r="AA219" s="10">
        <f t="shared" si="175"/>
        <v>5</v>
      </c>
      <c r="AB219" s="10">
        <f t="shared" si="176"/>
        <v>12813.1</v>
      </c>
      <c r="AC219" s="108">
        <f t="shared" si="197"/>
        <v>12813.1</v>
      </c>
      <c r="AD219" s="48">
        <f t="shared" si="177"/>
        <v>-0.5576348278102885</v>
      </c>
      <c r="AE219" s="45">
        <f t="shared" si="178"/>
        <v>1</v>
      </c>
      <c r="AF219" s="56">
        <f t="shared" si="179"/>
        <v>12810.1</v>
      </c>
      <c r="AG219" s="70">
        <f t="shared" si="180"/>
        <v>0.5265746312839068</v>
      </c>
      <c r="AH219" s="70">
        <f t="shared" si="181"/>
        <v>1.8990660403859112</v>
      </c>
      <c r="AI219" s="74">
        <f t="shared" si="182"/>
        <v>-5.46443821671962E-4</v>
      </c>
      <c r="AJ219" s="62">
        <f t="shared" si="183"/>
        <v>7.3000000000010914</v>
      </c>
      <c r="AK219" s="117">
        <f t="shared" si="184"/>
        <v>3.6064518257470231</v>
      </c>
      <c r="AL219" s="99">
        <f t="shared" si="185"/>
        <v>-1.0377329047159178E-3</v>
      </c>
      <c r="AM219" s="62">
        <f t="shared" si="186"/>
        <v>12816.400000000001</v>
      </c>
      <c r="AN219" s="10">
        <f t="shared" si="187"/>
        <v>12789.797399999999</v>
      </c>
      <c r="AO219" s="10">
        <f t="shared" si="188"/>
        <v>12799.887299999999</v>
      </c>
      <c r="AP219" s="10">
        <f t="shared" si="189"/>
        <v>12832.019199999997</v>
      </c>
      <c r="AQ219" s="10">
        <f t="shared" si="190"/>
        <v>12820.107299999998</v>
      </c>
      <c r="AR219" s="113"/>
      <c r="AU219" s="19"/>
      <c r="AV219" s="25"/>
      <c r="AZ219" s="116">
        <f>BA219*(1+$AQ$5)</f>
        <v>12841.5093</v>
      </c>
      <c r="BA219" s="112">
        <f>J219</f>
        <v>12803.1</v>
      </c>
      <c r="BB219"/>
      <c r="BC219"/>
      <c r="BD219"/>
      <c r="BE219" s="12" t="s">
        <v>381</v>
      </c>
      <c r="BF219" s="110">
        <v>12810.5</v>
      </c>
      <c r="BG219" s="111">
        <v>12803.1</v>
      </c>
      <c r="BH219" s="111">
        <v>12803.1</v>
      </c>
      <c r="BI219" s="29" t="str">
        <f t="shared" si="195"/>
        <v>15mag     6o</v>
      </c>
      <c r="BJ219" s="30"/>
      <c r="BK219" s="30"/>
      <c r="BL219" s="30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</row>
    <row r="220" spans="1:122" x14ac:dyDescent="0.25">
      <c r="A220" s="12" t="str">
        <f t="shared" si="152"/>
        <v>15mag    7s</v>
      </c>
      <c r="B220" s="110">
        <f t="shared" si="153"/>
        <v>7.3999999999996362</v>
      </c>
      <c r="C220" s="3">
        <f t="shared" si="154"/>
        <v>2.3999999999996362</v>
      </c>
      <c r="D220" s="3">
        <f t="shared" si="155"/>
        <v>12811.833333333334</v>
      </c>
      <c r="E220" s="3">
        <f t="shared" si="156"/>
        <v>12810.5</v>
      </c>
      <c r="F220" s="3">
        <f t="shared" si="157"/>
        <v>12803.366666666667</v>
      </c>
      <c r="G220" s="3">
        <f t="shared" si="158"/>
        <v>12800.5</v>
      </c>
      <c r="H220" s="3">
        <f t="shared" si="159"/>
        <v>12810.5</v>
      </c>
      <c r="I220" s="110">
        <f t="shared" si="160"/>
        <v>12797.9</v>
      </c>
      <c r="J220" s="110">
        <f t="shared" si="161"/>
        <v>12810.5</v>
      </c>
      <c r="K220" s="8">
        <f t="shared" si="162"/>
        <v>1.3999999999996362</v>
      </c>
      <c r="L220" s="4">
        <f t="shared" si="163"/>
        <v>12.600000000000364</v>
      </c>
      <c r="M220" s="4">
        <f t="shared" si="164"/>
        <v>8.7999999999998781</v>
      </c>
      <c r="N220" s="4">
        <f t="shared" si="165"/>
        <v>10</v>
      </c>
      <c r="O220" s="4">
        <f t="shared" si="166"/>
        <v>12.600000000000364</v>
      </c>
      <c r="P220" s="4">
        <f t="shared" si="199"/>
        <v>7.3999999999996362</v>
      </c>
      <c r="Q220" s="4">
        <f>J219-I220</f>
        <v>5.2000000000007276</v>
      </c>
      <c r="R220" s="4">
        <f t="shared" si="167"/>
        <v>12806.300000000001</v>
      </c>
      <c r="S220" s="4">
        <f t="shared" si="168"/>
        <v>12805.933333333334</v>
      </c>
      <c r="T220" s="4">
        <f t="shared" si="169"/>
        <v>12807.588888888889</v>
      </c>
      <c r="U220" s="4">
        <f t="shared" si="170"/>
        <v>-6</v>
      </c>
      <c r="V220" s="4">
        <f t="shared" si="171"/>
        <v>-6</v>
      </c>
      <c r="W220" s="45">
        <f t="shared" si="172"/>
        <v>12803.1</v>
      </c>
      <c r="X220" s="109">
        <f t="shared" si="196"/>
        <v>12803.1</v>
      </c>
      <c r="Y220" s="62">
        <f t="shared" si="173"/>
        <v>12798.1</v>
      </c>
      <c r="Z220" s="10">
        <f t="shared" si="174"/>
        <v>5</v>
      </c>
      <c r="AA220" s="4">
        <f t="shared" si="175"/>
        <v>1</v>
      </c>
      <c r="AB220" s="108">
        <f t="shared" si="176"/>
        <v>12810.1</v>
      </c>
      <c r="AC220" s="79">
        <f t="shared" si="197"/>
        <v>12810.1</v>
      </c>
      <c r="AD220" s="48">
        <f t="shared" si="177"/>
        <v>-0.24678362573097293</v>
      </c>
      <c r="AE220" s="45">
        <f t="shared" si="178"/>
        <v>-6</v>
      </c>
      <c r="AF220" s="56">
        <f t="shared" si="179"/>
        <v>12797.1</v>
      </c>
      <c r="AG220" s="70">
        <f t="shared" si="180"/>
        <v>5.5881325977507066</v>
      </c>
      <c r="AH220" s="70">
        <f t="shared" si="181"/>
        <v>0.17895065704105026</v>
      </c>
      <c r="AI220" s="74">
        <f t="shared" si="182"/>
        <v>1.0471122363660233E-3</v>
      </c>
      <c r="AJ220" s="62">
        <f t="shared" si="183"/>
        <v>5</v>
      </c>
      <c r="AK220" s="117">
        <f t="shared" si="184"/>
        <v>3.2023337655423589E-2</v>
      </c>
      <c r="AL220" s="99">
        <f t="shared" si="185"/>
        <v>1.873814226934234E-4</v>
      </c>
      <c r="AM220" s="62">
        <f t="shared" si="186"/>
        <v>12808.1</v>
      </c>
      <c r="AN220" s="10">
        <f t="shared" si="187"/>
        <v>12785.867999999999</v>
      </c>
      <c r="AO220" s="10">
        <f t="shared" si="188"/>
        <v>12795.225299999998</v>
      </c>
      <c r="AP220" s="10">
        <f t="shared" si="189"/>
        <v>12825.27913333333</v>
      </c>
      <c r="AQ220" s="10">
        <f t="shared" si="190"/>
        <v>12813.433966666664</v>
      </c>
      <c r="AR220" s="113"/>
      <c r="AU220" s="19"/>
      <c r="AV220" s="25"/>
      <c r="AZ220" s="116">
        <f>BA220*(1-$AQ$5)</f>
        <v>12772.068499999999</v>
      </c>
      <c r="BA220" s="16">
        <f>J220</f>
        <v>12810.5</v>
      </c>
      <c r="BB220" s="115">
        <f>AO220</f>
        <v>12795.225299999998</v>
      </c>
      <c r="BC220" s="114">
        <f>-BB220+BA219</f>
        <v>7.8747000000021217</v>
      </c>
      <c r="BD220" s="107" t="s">
        <v>37</v>
      </c>
      <c r="BE220" s="12" t="s">
        <v>382</v>
      </c>
      <c r="BF220" s="110">
        <v>12810.5</v>
      </c>
      <c r="BG220" s="111">
        <v>12797.9</v>
      </c>
      <c r="BH220" s="111">
        <v>12810.5</v>
      </c>
      <c r="BI220" s="29" t="str">
        <f t="shared" si="195"/>
        <v>15mag    7s</v>
      </c>
      <c r="BJ220" s="30"/>
      <c r="BK220" s="30"/>
      <c r="BL220" s="3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</row>
    <row r="221" spans="1:122" x14ac:dyDescent="0.25">
      <c r="A221" s="12" t="str">
        <f t="shared" si="152"/>
        <v>15mag   8s</v>
      </c>
      <c r="B221" s="110">
        <f t="shared" si="153"/>
        <v>19.299999999999272</v>
      </c>
      <c r="C221" s="3">
        <f t="shared" si="154"/>
        <v>20.699999999998909</v>
      </c>
      <c r="D221" s="3">
        <f t="shared" si="155"/>
        <v>12820.300000000001</v>
      </c>
      <c r="E221" s="3">
        <f t="shared" si="156"/>
        <v>12825.2</v>
      </c>
      <c r="F221" s="3">
        <f t="shared" si="157"/>
        <v>12801</v>
      </c>
      <c r="G221" s="3">
        <f t="shared" si="158"/>
        <v>12799.95</v>
      </c>
      <c r="H221" s="3">
        <f t="shared" si="159"/>
        <v>12839.9</v>
      </c>
      <c r="I221" s="110">
        <f t="shared" si="160"/>
        <v>12802</v>
      </c>
      <c r="J221" s="110">
        <f t="shared" si="161"/>
        <v>12829.8</v>
      </c>
      <c r="K221" s="8">
        <f t="shared" si="162"/>
        <v>26.699999999998909</v>
      </c>
      <c r="L221" s="4">
        <f t="shared" si="163"/>
        <v>37.899999999999636</v>
      </c>
      <c r="M221" s="4">
        <f t="shared" si="164"/>
        <v>19.29999999999988</v>
      </c>
      <c r="N221" s="4">
        <f t="shared" si="165"/>
        <v>25.25</v>
      </c>
      <c r="O221" s="4">
        <f t="shared" si="166"/>
        <v>37.899999999999636</v>
      </c>
      <c r="P221" s="4">
        <f t="shared" si="199"/>
        <v>29.399999999999636</v>
      </c>
      <c r="Q221" s="4">
        <f>J220-I221</f>
        <v>8.5</v>
      </c>
      <c r="R221" s="4">
        <f t="shared" si="167"/>
        <v>12823.9</v>
      </c>
      <c r="S221" s="4">
        <f t="shared" si="168"/>
        <v>12815.1</v>
      </c>
      <c r="T221" s="4">
        <f t="shared" si="169"/>
        <v>12811.922222222223</v>
      </c>
      <c r="U221" s="4">
        <f t="shared" si="170"/>
        <v>-6</v>
      </c>
      <c r="V221" s="4">
        <f t="shared" si="171"/>
        <v>-6</v>
      </c>
      <c r="W221" s="109">
        <f t="shared" si="172"/>
        <v>12797.1</v>
      </c>
      <c r="X221" s="109">
        <f t="shared" si="196"/>
        <v>12797.1</v>
      </c>
      <c r="Y221" s="62">
        <f t="shared" si="173"/>
        <v>12811.9</v>
      </c>
      <c r="Z221" s="10">
        <f t="shared" si="174"/>
        <v>7.3999999999996362</v>
      </c>
      <c r="AA221" s="4">
        <f t="shared" si="175"/>
        <v>7.3999999999996362</v>
      </c>
      <c r="AB221" s="79">
        <f t="shared" si="176"/>
        <v>12810.5</v>
      </c>
      <c r="AC221" s="79">
        <f t="shared" si="197"/>
        <v>12810.5</v>
      </c>
      <c r="AD221" s="48">
        <f t="shared" si="177"/>
        <v>1.2656270305392878</v>
      </c>
      <c r="AE221" s="45">
        <f t="shared" si="178"/>
        <v>-6</v>
      </c>
      <c r="AF221" s="56">
        <f t="shared" si="179"/>
        <v>12804.5</v>
      </c>
      <c r="AG221" s="70">
        <f t="shared" si="180"/>
        <v>2.1282753470008449</v>
      </c>
      <c r="AH221" s="70">
        <f t="shared" si="181"/>
        <v>0.46986401520329363</v>
      </c>
      <c r="AI221" s="74">
        <f t="shared" si="182"/>
        <v>1.975867858955779E-3</v>
      </c>
      <c r="AJ221" s="62">
        <f t="shared" si="183"/>
        <v>7.3999999999996362</v>
      </c>
      <c r="AK221" s="117">
        <f t="shared" si="184"/>
        <v>0.22077219278296095</v>
      </c>
      <c r="AL221" s="99">
        <f t="shared" si="185"/>
        <v>9.2838920572009737E-4</v>
      </c>
      <c r="AM221" s="62">
        <f t="shared" si="186"/>
        <v>12817.9</v>
      </c>
      <c r="AN221" s="10">
        <f t="shared" si="187"/>
        <v>12783.503700000001</v>
      </c>
      <c r="AO221" s="10">
        <f t="shared" si="188"/>
        <v>12801.885300000002</v>
      </c>
      <c r="AP221" s="10">
        <f t="shared" si="189"/>
        <v>12829.1163</v>
      </c>
      <c r="AQ221" s="10">
        <f t="shared" si="190"/>
        <v>12814.902100000001</v>
      </c>
      <c r="AR221" s="113"/>
      <c r="AU221" s="19"/>
      <c r="AV221" s="25"/>
      <c r="AZ221"/>
      <c r="BA221"/>
      <c r="BB221" s="115">
        <f>AQ221</f>
        <v>12814.902100000001</v>
      </c>
      <c r="BC221" s="24">
        <f>BB221-BA220</f>
        <v>4.4021000000011554</v>
      </c>
      <c r="BD221" s="107" t="s">
        <v>37</v>
      </c>
      <c r="BE221" s="12" t="s">
        <v>383</v>
      </c>
      <c r="BF221" s="110">
        <v>12839.9</v>
      </c>
      <c r="BG221" s="111">
        <v>12802</v>
      </c>
      <c r="BH221" s="111">
        <v>12829.8</v>
      </c>
      <c r="BI221" s="29" t="str">
        <f t="shared" si="195"/>
        <v>15mag   8s</v>
      </c>
      <c r="BJ221" s="30"/>
      <c r="BK221" s="30"/>
      <c r="BL221" s="30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</row>
    <row r="222" spans="1:122" x14ac:dyDescent="0.25">
      <c r="A222" s="12" t="str">
        <f t="shared" si="152"/>
        <v>15mag    9b</v>
      </c>
      <c r="B222" s="110">
        <f t="shared" si="153"/>
        <v>-28</v>
      </c>
      <c r="C222" s="3">
        <f t="shared" si="154"/>
        <v>-1.3000000000010914</v>
      </c>
      <c r="D222" s="3">
        <f t="shared" si="155"/>
        <v>12827.4</v>
      </c>
      <c r="E222" s="3">
        <f t="shared" si="156"/>
        <v>12835.849999999999</v>
      </c>
      <c r="F222" s="3">
        <f t="shared" si="157"/>
        <v>12797.166666666666</v>
      </c>
      <c r="G222" s="3">
        <f t="shared" si="158"/>
        <v>12796.8</v>
      </c>
      <c r="H222" s="3">
        <f t="shared" si="159"/>
        <v>12831.8</v>
      </c>
      <c r="I222" s="3">
        <f t="shared" si="160"/>
        <v>12791.6</v>
      </c>
      <c r="J222" s="110">
        <f t="shared" si="161"/>
        <v>12801.8</v>
      </c>
      <c r="K222" s="8">
        <f t="shared" si="162"/>
        <v>-8.7000000000007276</v>
      </c>
      <c r="L222" s="4">
        <f t="shared" si="163"/>
        <v>40.199999999998909</v>
      </c>
      <c r="M222" s="4">
        <f t="shared" si="164"/>
        <v>30.233333333332968</v>
      </c>
      <c r="N222" s="4">
        <f t="shared" si="165"/>
        <v>39.049999999999272</v>
      </c>
      <c r="O222" s="4">
        <f t="shared" si="166"/>
        <v>40.199999999998909</v>
      </c>
      <c r="P222" s="4">
        <f t="shared" si="199"/>
        <v>2</v>
      </c>
      <c r="Q222" s="4">
        <f>J221-I222</f>
        <v>38.199999999998909</v>
      </c>
      <c r="R222" s="4">
        <f t="shared" si="167"/>
        <v>12808.4</v>
      </c>
      <c r="S222" s="4">
        <f t="shared" si="168"/>
        <v>12816.15</v>
      </c>
      <c r="T222" s="4">
        <f t="shared" si="169"/>
        <v>12812.866666666667</v>
      </c>
      <c r="U222" s="4">
        <f t="shared" si="170"/>
        <v>-6</v>
      </c>
      <c r="V222" s="4">
        <f t="shared" si="171"/>
        <v>7.3999999999996362</v>
      </c>
      <c r="W222" s="109">
        <f t="shared" si="172"/>
        <v>12817.9</v>
      </c>
      <c r="X222" s="45">
        <f t="shared" si="196"/>
        <v>12817.9</v>
      </c>
      <c r="Y222" s="62">
        <f t="shared" si="173"/>
        <v>12856.499999999998</v>
      </c>
      <c r="Z222" s="10">
        <f t="shared" si="174"/>
        <v>19.299999999999272</v>
      </c>
      <c r="AA222" s="4">
        <f t="shared" si="175"/>
        <v>19.299999999999272</v>
      </c>
      <c r="AB222" s="79">
        <f t="shared" si="176"/>
        <v>12829.8</v>
      </c>
      <c r="AC222" s="108">
        <f t="shared" si="197"/>
        <v>12829.8</v>
      </c>
      <c r="AD222" s="48">
        <f t="shared" si="177"/>
        <v>1.4031189083819993</v>
      </c>
      <c r="AE222" s="45">
        <f t="shared" si="178"/>
        <v>-6</v>
      </c>
      <c r="AF222" s="56">
        <f t="shared" si="179"/>
        <v>12823.8</v>
      </c>
      <c r="AG222" s="70">
        <f t="shared" si="180"/>
        <v>0.46603390425579316</v>
      </c>
      <c r="AH222" s="70">
        <f t="shared" si="181"/>
        <v>2.1457666295693532</v>
      </c>
      <c r="AI222" s="74">
        <f t="shared" si="182"/>
        <v>-1.7155601303825701E-3</v>
      </c>
      <c r="AJ222" s="62">
        <f t="shared" si="183"/>
        <v>19.299999999999272</v>
      </c>
      <c r="AK222" s="117">
        <f t="shared" si="184"/>
        <v>4.6043144285734217</v>
      </c>
      <c r="AL222" s="99">
        <f t="shared" si="185"/>
        <v>-3.6811916787945678E-3</v>
      </c>
      <c r="AM222" s="62">
        <f t="shared" si="186"/>
        <v>12849.099999999999</v>
      </c>
      <c r="AN222" s="10">
        <f t="shared" si="187"/>
        <v>12785.851349999999</v>
      </c>
      <c r="AO222" s="10">
        <f t="shared" si="188"/>
        <v>12832.9542</v>
      </c>
      <c r="AP222" s="10">
        <f t="shared" si="189"/>
        <v>12861.999149999998</v>
      </c>
      <c r="AQ222" s="10">
        <f t="shared" si="190"/>
        <v>12820.707899999998</v>
      </c>
      <c r="AR222" s="113"/>
      <c r="AU222" s="19"/>
      <c r="AV222" s="25"/>
      <c r="AZ222"/>
      <c r="BA222"/>
      <c r="BB222"/>
      <c r="BC222"/>
      <c r="BD222"/>
      <c r="BE222" s="12" t="s">
        <v>384</v>
      </c>
      <c r="BF222" s="110">
        <v>12831.8</v>
      </c>
      <c r="BG222" s="111">
        <v>12791.6</v>
      </c>
      <c r="BH222" s="111">
        <v>12801.8</v>
      </c>
      <c r="BI222" s="29" t="str">
        <f t="shared" si="195"/>
        <v>15mag    9b</v>
      </c>
      <c r="BJ222" s="30"/>
      <c r="BK222" s="30"/>
      <c r="BL222" s="30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</row>
    <row r="223" spans="1:122" x14ac:dyDescent="0.25">
      <c r="A223" s="12" t="str">
        <f t="shared" si="152"/>
        <v>15mag     10o</v>
      </c>
      <c r="B223" s="110">
        <f t="shared" si="153"/>
        <v>-38.099999999998545</v>
      </c>
      <c r="C223" s="3">
        <f t="shared" si="154"/>
        <v>-46.799999999999272</v>
      </c>
      <c r="D223" s="3">
        <f t="shared" si="155"/>
        <v>12824.9</v>
      </c>
      <c r="E223" s="3">
        <f t="shared" si="156"/>
        <v>12817.4</v>
      </c>
      <c r="F223" s="3">
        <f t="shared" si="157"/>
        <v>12784.299999999997</v>
      </c>
      <c r="G223" s="3">
        <f t="shared" si="158"/>
        <v>12775.45</v>
      </c>
      <c r="H223" s="3">
        <f t="shared" si="159"/>
        <v>12803</v>
      </c>
      <c r="I223" s="3">
        <f t="shared" si="160"/>
        <v>12759.3</v>
      </c>
      <c r="J223" s="3">
        <f t="shared" si="161"/>
        <v>12763.7</v>
      </c>
      <c r="K223" s="8">
        <f t="shared" si="162"/>
        <v>-66.099999999998545</v>
      </c>
      <c r="L223" s="4">
        <f t="shared" si="163"/>
        <v>43.700000000000728</v>
      </c>
      <c r="M223" s="4">
        <f t="shared" si="164"/>
        <v>40.59999999999976</v>
      </c>
      <c r="N223" s="4">
        <f t="shared" si="165"/>
        <v>41.949999999999818</v>
      </c>
      <c r="O223" s="4">
        <f t="shared" si="166"/>
        <v>43.700000000000728</v>
      </c>
      <c r="P223" s="4">
        <f t="shared" si="199"/>
        <v>1.2000000000007276</v>
      </c>
      <c r="Q223" s="4">
        <f>J222-I223</f>
        <v>42.5</v>
      </c>
      <c r="R223" s="4">
        <f t="shared" si="167"/>
        <v>12775.333333333334</v>
      </c>
      <c r="S223" s="4">
        <f t="shared" si="168"/>
        <v>12791.866666666667</v>
      </c>
      <c r="T223" s="4">
        <f t="shared" si="169"/>
        <v>12802.544444444444</v>
      </c>
      <c r="U223" s="4">
        <f t="shared" si="170"/>
        <v>-28</v>
      </c>
      <c r="V223" s="4">
        <f t="shared" si="171"/>
        <v>-28</v>
      </c>
      <c r="W223" s="45">
        <f t="shared" si="172"/>
        <v>12801.8</v>
      </c>
      <c r="X223" s="45">
        <f t="shared" si="196"/>
        <v>12801.8</v>
      </c>
      <c r="Y223" s="10">
        <f t="shared" si="173"/>
        <v>12793.099999999999</v>
      </c>
      <c r="Z223" s="10">
        <f t="shared" si="174"/>
        <v>19.299999999999272</v>
      </c>
      <c r="AA223" s="10">
        <f t="shared" si="175"/>
        <v>19.299999999999272</v>
      </c>
      <c r="AB223" s="10">
        <f t="shared" si="176"/>
        <v>12849.099999999999</v>
      </c>
      <c r="AC223" s="108">
        <f t="shared" si="197"/>
        <v>12849.099999999999</v>
      </c>
      <c r="AD223" s="48">
        <f t="shared" si="177"/>
        <v>1.6123456790123873</v>
      </c>
      <c r="AE223" s="45">
        <f t="shared" si="178"/>
        <v>-28</v>
      </c>
      <c r="AF223" s="56">
        <f t="shared" si="179"/>
        <v>12773.8</v>
      </c>
      <c r="AG223" s="70">
        <f t="shared" si="180"/>
        <v>0.17660974229533613</v>
      </c>
      <c r="AH223" s="70">
        <f t="shared" si="181"/>
        <v>5.662201795910824</v>
      </c>
      <c r="AI223" s="74">
        <f t="shared" si="182"/>
        <v>-7.906809250182832E-4</v>
      </c>
      <c r="AJ223" s="62">
        <f t="shared" si="183"/>
        <v>19.299999999999272</v>
      </c>
      <c r="AK223" s="117">
        <f t="shared" si="184"/>
        <v>32.060529177615756</v>
      </c>
      <c r="AL223" s="99">
        <f t="shared" si="185"/>
        <v>-4.4769949536309544E-3</v>
      </c>
      <c r="AM223" s="62">
        <f t="shared" si="186"/>
        <v>12821.099999999999</v>
      </c>
      <c r="AN223" s="10">
        <f t="shared" si="187"/>
        <v>12756.58065</v>
      </c>
      <c r="AO223" s="10">
        <f t="shared" si="188"/>
        <v>12812.3748</v>
      </c>
      <c r="AP223" s="10">
        <f t="shared" si="189"/>
        <v>12860.297449999998</v>
      </c>
      <c r="AQ223" s="10">
        <f t="shared" si="190"/>
        <v>12797.784999999998</v>
      </c>
      <c r="AR223" s="113"/>
      <c r="AU223" s="19"/>
      <c r="AV223" s="25"/>
      <c r="AZ223"/>
      <c r="BA223"/>
      <c r="BB223"/>
      <c r="BC223"/>
      <c r="BD223"/>
      <c r="BE223" s="12" t="s">
        <v>385</v>
      </c>
      <c r="BF223" s="110">
        <v>12803</v>
      </c>
      <c r="BG223" s="111">
        <v>12759.3</v>
      </c>
      <c r="BH223" s="111">
        <v>12763.7</v>
      </c>
      <c r="BI223" s="29" t="str">
        <f t="shared" si="195"/>
        <v>15mag     10o</v>
      </c>
      <c r="BJ223" s="30"/>
      <c r="BK223" s="30"/>
      <c r="BL223" s="30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</row>
    <row r="224" spans="1:122" x14ac:dyDescent="0.25">
      <c r="A224" s="12" t="str">
        <f t="shared" si="152"/>
        <v>15mag   11s</v>
      </c>
      <c r="B224" s="110">
        <f t="shared" si="153"/>
        <v>-21.900000000001455</v>
      </c>
      <c r="C224" s="3">
        <f t="shared" si="154"/>
        <v>-88</v>
      </c>
      <c r="D224" s="3">
        <f t="shared" si="155"/>
        <v>12802.066666666666</v>
      </c>
      <c r="E224" s="3">
        <f t="shared" si="156"/>
        <v>12787.2</v>
      </c>
      <c r="F224" s="3">
        <f t="shared" si="157"/>
        <v>12760.300000000001</v>
      </c>
      <c r="G224" s="3">
        <f t="shared" si="158"/>
        <v>12744.65</v>
      </c>
      <c r="H224" s="3">
        <f t="shared" si="159"/>
        <v>12771.4</v>
      </c>
      <c r="I224" s="3">
        <f t="shared" si="160"/>
        <v>12730</v>
      </c>
      <c r="J224" s="110">
        <f t="shared" si="161"/>
        <v>12741.8</v>
      </c>
      <c r="K224" s="8">
        <f t="shared" si="162"/>
        <v>-60</v>
      </c>
      <c r="L224" s="4">
        <f t="shared" si="163"/>
        <v>41.399999999999636</v>
      </c>
      <c r="M224" s="4">
        <f t="shared" si="164"/>
        <v>41.766666666666424</v>
      </c>
      <c r="N224" s="4">
        <f t="shared" si="165"/>
        <v>42.550000000000182</v>
      </c>
      <c r="O224" s="4">
        <f t="shared" si="166"/>
        <v>41.399999999999636</v>
      </c>
      <c r="P224" s="4">
        <f t="shared" si="199"/>
        <v>7.6999999999989086</v>
      </c>
      <c r="Q224" s="4">
        <f>-J223+I224</f>
        <v>-33.700000000000728</v>
      </c>
      <c r="R224" s="4">
        <f t="shared" si="167"/>
        <v>12747.733333333332</v>
      </c>
      <c r="S224" s="4">
        <f t="shared" si="168"/>
        <v>12761.533333333333</v>
      </c>
      <c r="T224" s="4">
        <f t="shared" si="169"/>
        <v>12777.155555555555</v>
      </c>
      <c r="U224" s="4">
        <f t="shared" si="170"/>
        <v>-38.099999999998545</v>
      </c>
      <c r="V224" s="4">
        <f t="shared" si="171"/>
        <v>-38.099999999998545</v>
      </c>
      <c r="W224" s="45">
        <f t="shared" si="172"/>
        <v>12763.7</v>
      </c>
      <c r="X224" s="45">
        <f t="shared" si="196"/>
        <v>12763.7</v>
      </c>
      <c r="Y224" s="62">
        <f t="shared" si="173"/>
        <v>12697.600000000002</v>
      </c>
      <c r="Z224" s="10">
        <f t="shared" si="174"/>
        <v>19.299999999999272</v>
      </c>
      <c r="AA224" s="4">
        <f t="shared" si="175"/>
        <v>-28</v>
      </c>
      <c r="AB224" s="108">
        <f t="shared" si="176"/>
        <v>12773.8</v>
      </c>
      <c r="AC224" s="108">
        <f t="shared" si="197"/>
        <v>12773.8</v>
      </c>
      <c r="AD224" s="48">
        <f t="shared" si="177"/>
        <v>1.4748538011695671</v>
      </c>
      <c r="AE224" s="45">
        <f t="shared" si="178"/>
        <v>-38.099999999998545</v>
      </c>
      <c r="AF224" s="56">
        <f t="shared" si="179"/>
        <v>12725.600000000002</v>
      </c>
      <c r="AG224" s="70">
        <f t="shared" si="180"/>
        <v>-0.39497746610906004</v>
      </c>
      <c r="AH224" s="70">
        <f t="shared" si="181"/>
        <v>-2.5317900027336822</v>
      </c>
      <c r="AI224" s="74">
        <f t="shared" si="182"/>
        <v>1.2730244546423812E-3</v>
      </c>
      <c r="AJ224" s="62">
        <f t="shared" si="183"/>
        <v>19.299999999999272</v>
      </c>
      <c r="AK224" s="117">
        <f t="shared" si="184"/>
        <v>6.4099606179422182</v>
      </c>
      <c r="AL224" s="99">
        <f t="shared" si="185"/>
        <v>-3.2230305874990789E-3</v>
      </c>
      <c r="AM224" s="62">
        <f t="shared" si="186"/>
        <v>12783</v>
      </c>
      <c r="AN224" s="10">
        <f t="shared" si="187"/>
        <v>12720.649950000001</v>
      </c>
      <c r="AO224" s="10">
        <f t="shared" si="188"/>
        <v>12778.575300000002</v>
      </c>
      <c r="AP224" s="10">
        <f t="shared" si="189"/>
        <v>12830.100616666665</v>
      </c>
      <c r="AQ224" s="10">
        <f t="shared" si="190"/>
        <v>12760.414333333332</v>
      </c>
      <c r="AR224" s="113"/>
      <c r="AU224" s="19"/>
      <c r="AV224" s="25"/>
      <c r="AZ224"/>
      <c r="BA224"/>
      <c r="BB224"/>
      <c r="BC224"/>
      <c r="BD224"/>
      <c r="BE224" s="12" t="s">
        <v>386</v>
      </c>
      <c r="BF224" s="110">
        <v>12771.4</v>
      </c>
      <c r="BG224" s="111">
        <v>12730</v>
      </c>
      <c r="BH224" s="111">
        <v>12741.8</v>
      </c>
      <c r="BI224" s="29" t="str">
        <f t="shared" si="195"/>
        <v>15mag   11s</v>
      </c>
      <c r="BJ224" s="30"/>
      <c r="BK224" s="30"/>
      <c r="BL224" s="30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</row>
    <row r="225" spans="1:122" x14ac:dyDescent="0.25">
      <c r="A225" s="12" t="str">
        <f t="shared" si="152"/>
        <v>15mag     12b</v>
      </c>
      <c r="B225" s="110">
        <f t="shared" si="153"/>
        <v>17.600000000000364</v>
      </c>
      <c r="C225" s="3">
        <f t="shared" si="154"/>
        <v>-42.399999999999636</v>
      </c>
      <c r="D225" s="3">
        <f t="shared" si="155"/>
        <v>12779.066666666666</v>
      </c>
      <c r="E225" s="3">
        <f t="shared" si="156"/>
        <v>12767.099999999999</v>
      </c>
      <c r="F225" s="3">
        <f t="shared" si="157"/>
        <v>12742.199999999999</v>
      </c>
      <c r="G225" s="3">
        <f t="shared" si="158"/>
        <v>12733.65</v>
      </c>
      <c r="H225" s="3">
        <f t="shared" si="159"/>
        <v>12762.8</v>
      </c>
      <c r="I225" s="3">
        <f t="shared" si="160"/>
        <v>12737.3</v>
      </c>
      <c r="J225" s="3">
        <f t="shared" si="161"/>
        <v>12759.4</v>
      </c>
      <c r="K225" s="8">
        <f t="shared" si="162"/>
        <v>-4.3000000000010914</v>
      </c>
      <c r="L225" s="4">
        <f t="shared" si="163"/>
        <v>25.5</v>
      </c>
      <c r="M225" s="4">
        <f t="shared" si="164"/>
        <v>36.866666666666788</v>
      </c>
      <c r="N225" s="4">
        <f t="shared" si="165"/>
        <v>33.449999999999818</v>
      </c>
      <c r="O225" s="4">
        <f t="shared" si="166"/>
        <v>25.5</v>
      </c>
      <c r="P225" s="4">
        <f>-H225+J224</f>
        <v>-21</v>
      </c>
      <c r="Q225" s="4">
        <f t="shared" ref="Q225:Q232" si="201">J224-I225</f>
        <v>4.5</v>
      </c>
      <c r="R225" s="4">
        <f t="shared" si="167"/>
        <v>12753.166666666666</v>
      </c>
      <c r="S225" s="4">
        <f t="shared" si="168"/>
        <v>12750.449999999999</v>
      </c>
      <c r="T225" s="4">
        <f t="shared" si="169"/>
        <v>12758.744444444443</v>
      </c>
      <c r="U225" s="4">
        <f t="shared" si="170"/>
        <v>-38.099999999998545</v>
      </c>
      <c r="V225" s="4">
        <f t="shared" si="171"/>
        <v>-38.099999999998545</v>
      </c>
      <c r="W225" s="109">
        <f t="shared" si="172"/>
        <v>12725.600000000002</v>
      </c>
      <c r="X225" s="109">
        <f t="shared" si="196"/>
        <v>12725.600000000002</v>
      </c>
      <c r="Y225" s="10">
        <f t="shared" si="173"/>
        <v>12681.8</v>
      </c>
      <c r="Z225" s="10">
        <f t="shared" si="174"/>
        <v>-21.900000000001455</v>
      </c>
      <c r="AA225" s="10">
        <f t="shared" si="175"/>
        <v>-21.900000000001455</v>
      </c>
      <c r="AB225" s="10">
        <f t="shared" si="176"/>
        <v>12741.8</v>
      </c>
      <c r="AC225" s="79">
        <f t="shared" si="197"/>
        <v>12741.8</v>
      </c>
      <c r="AD225" s="48">
        <f t="shared" si="177"/>
        <v>0.5243664717348917</v>
      </c>
      <c r="AE225" s="45">
        <f t="shared" si="178"/>
        <v>-38.099999999998545</v>
      </c>
      <c r="AF225" s="56">
        <f t="shared" si="179"/>
        <v>12703.7</v>
      </c>
      <c r="AG225" s="70">
        <f t="shared" si="180"/>
        <v>1.4119248025317719</v>
      </c>
      <c r="AH225" s="70">
        <f t="shared" si="181"/>
        <v>0.70825301617116221</v>
      </c>
      <c r="AI225" s="74">
        <f t="shared" si="182"/>
        <v>4.3845493832504632E-3</v>
      </c>
      <c r="AJ225" s="62">
        <f t="shared" si="183"/>
        <v>-21.900000000001455</v>
      </c>
      <c r="AK225" s="117">
        <f t="shared" si="184"/>
        <v>0.50162233491554853</v>
      </c>
      <c r="AL225" s="99">
        <f t="shared" si="185"/>
        <v>3.1053703252385493E-3</v>
      </c>
      <c r="AM225" s="62">
        <f t="shared" si="186"/>
        <v>12719.899999999998</v>
      </c>
      <c r="AN225" s="10">
        <f t="shared" si="187"/>
        <v>12692.478149999997</v>
      </c>
      <c r="AO225" s="10">
        <f t="shared" si="188"/>
        <v>12752.701199999998</v>
      </c>
      <c r="AP225" s="10">
        <f t="shared" si="189"/>
        <v>12803.073616666665</v>
      </c>
      <c r="AQ225" s="10">
        <f t="shared" si="190"/>
        <v>12736.79073333333</v>
      </c>
      <c r="AR225" s="113"/>
      <c r="AU225" s="19"/>
      <c r="AV225" s="25"/>
      <c r="AZ225"/>
      <c r="BA225"/>
      <c r="BB225"/>
      <c r="BC225"/>
      <c r="BD225"/>
      <c r="BE225" s="12" t="s">
        <v>387</v>
      </c>
      <c r="BF225" s="110">
        <v>12762.8</v>
      </c>
      <c r="BG225" s="111">
        <v>12737.3</v>
      </c>
      <c r="BH225" s="111">
        <v>12759.4</v>
      </c>
      <c r="BI225" s="29" t="str">
        <f t="shared" si="195"/>
        <v>15mag     12b</v>
      </c>
      <c r="BJ225" s="30"/>
      <c r="BK225" s="30"/>
      <c r="BL225" s="30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</row>
    <row r="226" spans="1:122" x14ac:dyDescent="0.25">
      <c r="A226" s="12" t="str">
        <f t="shared" si="152"/>
        <v>15mag     13o</v>
      </c>
      <c r="B226" s="110">
        <f t="shared" si="153"/>
        <v>-0.7999999999992724</v>
      </c>
      <c r="C226" s="3">
        <f t="shared" si="154"/>
        <v>-5.1000000000003638</v>
      </c>
      <c r="D226" s="3">
        <f t="shared" si="155"/>
        <v>12765.699999999999</v>
      </c>
      <c r="E226" s="3">
        <f t="shared" si="156"/>
        <v>12762.849999999999</v>
      </c>
      <c r="F226" s="3">
        <f t="shared" si="157"/>
        <v>12739.666666666666</v>
      </c>
      <c r="G226" s="3">
        <f t="shared" si="158"/>
        <v>12744.5</v>
      </c>
      <c r="H226" s="110">
        <f t="shared" si="159"/>
        <v>12762.9</v>
      </c>
      <c r="I226" s="110">
        <f t="shared" si="160"/>
        <v>12751.7</v>
      </c>
      <c r="J226" s="110">
        <f t="shared" si="161"/>
        <v>12758.6</v>
      </c>
      <c r="K226" s="8">
        <f t="shared" si="162"/>
        <v>16.800000000001091</v>
      </c>
      <c r="L226" s="4">
        <f t="shared" si="163"/>
        <v>11.199999999998909</v>
      </c>
      <c r="M226" s="4">
        <f t="shared" si="164"/>
        <v>26.033333333332848</v>
      </c>
      <c r="N226" s="4">
        <f t="shared" si="165"/>
        <v>18.349999999999454</v>
      </c>
      <c r="O226" s="4">
        <f t="shared" si="166"/>
        <v>11.199999999998909</v>
      </c>
      <c r="P226" s="4">
        <f t="shared" ref="P226:P247" si="202">H226-J225</f>
        <v>3.5</v>
      </c>
      <c r="Q226" s="4">
        <f t="shared" si="201"/>
        <v>7.6999999999989086</v>
      </c>
      <c r="R226" s="4">
        <f t="shared" si="167"/>
        <v>12757.733333333332</v>
      </c>
      <c r="S226" s="4">
        <f t="shared" si="168"/>
        <v>12755.449999999999</v>
      </c>
      <c r="T226" s="4">
        <f t="shared" si="169"/>
        <v>12752.877777777778</v>
      </c>
      <c r="U226" s="4">
        <f t="shared" si="170"/>
        <v>-38.099999999998545</v>
      </c>
      <c r="V226" s="4">
        <f t="shared" si="171"/>
        <v>-21.900000000001455</v>
      </c>
      <c r="W226" s="85">
        <f t="shared" si="172"/>
        <v>12719.899999999998</v>
      </c>
      <c r="X226" s="45">
        <f t="shared" si="196"/>
        <v>12719.899999999998</v>
      </c>
      <c r="Y226" s="62">
        <f t="shared" si="173"/>
        <v>12755.099999999999</v>
      </c>
      <c r="Z226" s="10">
        <f t="shared" si="174"/>
        <v>17.600000000000364</v>
      </c>
      <c r="AA226" s="4">
        <f t="shared" si="175"/>
        <v>17.600000000000364</v>
      </c>
      <c r="AB226" s="79">
        <f t="shared" si="176"/>
        <v>12759.4</v>
      </c>
      <c r="AC226" s="108">
        <f t="shared" si="197"/>
        <v>12759.4</v>
      </c>
      <c r="AD226" s="48">
        <f t="shared" si="177"/>
        <v>-0.33047433398317161</v>
      </c>
      <c r="AE226" s="45">
        <f t="shared" si="178"/>
        <v>-38.099999999998545</v>
      </c>
      <c r="AF226" s="56">
        <f t="shared" si="179"/>
        <v>12721.300000000001</v>
      </c>
      <c r="AG226" s="70">
        <f t="shared" si="180"/>
        <v>-2.0360498602309924</v>
      </c>
      <c r="AH226" s="70">
        <f t="shared" si="181"/>
        <v>-0.49114710770715053</v>
      </c>
      <c r="AI226" s="74">
        <f t="shared" si="182"/>
        <v>2.9320902737927151E-3</v>
      </c>
      <c r="AJ226" s="62">
        <f t="shared" si="183"/>
        <v>17.600000000000364</v>
      </c>
      <c r="AK226" s="117">
        <f t="shared" si="184"/>
        <v>0.24122548140909933</v>
      </c>
      <c r="AL226" s="99">
        <f t="shared" si="185"/>
        <v>-1.440087657509559E-3</v>
      </c>
      <c r="AM226" s="62">
        <f t="shared" si="186"/>
        <v>12777</v>
      </c>
      <c r="AN226" s="10">
        <f t="shared" si="187"/>
        <v>12706.996950000001</v>
      </c>
      <c r="AO226" s="10">
        <f t="shared" si="188"/>
        <v>12756.264299999999</v>
      </c>
      <c r="AP226" s="10">
        <f t="shared" si="189"/>
        <v>12799.403283333329</v>
      </c>
      <c r="AQ226" s="10">
        <f t="shared" si="190"/>
        <v>12756.276866666665</v>
      </c>
      <c r="AR226" s="113"/>
      <c r="AU226" s="19"/>
      <c r="AV226" s="25"/>
      <c r="AZ226"/>
      <c r="BA226"/>
      <c r="BB226"/>
      <c r="BC226"/>
      <c r="BD226"/>
      <c r="BE226" s="12" t="s">
        <v>388</v>
      </c>
      <c r="BF226" s="110">
        <v>12762.9</v>
      </c>
      <c r="BG226" s="111">
        <v>12751.7</v>
      </c>
      <c r="BH226" s="111">
        <v>12758.6</v>
      </c>
      <c r="BI226" s="29" t="str">
        <f t="shared" si="195"/>
        <v>15mag     13o</v>
      </c>
      <c r="BJ226" s="30"/>
      <c r="BK226" s="30"/>
      <c r="BL226" s="30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</row>
    <row r="227" spans="1:122" x14ac:dyDescent="0.25">
      <c r="A227" s="12" t="str">
        <f t="shared" ref="A227:A290" si="203" xml:space="preserve"> BE227</f>
        <v>15mag  14s</v>
      </c>
      <c r="B227" s="110">
        <f t="shared" ref="B227:B290" si="204">J227-J226</f>
        <v>-14.700000000000728</v>
      </c>
      <c r="C227" s="3">
        <f t="shared" ref="C227:C290" si="205">J227-J224</f>
        <v>2.1000000000003638</v>
      </c>
      <c r="D227" s="3">
        <f t="shared" ref="D227:D290" si="206">AVERAGE(H225:H227)</f>
        <v>12761.433333333332</v>
      </c>
      <c r="E227" s="3">
        <f t="shared" ref="E227:E290" si="207">AVERAGE(H226:H227)</f>
        <v>12760.75</v>
      </c>
      <c r="F227" s="3">
        <f t="shared" ref="F227:F290" si="208">AVERAGE(I225:I227)</f>
        <v>12738.866666666667</v>
      </c>
      <c r="G227" s="3">
        <f t="shared" ref="G227:G290" si="209">AVERAGE(I226:I227)</f>
        <v>12739.650000000001</v>
      </c>
      <c r="H227" s="110">
        <f t="shared" ref="H227:H290" si="210">BF227</f>
        <v>12758.6</v>
      </c>
      <c r="I227" s="110">
        <f t="shared" ref="I227:I290" si="211">BG227</f>
        <v>12727.6</v>
      </c>
      <c r="J227" s="110">
        <f t="shared" ref="J227:J290" si="212">BH227</f>
        <v>12743.9</v>
      </c>
      <c r="K227" s="8">
        <f t="shared" ref="K227:K290" si="213">J227-J225</f>
        <v>-15.5</v>
      </c>
      <c r="L227" s="4">
        <f t="shared" ref="L227:L290" si="214">MAX(O227:Q227)</f>
        <v>31</v>
      </c>
      <c r="M227" s="4">
        <f t="shared" ref="M227:M290" si="215">AVERAGE(L225:L227)</f>
        <v>22.566666666666304</v>
      </c>
      <c r="N227" s="4">
        <f t="shared" ref="N227:N290" si="216">AVERAGE(L226:L227)</f>
        <v>21.099999999999454</v>
      </c>
      <c r="O227" s="4">
        <f t="shared" ref="O227:O290" si="217">H227-I227</f>
        <v>31</v>
      </c>
      <c r="P227" s="4">
        <f t="shared" si="202"/>
        <v>0</v>
      </c>
      <c r="Q227" s="4">
        <f t="shared" si="201"/>
        <v>31</v>
      </c>
      <c r="R227" s="4">
        <f t="shared" ref="R227:R290" si="218">AVERAGE(H227:J227)</f>
        <v>12743.366666666667</v>
      </c>
      <c r="S227" s="4">
        <f t="shared" ref="S227:S290" si="219">AVERAGE(R226:R227)</f>
        <v>12750.55</v>
      </c>
      <c r="T227" s="4">
        <f t="shared" ref="T227:T290" si="220">AVERAGE(R225:R227)</f>
        <v>12751.422222222222</v>
      </c>
      <c r="U227" s="4">
        <f t="shared" ref="U227:U290" si="221">MIN(B224:B226)</f>
        <v>-21.900000000001455</v>
      </c>
      <c r="V227" s="4">
        <f t="shared" ref="V227:V290" si="222">MIN(B225:B226)</f>
        <v>-0.7999999999992724</v>
      </c>
      <c r="W227" s="86">
        <f t="shared" ref="W227:W290" si="223">J225+V227</f>
        <v>12758.6</v>
      </c>
      <c r="X227" s="45">
        <f t="shared" si="196"/>
        <v>12758.6</v>
      </c>
      <c r="Y227" s="62">
        <f t="shared" ref="Y227:Y290" si="224">J226+K226</f>
        <v>12775.400000000001</v>
      </c>
      <c r="Z227" s="10">
        <f t="shared" ref="Z227:Z290" si="225">MAX(B224:B226)</f>
        <v>17.600000000000364</v>
      </c>
      <c r="AA227" s="4">
        <f t="shared" ref="AA227:AA290" si="226">MAX(B225:B226)</f>
        <v>17.600000000000364</v>
      </c>
      <c r="AB227" s="79">
        <f t="shared" ref="AB227:AB290" si="227">J225+AA227</f>
        <v>12777</v>
      </c>
      <c r="AC227" s="108">
        <f t="shared" si="197"/>
        <v>12777</v>
      </c>
      <c r="AD227" s="48">
        <f t="shared" ref="AD227:AD290" si="228">(O227-$O$1)/$O$1</f>
        <v>0.85315139701104481</v>
      </c>
      <c r="AE227" s="45">
        <f t="shared" ref="AE227:AE290" si="229">MIN(B224:B226)</f>
        <v>-21.900000000001455</v>
      </c>
      <c r="AF227" s="56">
        <f t="shared" ref="AF227:AF290" si="230">J226+AE227</f>
        <v>12736.699999999999</v>
      </c>
      <c r="AG227" s="70">
        <f t="shared" ref="AG227:AG290" si="231">AI227/AL227</f>
        <v>-0.22360152243800241</v>
      </c>
      <c r="AH227" s="70">
        <f t="shared" ref="AH227:AH290" si="232">1/AG227</f>
        <v>-4.4722414637282633</v>
      </c>
      <c r="AI227" s="74">
        <f t="shared" ref="AI227:AI290" si="233">(J227-AF227)/AF227</f>
        <v>5.6529556321501862E-4</v>
      </c>
      <c r="AJ227" s="62">
        <f t="shared" ref="AJ227:AJ290" si="234">MAX(B224:B226)</f>
        <v>17.600000000000364</v>
      </c>
      <c r="AK227" s="117">
        <f t="shared" ref="AK227:AK290" si="235" xml:space="preserve"> AH227/AG227</f>
        <v>20.000943709890318</v>
      </c>
      <c r="AL227" s="99">
        <f t="shared" ref="AL227:AL290" si="236">(J227-AM227)/AM227</f>
        <v>-2.5281382570718279E-3</v>
      </c>
      <c r="AM227" s="62">
        <f t="shared" ref="AM227:AM290" si="237">J226+AJ227</f>
        <v>12776.2</v>
      </c>
      <c r="AN227" s="10">
        <f t="shared" ref="AN227:AN290" si="238">(R226-N226)*0.999</f>
        <v>12726.643949999998</v>
      </c>
      <c r="AO227" s="10">
        <f t="shared" ref="AO227:AO290" si="239">(2*R226-I226)*0.999</f>
        <v>12751.002899999996</v>
      </c>
      <c r="AP227" s="10">
        <f t="shared" ref="AP227:AP290" si="240">(R226+N226)*1.001</f>
        <v>12788.859416666664</v>
      </c>
      <c r="AQ227" s="10">
        <f t="shared" ref="AQ227:AQ290" si="241">(2*R226-H226)*1.001</f>
        <v>12765.31923333333</v>
      </c>
      <c r="AR227" s="113"/>
      <c r="AU227" s="19"/>
      <c r="AV227" s="25"/>
      <c r="AZ227"/>
      <c r="BA227"/>
      <c r="BB227"/>
      <c r="BC227"/>
      <c r="BD227"/>
      <c r="BE227" s="12" t="s">
        <v>389</v>
      </c>
      <c r="BF227" s="110">
        <v>12758.6</v>
      </c>
      <c r="BG227" s="111">
        <v>12727.6</v>
      </c>
      <c r="BH227" s="111">
        <v>12743.9</v>
      </c>
      <c r="BI227" s="12" t="s">
        <v>96</v>
      </c>
      <c r="BJ227" s="30"/>
      <c r="BK227" s="30"/>
      <c r="BL227" s="30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</row>
    <row r="228" spans="1:122" x14ac:dyDescent="0.25">
      <c r="A228" s="12" t="str">
        <f t="shared" si="203"/>
        <v>15mag   15b</v>
      </c>
      <c r="B228" s="110">
        <f t="shared" si="204"/>
        <v>34.600000000000364</v>
      </c>
      <c r="C228" s="3">
        <f t="shared" si="205"/>
        <v>19.100000000000364</v>
      </c>
      <c r="D228" s="3">
        <f t="shared" si="206"/>
        <v>12769</v>
      </c>
      <c r="E228" s="3">
        <f t="shared" si="207"/>
        <v>12772.05</v>
      </c>
      <c r="F228" s="3">
        <f t="shared" si="208"/>
        <v>12737.766666666668</v>
      </c>
      <c r="G228" s="3">
        <f t="shared" si="209"/>
        <v>12730.8</v>
      </c>
      <c r="H228" s="110">
        <f t="shared" si="210"/>
        <v>12785.5</v>
      </c>
      <c r="I228" s="110">
        <f t="shared" si="211"/>
        <v>12734</v>
      </c>
      <c r="J228" s="110">
        <f t="shared" si="212"/>
        <v>12778.5</v>
      </c>
      <c r="K228" s="8">
        <f t="shared" si="213"/>
        <v>19.899999999999636</v>
      </c>
      <c r="L228" s="4">
        <f t="shared" si="214"/>
        <v>51.5</v>
      </c>
      <c r="M228" s="4">
        <f t="shared" si="215"/>
        <v>31.233333333332968</v>
      </c>
      <c r="N228" s="4">
        <f t="shared" si="216"/>
        <v>41.25</v>
      </c>
      <c r="O228" s="4">
        <f t="shared" si="217"/>
        <v>51.5</v>
      </c>
      <c r="P228" s="4">
        <f t="shared" si="202"/>
        <v>41.600000000000364</v>
      </c>
      <c r="Q228" s="4">
        <f t="shared" si="201"/>
        <v>9.8999999999996362</v>
      </c>
      <c r="R228" s="4">
        <f t="shared" si="218"/>
        <v>12766</v>
      </c>
      <c r="S228" s="4">
        <f t="shared" si="219"/>
        <v>12754.683333333334</v>
      </c>
      <c r="T228" s="4">
        <f t="shared" si="220"/>
        <v>12755.699999999999</v>
      </c>
      <c r="U228" s="4">
        <f t="shared" si="221"/>
        <v>-14.700000000000728</v>
      </c>
      <c r="V228" s="4">
        <f t="shared" si="222"/>
        <v>-14.700000000000728</v>
      </c>
      <c r="W228" s="85">
        <f t="shared" si="223"/>
        <v>12743.9</v>
      </c>
      <c r="X228" s="109">
        <f t="shared" si="196"/>
        <v>12743.9</v>
      </c>
      <c r="Y228" s="10">
        <f t="shared" si="224"/>
        <v>12728.4</v>
      </c>
      <c r="Z228" s="10">
        <f t="shared" si="225"/>
        <v>17.600000000000364</v>
      </c>
      <c r="AA228" s="10">
        <f t="shared" si="226"/>
        <v>-0.7999999999992724</v>
      </c>
      <c r="AB228" s="10">
        <f t="shared" si="227"/>
        <v>12757.800000000001</v>
      </c>
      <c r="AC228" s="79">
        <f t="shared" si="197"/>
        <v>12757.800000000001</v>
      </c>
      <c r="AD228" s="48">
        <f t="shared" si="228"/>
        <v>2.0786224821312516</v>
      </c>
      <c r="AE228" s="45">
        <f t="shared" si="229"/>
        <v>-14.700000000000728</v>
      </c>
      <c r="AF228" s="56">
        <f t="shared" si="230"/>
        <v>12729.199999999999</v>
      </c>
      <c r="AG228" s="70">
        <f t="shared" si="231"/>
        <v>2.9073586714012527</v>
      </c>
      <c r="AH228" s="70">
        <f t="shared" si="232"/>
        <v>0.34395481019823138</v>
      </c>
      <c r="AI228" s="74">
        <f t="shared" si="233"/>
        <v>3.8729849479936756E-3</v>
      </c>
      <c r="AJ228" s="62">
        <f t="shared" si="234"/>
        <v>17.600000000000364</v>
      </c>
      <c r="AK228" s="117">
        <f t="shared" si="235"/>
        <v>0.11830491145850137</v>
      </c>
      <c r="AL228" s="99">
        <f t="shared" si="236"/>
        <v>1.3321318026877718E-3</v>
      </c>
      <c r="AM228" s="62">
        <f t="shared" si="237"/>
        <v>12761.5</v>
      </c>
      <c r="AN228" s="10">
        <f t="shared" si="238"/>
        <v>12709.544399999999</v>
      </c>
      <c r="AO228" s="10">
        <f t="shared" si="239"/>
        <v>12746.3742</v>
      </c>
      <c r="AP228" s="10">
        <f t="shared" si="240"/>
        <v>12777.231133333333</v>
      </c>
      <c r="AQ228" s="10">
        <f t="shared" si="241"/>
        <v>12740.861466666665</v>
      </c>
      <c r="AR228" s="113"/>
      <c r="AU228" s="19"/>
      <c r="AV228" s="25"/>
      <c r="AZ228"/>
      <c r="BA228"/>
      <c r="BB228"/>
      <c r="BC228"/>
      <c r="BD228"/>
      <c r="BE228" s="12" t="s">
        <v>390</v>
      </c>
      <c r="BF228" s="110">
        <v>12785.5</v>
      </c>
      <c r="BG228" s="111">
        <v>12734</v>
      </c>
      <c r="BH228" s="111">
        <v>12778.5</v>
      </c>
      <c r="BI228" s="12" t="s">
        <v>97</v>
      </c>
      <c r="BJ228" s="30"/>
      <c r="BK228" s="30"/>
      <c r="BL228" s="30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</row>
    <row r="229" spans="1:122" x14ac:dyDescent="0.25">
      <c r="A229" s="12" t="str">
        <f t="shared" si="203"/>
        <v>15mag     16o</v>
      </c>
      <c r="B229" s="110">
        <f t="shared" si="204"/>
        <v>15.600000000000364</v>
      </c>
      <c r="C229" s="3">
        <f t="shared" si="205"/>
        <v>35.5</v>
      </c>
      <c r="D229" s="3">
        <f t="shared" si="206"/>
        <v>12780.733333333332</v>
      </c>
      <c r="E229" s="3">
        <f t="shared" si="207"/>
        <v>12791.8</v>
      </c>
      <c r="F229" s="3">
        <f t="shared" si="208"/>
        <v>12744.1</v>
      </c>
      <c r="G229" s="3">
        <f t="shared" si="209"/>
        <v>12752.35</v>
      </c>
      <c r="H229" s="110">
        <f t="shared" si="210"/>
        <v>12798.1</v>
      </c>
      <c r="I229" s="110">
        <f t="shared" si="211"/>
        <v>12770.7</v>
      </c>
      <c r="J229" s="110">
        <f t="shared" si="212"/>
        <v>12794.1</v>
      </c>
      <c r="K229" s="8">
        <f t="shared" si="213"/>
        <v>50.200000000000728</v>
      </c>
      <c r="L229" s="4">
        <f t="shared" si="214"/>
        <v>27.399999999999636</v>
      </c>
      <c r="M229" s="4">
        <f t="shared" si="215"/>
        <v>36.633333333333212</v>
      </c>
      <c r="N229" s="4">
        <f t="shared" si="216"/>
        <v>39.449999999999818</v>
      </c>
      <c r="O229" s="4">
        <f t="shared" si="217"/>
        <v>27.399999999999636</v>
      </c>
      <c r="P229" s="4">
        <f t="shared" si="202"/>
        <v>19.600000000000364</v>
      </c>
      <c r="Q229" s="4">
        <f t="shared" si="201"/>
        <v>7.7999999999992724</v>
      </c>
      <c r="R229" s="4">
        <f t="shared" si="218"/>
        <v>12787.633333333333</v>
      </c>
      <c r="S229" s="4">
        <f t="shared" si="219"/>
        <v>12776.816666666666</v>
      </c>
      <c r="T229" s="4">
        <f t="shared" si="220"/>
        <v>12765.666666666666</v>
      </c>
      <c r="U229" s="4">
        <f t="shared" si="221"/>
        <v>-14.700000000000728</v>
      </c>
      <c r="V229" s="4">
        <f t="shared" si="222"/>
        <v>-14.700000000000728</v>
      </c>
      <c r="W229" s="85">
        <f t="shared" si="223"/>
        <v>12729.199999999999</v>
      </c>
      <c r="X229" s="109">
        <f t="shared" si="196"/>
        <v>12729.199999999999</v>
      </c>
      <c r="Y229" s="62">
        <f t="shared" si="224"/>
        <v>12798.4</v>
      </c>
      <c r="Z229" s="10">
        <f t="shared" si="225"/>
        <v>34.600000000000364</v>
      </c>
      <c r="AA229" s="4">
        <f t="shared" si="226"/>
        <v>34.600000000000364</v>
      </c>
      <c r="AB229" s="108">
        <f t="shared" si="227"/>
        <v>12778.5</v>
      </c>
      <c r="AC229" s="79">
        <f t="shared" si="197"/>
        <v>12778.5</v>
      </c>
      <c r="AD229" s="48">
        <f t="shared" si="228"/>
        <v>0.6379467186484501</v>
      </c>
      <c r="AE229" s="45">
        <f t="shared" si="229"/>
        <v>-14.700000000000728</v>
      </c>
      <c r="AF229" s="56">
        <f t="shared" si="230"/>
        <v>12763.8</v>
      </c>
      <c r="AG229" s="70">
        <f t="shared" si="231"/>
        <v>-1.6008964909807175</v>
      </c>
      <c r="AH229" s="70">
        <f t="shared" si="232"/>
        <v>-0.62465000431564122</v>
      </c>
      <c r="AI229" s="74">
        <f t="shared" si="233"/>
        <v>2.3739011893010773E-3</v>
      </c>
      <c r="AJ229" s="62">
        <f t="shared" si="234"/>
        <v>34.600000000000364</v>
      </c>
      <c r="AK229" s="117">
        <f t="shared" si="235"/>
        <v>0.39018762789153055</v>
      </c>
      <c r="AL229" s="99">
        <f t="shared" si="236"/>
        <v>-1.4828573881418236E-3</v>
      </c>
      <c r="AM229" s="62">
        <f t="shared" si="237"/>
        <v>12813.1</v>
      </c>
      <c r="AN229" s="10">
        <f t="shared" si="238"/>
        <v>12712.025250000001</v>
      </c>
      <c r="AO229" s="10">
        <f t="shared" si="239"/>
        <v>12785.201999999999</v>
      </c>
      <c r="AP229" s="10">
        <f t="shared" si="240"/>
        <v>12820.057249999998</v>
      </c>
      <c r="AQ229" s="10">
        <f t="shared" si="241"/>
        <v>12759.246499999999</v>
      </c>
      <c r="AR229" s="113"/>
      <c r="AU229" s="19"/>
      <c r="AV229" s="25"/>
      <c r="AZ229"/>
      <c r="BA229"/>
      <c r="BB229"/>
      <c r="BC229"/>
      <c r="BD229"/>
      <c r="BE229" s="12" t="s">
        <v>391</v>
      </c>
      <c r="BF229" s="110">
        <v>12798.1</v>
      </c>
      <c r="BG229" s="111">
        <v>12770.7</v>
      </c>
      <c r="BH229" s="111">
        <v>12794.1</v>
      </c>
      <c r="BI229" s="12" t="s">
        <v>98</v>
      </c>
      <c r="BJ229" s="30"/>
      <c r="BK229" s="30"/>
      <c r="BL229" s="30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</row>
    <row r="230" spans="1:122" x14ac:dyDescent="0.25">
      <c r="A230" s="12" t="str">
        <f t="shared" si="203"/>
        <v>15mag    17s</v>
      </c>
      <c r="B230" s="110">
        <f t="shared" si="204"/>
        <v>10.899999999999636</v>
      </c>
      <c r="C230" s="3">
        <f t="shared" si="205"/>
        <v>61.100000000000364</v>
      </c>
      <c r="D230" s="3">
        <f t="shared" si="206"/>
        <v>12797.233333333332</v>
      </c>
      <c r="E230" s="3">
        <f t="shared" si="207"/>
        <v>12803.1</v>
      </c>
      <c r="F230" s="3">
        <f t="shared" si="208"/>
        <v>12764.766666666668</v>
      </c>
      <c r="G230" s="3">
        <f t="shared" si="209"/>
        <v>12780.150000000001</v>
      </c>
      <c r="H230" s="3">
        <f t="shared" si="210"/>
        <v>12808.1</v>
      </c>
      <c r="I230" s="3">
        <f t="shared" si="211"/>
        <v>12789.6</v>
      </c>
      <c r="J230" s="3">
        <f t="shared" si="212"/>
        <v>12805</v>
      </c>
      <c r="K230" s="8">
        <f t="shared" si="213"/>
        <v>26.5</v>
      </c>
      <c r="L230" s="4">
        <f t="shared" si="214"/>
        <v>18.5</v>
      </c>
      <c r="M230" s="4">
        <f t="shared" si="215"/>
        <v>32.466666666666548</v>
      </c>
      <c r="N230" s="4">
        <f t="shared" si="216"/>
        <v>22.949999999999818</v>
      </c>
      <c r="O230" s="4">
        <f t="shared" si="217"/>
        <v>18.5</v>
      </c>
      <c r="P230" s="4">
        <f t="shared" si="202"/>
        <v>14</v>
      </c>
      <c r="Q230" s="4">
        <f t="shared" si="201"/>
        <v>4.5</v>
      </c>
      <c r="R230" s="4">
        <f t="shared" si="218"/>
        <v>12800.9</v>
      </c>
      <c r="S230" s="4">
        <f t="shared" si="219"/>
        <v>12794.266666666666</v>
      </c>
      <c r="T230" s="4">
        <f t="shared" si="220"/>
        <v>12784.844444444445</v>
      </c>
      <c r="U230" s="4">
        <f t="shared" si="221"/>
        <v>-14.700000000000728</v>
      </c>
      <c r="V230" s="4">
        <f t="shared" si="222"/>
        <v>15.600000000000364</v>
      </c>
      <c r="W230" s="86">
        <f t="shared" si="223"/>
        <v>12794.1</v>
      </c>
      <c r="X230" s="45">
        <f t="shared" si="196"/>
        <v>12794.1</v>
      </c>
      <c r="Y230" s="62">
        <f t="shared" si="224"/>
        <v>12844.300000000001</v>
      </c>
      <c r="Z230" s="10">
        <f t="shared" si="225"/>
        <v>34.600000000000364</v>
      </c>
      <c r="AA230" s="4">
        <f t="shared" si="226"/>
        <v>34.600000000000364</v>
      </c>
      <c r="AB230" s="79">
        <f t="shared" si="227"/>
        <v>12813.1</v>
      </c>
      <c r="AC230" s="108">
        <f t="shared" si="197"/>
        <v>12813.1</v>
      </c>
      <c r="AD230" s="48">
        <f t="shared" si="228"/>
        <v>0.1059129304743332</v>
      </c>
      <c r="AE230" s="45">
        <f t="shared" si="229"/>
        <v>-14.700000000000728</v>
      </c>
      <c r="AF230" s="56">
        <f t="shared" si="230"/>
        <v>12779.4</v>
      </c>
      <c r="AG230" s="70">
        <f t="shared" si="231"/>
        <v>-1.0843358202602917</v>
      </c>
      <c r="AH230" s="70">
        <f t="shared" si="232"/>
        <v>-0.92222352274588959</v>
      </c>
      <c r="AI230" s="74">
        <f t="shared" si="233"/>
        <v>2.0032239385260938E-3</v>
      </c>
      <c r="AJ230" s="62">
        <f t="shared" si="234"/>
        <v>34.600000000000364</v>
      </c>
      <c r="AK230" s="117">
        <f t="shared" si="235"/>
        <v>0.85049622590583829</v>
      </c>
      <c r="AL230" s="99">
        <f t="shared" si="236"/>
        <v>-1.8474202374364297E-3</v>
      </c>
      <c r="AM230" s="62">
        <f t="shared" si="237"/>
        <v>12828.7</v>
      </c>
      <c r="AN230" s="10">
        <f t="shared" si="238"/>
        <v>12735.435150000001</v>
      </c>
      <c r="AO230" s="10">
        <f t="shared" si="239"/>
        <v>12791.7621</v>
      </c>
      <c r="AP230" s="10">
        <f t="shared" si="240"/>
        <v>12839.910416666664</v>
      </c>
      <c r="AQ230" s="10">
        <f t="shared" si="241"/>
        <v>12789.943833333331</v>
      </c>
      <c r="AR230" s="113"/>
      <c r="AU230" s="19"/>
      <c r="AV230" s="25"/>
      <c r="AW230" s="21">
        <f>SUM(AU230:AU243)-AW231</f>
        <v>0</v>
      </c>
      <c r="BB230"/>
      <c r="BC230"/>
      <c r="BD230"/>
      <c r="BE230" s="12" t="s">
        <v>392</v>
      </c>
      <c r="BF230" s="110">
        <v>12808.1</v>
      </c>
      <c r="BG230" s="111">
        <v>12789.6</v>
      </c>
      <c r="BH230" s="111">
        <v>12805</v>
      </c>
      <c r="BI230" s="12" t="s">
        <v>99</v>
      </c>
      <c r="BJ230" s="30"/>
      <c r="BK230" s="30"/>
      <c r="BL230" s="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</row>
    <row r="231" spans="1:122" x14ac:dyDescent="0.25">
      <c r="A231" s="12" t="str">
        <f t="shared" si="203"/>
        <v>15mag   18b</v>
      </c>
      <c r="B231" s="110">
        <f t="shared" si="204"/>
        <v>2.2999999999992724</v>
      </c>
      <c r="C231" s="3">
        <f t="shared" si="205"/>
        <v>28.799999999999272</v>
      </c>
      <c r="D231" s="3">
        <f t="shared" si="206"/>
        <v>12805.5</v>
      </c>
      <c r="E231" s="3">
        <f t="shared" si="207"/>
        <v>12809.2</v>
      </c>
      <c r="F231" s="3">
        <f t="shared" si="208"/>
        <v>12788.166666666666</v>
      </c>
      <c r="G231" s="3">
        <f t="shared" si="209"/>
        <v>12796.900000000001</v>
      </c>
      <c r="H231" s="3">
        <f t="shared" si="210"/>
        <v>12810.3</v>
      </c>
      <c r="I231" s="3">
        <f t="shared" si="211"/>
        <v>12804.2</v>
      </c>
      <c r="J231" s="3">
        <f t="shared" si="212"/>
        <v>12807.3</v>
      </c>
      <c r="K231" s="8">
        <f t="shared" si="213"/>
        <v>13.199999999998909</v>
      </c>
      <c r="L231" s="4">
        <f t="shared" si="214"/>
        <v>6.0999999999985448</v>
      </c>
      <c r="M231" s="4">
        <f t="shared" si="215"/>
        <v>17.333333333332728</v>
      </c>
      <c r="N231" s="4">
        <f t="shared" si="216"/>
        <v>12.299999999999272</v>
      </c>
      <c r="O231" s="4">
        <f t="shared" si="217"/>
        <v>6.0999999999985448</v>
      </c>
      <c r="P231" s="4">
        <f t="shared" si="202"/>
        <v>5.2999999999992724</v>
      </c>
      <c r="Q231" s="4">
        <f t="shared" si="201"/>
        <v>0.7999999999992724</v>
      </c>
      <c r="R231" s="4">
        <f t="shared" si="218"/>
        <v>12807.266666666668</v>
      </c>
      <c r="S231" s="4">
        <f t="shared" si="219"/>
        <v>12804.083333333334</v>
      </c>
      <c r="T231" s="4">
        <f t="shared" si="220"/>
        <v>12798.6</v>
      </c>
      <c r="U231" s="4">
        <f t="shared" si="221"/>
        <v>10.899999999999636</v>
      </c>
      <c r="V231" s="4">
        <f t="shared" si="222"/>
        <v>10.899999999999636</v>
      </c>
      <c r="W231" s="86">
        <f t="shared" si="223"/>
        <v>12805</v>
      </c>
      <c r="X231" s="109">
        <f t="shared" si="196"/>
        <v>12805</v>
      </c>
      <c r="Y231" s="62">
        <f t="shared" si="224"/>
        <v>12831.5</v>
      </c>
      <c r="Z231" s="10">
        <f t="shared" si="225"/>
        <v>34.600000000000364</v>
      </c>
      <c r="AA231" s="4">
        <f t="shared" si="226"/>
        <v>15.600000000000364</v>
      </c>
      <c r="AB231" s="79">
        <f t="shared" si="227"/>
        <v>12809.7</v>
      </c>
      <c r="AC231" s="79">
        <f t="shared" si="197"/>
        <v>12809.7</v>
      </c>
      <c r="AD231" s="48">
        <f t="shared" si="228"/>
        <v>-0.63534762833017167</v>
      </c>
      <c r="AE231" s="45">
        <f t="shared" si="229"/>
        <v>10.899999999999636</v>
      </c>
      <c r="AF231" s="56">
        <f t="shared" si="230"/>
        <v>12815.9</v>
      </c>
      <c r="AG231" s="70">
        <f t="shared" si="231"/>
        <v>0.26674624402925412</v>
      </c>
      <c r="AH231" s="70">
        <f t="shared" si="232"/>
        <v>3.7488812771824063</v>
      </c>
      <c r="AI231" s="74">
        <f t="shared" si="233"/>
        <v>-6.7104144071039595E-4</v>
      </c>
      <c r="AJ231" s="62">
        <f t="shared" si="234"/>
        <v>34.600000000000364</v>
      </c>
      <c r="AK231" s="117">
        <f t="shared" si="235"/>
        <v>14.05411083040879</v>
      </c>
      <c r="AL231" s="99">
        <f t="shared" si="236"/>
        <v>-2.515654693292711E-3</v>
      </c>
      <c r="AM231" s="62">
        <f t="shared" si="237"/>
        <v>12839.6</v>
      </c>
      <c r="AN231" s="10">
        <f t="shared" si="238"/>
        <v>12765.172050000001</v>
      </c>
      <c r="AO231" s="10">
        <f t="shared" si="239"/>
        <v>12799.387799999999</v>
      </c>
      <c r="AP231" s="10">
        <f t="shared" si="240"/>
        <v>12836.673849999997</v>
      </c>
      <c r="AQ231" s="10">
        <f t="shared" si="241"/>
        <v>12806.493699999997</v>
      </c>
      <c r="AR231" s="113"/>
      <c r="AU231" s="19"/>
      <c r="AV231" s="25"/>
      <c r="AW231" s="80">
        <f>COUNT(AU231:AU243)</f>
        <v>0</v>
      </c>
      <c r="BE231" s="12" t="s">
        <v>393</v>
      </c>
      <c r="BF231" s="110">
        <v>12810.3</v>
      </c>
      <c r="BG231" s="111">
        <v>12804.2</v>
      </c>
      <c r="BH231" s="111">
        <v>12807.3</v>
      </c>
      <c r="BI231" s="29" t="str">
        <f t="shared" si="195"/>
        <v>15mag   18b</v>
      </c>
      <c r="BJ231" s="30"/>
      <c r="BK231" s="30"/>
      <c r="BL231" s="30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</row>
    <row r="232" spans="1:122" x14ac:dyDescent="0.25">
      <c r="A232" s="12" t="str">
        <f t="shared" si="203"/>
        <v>15mag    19o</v>
      </c>
      <c r="B232" s="110">
        <f t="shared" si="204"/>
        <v>5.4000000000014552</v>
      </c>
      <c r="C232" s="3">
        <f t="shared" si="205"/>
        <v>18.600000000000364</v>
      </c>
      <c r="D232" s="3">
        <f t="shared" si="206"/>
        <v>12811.300000000001</v>
      </c>
      <c r="E232" s="3">
        <f t="shared" si="207"/>
        <v>12812.9</v>
      </c>
      <c r="F232" s="3">
        <f t="shared" si="208"/>
        <v>12798.333333333334</v>
      </c>
      <c r="G232" s="3">
        <f t="shared" si="209"/>
        <v>12802.7</v>
      </c>
      <c r="H232" s="3">
        <f t="shared" si="210"/>
        <v>12815.5</v>
      </c>
      <c r="I232" s="3">
        <f t="shared" si="211"/>
        <v>12801.2</v>
      </c>
      <c r="J232" s="3">
        <f t="shared" si="212"/>
        <v>12812.7</v>
      </c>
      <c r="K232" s="8">
        <f t="shared" si="213"/>
        <v>7.7000000000007276</v>
      </c>
      <c r="L232" s="4">
        <f t="shared" si="214"/>
        <v>14.299999999999272</v>
      </c>
      <c r="M232" s="4">
        <f t="shared" si="215"/>
        <v>12.966666666665938</v>
      </c>
      <c r="N232" s="4">
        <f t="shared" si="216"/>
        <v>10.199999999998909</v>
      </c>
      <c r="O232" s="4">
        <f t="shared" si="217"/>
        <v>14.299999999999272</v>
      </c>
      <c r="P232" s="4">
        <f t="shared" si="202"/>
        <v>8.2000000000007276</v>
      </c>
      <c r="Q232" s="4">
        <f t="shared" si="201"/>
        <v>6.0999999999985448</v>
      </c>
      <c r="R232" s="4">
        <f t="shared" si="218"/>
        <v>12809.800000000001</v>
      </c>
      <c r="S232" s="4">
        <f t="shared" si="219"/>
        <v>12808.533333333335</v>
      </c>
      <c r="T232" s="4">
        <f t="shared" si="220"/>
        <v>12805.988888888889</v>
      </c>
      <c r="U232" s="4">
        <f t="shared" si="221"/>
        <v>2.2999999999992724</v>
      </c>
      <c r="V232" s="4">
        <f t="shared" si="222"/>
        <v>2.2999999999992724</v>
      </c>
      <c r="W232" s="86">
        <f t="shared" si="223"/>
        <v>12807.3</v>
      </c>
      <c r="X232" s="45">
        <f t="shared" si="196"/>
        <v>12807.3</v>
      </c>
      <c r="Y232" s="62">
        <f t="shared" si="224"/>
        <v>12820.499999999998</v>
      </c>
      <c r="Z232" s="10">
        <f t="shared" si="225"/>
        <v>15.600000000000364</v>
      </c>
      <c r="AA232" s="4">
        <f t="shared" si="226"/>
        <v>10.899999999999636</v>
      </c>
      <c r="AB232" s="79">
        <f t="shared" si="227"/>
        <v>12815.9</v>
      </c>
      <c r="AC232" s="108">
        <f t="shared" si="197"/>
        <v>12815.9</v>
      </c>
      <c r="AD232" s="48">
        <f t="shared" si="228"/>
        <v>-0.14515919428204541</v>
      </c>
      <c r="AE232" s="45">
        <f t="shared" si="229"/>
        <v>2.2999999999992724</v>
      </c>
      <c r="AF232" s="56">
        <f t="shared" si="230"/>
        <v>12809.599999999999</v>
      </c>
      <c r="AG232" s="70">
        <f t="shared" si="231"/>
        <v>-0.30423712546497178</v>
      </c>
      <c r="AH232" s="70">
        <f t="shared" si="232"/>
        <v>-3.2869098354504884</v>
      </c>
      <c r="AI232" s="74">
        <f t="shared" si="233"/>
        <v>2.4200599550354291E-4</v>
      </c>
      <c r="AJ232" s="62">
        <f t="shared" si="234"/>
        <v>15.600000000000364</v>
      </c>
      <c r="AK232" s="117">
        <f t="shared" si="235"/>
        <v>10.803776266381156</v>
      </c>
      <c r="AL232" s="99">
        <f t="shared" si="236"/>
        <v>-7.9545188685858188E-4</v>
      </c>
      <c r="AM232" s="62">
        <f t="shared" si="237"/>
        <v>12822.9</v>
      </c>
      <c r="AN232" s="10">
        <f t="shared" si="238"/>
        <v>12782.171700000003</v>
      </c>
      <c r="AO232" s="10">
        <f t="shared" si="239"/>
        <v>12797.523000000003</v>
      </c>
      <c r="AP232" s="10">
        <f t="shared" si="240"/>
        <v>12832.386233333333</v>
      </c>
      <c r="AQ232" s="10">
        <f t="shared" si="241"/>
        <v>12817.03756666667</v>
      </c>
      <c r="AR232" s="113"/>
      <c r="AU232" s="19"/>
      <c r="AV232" s="25"/>
      <c r="AZ232" s="116">
        <f>BA232*(1+$AQ$5)</f>
        <v>12851.1381</v>
      </c>
      <c r="BA232" s="112">
        <f>J232</f>
        <v>12812.7</v>
      </c>
      <c r="BE232" s="12" t="s">
        <v>394</v>
      </c>
      <c r="BF232" s="110">
        <v>12815.5</v>
      </c>
      <c r="BG232" s="111">
        <v>12801.2</v>
      </c>
      <c r="BH232" s="111">
        <v>12812.7</v>
      </c>
      <c r="BI232" s="29" t="str">
        <f t="shared" si="195"/>
        <v>15mag    19o</v>
      </c>
      <c r="BJ232" s="30"/>
      <c r="BK232" s="30"/>
      <c r="BL232" s="30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</row>
    <row r="233" spans="1:122" x14ac:dyDescent="0.25">
      <c r="A233" s="12" t="str">
        <f t="shared" si="203"/>
        <v>15mag    20s</v>
      </c>
      <c r="B233" s="110">
        <f t="shared" si="204"/>
        <v>-7.7000000000007276</v>
      </c>
      <c r="C233" s="3">
        <f t="shared" si="205"/>
        <v>0</v>
      </c>
      <c r="D233" s="3">
        <f t="shared" si="206"/>
        <v>12813.166666666666</v>
      </c>
      <c r="E233" s="3">
        <f t="shared" si="207"/>
        <v>12814.6</v>
      </c>
      <c r="F233" s="3">
        <f t="shared" si="208"/>
        <v>12802.366666666669</v>
      </c>
      <c r="G233" s="3">
        <f t="shared" si="209"/>
        <v>12801.45</v>
      </c>
      <c r="H233" s="3">
        <f t="shared" si="210"/>
        <v>12813.7</v>
      </c>
      <c r="I233" s="3">
        <f t="shared" si="211"/>
        <v>12801.7</v>
      </c>
      <c r="J233" s="110">
        <f t="shared" si="212"/>
        <v>12805</v>
      </c>
      <c r="K233" s="8">
        <f t="shared" si="213"/>
        <v>-2.2999999999992724</v>
      </c>
      <c r="L233" s="4">
        <f t="shared" si="214"/>
        <v>12</v>
      </c>
      <c r="M233" s="4">
        <f t="shared" si="215"/>
        <v>10.799999999999272</v>
      </c>
      <c r="N233" s="4">
        <f t="shared" si="216"/>
        <v>13.149999999999636</v>
      </c>
      <c r="O233" s="4">
        <f t="shared" si="217"/>
        <v>12</v>
      </c>
      <c r="P233" s="4">
        <f t="shared" si="202"/>
        <v>1</v>
      </c>
      <c r="Q233" s="4">
        <f>-J232+I233</f>
        <v>-11</v>
      </c>
      <c r="R233" s="4">
        <f t="shared" si="218"/>
        <v>12806.800000000001</v>
      </c>
      <c r="S233" s="4">
        <f t="shared" si="219"/>
        <v>12808.300000000001</v>
      </c>
      <c r="T233" s="4">
        <f t="shared" si="220"/>
        <v>12807.955555555556</v>
      </c>
      <c r="U233" s="4">
        <f t="shared" si="221"/>
        <v>2.2999999999992724</v>
      </c>
      <c r="V233" s="4">
        <f t="shared" si="222"/>
        <v>2.2999999999992724</v>
      </c>
      <c r="W233" s="86">
        <f t="shared" si="223"/>
        <v>12809.599999999999</v>
      </c>
      <c r="X233" s="45">
        <f t="shared" si="196"/>
        <v>12809.599999999999</v>
      </c>
      <c r="Y233" s="10">
        <f t="shared" si="224"/>
        <v>12820.400000000001</v>
      </c>
      <c r="Z233" s="10">
        <f t="shared" si="225"/>
        <v>10.899999999999636</v>
      </c>
      <c r="AA233" s="10">
        <f t="shared" si="226"/>
        <v>5.4000000000014552</v>
      </c>
      <c r="AB233" s="10">
        <f t="shared" si="227"/>
        <v>12812.7</v>
      </c>
      <c r="AC233" s="108">
        <f t="shared" si="197"/>
        <v>12812.7</v>
      </c>
      <c r="AD233" s="48">
        <f t="shared" si="228"/>
        <v>-0.28265107212475682</v>
      </c>
      <c r="AE233" s="45">
        <f t="shared" si="229"/>
        <v>2.2999999999992724</v>
      </c>
      <c r="AF233" s="56">
        <f t="shared" si="230"/>
        <v>12815</v>
      </c>
      <c r="AG233" s="70">
        <f t="shared" si="231"/>
        <v>0.53799520890756169</v>
      </c>
      <c r="AH233" s="70">
        <f t="shared" si="232"/>
        <v>1.8587526123709774</v>
      </c>
      <c r="AI233" s="74">
        <f t="shared" si="233"/>
        <v>-7.8033554428404216E-4</v>
      </c>
      <c r="AJ233" s="62">
        <f t="shared" si="234"/>
        <v>10.899999999999636</v>
      </c>
      <c r="AK233" s="117">
        <f t="shared" si="235"/>
        <v>3.454961273995933</v>
      </c>
      <c r="AL233" s="99">
        <f t="shared" si="236"/>
        <v>-1.4504507314638919E-3</v>
      </c>
      <c r="AM233" s="62">
        <f t="shared" si="237"/>
        <v>12823.6</v>
      </c>
      <c r="AN233" s="10">
        <f t="shared" si="238"/>
        <v>12786.800400000002</v>
      </c>
      <c r="AO233" s="10">
        <f t="shared" si="239"/>
        <v>12805.581600000001</v>
      </c>
      <c r="AP233" s="10">
        <f t="shared" si="240"/>
        <v>12832.819999999998</v>
      </c>
      <c r="AQ233" s="10">
        <f t="shared" si="241"/>
        <v>12816.904100000002</v>
      </c>
      <c r="AR233" s="113"/>
      <c r="AU233" s="19"/>
      <c r="AV233" s="25"/>
      <c r="AZ233" s="116">
        <f>BA233*(1+$AQ$5)</f>
        <v>12843.414999999999</v>
      </c>
      <c r="BA233" s="112">
        <f>J233</f>
        <v>12805</v>
      </c>
      <c r="BB233" s="115">
        <f>AO233</f>
        <v>12805.581600000001</v>
      </c>
      <c r="BC233" s="114">
        <f>-BB233+BA232</f>
        <v>7.118399999999383</v>
      </c>
      <c r="BD233" s="107" t="s">
        <v>37</v>
      </c>
      <c r="BE233" s="12" t="s">
        <v>395</v>
      </c>
      <c r="BF233" s="110">
        <v>12813.7</v>
      </c>
      <c r="BG233" s="111">
        <v>12801.7</v>
      </c>
      <c r="BH233" s="111">
        <v>12805</v>
      </c>
      <c r="BI233" s="29" t="str">
        <f t="shared" si="195"/>
        <v>15mag    20s</v>
      </c>
      <c r="BJ233" s="30"/>
      <c r="BK233" s="30"/>
      <c r="BL233" s="30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</row>
    <row r="234" spans="1:122" x14ac:dyDescent="0.25">
      <c r="A234" s="12" t="str">
        <f t="shared" si="203"/>
        <v>15mag     21b</v>
      </c>
      <c r="B234" s="110">
        <f t="shared" si="204"/>
        <v>4.7000000000007276</v>
      </c>
      <c r="C234" s="3">
        <f t="shared" si="205"/>
        <v>2.4000000000014552</v>
      </c>
      <c r="D234" s="3">
        <f t="shared" si="206"/>
        <v>12815.466666666667</v>
      </c>
      <c r="E234" s="3">
        <f t="shared" si="207"/>
        <v>12815.45</v>
      </c>
      <c r="F234" s="3">
        <f t="shared" si="208"/>
        <v>12802.366666666669</v>
      </c>
      <c r="G234" s="3">
        <f t="shared" si="209"/>
        <v>12802.95</v>
      </c>
      <c r="H234" s="3">
        <f t="shared" si="210"/>
        <v>12817.2</v>
      </c>
      <c r="I234" s="3">
        <f t="shared" si="211"/>
        <v>12804.2</v>
      </c>
      <c r="J234" s="110">
        <f t="shared" si="212"/>
        <v>12809.7</v>
      </c>
      <c r="K234" s="8">
        <f t="shared" si="213"/>
        <v>-3</v>
      </c>
      <c r="L234" s="4">
        <f t="shared" si="214"/>
        <v>13</v>
      </c>
      <c r="M234" s="4">
        <f t="shared" si="215"/>
        <v>13.099999999999758</v>
      </c>
      <c r="N234" s="4">
        <f t="shared" si="216"/>
        <v>12.5</v>
      </c>
      <c r="O234" s="4">
        <f t="shared" si="217"/>
        <v>13</v>
      </c>
      <c r="P234" s="4">
        <f t="shared" si="202"/>
        <v>12.200000000000728</v>
      </c>
      <c r="Q234" s="4">
        <f>J233-I234</f>
        <v>0.7999999999992724</v>
      </c>
      <c r="R234" s="4">
        <f t="shared" si="218"/>
        <v>12810.366666666669</v>
      </c>
      <c r="S234" s="4">
        <f t="shared" si="219"/>
        <v>12808.583333333336</v>
      </c>
      <c r="T234" s="4">
        <f t="shared" si="220"/>
        <v>12808.988888888891</v>
      </c>
      <c r="U234" s="4">
        <f t="shared" si="221"/>
        <v>-7.7000000000007276</v>
      </c>
      <c r="V234" s="4">
        <f t="shared" si="222"/>
        <v>-7.7000000000007276</v>
      </c>
      <c r="W234" s="85">
        <f t="shared" si="223"/>
        <v>12805</v>
      </c>
      <c r="X234" s="109">
        <f t="shared" si="196"/>
        <v>12805</v>
      </c>
      <c r="Y234" s="62">
        <f t="shared" si="224"/>
        <v>12802.7</v>
      </c>
      <c r="Z234" s="10">
        <f t="shared" si="225"/>
        <v>5.4000000000014552</v>
      </c>
      <c r="AA234" s="4">
        <f t="shared" si="226"/>
        <v>5.4000000000014552</v>
      </c>
      <c r="AB234" s="108">
        <f t="shared" si="227"/>
        <v>12818.100000000002</v>
      </c>
      <c r="AC234" s="79">
        <f t="shared" si="197"/>
        <v>12818.100000000002</v>
      </c>
      <c r="AD234" s="48">
        <f t="shared" si="228"/>
        <v>-0.22287199480181991</v>
      </c>
      <c r="AE234" s="45">
        <f t="shared" si="229"/>
        <v>-7.7000000000007276</v>
      </c>
      <c r="AF234" s="56">
        <f t="shared" si="230"/>
        <v>12797.3</v>
      </c>
      <c r="AG234" s="70">
        <f t="shared" si="231"/>
        <v>-17.73241900354579</v>
      </c>
      <c r="AH234" s="70">
        <f t="shared" si="232"/>
        <v>-5.6393885109529564E-2</v>
      </c>
      <c r="AI234" s="74">
        <f t="shared" si="233"/>
        <v>9.6895438881650477E-4</v>
      </c>
      <c r="AJ234" s="62">
        <f t="shared" si="234"/>
        <v>5.4000000000014552</v>
      </c>
      <c r="AK234" s="117">
        <f t="shared" si="235"/>
        <v>3.1802702777468206E-3</v>
      </c>
      <c r="AL234" s="99">
        <f t="shared" si="236"/>
        <v>-5.4643102479292412E-5</v>
      </c>
      <c r="AM234" s="62">
        <f t="shared" si="237"/>
        <v>12810.400000000001</v>
      </c>
      <c r="AN234" s="10">
        <f t="shared" si="238"/>
        <v>12780.856350000002</v>
      </c>
      <c r="AO234" s="10">
        <f t="shared" si="239"/>
        <v>12799.088100000001</v>
      </c>
      <c r="AP234" s="10">
        <f t="shared" si="240"/>
        <v>12832.76995</v>
      </c>
      <c r="AQ234" s="10">
        <f t="shared" si="241"/>
        <v>12812.6999</v>
      </c>
      <c r="AR234" s="113"/>
      <c r="AU234" s="19"/>
      <c r="AV234" s="25"/>
      <c r="AZ234" s="116">
        <f>BA234*(1-$AQ$5)</f>
        <v>12771.270900000001</v>
      </c>
      <c r="BA234" s="16">
        <f>J234</f>
        <v>12809.7</v>
      </c>
      <c r="BB234" s="115">
        <f>AO234</f>
        <v>12799.088100000001</v>
      </c>
      <c r="BC234" s="114">
        <f>-BB234+BA233</f>
        <v>5.9118999999991502</v>
      </c>
      <c r="BD234" s="107" t="s">
        <v>37</v>
      </c>
      <c r="BE234" s="12" t="s">
        <v>396</v>
      </c>
      <c r="BF234" s="110">
        <v>12817.2</v>
      </c>
      <c r="BG234" s="111">
        <v>12804.2</v>
      </c>
      <c r="BH234" s="111">
        <v>12809.7</v>
      </c>
      <c r="BI234" s="29" t="str">
        <f t="shared" si="195"/>
        <v>15mag     21b</v>
      </c>
      <c r="BJ234" s="30"/>
      <c r="BK234" s="30"/>
      <c r="BL234" s="30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</row>
    <row r="235" spans="1:122" x14ac:dyDescent="0.25">
      <c r="A235" s="12" t="str">
        <f t="shared" si="203"/>
        <v>15mag   22b</v>
      </c>
      <c r="B235" s="110">
        <f t="shared" si="204"/>
        <v>-4.6000000000003638</v>
      </c>
      <c r="C235" s="3">
        <f t="shared" si="205"/>
        <v>-7.6000000000003638</v>
      </c>
      <c r="D235" s="3">
        <f t="shared" si="206"/>
        <v>12814.433333333334</v>
      </c>
      <c r="E235" s="3">
        <f t="shared" si="207"/>
        <v>12814.8</v>
      </c>
      <c r="F235" s="3">
        <f t="shared" si="208"/>
        <v>12800.5</v>
      </c>
      <c r="G235" s="3">
        <f t="shared" si="209"/>
        <v>12799.900000000001</v>
      </c>
      <c r="H235" s="13">
        <f t="shared" si="210"/>
        <v>12812.4</v>
      </c>
      <c r="I235" s="13">
        <f t="shared" si="211"/>
        <v>12795.6</v>
      </c>
      <c r="J235" s="13">
        <f t="shared" si="212"/>
        <v>12805.1</v>
      </c>
      <c r="K235" s="8">
        <f t="shared" si="213"/>
        <v>0.1000000000003638</v>
      </c>
      <c r="L235" s="4">
        <f t="shared" si="214"/>
        <v>16.799999999999272</v>
      </c>
      <c r="M235" s="4">
        <f t="shared" si="215"/>
        <v>13.93333333333309</v>
      </c>
      <c r="N235" s="4">
        <f t="shared" si="216"/>
        <v>14.899999999999636</v>
      </c>
      <c r="O235" s="4">
        <f t="shared" si="217"/>
        <v>16.799999999999272</v>
      </c>
      <c r="P235" s="4">
        <f t="shared" si="202"/>
        <v>2.6999999999989086</v>
      </c>
      <c r="Q235" s="4">
        <f>J234-I235</f>
        <v>14.100000000000364</v>
      </c>
      <c r="R235" s="4">
        <f t="shared" si="218"/>
        <v>12804.366666666667</v>
      </c>
      <c r="S235" s="4">
        <f t="shared" si="219"/>
        <v>12807.366666666669</v>
      </c>
      <c r="T235" s="4">
        <f t="shared" si="220"/>
        <v>12807.177777777781</v>
      </c>
      <c r="U235" s="4">
        <f t="shared" si="221"/>
        <v>-7.7000000000007276</v>
      </c>
      <c r="V235" s="4">
        <f t="shared" si="222"/>
        <v>-7.7000000000007276</v>
      </c>
      <c r="W235" s="85">
        <f t="shared" si="223"/>
        <v>12797.3</v>
      </c>
      <c r="X235" s="45">
        <f t="shared" si="196"/>
        <v>12797.3</v>
      </c>
      <c r="Y235" s="62">
        <f t="shared" si="224"/>
        <v>12806.7</v>
      </c>
      <c r="Z235" s="10">
        <f t="shared" si="225"/>
        <v>5.4000000000014552</v>
      </c>
      <c r="AA235" s="4">
        <f t="shared" si="226"/>
        <v>4.7000000000007276</v>
      </c>
      <c r="AB235" s="79">
        <f t="shared" si="227"/>
        <v>12809.7</v>
      </c>
      <c r="AC235" s="79">
        <f t="shared" si="197"/>
        <v>12809.7</v>
      </c>
      <c r="AD235" s="48">
        <f t="shared" si="228"/>
        <v>4.288499025296922E-3</v>
      </c>
      <c r="AE235" s="45">
        <f t="shared" si="229"/>
        <v>-7.7000000000007276</v>
      </c>
      <c r="AF235" s="56">
        <f t="shared" si="230"/>
        <v>12802</v>
      </c>
      <c r="AG235" s="70">
        <f t="shared" si="231"/>
        <v>-0.31031721605997065</v>
      </c>
      <c r="AH235" s="70">
        <f t="shared" si="232"/>
        <v>-3.2225089303673826</v>
      </c>
      <c r="AI235" s="74">
        <f t="shared" si="233"/>
        <v>2.4214966411501045E-4</v>
      </c>
      <c r="AJ235" s="62">
        <f t="shared" si="234"/>
        <v>5.4000000000014552</v>
      </c>
      <c r="AK235" s="117">
        <f t="shared" si="235"/>
        <v>10.384563806297532</v>
      </c>
      <c r="AL235" s="99">
        <f t="shared" si="236"/>
        <v>-7.8032945509608328E-4</v>
      </c>
      <c r="AM235" s="62">
        <f t="shared" si="237"/>
        <v>12815.100000000002</v>
      </c>
      <c r="AN235" s="10">
        <f t="shared" si="238"/>
        <v>12785.068800000003</v>
      </c>
      <c r="AO235" s="10">
        <f t="shared" si="239"/>
        <v>12803.716800000004</v>
      </c>
      <c r="AP235" s="10">
        <f t="shared" si="240"/>
        <v>12835.689533333334</v>
      </c>
      <c r="AQ235" s="10">
        <f t="shared" si="241"/>
        <v>12816.336866666668</v>
      </c>
      <c r="AR235" s="113"/>
      <c r="AU235" s="19"/>
      <c r="AV235" s="25"/>
      <c r="BB235" s="115">
        <f>AQ235</f>
        <v>12816.336866666668</v>
      </c>
      <c r="BC235" s="24">
        <f>BB235-BA234</f>
        <v>6.636866666667629</v>
      </c>
      <c r="BD235" s="107" t="s">
        <v>37</v>
      </c>
      <c r="BE235" s="12" t="s">
        <v>397</v>
      </c>
      <c r="BF235" s="15">
        <v>12812.4</v>
      </c>
      <c r="BG235" s="15">
        <v>12795.6</v>
      </c>
      <c r="BH235" s="15">
        <v>12805.1</v>
      </c>
      <c r="BI235" s="29" t="str">
        <f t="shared" si="195"/>
        <v>15mag   22b</v>
      </c>
      <c r="BJ235" s="30"/>
      <c r="BK235" s="30"/>
      <c r="BL235" s="30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</row>
    <row r="236" spans="1:122" x14ac:dyDescent="0.25">
      <c r="A236" s="12" t="str">
        <f t="shared" si="203"/>
        <v>16mag   0s</v>
      </c>
      <c r="B236" s="110">
        <f t="shared" si="204"/>
        <v>-9.8999999999996362</v>
      </c>
      <c r="C236" s="3">
        <f t="shared" si="205"/>
        <v>-9.7999999999992724</v>
      </c>
      <c r="D236" s="3">
        <f t="shared" si="206"/>
        <v>12811.933333333334</v>
      </c>
      <c r="E236" s="3">
        <f t="shared" si="207"/>
        <v>12809.3</v>
      </c>
      <c r="F236" s="3">
        <f t="shared" si="208"/>
        <v>12795.733333333335</v>
      </c>
      <c r="G236" s="3">
        <f t="shared" si="209"/>
        <v>12791.5</v>
      </c>
      <c r="H236" s="13">
        <f t="shared" si="210"/>
        <v>12806.2</v>
      </c>
      <c r="I236" s="13">
        <f t="shared" si="211"/>
        <v>12787.4</v>
      </c>
      <c r="J236" s="110">
        <f t="shared" si="212"/>
        <v>12795.2</v>
      </c>
      <c r="K236" s="8">
        <f t="shared" si="213"/>
        <v>-14.5</v>
      </c>
      <c r="L236" s="4">
        <f t="shared" si="214"/>
        <v>18.800000000001091</v>
      </c>
      <c r="M236" s="4">
        <f t="shared" si="215"/>
        <v>16.20000000000012</v>
      </c>
      <c r="N236" s="4">
        <f t="shared" si="216"/>
        <v>17.800000000000182</v>
      </c>
      <c r="O236" s="4">
        <f t="shared" si="217"/>
        <v>18.800000000001091</v>
      </c>
      <c r="P236" s="4">
        <f t="shared" si="202"/>
        <v>1.1000000000003638</v>
      </c>
      <c r="Q236" s="4">
        <f t="shared" ref="Q236:Q241" si="242">J235-I236</f>
        <v>17.700000000000728</v>
      </c>
      <c r="R236" s="4">
        <f t="shared" si="218"/>
        <v>12796.266666666668</v>
      </c>
      <c r="S236" s="4">
        <f t="shared" si="219"/>
        <v>12800.316666666668</v>
      </c>
      <c r="T236" s="4">
        <f t="shared" si="220"/>
        <v>12803.66666666667</v>
      </c>
      <c r="U236" s="4">
        <f t="shared" si="221"/>
        <v>-7.7000000000007276</v>
      </c>
      <c r="V236" s="4">
        <f t="shared" si="222"/>
        <v>-4.6000000000003638</v>
      </c>
      <c r="W236" s="109">
        <f t="shared" si="223"/>
        <v>12805.1</v>
      </c>
      <c r="X236" s="45">
        <f t="shared" si="196"/>
        <v>12805.1</v>
      </c>
      <c r="Y236" s="62">
        <f t="shared" si="224"/>
        <v>12805.2</v>
      </c>
      <c r="Z236" s="10">
        <f t="shared" si="225"/>
        <v>4.7000000000007276</v>
      </c>
      <c r="AA236" s="4">
        <f t="shared" si="226"/>
        <v>4.7000000000007276</v>
      </c>
      <c r="AB236" s="79">
        <f t="shared" si="227"/>
        <v>12814.400000000001</v>
      </c>
      <c r="AC236" s="108">
        <f t="shared" si="197"/>
        <v>12814.400000000001</v>
      </c>
      <c r="AD236" s="48">
        <f t="shared" si="228"/>
        <v>0.12384665367127952</v>
      </c>
      <c r="AE236" s="45">
        <f t="shared" si="229"/>
        <v>-7.7000000000007276</v>
      </c>
      <c r="AF236" s="56">
        <f t="shared" si="230"/>
        <v>12797.4</v>
      </c>
      <c r="AG236" s="70">
        <f t="shared" si="231"/>
        <v>0.15083093719157276</v>
      </c>
      <c r="AH236" s="70">
        <f t="shared" si="232"/>
        <v>6.6299395775144205</v>
      </c>
      <c r="AI236" s="74">
        <f t="shared" si="233"/>
        <v>-1.7190991920225271E-4</v>
      </c>
      <c r="AJ236" s="62">
        <f t="shared" si="234"/>
        <v>4.7000000000007276</v>
      </c>
      <c r="AK236" s="117">
        <f t="shared" si="235"/>
        <v>43.956098801492097</v>
      </c>
      <c r="AL236" s="99">
        <f t="shared" si="236"/>
        <v>-1.1397523770863215E-3</v>
      </c>
      <c r="AM236" s="62">
        <f t="shared" si="237"/>
        <v>12809.800000000001</v>
      </c>
      <c r="AN236" s="10">
        <f t="shared" si="238"/>
        <v>12776.6772</v>
      </c>
      <c r="AO236" s="10">
        <f t="shared" si="239"/>
        <v>12800.3202</v>
      </c>
      <c r="AP236" s="10">
        <f t="shared" si="240"/>
        <v>12832.085933333332</v>
      </c>
      <c r="AQ236" s="10">
        <f t="shared" si="241"/>
        <v>12809.129666666666</v>
      </c>
      <c r="AR236" s="113"/>
      <c r="AU236" s="19"/>
      <c r="AV236" s="25"/>
      <c r="BE236" s="12" t="s">
        <v>398</v>
      </c>
      <c r="BF236" s="110">
        <v>12806.2</v>
      </c>
      <c r="BG236" s="111">
        <v>12787.4</v>
      </c>
      <c r="BH236" s="111">
        <v>12795.2</v>
      </c>
      <c r="BI236" s="29" t="str">
        <f t="shared" si="195"/>
        <v>16mag   0s</v>
      </c>
      <c r="BJ236" s="30"/>
      <c r="BK236" s="30"/>
      <c r="BL236" s="30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</row>
    <row r="237" spans="1:122" x14ac:dyDescent="0.25">
      <c r="A237" s="12" t="str">
        <f t="shared" si="203"/>
        <v>16mag   1s</v>
      </c>
      <c r="B237" s="110">
        <f t="shared" si="204"/>
        <v>3.6999999999989086</v>
      </c>
      <c r="C237" s="3">
        <f t="shared" si="205"/>
        <v>-10.800000000001091</v>
      </c>
      <c r="D237" s="3">
        <f t="shared" si="206"/>
        <v>12805.833333333334</v>
      </c>
      <c r="E237" s="3">
        <f t="shared" si="207"/>
        <v>12802.55</v>
      </c>
      <c r="F237" s="3">
        <f t="shared" si="208"/>
        <v>12792.166666666666</v>
      </c>
      <c r="G237" s="3">
        <f t="shared" si="209"/>
        <v>12790.45</v>
      </c>
      <c r="H237" s="13">
        <f t="shared" si="210"/>
        <v>12798.9</v>
      </c>
      <c r="I237" s="13">
        <f t="shared" si="211"/>
        <v>12793.5</v>
      </c>
      <c r="J237" s="110">
        <f t="shared" si="212"/>
        <v>12798.9</v>
      </c>
      <c r="K237" s="8">
        <f t="shared" si="213"/>
        <v>-6.2000000000007276</v>
      </c>
      <c r="L237" s="4">
        <f t="shared" si="214"/>
        <v>5.3999999999996362</v>
      </c>
      <c r="M237" s="4">
        <f t="shared" si="215"/>
        <v>13.666666666666666</v>
      </c>
      <c r="N237" s="4">
        <f t="shared" si="216"/>
        <v>12.100000000000364</v>
      </c>
      <c r="O237" s="4">
        <f t="shared" si="217"/>
        <v>5.3999999999996362</v>
      </c>
      <c r="P237" s="4">
        <f t="shared" si="202"/>
        <v>3.6999999999989086</v>
      </c>
      <c r="Q237" s="4">
        <f t="shared" si="242"/>
        <v>1.7000000000007276</v>
      </c>
      <c r="R237" s="4">
        <f t="shared" si="218"/>
        <v>12797.1</v>
      </c>
      <c r="S237" s="4">
        <f t="shared" si="219"/>
        <v>12796.683333333334</v>
      </c>
      <c r="T237" s="4">
        <f t="shared" si="220"/>
        <v>12799.244444444446</v>
      </c>
      <c r="U237" s="4">
        <f t="shared" si="221"/>
        <v>-9.8999999999996362</v>
      </c>
      <c r="V237" s="4">
        <f t="shared" si="222"/>
        <v>-9.8999999999996362</v>
      </c>
      <c r="W237" s="109">
        <f t="shared" si="223"/>
        <v>12795.2</v>
      </c>
      <c r="X237" s="109">
        <f t="shared" si="196"/>
        <v>12795.2</v>
      </c>
      <c r="Y237" s="62">
        <f t="shared" si="224"/>
        <v>12780.7</v>
      </c>
      <c r="Z237" s="10">
        <f t="shared" si="225"/>
        <v>4.7000000000007276</v>
      </c>
      <c r="AA237" s="4">
        <f t="shared" si="226"/>
        <v>-4.6000000000003638</v>
      </c>
      <c r="AB237" s="79">
        <f t="shared" si="227"/>
        <v>12800.5</v>
      </c>
      <c r="AC237" s="79">
        <f t="shared" si="197"/>
        <v>12800.5</v>
      </c>
      <c r="AD237" s="48">
        <f t="shared" si="228"/>
        <v>-0.67719298245616233</v>
      </c>
      <c r="AE237" s="45">
        <f t="shared" si="229"/>
        <v>-9.8999999999996362</v>
      </c>
      <c r="AF237" s="56">
        <f t="shared" si="230"/>
        <v>12785.300000000001</v>
      </c>
      <c r="AG237" s="70">
        <f t="shared" si="231"/>
        <v>-13.615530335593592</v>
      </c>
      <c r="AH237" s="70">
        <f t="shared" si="232"/>
        <v>-7.3445541624317739E-2</v>
      </c>
      <c r="AI237" s="74">
        <f t="shared" si="233"/>
        <v>1.063721617795323E-3</v>
      </c>
      <c r="AJ237" s="62">
        <f t="shared" si="234"/>
        <v>4.7000000000007276</v>
      </c>
      <c r="AK237" s="117">
        <f t="shared" si="235"/>
        <v>5.3942475844893896E-3</v>
      </c>
      <c r="AL237" s="99">
        <f t="shared" si="236"/>
        <v>-7.8125610356473006E-5</v>
      </c>
      <c r="AM237" s="62">
        <f t="shared" si="237"/>
        <v>12799.900000000001</v>
      </c>
      <c r="AN237" s="10">
        <f t="shared" si="238"/>
        <v>12765.688200000001</v>
      </c>
      <c r="AO237" s="10">
        <f t="shared" si="239"/>
        <v>12792.328200000004</v>
      </c>
      <c r="AP237" s="10">
        <f t="shared" si="240"/>
        <v>12826.880733333335</v>
      </c>
      <c r="AQ237" s="10">
        <f t="shared" si="241"/>
        <v>12799.119666666667</v>
      </c>
      <c r="AR237" s="113"/>
      <c r="AU237" s="19"/>
      <c r="AV237" s="25"/>
      <c r="BE237" s="12" t="s">
        <v>399</v>
      </c>
      <c r="BF237" s="110">
        <v>12798.9</v>
      </c>
      <c r="BG237" s="111">
        <v>12793.5</v>
      </c>
      <c r="BH237" s="111">
        <v>12798.9</v>
      </c>
      <c r="BI237" s="29" t="str">
        <f t="shared" si="195"/>
        <v>16mag   1s</v>
      </c>
      <c r="BJ237" s="30"/>
      <c r="BK237" s="30"/>
      <c r="BL237" s="30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</row>
    <row r="238" spans="1:122" x14ac:dyDescent="0.25">
      <c r="A238" s="12" t="str">
        <f t="shared" si="203"/>
        <v>16mag    2b</v>
      </c>
      <c r="B238" s="110">
        <f t="shared" si="204"/>
        <v>0.6000000000003638</v>
      </c>
      <c r="C238" s="3">
        <f t="shared" si="205"/>
        <v>-5.6000000000003638</v>
      </c>
      <c r="D238" s="3">
        <f t="shared" si="206"/>
        <v>12803.666666666666</v>
      </c>
      <c r="E238" s="3">
        <f t="shared" si="207"/>
        <v>12802.4</v>
      </c>
      <c r="F238" s="3">
        <f t="shared" si="208"/>
        <v>12793.266666666668</v>
      </c>
      <c r="G238" s="3">
        <f t="shared" si="209"/>
        <v>12796.2</v>
      </c>
      <c r="H238" s="110">
        <f t="shared" si="210"/>
        <v>12805.9</v>
      </c>
      <c r="I238" s="110">
        <f t="shared" si="211"/>
        <v>12798.9</v>
      </c>
      <c r="J238" s="110">
        <f t="shared" si="212"/>
        <v>12799.5</v>
      </c>
      <c r="K238" s="8">
        <f t="shared" si="213"/>
        <v>4.2999999999992724</v>
      </c>
      <c r="L238" s="4">
        <f t="shared" si="214"/>
        <v>7</v>
      </c>
      <c r="M238" s="4">
        <f t="shared" si="215"/>
        <v>10.400000000000242</v>
      </c>
      <c r="N238" s="4">
        <f t="shared" si="216"/>
        <v>6.1999999999998181</v>
      </c>
      <c r="O238" s="4">
        <f t="shared" si="217"/>
        <v>7</v>
      </c>
      <c r="P238" s="4">
        <f t="shared" si="202"/>
        <v>7</v>
      </c>
      <c r="Q238" s="4">
        <f t="shared" si="242"/>
        <v>0</v>
      </c>
      <c r="R238" s="4">
        <f t="shared" si="218"/>
        <v>12801.433333333334</v>
      </c>
      <c r="S238" s="4">
        <f t="shared" si="219"/>
        <v>12799.266666666666</v>
      </c>
      <c r="T238" s="4">
        <f t="shared" si="220"/>
        <v>12798.266666666668</v>
      </c>
      <c r="U238" s="4">
        <f t="shared" si="221"/>
        <v>-9.8999999999996362</v>
      </c>
      <c r="V238" s="4">
        <f t="shared" si="222"/>
        <v>-9.8999999999996362</v>
      </c>
      <c r="W238" s="45">
        <f t="shared" si="223"/>
        <v>12785.300000000001</v>
      </c>
      <c r="X238" s="109">
        <f t="shared" si="196"/>
        <v>12785.300000000001</v>
      </c>
      <c r="Y238" s="10">
        <f t="shared" si="224"/>
        <v>12792.699999999999</v>
      </c>
      <c r="Z238" s="10">
        <f t="shared" si="225"/>
        <v>3.6999999999989086</v>
      </c>
      <c r="AA238" s="10">
        <f t="shared" si="226"/>
        <v>3.6999999999989086</v>
      </c>
      <c r="AB238" s="10">
        <f t="shared" si="227"/>
        <v>12798.9</v>
      </c>
      <c r="AC238" s="79">
        <f t="shared" si="197"/>
        <v>12798.9</v>
      </c>
      <c r="AD238" s="48">
        <f t="shared" si="228"/>
        <v>-0.58154645873944144</v>
      </c>
      <c r="AE238" s="45">
        <f t="shared" si="229"/>
        <v>-9.8999999999996362</v>
      </c>
      <c r="AF238" s="56">
        <f t="shared" si="230"/>
        <v>12789</v>
      </c>
      <c r="AG238" s="70">
        <f t="shared" si="231"/>
        <v>-3.3906986598882378</v>
      </c>
      <c r="AH238" s="70">
        <f t="shared" si="232"/>
        <v>-0.29492446846720416</v>
      </c>
      <c r="AI238" s="74">
        <f t="shared" si="233"/>
        <v>8.2101806239737272E-4</v>
      </c>
      <c r="AJ238" s="62">
        <f t="shared" si="234"/>
        <v>3.6999999999989086</v>
      </c>
      <c r="AK238" s="117">
        <f t="shared" si="235"/>
        <v>8.69804421006629E-2</v>
      </c>
      <c r="AL238" s="99">
        <f t="shared" si="236"/>
        <v>-2.4213831565451902E-4</v>
      </c>
      <c r="AM238" s="62">
        <f t="shared" si="237"/>
        <v>12802.599999999999</v>
      </c>
      <c r="AN238" s="10">
        <f t="shared" si="238"/>
        <v>12772.215</v>
      </c>
      <c r="AO238" s="10">
        <f t="shared" si="239"/>
        <v>12787.899300000001</v>
      </c>
      <c r="AP238" s="10">
        <f t="shared" si="240"/>
        <v>12822.009199999999</v>
      </c>
      <c r="AQ238" s="10">
        <f t="shared" si="241"/>
        <v>12808.095299999999</v>
      </c>
      <c r="AR238" s="113"/>
      <c r="AU238" s="19"/>
      <c r="AV238" s="25"/>
      <c r="BE238" s="12" t="s">
        <v>400</v>
      </c>
      <c r="BF238" s="110">
        <v>12805.9</v>
      </c>
      <c r="BG238" s="111">
        <v>12798.9</v>
      </c>
      <c r="BH238" s="111">
        <v>12799.5</v>
      </c>
      <c r="BI238" s="29" t="str">
        <f t="shared" si="195"/>
        <v>16mag    2b</v>
      </c>
      <c r="BJ238" s="30"/>
      <c r="BK238" s="30"/>
      <c r="BL238" s="30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</row>
    <row r="239" spans="1:122" x14ac:dyDescent="0.25">
      <c r="A239" s="12" t="str">
        <f t="shared" si="203"/>
        <v>16mag     3o</v>
      </c>
      <c r="B239" s="110">
        <f t="shared" si="204"/>
        <v>-6.7999999999992724</v>
      </c>
      <c r="C239" s="3">
        <f t="shared" si="205"/>
        <v>-2.5</v>
      </c>
      <c r="D239" s="3">
        <f t="shared" si="206"/>
        <v>12801.833333333334</v>
      </c>
      <c r="E239" s="3">
        <f t="shared" si="207"/>
        <v>12803.3</v>
      </c>
      <c r="F239" s="3">
        <f t="shared" si="208"/>
        <v>12795.033333333335</v>
      </c>
      <c r="G239" s="3">
        <f t="shared" si="209"/>
        <v>12795.8</v>
      </c>
      <c r="H239" s="110">
        <f t="shared" si="210"/>
        <v>12800.7</v>
      </c>
      <c r="I239" s="110">
        <f t="shared" si="211"/>
        <v>12792.7</v>
      </c>
      <c r="J239" s="110">
        <f t="shared" si="212"/>
        <v>12792.7</v>
      </c>
      <c r="K239" s="8">
        <f t="shared" si="213"/>
        <v>-6.1999999999989086</v>
      </c>
      <c r="L239" s="4">
        <f t="shared" si="214"/>
        <v>8</v>
      </c>
      <c r="M239" s="4">
        <f t="shared" si="215"/>
        <v>6.799999999999879</v>
      </c>
      <c r="N239" s="4">
        <f t="shared" si="216"/>
        <v>7.5</v>
      </c>
      <c r="O239" s="4">
        <f t="shared" si="217"/>
        <v>8</v>
      </c>
      <c r="P239" s="4">
        <f t="shared" si="202"/>
        <v>1.2000000000007276</v>
      </c>
      <c r="Q239" s="4">
        <f t="shared" si="242"/>
        <v>6.7999999999992724</v>
      </c>
      <c r="R239" s="4">
        <f t="shared" si="218"/>
        <v>12795.366666666669</v>
      </c>
      <c r="S239" s="4">
        <f t="shared" si="219"/>
        <v>12798.400000000001</v>
      </c>
      <c r="T239" s="4">
        <f t="shared" si="220"/>
        <v>12797.966666666667</v>
      </c>
      <c r="U239" s="4">
        <f t="shared" si="221"/>
        <v>-9.8999999999996362</v>
      </c>
      <c r="V239" s="4">
        <f t="shared" si="222"/>
        <v>0.6000000000003638</v>
      </c>
      <c r="W239" s="45">
        <f t="shared" si="223"/>
        <v>12799.5</v>
      </c>
      <c r="X239" s="45">
        <f t="shared" si="196"/>
        <v>12799.5</v>
      </c>
      <c r="Y239" s="62">
        <f t="shared" si="224"/>
        <v>12803.8</v>
      </c>
      <c r="Z239" s="10">
        <f t="shared" si="225"/>
        <v>3.6999999999989086</v>
      </c>
      <c r="AA239" s="4">
        <f t="shared" si="226"/>
        <v>3.6999999999989086</v>
      </c>
      <c r="AB239" s="108">
        <f t="shared" si="227"/>
        <v>12802.599999999999</v>
      </c>
      <c r="AC239" s="108">
        <f t="shared" si="197"/>
        <v>12802.599999999999</v>
      </c>
      <c r="AD239" s="48">
        <f t="shared" si="228"/>
        <v>-0.52176738141650458</v>
      </c>
      <c r="AE239" s="45">
        <f t="shared" si="229"/>
        <v>-9.8999999999996362</v>
      </c>
      <c r="AF239" s="56">
        <f t="shared" si="230"/>
        <v>12789.6</v>
      </c>
      <c r="AG239" s="70">
        <f t="shared" si="231"/>
        <v>-0.29555204079513658</v>
      </c>
      <c r="AH239" s="70">
        <f t="shared" si="232"/>
        <v>-3.3834988833426975</v>
      </c>
      <c r="AI239" s="74">
        <f t="shared" si="233"/>
        <v>2.4238443735537967E-4</v>
      </c>
      <c r="AJ239" s="62">
        <f t="shared" si="234"/>
        <v>3.6999999999989086</v>
      </c>
      <c r="AK239" s="117">
        <f t="shared" si="235"/>
        <v>11.448064693581282</v>
      </c>
      <c r="AL239" s="99">
        <f t="shared" si="236"/>
        <v>-8.2010747313157508E-4</v>
      </c>
      <c r="AM239" s="62">
        <f t="shared" si="237"/>
        <v>12803.199999999999</v>
      </c>
      <c r="AN239" s="10">
        <f t="shared" si="238"/>
        <v>12782.438099999999</v>
      </c>
      <c r="AO239" s="10">
        <f t="shared" si="239"/>
        <v>12791.162700000003</v>
      </c>
      <c r="AP239" s="10">
        <f t="shared" si="240"/>
        <v>12820.440966666667</v>
      </c>
      <c r="AQ239" s="10">
        <f t="shared" si="241"/>
        <v>12809.763633333334</v>
      </c>
      <c r="AR239" s="113"/>
      <c r="AU239" s="19"/>
      <c r="AV239" s="25"/>
      <c r="BE239" s="12" t="s">
        <v>401</v>
      </c>
      <c r="BF239" s="110">
        <v>12800.7</v>
      </c>
      <c r="BG239" s="111">
        <v>12792.7</v>
      </c>
      <c r="BH239" s="111">
        <v>12792.7</v>
      </c>
      <c r="BI239" s="29" t="str">
        <f t="shared" si="195"/>
        <v>16mag     3o</v>
      </c>
      <c r="BJ239" s="30"/>
      <c r="BK239" s="30"/>
      <c r="BL239" s="30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</row>
    <row r="240" spans="1:122" x14ac:dyDescent="0.25">
      <c r="A240" s="12" t="str">
        <f t="shared" si="203"/>
        <v>16mag    4s</v>
      </c>
      <c r="B240" s="110">
        <f t="shared" si="204"/>
        <v>-2.5</v>
      </c>
      <c r="C240" s="3">
        <f t="shared" si="205"/>
        <v>-8.6999999999989086</v>
      </c>
      <c r="D240" s="3">
        <f t="shared" si="206"/>
        <v>12800.699999999999</v>
      </c>
      <c r="E240" s="3">
        <f t="shared" si="207"/>
        <v>12798.1</v>
      </c>
      <c r="F240" s="3">
        <f t="shared" si="208"/>
        <v>12793.266666666668</v>
      </c>
      <c r="G240" s="3">
        <f t="shared" si="209"/>
        <v>12790.45</v>
      </c>
      <c r="H240" s="3">
        <f t="shared" si="210"/>
        <v>12795.5</v>
      </c>
      <c r="I240" s="110">
        <f t="shared" si="211"/>
        <v>12788.2</v>
      </c>
      <c r="J240" s="110">
        <f t="shared" si="212"/>
        <v>12790.2</v>
      </c>
      <c r="K240" s="8">
        <f t="shared" si="213"/>
        <v>-9.2999999999992724</v>
      </c>
      <c r="L240" s="4">
        <f t="shared" si="214"/>
        <v>7.2999999999992724</v>
      </c>
      <c r="M240" s="4">
        <f t="shared" si="215"/>
        <v>7.4333333333330911</v>
      </c>
      <c r="N240" s="4">
        <f t="shared" si="216"/>
        <v>7.6499999999996362</v>
      </c>
      <c r="O240" s="4">
        <f t="shared" si="217"/>
        <v>7.2999999999992724</v>
      </c>
      <c r="P240" s="4">
        <f t="shared" si="202"/>
        <v>2.7999999999992724</v>
      </c>
      <c r="Q240" s="4">
        <f t="shared" si="242"/>
        <v>4.5</v>
      </c>
      <c r="R240" s="4">
        <f t="shared" si="218"/>
        <v>12791.300000000001</v>
      </c>
      <c r="S240" s="4">
        <f t="shared" si="219"/>
        <v>12793.333333333336</v>
      </c>
      <c r="T240" s="4">
        <f t="shared" si="220"/>
        <v>12796.033333333335</v>
      </c>
      <c r="U240" s="4">
        <f t="shared" si="221"/>
        <v>-6.7999999999992724</v>
      </c>
      <c r="V240" s="4">
        <f t="shared" si="222"/>
        <v>-6.7999999999992724</v>
      </c>
      <c r="W240" s="45">
        <f t="shared" si="223"/>
        <v>12792.7</v>
      </c>
      <c r="X240" s="45">
        <f t="shared" si="196"/>
        <v>12792.7</v>
      </c>
      <c r="Y240" s="10">
        <f t="shared" si="224"/>
        <v>12786.500000000002</v>
      </c>
      <c r="Z240" s="10">
        <f t="shared" si="225"/>
        <v>3.6999999999989086</v>
      </c>
      <c r="AA240" s="10">
        <f t="shared" si="226"/>
        <v>0.6000000000003638</v>
      </c>
      <c r="AB240" s="10">
        <f t="shared" si="227"/>
        <v>12800.1</v>
      </c>
      <c r="AC240" s="108">
        <f t="shared" si="197"/>
        <v>12800.1</v>
      </c>
      <c r="AD240" s="48">
        <f t="shared" si="228"/>
        <v>-0.56361273554260394</v>
      </c>
      <c r="AE240" s="45">
        <f t="shared" si="229"/>
        <v>-6.7999999999992724</v>
      </c>
      <c r="AF240" s="56">
        <f t="shared" si="230"/>
        <v>12785.900000000001</v>
      </c>
      <c r="AG240" s="70">
        <f t="shared" si="231"/>
        <v>-0.69411794090718848</v>
      </c>
      <c r="AH240" s="70">
        <f t="shared" si="232"/>
        <v>-1.4406773562040971</v>
      </c>
      <c r="AI240" s="74">
        <f t="shared" si="233"/>
        <v>3.3630796424180326E-4</v>
      </c>
      <c r="AJ240" s="62">
        <f t="shared" si="234"/>
        <v>3.6999999999989086</v>
      </c>
      <c r="AK240" s="117">
        <f t="shared" si="235"/>
        <v>2.075551244679227</v>
      </c>
      <c r="AL240" s="99">
        <f t="shared" si="236"/>
        <v>-4.8451126879426313E-4</v>
      </c>
      <c r="AM240" s="62">
        <f t="shared" si="237"/>
        <v>12796.4</v>
      </c>
      <c r="AN240" s="10">
        <f t="shared" si="238"/>
        <v>12775.078800000001</v>
      </c>
      <c r="AO240" s="10">
        <f t="shared" si="239"/>
        <v>12785.235300000004</v>
      </c>
      <c r="AP240" s="10">
        <f t="shared" si="240"/>
        <v>12815.669533333334</v>
      </c>
      <c r="AQ240" s="10">
        <f t="shared" si="241"/>
        <v>12802.823366666669</v>
      </c>
      <c r="AR240" s="113"/>
      <c r="AU240" s="19"/>
      <c r="AV240" s="25"/>
      <c r="BE240" s="12" t="s">
        <v>402</v>
      </c>
      <c r="BF240" s="110">
        <v>12795.5</v>
      </c>
      <c r="BG240" s="111">
        <v>12788.2</v>
      </c>
      <c r="BH240" s="111">
        <v>12790.2</v>
      </c>
      <c r="BI240" s="29" t="str">
        <f t="shared" si="195"/>
        <v>16mag    4s</v>
      </c>
      <c r="BJ240" s="30"/>
      <c r="BK240" s="30"/>
      <c r="BL240" s="3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</row>
    <row r="241" spans="1:122" x14ac:dyDescent="0.25">
      <c r="A241" s="12" t="str">
        <f t="shared" si="203"/>
        <v>16mag     5b</v>
      </c>
      <c r="B241" s="110">
        <f t="shared" si="204"/>
        <v>0.5</v>
      </c>
      <c r="C241" s="3">
        <f t="shared" si="205"/>
        <v>-8.7999999999992724</v>
      </c>
      <c r="D241" s="3">
        <f t="shared" si="206"/>
        <v>12795.9</v>
      </c>
      <c r="E241" s="3">
        <f t="shared" si="207"/>
        <v>12793.5</v>
      </c>
      <c r="F241" s="3">
        <f t="shared" si="208"/>
        <v>12789.4</v>
      </c>
      <c r="G241" s="3">
        <f t="shared" si="209"/>
        <v>12787.75</v>
      </c>
      <c r="H241" s="3">
        <f t="shared" si="210"/>
        <v>12791.5</v>
      </c>
      <c r="I241" s="110">
        <f t="shared" si="211"/>
        <v>12787.3</v>
      </c>
      <c r="J241" s="110">
        <f t="shared" si="212"/>
        <v>12790.7</v>
      </c>
      <c r="K241" s="8">
        <f t="shared" si="213"/>
        <v>-2</v>
      </c>
      <c r="L241" s="4">
        <f t="shared" si="214"/>
        <v>4.2000000000007276</v>
      </c>
      <c r="M241" s="4">
        <f t="shared" si="215"/>
        <v>6.5</v>
      </c>
      <c r="N241" s="4">
        <f t="shared" si="216"/>
        <v>5.75</v>
      </c>
      <c r="O241" s="4">
        <f t="shared" si="217"/>
        <v>4.2000000000007276</v>
      </c>
      <c r="P241" s="4">
        <f t="shared" si="202"/>
        <v>1.2999999999992724</v>
      </c>
      <c r="Q241" s="4">
        <f t="shared" si="242"/>
        <v>2.9000000000014552</v>
      </c>
      <c r="R241" s="4">
        <f t="shared" si="218"/>
        <v>12789.833333333334</v>
      </c>
      <c r="S241" s="4">
        <f t="shared" si="219"/>
        <v>12790.566666666668</v>
      </c>
      <c r="T241" s="4">
        <f t="shared" si="220"/>
        <v>12792.16666666667</v>
      </c>
      <c r="U241" s="4">
        <f t="shared" si="221"/>
        <v>-6.7999999999992724</v>
      </c>
      <c r="V241" s="4">
        <f t="shared" si="222"/>
        <v>-6.7999999999992724</v>
      </c>
      <c r="W241" s="45">
        <f t="shared" si="223"/>
        <v>12785.900000000001</v>
      </c>
      <c r="X241" s="109">
        <f t="shared" si="196"/>
        <v>12785.900000000001</v>
      </c>
      <c r="Y241" s="62">
        <f t="shared" si="224"/>
        <v>12780.900000000001</v>
      </c>
      <c r="Z241" s="10">
        <f t="shared" si="225"/>
        <v>0.6000000000003638</v>
      </c>
      <c r="AA241" s="4">
        <f t="shared" si="226"/>
        <v>-2.5</v>
      </c>
      <c r="AB241" s="108">
        <f t="shared" si="227"/>
        <v>12790.2</v>
      </c>
      <c r="AC241" s="79">
        <f t="shared" si="197"/>
        <v>12790.2</v>
      </c>
      <c r="AD241" s="48">
        <f t="shared" si="228"/>
        <v>-0.74892787524362137</v>
      </c>
      <c r="AE241" s="45">
        <f t="shared" si="229"/>
        <v>-6.7999999999992724</v>
      </c>
      <c r="AF241" s="56">
        <f t="shared" si="230"/>
        <v>12783.400000000001</v>
      </c>
      <c r="AG241" s="70">
        <f t="shared" si="231"/>
        <v>-73.042257927977687</v>
      </c>
      <c r="AH241" s="70">
        <f t="shared" si="232"/>
        <v>-1.3690704920239955E-2</v>
      </c>
      <c r="AI241" s="74">
        <f t="shared" si="233"/>
        <v>5.7105308446886362E-4</v>
      </c>
      <c r="AJ241" s="62">
        <f t="shared" si="234"/>
        <v>0.6000000000003638</v>
      </c>
      <c r="AK241" s="117">
        <f t="shared" si="235"/>
        <v>1.8743540121308252E-4</v>
      </c>
      <c r="AL241" s="99">
        <f t="shared" si="236"/>
        <v>-7.8181192732560738E-6</v>
      </c>
      <c r="AM241" s="62">
        <f t="shared" si="237"/>
        <v>12790.800000000001</v>
      </c>
      <c r="AN241" s="10">
        <f t="shared" si="238"/>
        <v>12770.866350000002</v>
      </c>
      <c r="AO241" s="10">
        <f t="shared" si="239"/>
        <v>12781.605600000001</v>
      </c>
      <c r="AP241" s="10">
        <f t="shared" si="240"/>
        <v>12811.748949999999</v>
      </c>
      <c r="AQ241" s="10">
        <f t="shared" si="241"/>
        <v>12799.8871</v>
      </c>
      <c r="AR241" s="113"/>
      <c r="AU241" s="19"/>
      <c r="AV241" s="25"/>
      <c r="BE241" s="12" t="s">
        <v>403</v>
      </c>
      <c r="BF241" s="110">
        <v>12791.5</v>
      </c>
      <c r="BG241" s="111">
        <v>12787.3</v>
      </c>
      <c r="BH241" s="111">
        <v>12790.7</v>
      </c>
      <c r="BI241" s="12" t="s">
        <v>103</v>
      </c>
      <c r="BJ241" s="30"/>
      <c r="BK241" s="30"/>
      <c r="BL241" s="30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</row>
    <row r="242" spans="1:122" x14ac:dyDescent="0.25">
      <c r="A242" s="12" t="str">
        <f t="shared" si="203"/>
        <v>16mag     6o</v>
      </c>
      <c r="B242" s="110">
        <f t="shared" si="204"/>
        <v>3.1999999999989086</v>
      </c>
      <c r="C242" s="3">
        <f t="shared" si="205"/>
        <v>1.1999999999989086</v>
      </c>
      <c r="D242" s="3">
        <f t="shared" si="206"/>
        <v>12793.9</v>
      </c>
      <c r="E242" s="3">
        <f t="shared" si="207"/>
        <v>12793.1</v>
      </c>
      <c r="F242" s="3">
        <f t="shared" si="208"/>
        <v>12789.166666666666</v>
      </c>
      <c r="G242" s="3">
        <f t="shared" si="209"/>
        <v>12789.65</v>
      </c>
      <c r="H242" s="3">
        <f t="shared" si="210"/>
        <v>12794.7</v>
      </c>
      <c r="I242" s="110">
        <f t="shared" si="211"/>
        <v>12792</v>
      </c>
      <c r="J242" s="110">
        <f t="shared" si="212"/>
        <v>12793.9</v>
      </c>
      <c r="K242" s="8">
        <f t="shared" si="213"/>
        <v>3.6999999999989086</v>
      </c>
      <c r="L242" s="4">
        <f t="shared" si="214"/>
        <v>4</v>
      </c>
      <c r="M242" s="4">
        <f t="shared" si="215"/>
        <v>5.166666666666667</v>
      </c>
      <c r="N242" s="4">
        <f t="shared" si="216"/>
        <v>4.1000000000003638</v>
      </c>
      <c r="O242" s="4">
        <f t="shared" si="217"/>
        <v>2.7000000000007276</v>
      </c>
      <c r="P242" s="4">
        <f t="shared" si="202"/>
        <v>4</v>
      </c>
      <c r="Q242" s="4">
        <f>-J241+I242</f>
        <v>1.2999999999992724</v>
      </c>
      <c r="R242" s="4">
        <f t="shared" si="218"/>
        <v>12793.533333333333</v>
      </c>
      <c r="S242" s="4">
        <f t="shared" si="219"/>
        <v>12791.683333333334</v>
      </c>
      <c r="T242" s="4">
        <f t="shared" si="220"/>
        <v>12791.555555555557</v>
      </c>
      <c r="U242" s="4">
        <f t="shared" si="221"/>
        <v>-6.7999999999992724</v>
      </c>
      <c r="V242" s="4">
        <f t="shared" si="222"/>
        <v>-2.5</v>
      </c>
      <c r="W242" s="45">
        <f t="shared" si="223"/>
        <v>12787.7</v>
      </c>
      <c r="X242" s="109">
        <f t="shared" si="196"/>
        <v>12787.7</v>
      </c>
      <c r="Y242" s="10">
        <f t="shared" si="224"/>
        <v>12788.7</v>
      </c>
      <c r="Z242" s="10">
        <f t="shared" si="225"/>
        <v>0.5</v>
      </c>
      <c r="AA242" s="10">
        <f t="shared" si="226"/>
        <v>0.5</v>
      </c>
      <c r="AB242" s="10">
        <f t="shared" si="227"/>
        <v>12790.7</v>
      </c>
      <c r="AC242" s="79">
        <f t="shared" si="197"/>
        <v>12790.7</v>
      </c>
      <c r="AD242" s="48">
        <f t="shared" si="228"/>
        <v>-0.83859649122802682</v>
      </c>
      <c r="AE242" s="45">
        <f t="shared" si="229"/>
        <v>-6.7999999999992724</v>
      </c>
      <c r="AF242" s="56">
        <f t="shared" si="230"/>
        <v>12783.900000000001</v>
      </c>
      <c r="AG242" s="70">
        <f t="shared" si="231"/>
        <v>3.7058186324068041</v>
      </c>
      <c r="AH242" s="70">
        <f t="shared" si="232"/>
        <v>0.26984590968785049</v>
      </c>
      <c r="AI242" s="74">
        <f t="shared" si="233"/>
        <v>7.8223390358170665E-4</v>
      </c>
      <c r="AJ242" s="62">
        <f t="shared" si="234"/>
        <v>0.5</v>
      </c>
      <c r="AK242" s="117">
        <f t="shared" si="235"/>
        <v>7.2816814975263558E-2</v>
      </c>
      <c r="AL242" s="99">
        <f t="shared" si="236"/>
        <v>2.1108261930068395E-4</v>
      </c>
      <c r="AM242" s="62">
        <f t="shared" si="237"/>
        <v>12791.2</v>
      </c>
      <c r="AN242" s="10">
        <f t="shared" si="238"/>
        <v>12771.29925</v>
      </c>
      <c r="AO242" s="10">
        <f t="shared" si="239"/>
        <v>12779.574300000002</v>
      </c>
      <c r="AP242" s="10">
        <f t="shared" si="240"/>
        <v>12808.378916666667</v>
      </c>
      <c r="AQ242" s="10">
        <f t="shared" si="241"/>
        <v>12800.954833333333</v>
      </c>
      <c r="AR242" s="113"/>
      <c r="AU242" s="19"/>
      <c r="AV242" s="25"/>
      <c r="AZ242" s="116">
        <f>BA242*(1-$AQ$5)</f>
        <v>12755.5183</v>
      </c>
      <c r="BA242" s="16">
        <f>J242</f>
        <v>12793.9</v>
      </c>
      <c r="BB242"/>
      <c r="BC242"/>
      <c r="BD242"/>
      <c r="BE242" s="12" t="s">
        <v>404</v>
      </c>
      <c r="BF242" s="110">
        <v>12794.7</v>
      </c>
      <c r="BG242" s="111">
        <v>12792</v>
      </c>
      <c r="BH242" s="111">
        <v>12793.9</v>
      </c>
      <c r="BI242" s="12" t="s">
        <v>104</v>
      </c>
      <c r="BJ242" s="30"/>
      <c r="BK242" s="30"/>
      <c r="BL242" s="30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</row>
    <row r="243" spans="1:122" x14ac:dyDescent="0.25">
      <c r="A243" s="12" t="str">
        <f t="shared" si="203"/>
        <v>16mag    7s</v>
      </c>
      <c r="B243" s="110">
        <f t="shared" si="204"/>
        <v>8.3000000000010914</v>
      </c>
      <c r="C243" s="3">
        <f t="shared" si="205"/>
        <v>12</v>
      </c>
      <c r="D243" s="3">
        <f t="shared" si="206"/>
        <v>12797.6</v>
      </c>
      <c r="E243" s="3">
        <f t="shared" si="207"/>
        <v>12800.650000000001</v>
      </c>
      <c r="F243" s="3">
        <f t="shared" si="208"/>
        <v>12790.066666666666</v>
      </c>
      <c r="G243" s="3">
        <f t="shared" si="209"/>
        <v>12791.45</v>
      </c>
      <c r="H243" s="3">
        <f t="shared" si="210"/>
        <v>12806.6</v>
      </c>
      <c r="I243" s="110">
        <f t="shared" si="211"/>
        <v>12790.9</v>
      </c>
      <c r="J243" s="110">
        <f t="shared" si="212"/>
        <v>12802.2</v>
      </c>
      <c r="K243" s="8">
        <f t="shared" si="213"/>
        <v>11.5</v>
      </c>
      <c r="L243" s="4">
        <f t="shared" si="214"/>
        <v>15.700000000000728</v>
      </c>
      <c r="M243" s="4">
        <f t="shared" si="215"/>
        <v>7.9666666666671517</v>
      </c>
      <c r="N243" s="4">
        <f t="shared" si="216"/>
        <v>9.8500000000003638</v>
      </c>
      <c r="O243" s="4">
        <f t="shared" si="217"/>
        <v>15.700000000000728</v>
      </c>
      <c r="P243" s="4">
        <f t="shared" si="202"/>
        <v>12.700000000000728</v>
      </c>
      <c r="Q243" s="4">
        <f>J242-I243</f>
        <v>3</v>
      </c>
      <c r="R243" s="4">
        <f t="shared" si="218"/>
        <v>12799.9</v>
      </c>
      <c r="S243" s="4">
        <f t="shared" si="219"/>
        <v>12796.716666666667</v>
      </c>
      <c r="T243" s="4">
        <f t="shared" si="220"/>
        <v>12794.422222222223</v>
      </c>
      <c r="U243" s="4">
        <f t="shared" si="221"/>
        <v>-2.5</v>
      </c>
      <c r="V243" s="4">
        <f t="shared" si="222"/>
        <v>0.5</v>
      </c>
      <c r="W243" s="45">
        <f t="shared" si="223"/>
        <v>12791.2</v>
      </c>
      <c r="X243" s="109">
        <f t="shared" si="196"/>
        <v>12791.2</v>
      </c>
      <c r="Y243" s="62">
        <f t="shared" si="224"/>
        <v>12797.599999999999</v>
      </c>
      <c r="Z243" s="10">
        <f t="shared" si="225"/>
        <v>3.1999999999989086</v>
      </c>
      <c r="AA243" s="4">
        <f t="shared" si="226"/>
        <v>3.1999999999989086</v>
      </c>
      <c r="AB243" s="108">
        <f t="shared" si="227"/>
        <v>12793.9</v>
      </c>
      <c r="AC243" s="79">
        <f t="shared" si="197"/>
        <v>12793.9</v>
      </c>
      <c r="AD243" s="48">
        <f t="shared" si="228"/>
        <v>-6.1468486029846711E-2</v>
      </c>
      <c r="AE243" s="45">
        <f t="shared" si="229"/>
        <v>-2.5</v>
      </c>
      <c r="AF243" s="56">
        <f t="shared" si="230"/>
        <v>12791.4</v>
      </c>
      <c r="AG243" s="70">
        <f t="shared" si="231"/>
        <v>2.1185907075427024</v>
      </c>
      <c r="AH243" s="70">
        <f t="shared" si="232"/>
        <v>0.47201188811022099</v>
      </c>
      <c r="AI243" s="74">
        <f t="shared" si="233"/>
        <v>8.4431727566967581E-4</v>
      </c>
      <c r="AJ243" s="62">
        <f t="shared" si="234"/>
        <v>3.1999999999989086</v>
      </c>
      <c r="AK243" s="117">
        <f t="shared" si="235"/>
        <v>0.2227952225173758</v>
      </c>
      <c r="AL243" s="99">
        <f t="shared" si="236"/>
        <v>3.9852779145292162E-4</v>
      </c>
      <c r="AM243" s="62">
        <f t="shared" si="237"/>
        <v>12797.099999999999</v>
      </c>
      <c r="AN243" s="10">
        <f t="shared" si="238"/>
        <v>12776.643899999999</v>
      </c>
      <c r="AO243" s="10">
        <f t="shared" si="239"/>
        <v>12782.271599999998</v>
      </c>
      <c r="AP243" s="10">
        <f t="shared" si="240"/>
        <v>12810.430966666665</v>
      </c>
      <c r="AQ243" s="10">
        <f t="shared" si="241"/>
        <v>12805.15903333333</v>
      </c>
      <c r="AR243" s="113"/>
      <c r="AU243" s="19"/>
      <c r="AV243" s="25"/>
      <c r="AZ243" s="116">
        <f>BA243*(1-$AQ$5)</f>
        <v>12763.7934</v>
      </c>
      <c r="BA243" s="16">
        <f>J243</f>
        <v>12802.2</v>
      </c>
      <c r="BB243" s="115">
        <f>AQ243</f>
        <v>12805.15903333333</v>
      </c>
      <c r="BC243" s="24">
        <f>BB243-BA242</f>
        <v>11.25903333333008</v>
      </c>
      <c r="BD243" s="107" t="s">
        <v>37</v>
      </c>
      <c r="BE243" s="12" t="s">
        <v>405</v>
      </c>
      <c r="BF243" s="110">
        <v>12806.6</v>
      </c>
      <c r="BG243" s="111">
        <v>12790.9</v>
      </c>
      <c r="BH243" s="111">
        <v>12802.2</v>
      </c>
      <c r="BI243" s="12" t="s">
        <v>105</v>
      </c>
      <c r="BJ243" s="30"/>
      <c r="BK243" s="30"/>
      <c r="BL243" s="31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</row>
    <row r="244" spans="1:122" x14ac:dyDescent="0.25">
      <c r="A244" s="12" t="str">
        <f t="shared" si="203"/>
        <v>16mag   8s</v>
      </c>
      <c r="B244" s="110">
        <f t="shared" si="204"/>
        <v>-8.9000000000014552</v>
      </c>
      <c r="C244" s="3">
        <f t="shared" si="205"/>
        <v>2.5999999999985448</v>
      </c>
      <c r="D244" s="3">
        <f t="shared" si="206"/>
        <v>12801.533333333335</v>
      </c>
      <c r="E244" s="3">
        <f t="shared" si="207"/>
        <v>12804.95</v>
      </c>
      <c r="F244" s="3">
        <f t="shared" si="208"/>
        <v>12789.700000000003</v>
      </c>
      <c r="G244" s="3">
        <f t="shared" si="209"/>
        <v>12788.55</v>
      </c>
      <c r="H244" s="3">
        <f t="shared" si="210"/>
        <v>12803.3</v>
      </c>
      <c r="I244" s="110">
        <f t="shared" si="211"/>
        <v>12786.2</v>
      </c>
      <c r="J244" s="110">
        <f t="shared" si="212"/>
        <v>12793.3</v>
      </c>
      <c r="K244" s="8">
        <f t="shared" si="213"/>
        <v>-0.6000000000003638</v>
      </c>
      <c r="L244" s="4">
        <f t="shared" si="214"/>
        <v>17.099999999998545</v>
      </c>
      <c r="M244" s="4">
        <f t="shared" si="215"/>
        <v>12.266666666666424</v>
      </c>
      <c r="N244" s="4">
        <f t="shared" si="216"/>
        <v>16.399999999999636</v>
      </c>
      <c r="O244" s="4">
        <f t="shared" si="217"/>
        <v>17.099999999998545</v>
      </c>
      <c r="P244" s="4">
        <f t="shared" si="202"/>
        <v>1.0999999999985448</v>
      </c>
      <c r="Q244" s="4">
        <f>J243-I244</f>
        <v>16</v>
      </c>
      <c r="R244" s="4">
        <f t="shared" si="218"/>
        <v>12794.266666666668</v>
      </c>
      <c r="S244" s="4">
        <f t="shared" si="219"/>
        <v>12797.083333333334</v>
      </c>
      <c r="T244" s="4">
        <f t="shared" si="220"/>
        <v>12795.900000000001</v>
      </c>
      <c r="U244" s="4">
        <f t="shared" si="221"/>
        <v>0.5</v>
      </c>
      <c r="V244" s="4">
        <f t="shared" si="222"/>
        <v>3.1999999999989086</v>
      </c>
      <c r="W244" s="109">
        <f t="shared" si="223"/>
        <v>12797.099999999999</v>
      </c>
      <c r="X244" s="45">
        <f t="shared" si="196"/>
        <v>12797.099999999999</v>
      </c>
      <c r="Y244" s="62">
        <f t="shared" si="224"/>
        <v>12813.7</v>
      </c>
      <c r="Z244" s="10">
        <f t="shared" si="225"/>
        <v>8.3000000000010914</v>
      </c>
      <c r="AA244" s="4">
        <f t="shared" si="226"/>
        <v>8.3000000000010914</v>
      </c>
      <c r="AB244" s="79">
        <f t="shared" si="227"/>
        <v>12802.2</v>
      </c>
      <c r="AC244" s="108">
        <f t="shared" si="197"/>
        <v>12802.2</v>
      </c>
      <c r="AD244" s="48">
        <f t="shared" si="228"/>
        <v>2.2222222222134505E-2</v>
      </c>
      <c r="AE244" s="45">
        <f t="shared" si="229"/>
        <v>0.5</v>
      </c>
      <c r="AF244" s="56">
        <f t="shared" si="230"/>
        <v>12802.7</v>
      </c>
      <c r="AG244" s="70">
        <f t="shared" si="231"/>
        <v>0.54684458819642523</v>
      </c>
      <c r="AH244" s="70">
        <f t="shared" si="232"/>
        <v>1.8286731213673499</v>
      </c>
      <c r="AI244" s="74">
        <f t="shared" si="233"/>
        <v>-7.3422012544240316E-4</v>
      </c>
      <c r="AJ244" s="62">
        <f t="shared" si="234"/>
        <v>8.3000000000010914</v>
      </c>
      <c r="AK244" s="117">
        <f t="shared" si="235"/>
        <v>3.3440453848114067</v>
      </c>
      <c r="AL244" s="99">
        <f t="shared" si="236"/>
        <v>-1.3426486085634866E-3</v>
      </c>
      <c r="AM244" s="62">
        <f t="shared" si="237"/>
        <v>12810.500000000002</v>
      </c>
      <c r="AN244" s="10">
        <f t="shared" si="238"/>
        <v>12777.25995</v>
      </c>
      <c r="AO244" s="10">
        <f t="shared" si="239"/>
        <v>12796.0911</v>
      </c>
      <c r="AP244" s="10">
        <f t="shared" si="240"/>
        <v>12822.559749999999</v>
      </c>
      <c r="AQ244" s="10">
        <f t="shared" si="241"/>
        <v>12805.993199999997</v>
      </c>
      <c r="AR244" s="113"/>
      <c r="AU244" s="19"/>
      <c r="AV244" s="25"/>
      <c r="AW244" s="21">
        <f>SUM(AU244:AU257)-AW245</f>
        <v>0</v>
      </c>
      <c r="AZ244" s="116">
        <f>BA244*(1+$AQ$5)</f>
        <v>12831.679899999997</v>
      </c>
      <c r="BA244" s="112">
        <f>J244</f>
        <v>12793.3</v>
      </c>
      <c r="BB244" s="115">
        <f>AQ244</f>
        <v>12805.993199999997</v>
      </c>
      <c r="BC244" s="24">
        <f>BB244-BA243</f>
        <v>3.7931999999964319</v>
      </c>
      <c r="BD244" s="107" t="s">
        <v>37</v>
      </c>
      <c r="BE244" s="12" t="s">
        <v>159</v>
      </c>
      <c r="BF244" s="110">
        <v>12803.3</v>
      </c>
      <c r="BG244" s="111">
        <v>12786.2</v>
      </c>
      <c r="BH244" s="111">
        <v>12793.3</v>
      </c>
      <c r="BI244" s="12" t="s">
        <v>106</v>
      </c>
      <c r="BJ244" s="30"/>
      <c r="BK244" s="30"/>
      <c r="BL244" s="31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</row>
    <row r="245" spans="1:122" x14ac:dyDescent="0.25">
      <c r="A245" s="12" t="str">
        <f t="shared" si="203"/>
        <v>16mag    9b</v>
      </c>
      <c r="B245" s="110">
        <f t="shared" si="204"/>
        <v>26.900000000001455</v>
      </c>
      <c r="C245" s="3">
        <f t="shared" si="205"/>
        <v>26.300000000001091</v>
      </c>
      <c r="D245" s="3">
        <f t="shared" si="206"/>
        <v>12815.333333333334</v>
      </c>
      <c r="E245" s="3">
        <f t="shared" si="207"/>
        <v>12819.7</v>
      </c>
      <c r="F245" s="3">
        <f t="shared" si="208"/>
        <v>12786.633333333331</v>
      </c>
      <c r="G245" s="3">
        <f t="shared" si="209"/>
        <v>12784.5</v>
      </c>
      <c r="H245" s="3">
        <f t="shared" si="210"/>
        <v>12836.1</v>
      </c>
      <c r="I245" s="3">
        <f t="shared" si="211"/>
        <v>12782.8</v>
      </c>
      <c r="J245" s="110">
        <f t="shared" si="212"/>
        <v>12820.2</v>
      </c>
      <c r="K245" s="8">
        <f t="shared" si="213"/>
        <v>18</v>
      </c>
      <c r="L245" s="4">
        <f t="shared" si="214"/>
        <v>53.300000000001091</v>
      </c>
      <c r="M245" s="4">
        <f t="shared" si="215"/>
        <v>28.70000000000012</v>
      </c>
      <c r="N245" s="4">
        <f t="shared" si="216"/>
        <v>35.199999999999818</v>
      </c>
      <c r="O245" s="4">
        <f t="shared" si="217"/>
        <v>53.300000000001091</v>
      </c>
      <c r="P245" s="4">
        <f t="shared" si="202"/>
        <v>42.800000000001091</v>
      </c>
      <c r="Q245" s="4">
        <f>J244-I245</f>
        <v>10.5</v>
      </c>
      <c r="R245" s="4">
        <f t="shared" si="218"/>
        <v>12813.033333333335</v>
      </c>
      <c r="S245" s="4">
        <f t="shared" si="219"/>
        <v>12803.650000000001</v>
      </c>
      <c r="T245" s="4">
        <f t="shared" si="220"/>
        <v>12802.400000000001</v>
      </c>
      <c r="U245" s="4">
        <f t="shared" si="221"/>
        <v>-8.9000000000014552</v>
      </c>
      <c r="V245" s="4">
        <f t="shared" si="222"/>
        <v>-8.9000000000014552</v>
      </c>
      <c r="W245" s="109">
        <f t="shared" si="223"/>
        <v>12793.3</v>
      </c>
      <c r="X245" s="109">
        <f t="shared" si="196"/>
        <v>12793.3</v>
      </c>
      <c r="Y245" s="62">
        <f t="shared" si="224"/>
        <v>12792.699999999999</v>
      </c>
      <c r="Z245" s="10">
        <f t="shared" si="225"/>
        <v>8.3000000000010914</v>
      </c>
      <c r="AA245" s="4">
        <f t="shared" si="226"/>
        <v>8.3000000000010914</v>
      </c>
      <c r="AB245" s="79">
        <f t="shared" si="227"/>
        <v>12810.500000000002</v>
      </c>
      <c r="AC245" s="79">
        <f t="shared" si="197"/>
        <v>12810.500000000002</v>
      </c>
      <c r="AD245" s="48">
        <f t="shared" si="228"/>
        <v>2.1862248213126034</v>
      </c>
      <c r="AE245" s="45">
        <f t="shared" si="229"/>
        <v>-8.9000000000014552</v>
      </c>
      <c r="AF245" s="56">
        <f t="shared" si="230"/>
        <v>12784.399999999998</v>
      </c>
      <c r="AG245" s="70">
        <f t="shared" si="231"/>
        <v>1.927320696292274</v>
      </c>
      <c r="AH245" s="70">
        <f t="shared" si="232"/>
        <v>0.51885501044209836</v>
      </c>
      <c r="AI245" s="74">
        <f t="shared" si="233"/>
        <v>2.8002878508184129E-3</v>
      </c>
      <c r="AJ245" s="62">
        <f t="shared" si="234"/>
        <v>8.3000000000010914</v>
      </c>
      <c r="AK245" s="117">
        <f t="shared" si="235"/>
        <v>0.26921052186086997</v>
      </c>
      <c r="AL245" s="99">
        <f t="shared" si="236"/>
        <v>1.4529433820772686E-3</v>
      </c>
      <c r="AM245" s="62">
        <f t="shared" si="237"/>
        <v>12801.6</v>
      </c>
      <c r="AN245" s="10">
        <f t="shared" si="238"/>
        <v>12765.088800000001</v>
      </c>
      <c r="AO245" s="10">
        <f t="shared" si="239"/>
        <v>12789.531000000003</v>
      </c>
      <c r="AP245" s="10">
        <f t="shared" si="240"/>
        <v>12823.477333333332</v>
      </c>
      <c r="AQ245" s="10">
        <f t="shared" si="241"/>
        <v>12798.018566666669</v>
      </c>
      <c r="AR245" s="113"/>
      <c r="AU245" s="19"/>
      <c r="AV245" s="25"/>
      <c r="AW245" s="80">
        <f>COUNT(AU245:AU257)</f>
        <v>0</v>
      </c>
      <c r="BB245" s="115">
        <f>AO245</f>
        <v>12789.531000000003</v>
      </c>
      <c r="BC245" s="114">
        <f>-BB245+BA244</f>
        <v>3.7689999999965949</v>
      </c>
      <c r="BD245" s="107" t="s">
        <v>37</v>
      </c>
      <c r="BE245" s="12" t="s">
        <v>406</v>
      </c>
      <c r="BF245" s="110">
        <v>12836.1</v>
      </c>
      <c r="BG245" s="111">
        <v>12782.8</v>
      </c>
      <c r="BH245" s="111">
        <v>12820.2</v>
      </c>
      <c r="BI245" s="29" t="str">
        <f t="shared" si="195"/>
        <v>16mag    9b</v>
      </c>
      <c r="BJ245" s="30"/>
      <c r="BK245" s="30"/>
      <c r="BL245" s="30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</row>
    <row r="246" spans="1:122" x14ac:dyDescent="0.25">
      <c r="A246" s="12" t="str">
        <f t="shared" si="203"/>
        <v>16mag     10o</v>
      </c>
      <c r="B246" s="110">
        <f t="shared" si="204"/>
        <v>-19.800000000001091</v>
      </c>
      <c r="C246" s="3">
        <f t="shared" si="205"/>
        <v>-1.8000000000010914</v>
      </c>
      <c r="D246" s="3">
        <f t="shared" si="206"/>
        <v>12821.933333333334</v>
      </c>
      <c r="E246" s="3">
        <f t="shared" si="207"/>
        <v>12831.25</v>
      </c>
      <c r="F246" s="3">
        <f t="shared" si="208"/>
        <v>12787.533333333333</v>
      </c>
      <c r="G246" s="3">
        <f t="shared" si="209"/>
        <v>12788.2</v>
      </c>
      <c r="H246" s="3">
        <f t="shared" si="210"/>
        <v>12826.4</v>
      </c>
      <c r="I246" s="3">
        <f t="shared" si="211"/>
        <v>12793.6</v>
      </c>
      <c r="J246" s="3">
        <f t="shared" si="212"/>
        <v>12800.4</v>
      </c>
      <c r="K246" s="8">
        <f t="shared" si="213"/>
        <v>7.1000000000003638</v>
      </c>
      <c r="L246" s="4">
        <f t="shared" si="214"/>
        <v>32.799999999999272</v>
      </c>
      <c r="M246" s="4">
        <f t="shared" si="215"/>
        <v>34.399999999999636</v>
      </c>
      <c r="N246" s="4">
        <f t="shared" si="216"/>
        <v>43.050000000000182</v>
      </c>
      <c r="O246" s="4">
        <f t="shared" si="217"/>
        <v>32.799999999999272</v>
      </c>
      <c r="P246" s="4">
        <f t="shared" si="202"/>
        <v>6.1999999999989086</v>
      </c>
      <c r="Q246" s="4">
        <f>J245-I246</f>
        <v>26.600000000000364</v>
      </c>
      <c r="R246" s="4">
        <f t="shared" si="218"/>
        <v>12806.800000000001</v>
      </c>
      <c r="S246" s="4">
        <f t="shared" si="219"/>
        <v>12809.916666666668</v>
      </c>
      <c r="T246" s="4">
        <f t="shared" si="220"/>
        <v>12804.700000000003</v>
      </c>
      <c r="U246" s="4">
        <f t="shared" si="221"/>
        <v>-8.9000000000014552</v>
      </c>
      <c r="V246" s="4">
        <f t="shared" si="222"/>
        <v>-8.9000000000014552</v>
      </c>
      <c r="W246" s="45">
        <f t="shared" si="223"/>
        <v>12784.399999999998</v>
      </c>
      <c r="X246" s="45">
        <f t="shared" si="196"/>
        <v>12784.399999999998</v>
      </c>
      <c r="Y246" s="10">
        <f t="shared" si="224"/>
        <v>12838.2</v>
      </c>
      <c r="Z246" s="10">
        <f t="shared" si="225"/>
        <v>26.900000000001455</v>
      </c>
      <c r="AA246" s="10">
        <f t="shared" si="226"/>
        <v>26.900000000001455</v>
      </c>
      <c r="AB246" s="10">
        <f t="shared" si="227"/>
        <v>12820.2</v>
      </c>
      <c r="AC246" s="108">
        <f t="shared" si="197"/>
        <v>12820.2</v>
      </c>
      <c r="AD246" s="48">
        <f t="shared" si="228"/>
        <v>0.96075373619228777</v>
      </c>
      <c r="AE246" s="45">
        <f t="shared" si="229"/>
        <v>-8.9000000000014552</v>
      </c>
      <c r="AF246" s="56">
        <f t="shared" si="230"/>
        <v>12811.3</v>
      </c>
      <c r="AG246" s="70">
        <f t="shared" si="231"/>
        <v>0.23405693892657048</v>
      </c>
      <c r="AH246" s="70">
        <f t="shared" si="232"/>
        <v>4.2724646600360989</v>
      </c>
      <c r="AI246" s="74">
        <f t="shared" si="233"/>
        <v>-8.5081139306702959E-4</v>
      </c>
      <c r="AJ246" s="62">
        <f t="shared" si="234"/>
        <v>26.900000000001455</v>
      </c>
      <c r="AK246" s="117">
        <f t="shared" si="235"/>
        <v>18.253954271257381</v>
      </c>
      <c r="AL246" s="99">
        <f t="shared" si="236"/>
        <v>-3.6350616092349665E-3</v>
      </c>
      <c r="AM246" s="62">
        <f t="shared" si="237"/>
        <v>12847.100000000002</v>
      </c>
      <c r="AN246" s="10">
        <f t="shared" si="238"/>
        <v>12765.055500000002</v>
      </c>
      <c r="AO246" s="10">
        <f t="shared" si="239"/>
        <v>12830.423400000003</v>
      </c>
      <c r="AP246" s="10">
        <f t="shared" si="240"/>
        <v>12861.081566666666</v>
      </c>
      <c r="AQ246" s="10">
        <f t="shared" si="241"/>
        <v>12802.756633333334</v>
      </c>
      <c r="AR246" s="113"/>
      <c r="AU246" s="19"/>
      <c r="AV246" s="25"/>
      <c r="BE246" s="12" t="s">
        <v>407</v>
      </c>
      <c r="BF246" s="110">
        <v>12826.4</v>
      </c>
      <c r="BG246" s="111">
        <v>12793.6</v>
      </c>
      <c r="BH246" s="111">
        <v>12800.4</v>
      </c>
      <c r="BI246" s="29" t="str">
        <f t="shared" si="195"/>
        <v>16mag     10o</v>
      </c>
      <c r="BJ246" s="30"/>
      <c r="BK246" s="30"/>
      <c r="BL246" s="30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</row>
    <row r="247" spans="1:122" x14ac:dyDescent="0.25">
      <c r="A247" s="12" t="str">
        <f t="shared" si="203"/>
        <v>16mag   11s</v>
      </c>
      <c r="B247" s="110">
        <f t="shared" si="204"/>
        <v>-5.5</v>
      </c>
      <c r="C247" s="3">
        <f t="shared" si="205"/>
        <v>1.6000000000003638</v>
      </c>
      <c r="D247" s="3">
        <f t="shared" si="206"/>
        <v>12821.533333333333</v>
      </c>
      <c r="E247" s="3">
        <f t="shared" si="207"/>
        <v>12814.25</v>
      </c>
      <c r="F247" s="3">
        <f t="shared" si="208"/>
        <v>12786.866666666669</v>
      </c>
      <c r="G247" s="3">
        <f t="shared" si="209"/>
        <v>12788.900000000001</v>
      </c>
      <c r="H247" s="3">
        <f t="shared" si="210"/>
        <v>12802.1</v>
      </c>
      <c r="I247" s="3">
        <f t="shared" si="211"/>
        <v>12784.2</v>
      </c>
      <c r="J247" s="110">
        <f t="shared" si="212"/>
        <v>12794.9</v>
      </c>
      <c r="K247" s="8">
        <f t="shared" si="213"/>
        <v>-25.300000000001091</v>
      </c>
      <c r="L247" s="4">
        <f t="shared" si="214"/>
        <v>17.899999999999636</v>
      </c>
      <c r="M247" s="4">
        <f t="shared" si="215"/>
        <v>34.666666666666664</v>
      </c>
      <c r="N247" s="4">
        <f t="shared" si="216"/>
        <v>25.349999999999454</v>
      </c>
      <c r="O247" s="4">
        <f t="shared" si="217"/>
        <v>17.899999999999636</v>
      </c>
      <c r="P247" s="4">
        <f t="shared" si="202"/>
        <v>1.7000000000007276</v>
      </c>
      <c r="Q247" s="4">
        <f>-J246+I247</f>
        <v>-16.199999999998909</v>
      </c>
      <c r="R247" s="4">
        <f t="shared" si="218"/>
        <v>12793.733333333335</v>
      </c>
      <c r="S247" s="4">
        <f t="shared" si="219"/>
        <v>12800.266666666668</v>
      </c>
      <c r="T247" s="4">
        <f t="shared" si="220"/>
        <v>12804.522222222224</v>
      </c>
      <c r="U247" s="4">
        <f t="shared" si="221"/>
        <v>-19.800000000001091</v>
      </c>
      <c r="V247" s="4">
        <f t="shared" si="222"/>
        <v>-19.800000000001091</v>
      </c>
      <c r="W247" s="45">
        <f t="shared" si="223"/>
        <v>12800.4</v>
      </c>
      <c r="X247" s="45">
        <f t="shared" si="196"/>
        <v>12800.4</v>
      </c>
      <c r="Y247" s="62">
        <f t="shared" si="224"/>
        <v>12807.5</v>
      </c>
      <c r="Z247" s="10">
        <f t="shared" si="225"/>
        <v>26.900000000001455</v>
      </c>
      <c r="AA247" s="4">
        <f t="shared" si="226"/>
        <v>26.900000000001455</v>
      </c>
      <c r="AB247" s="108">
        <f t="shared" si="227"/>
        <v>12847.100000000002</v>
      </c>
      <c r="AC247" s="108">
        <f t="shared" si="197"/>
        <v>12847.100000000002</v>
      </c>
      <c r="AD247" s="48">
        <f t="shared" si="228"/>
        <v>7.0045484080549295E-2</v>
      </c>
      <c r="AE247" s="45">
        <f t="shared" si="229"/>
        <v>-19.800000000001091</v>
      </c>
      <c r="AF247" s="56">
        <f t="shared" si="230"/>
        <v>12780.599999999999</v>
      </c>
      <c r="AG247" s="70">
        <f t="shared" si="231"/>
        <v>-0.44297073612534899</v>
      </c>
      <c r="AH247" s="70">
        <f t="shared" si="232"/>
        <v>-2.2574854690108164</v>
      </c>
      <c r="AI247" s="74">
        <f t="shared" si="233"/>
        <v>1.1188833075130348E-3</v>
      </c>
      <c r="AJ247" s="62">
        <f t="shared" si="234"/>
        <v>26.900000000001455</v>
      </c>
      <c r="AK247" s="117">
        <f t="shared" si="235"/>
        <v>5.0962406427949851</v>
      </c>
      <c r="AL247" s="99">
        <f t="shared" si="236"/>
        <v>-2.5258628082294367E-3</v>
      </c>
      <c r="AM247" s="62">
        <f t="shared" si="237"/>
        <v>12827.300000000001</v>
      </c>
      <c r="AN247" s="10">
        <f t="shared" si="238"/>
        <v>12750.98625</v>
      </c>
      <c r="AO247" s="10">
        <f t="shared" si="239"/>
        <v>12807.180000000002</v>
      </c>
      <c r="AP247" s="10">
        <f t="shared" si="240"/>
        <v>12862.699850000001</v>
      </c>
      <c r="AQ247" s="10">
        <f t="shared" si="241"/>
        <v>12799.987200000001</v>
      </c>
      <c r="AR247" s="113"/>
      <c r="AU247" s="19"/>
      <c r="AV247" s="25"/>
      <c r="AZ247" s="116">
        <f>BA247*(1+$AQ$5)</f>
        <v>12833.284699999998</v>
      </c>
      <c r="BA247" s="112">
        <f>J247</f>
        <v>12794.9</v>
      </c>
      <c r="BB247"/>
      <c r="BC247"/>
      <c r="BD247"/>
      <c r="BE247" s="12" t="s">
        <v>160</v>
      </c>
      <c r="BF247" s="110">
        <v>12802.1</v>
      </c>
      <c r="BG247" s="111">
        <v>12784.2</v>
      </c>
      <c r="BH247" s="111">
        <v>12794.9</v>
      </c>
      <c r="BI247" s="29" t="str">
        <f t="shared" si="195"/>
        <v>16mag   11s</v>
      </c>
      <c r="BJ247" s="30"/>
      <c r="BK247" s="30"/>
      <c r="BL247" s="31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</row>
    <row r="248" spans="1:122" x14ac:dyDescent="0.25">
      <c r="A248" s="12" t="str">
        <f t="shared" si="203"/>
        <v>16mag     12b</v>
      </c>
      <c r="B248" s="110">
        <f t="shared" si="204"/>
        <v>3.6000000000003638</v>
      </c>
      <c r="C248" s="3">
        <f t="shared" si="205"/>
        <v>-21.700000000000728</v>
      </c>
      <c r="D248" s="3">
        <f t="shared" si="206"/>
        <v>12811.533333333333</v>
      </c>
      <c r="E248" s="3">
        <f t="shared" si="207"/>
        <v>12804.1</v>
      </c>
      <c r="F248" s="3">
        <f t="shared" si="208"/>
        <v>12788.5</v>
      </c>
      <c r="G248" s="3">
        <f t="shared" si="209"/>
        <v>12785.95</v>
      </c>
      <c r="H248" s="3">
        <f t="shared" si="210"/>
        <v>12806.1</v>
      </c>
      <c r="I248" s="3">
        <f t="shared" si="211"/>
        <v>12787.7</v>
      </c>
      <c r="J248" s="3">
        <f t="shared" si="212"/>
        <v>12798.5</v>
      </c>
      <c r="K248" s="8">
        <f t="shared" si="213"/>
        <v>-1.8999999999996362</v>
      </c>
      <c r="L248" s="4">
        <f t="shared" si="214"/>
        <v>18.399999999999636</v>
      </c>
      <c r="M248" s="4">
        <f t="shared" si="215"/>
        <v>23.033333333332848</v>
      </c>
      <c r="N248" s="4">
        <f t="shared" si="216"/>
        <v>18.149999999999636</v>
      </c>
      <c r="O248" s="4">
        <f t="shared" si="217"/>
        <v>18.399999999999636</v>
      </c>
      <c r="P248" s="4">
        <f>-H248+J247</f>
        <v>-11.200000000000728</v>
      </c>
      <c r="Q248" s="4">
        <f t="shared" ref="Q248:Q255" si="243">J247-I248</f>
        <v>7.1999999999989086</v>
      </c>
      <c r="R248" s="4">
        <f t="shared" si="218"/>
        <v>12797.433333333334</v>
      </c>
      <c r="S248" s="4">
        <f t="shared" si="219"/>
        <v>12795.583333333336</v>
      </c>
      <c r="T248" s="4">
        <f t="shared" si="220"/>
        <v>12799.322222222225</v>
      </c>
      <c r="U248" s="4">
        <f t="shared" si="221"/>
        <v>-19.800000000001091</v>
      </c>
      <c r="V248" s="4">
        <f t="shared" si="222"/>
        <v>-19.800000000001091</v>
      </c>
      <c r="W248" s="109">
        <f t="shared" si="223"/>
        <v>12780.599999999999</v>
      </c>
      <c r="X248" s="109">
        <f t="shared" si="196"/>
        <v>12780.599999999999</v>
      </c>
      <c r="Y248" s="10">
        <f t="shared" si="224"/>
        <v>12769.599999999999</v>
      </c>
      <c r="Z248" s="10">
        <f t="shared" si="225"/>
        <v>26.900000000001455</v>
      </c>
      <c r="AA248" s="10">
        <f t="shared" si="226"/>
        <v>-5.5</v>
      </c>
      <c r="AB248" s="10">
        <f t="shared" si="227"/>
        <v>12794.9</v>
      </c>
      <c r="AC248" s="79">
        <f t="shared" si="197"/>
        <v>12794.9</v>
      </c>
      <c r="AD248" s="48">
        <f t="shared" si="228"/>
        <v>9.9935022742017751E-2</v>
      </c>
      <c r="AE248" s="45">
        <f t="shared" si="229"/>
        <v>-19.800000000001091</v>
      </c>
      <c r="AF248" s="56">
        <f t="shared" si="230"/>
        <v>12775.099999999999</v>
      </c>
      <c r="AG248" s="70">
        <f t="shared" si="231"/>
        <v>-1.0079630832282767</v>
      </c>
      <c r="AH248" s="70">
        <f t="shared" si="232"/>
        <v>-0.99209982651073614</v>
      </c>
      <c r="AI248" s="74">
        <f t="shared" si="233"/>
        <v>1.8316882059632768E-3</v>
      </c>
      <c r="AJ248" s="62">
        <f t="shared" si="234"/>
        <v>26.900000000001455</v>
      </c>
      <c r="AK248" s="117">
        <f t="shared" si="235"/>
        <v>0.98426206576263275</v>
      </c>
      <c r="AL248" s="99">
        <f t="shared" si="236"/>
        <v>-1.8172175513579286E-3</v>
      </c>
      <c r="AM248" s="62">
        <f t="shared" si="237"/>
        <v>12821.800000000001</v>
      </c>
      <c r="AN248" s="10">
        <f t="shared" si="238"/>
        <v>12755.614950000001</v>
      </c>
      <c r="AO248" s="10">
        <f t="shared" si="239"/>
        <v>12790.463400000004</v>
      </c>
      <c r="AP248" s="10">
        <f t="shared" si="240"/>
        <v>12831.902416666668</v>
      </c>
      <c r="AQ248" s="10">
        <f t="shared" si="241"/>
        <v>12798.152033333336</v>
      </c>
      <c r="AR248" s="113"/>
      <c r="AU248" s="19"/>
      <c r="AV248" s="25"/>
      <c r="BB248" s="115">
        <f>AO248</f>
        <v>12790.463400000004</v>
      </c>
      <c r="BC248" s="114">
        <f>-BB248+BA247</f>
        <v>4.4365999999954511</v>
      </c>
      <c r="BD248" s="107" t="s">
        <v>37</v>
      </c>
      <c r="BE248" s="12" t="s">
        <v>408</v>
      </c>
      <c r="BF248" s="110">
        <v>12806.1</v>
      </c>
      <c r="BG248" s="111">
        <v>12787.7</v>
      </c>
      <c r="BH248" s="111">
        <v>12798.5</v>
      </c>
      <c r="BI248" s="29" t="str">
        <f t="shared" si="195"/>
        <v>16mag     12b</v>
      </c>
      <c r="BJ248" s="30"/>
      <c r="BK248" s="30"/>
      <c r="BL248" s="31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</row>
    <row r="249" spans="1:122" x14ac:dyDescent="0.25">
      <c r="A249" s="12" t="str">
        <f t="shared" si="203"/>
        <v>16mag     13o</v>
      </c>
      <c r="B249" s="110">
        <f t="shared" si="204"/>
        <v>19.100000000000364</v>
      </c>
      <c r="C249" s="3">
        <f t="shared" si="205"/>
        <v>17.200000000000728</v>
      </c>
      <c r="D249" s="3">
        <f t="shared" si="206"/>
        <v>12811.333333333334</v>
      </c>
      <c r="E249" s="3">
        <f t="shared" si="207"/>
        <v>12815.95</v>
      </c>
      <c r="F249" s="3">
        <f t="shared" si="208"/>
        <v>12789.4</v>
      </c>
      <c r="G249" s="3">
        <f t="shared" si="209"/>
        <v>12792</v>
      </c>
      <c r="H249" s="110">
        <f t="shared" si="210"/>
        <v>12825.8</v>
      </c>
      <c r="I249" s="110">
        <f t="shared" si="211"/>
        <v>12796.3</v>
      </c>
      <c r="J249" s="110">
        <f t="shared" si="212"/>
        <v>12817.6</v>
      </c>
      <c r="K249" s="8">
        <f t="shared" si="213"/>
        <v>22.700000000000728</v>
      </c>
      <c r="L249" s="4">
        <f t="shared" si="214"/>
        <v>29.5</v>
      </c>
      <c r="M249" s="4">
        <f t="shared" si="215"/>
        <v>21.933333333333092</v>
      </c>
      <c r="N249" s="4">
        <f t="shared" si="216"/>
        <v>23.949999999999818</v>
      </c>
      <c r="O249" s="4">
        <f t="shared" si="217"/>
        <v>29.5</v>
      </c>
      <c r="P249" s="4">
        <f t="shared" ref="P249:P270" si="244">H249-J248</f>
        <v>27.299999999999272</v>
      </c>
      <c r="Q249" s="4">
        <f t="shared" si="243"/>
        <v>2.2000000000007276</v>
      </c>
      <c r="R249" s="4">
        <f t="shared" si="218"/>
        <v>12813.233333333332</v>
      </c>
      <c r="S249" s="4">
        <f t="shared" si="219"/>
        <v>12805.333333333332</v>
      </c>
      <c r="T249" s="4">
        <f t="shared" si="220"/>
        <v>12801.466666666667</v>
      </c>
      <c r="U249" s="4">
        <f t="shared" si="221"/>
        <v>-19.800000000001091</v>
      </c>
      <c r="V249" s="4">
        <f t="shared" si="222"/>
        <v>-5.5</v>
      </c>
      <c r="W249" s="85">
        <f t="shared" si="223"/>
        <v>12789.4</v>
      </c>
      <c r="X249" s="109">
        <f t="shared" si="196"/>
        <v>12789.4</v>
      </c>
      <c r="Y249" s="62">
        <f t="shared" si="224"/>
        <v>12796.6</v>
      </c>
      <c r="Z249" s="10">
        <f t="shared" si="225"/>
        <v>3.6000000000003638</v>
      </c>
      <c r="AA249" s="4">
        <f t="shared" si="226"/>
        <v>3.6000000000003638</v>
      </c>
      <c r="AB249" s="79">
        <f t="shared" si="227"/>
        <v>12798.5</v>
      </c>
      <c r="AC249" s="79">
        <f t="shared" si="197"/>
        <v>12798.5</v>
      </c>
      <c r="AD249" s="48">
        <f t="shared" si="228"/>
        <v>0.76348278102663947</v>
      </c>
      <c r="AE249" s="45">
        <f t="shared" si="229"/>
        <v>-19.800000000001091</v>
      </c>
      <c r="AF249" s="56">
        <f t="shared" si="230"/>
        <v>12778.699999999999</v>
      </c>
      <c r="AG249" s="70">
        <f t="shared" si="231"/>
        <v>2.5142730708384882</v>
      </c>
      <c r="AH249" s="70">
        <f t="shared" si="232"/>
        <v>0.39772927276610759</v>
      </c>
      <c r="AI249" s="74">
        <f t="shared" si="233"/>
        <v>3.0441281194488845E-3</v>
      </c>
      <c r="AJ249" s="62">
        <f t="shared" si="234"/>
        <v>3.6000000000003638</v>
      </c>
      <c r="AK249" s="117">
        <f t="shared" si="235"/>
        <v>0.15818857441505682</v>
      </c>
      <c r="AL249" s="99">
        <f t="shared" si="236"/>
        <v>1.2107388631552635E-3</v>
      </c>
      <c r="AM249" s="62">
        <f t="shared" si="237"/>
        <v>12802.1</v>
      </c>
      <c r="AN249" s="10">
        <f t="shared" si="238"/>
        <v>12766.504050000001</v>
      </c>
      <c r="AO249" s="10">
        <f t="shared" si="239"/>
        <v>12794.3595</v>
      </c>
      <c r="AP249" s="10">
        <f t="shared" si="240"/>
        <v>12828.398916666665</v>
      </c>
      <c r="AQ249" s="10">
        <f t="shared" si="241"/>
        <v>12801.555433333333</v>
      </c>
      <c r="AR249" s="113"/>
      <c r="AU249" s="19"/>
      <c r="AV249" s="25"/>
      <c r="BE249" s="12" t="s">
        <v>409</v>
      </c>
      <c r="BF249" s="110">
        <v>12825.8</v>
      </c>
      <c r="BG249" s="111">
        <v>12796.3</v>
      </c>
      <c r="BH249" s="111">
        <v>12817.6</v>
      </c>
      <c r="BI249" s="29" t="str">
        <f t="shared" si="195"/>
        <v>16mag     13o</v>
      </c>
      <c r="BJ249" s="30"/>
      <c r="BK249" s="30"/>
      <c r="BL249" s="31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</row>
    <row r="250" spans="1:122" x14ac:dyDescent="0.25">
      <c r="A250" s="12" t="str">
        <f t="shared" si="203"/>
        <v>16mag  14s</v>
      </c>
      <c r="B250" s="110">
        <f t="shared" si="204"/>
        <v>-4.8000000000010914</v>
      </c>
      <c r="C250" s="3">
        <f t="shared" si="205"/>
        <v>17.899999999999636</v>
      </c>
      <c r="D250" s="3">
        <f t="shared" si="206"/>
        <v>12818.733333333332</v>
      </c>
      <c r="E250" s="3">
        <f t="shared" si="207"/>
        <v>12825.05</v>
      </c>
      <c r="F250" s="3">
        <f t="shared" si="208"/>
        <v>12797.4</v>
      </c>
      <c r="G250" s="3">
        <f t="shared" si="209"/>
        <v>12802.25</v>
      </c>
      <c r="H250" s="110">
        <f t="shared" si="210"/>
        <v>12824.3</v>
      </c>
      <c r="I250" s="110">
        <f t="shared" si="211"/>
        <v>12808.2</v>
      </c>
      <c r="J250" s="110">
        <f t="shared" si="212"/>
        <v>12812.8</v>
      </c>
      <c r="K250" s="8">
        <f t="shared" si="213"/>
        <v>14.299999999999272</v>
      </c>
      <c r="L250" s="4">
        <f t="shared" si="214"/>
        <v>16.099999999998545</v>
      </c>
      <c r="M250" s="4">
        <f t="shared" si="215"/>
        <v>21.333333333332728</v>
      </c>
      <c r="N250" s="4">
        <f t="shared" si="216"/>
        <v>22.799999999999272</v>
      </c>
      <c r="O250" s="4">
        <f t="shared" si="217"/>
        <v>16.099999999998545</v>
      </c>
      <c r="P250" s="4">
        <f t="shared" si="244"/>
        <v>6.6999999999989086</v>
      </c>
      <c r="Q250" s="4">
        <f t="shared" si="243"/>
        <v>9.3999999999996362</v>
      </c>
      <c r="R250" s="4">
        <f t="shared" si="218"/>
        <v>12815.1</v>
      </c>
      <c r="S250" s="4">
        <f t="shared" si="219"/>
        <v>12814.166666666666</v>
      </c>
      <c r="T250" s="4">
        <f t="shared" si="220"/>
        <v>12808.588888888888</v>
      </c>
      <c r="U250" s="4">
        <f t="shared" si="221"/>
        <v>-5.5</v>
      </c>
      <c r="V250" s="4">
        <f t="shared" si="222"/>
        <v>3.6000000000003638</v>
      </c>
      <c r="W250" s="86">
        <f t="shared" si="223"/>
        <v>12802.1</v>
      </c>
      <c r="X250" s="45">
        <f t="shared" si="196"/>
        <v>12802.1</v>
      </c>
      <c r="Y250" s="62">
        <f t="shared" si="224"/>
        <v>12840.300000000001</v>
      </c>
      <c r="Z250" s="10">
        <f t="shared" si="225"/>
        <v>19.100000000000364</v>
      </c>
      <c r="AA250" s="4">
        <f t="shared" si="226"/>
        <v>19.100000000000364</v>
      </c>
      <c r="AB250" s="79">
        <f t="shared" si="227"/>
        <v>12817.6</v>
      </c>
      <c r="AC250" s="108">
        <f t="shared" si="197"/>
        <v>12817.6</v>
      </c>
      <c r="AD250" s="48">
        <f t="shared" si="228"/>
        <v>-3.7556855100802422E-2</v>
      </c>
      <c r="AE250" s="45">
        <f t="shared" si="229"/>
        <v>-5.5</v>
      </c>
      <c r="AF250" s="56">
        <f t="shared" si="230"/>
        <v>12812.1</v>
      </c>
      <c r="AG250" s="70">
        <f t="shared" si="231"/>
        <v>-2.934493899410871E-2</v>
      </c>
      <c r="AH250" s="70">
        <f t="shared" si="232"/>
        <v>-34.077426441430326</v>
      </c>
      <c r="AI250" s="74">
        <f t="shared" si="233"/>
        <v>5.4635852046027471E-5</v>
      </c>
      <c r="AJ250" s="62">
        <f t="shared" si="234"/>
        <v>19.100000000000364</v>
      </c>
      <c r="AK250" s="117">
        <f t="shared" si="235"/>
        <v>1161.2709928710947</v>
      </c>
      <c r="AL250" s="99">
        <f t="shared" si="236"/>
        <v>-1.8618492291633717E-3</v>
      </c>
      <c r="AM250" s="62">
        <f t="shared" si="237"/>
        <v>12836.7</v>
      </c>
      <c r="AN250" s="10">
        <f t="shared" si="238"/>
        <v>12776.494049999999</v>
      </c>
      <c r="AO250" s="10">
        <f t="shared" si="239"/>
        <v>12817.336499999998</v>
      </c>
      <c r="AP250" s="10">
        <f t="shared" si="240"/>
        <v>12850.020516666662</v>
      </c>
      <c r="AQ250" s="10">
        <f t="shared" si="241"/>
        <v>12813.46733333333</v>
      </c>
      <c r="AR250" s="113"/>
      <c r="AU250" s="19"/>
      <c r="AV250" s="25"/>
      <c r="BE250" s="12" t="s">
        <v>410</v>
      </c>
      <c r="BF250" s="110">
        <v>12824.3</v>
      </c>
      <c r="BG250" s="111">
        <v>12808.2</v>
      </c>
      <c r="BH250" s="111">
        <v>12812.8</v>
      </c>
      <c r="BI250" s="29" t="str">
        <f t="shared" si="195"/>
        <v>16mag  14s</v>
      </c>
      <c r="BJ250" s="30"/>
      <c r="BK250" s="30"/>
      <c r="BL250" s="31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</row>
    <row r="251" spans="1:122" x14ac:dyDescent="0.25">
      <c r="A251" s="12" t="str">
        <f t="shared" si="203"/>
        <v>16mag   15b</v>
      </c>
      <c r="B251" s="110">
        <f t="shared" si="204"/>
        <v>23</v>
      </c>
      <c r="C251" s="3">
        <f t="shared" si="205"/>
        <v>37.299999999999272</v>
      </c>
      <c r="D251" s="3">
        <f t="shared" si="206"/>
        <v>12831.066666666666</v>
      </c>
      <c r="E251" s="3">
        <f t="shared" si="207"/>
        <v>12833.7</v>
      </c>
      <c r="F251" s="3">
        <f t="shared" si="208"/>
        <v>12805.333333333334</v>
      </c>
      <c r="G251" s="3">
        <f t="shared" si="209"/>
        <v>12809.85</v>
      </c>
      <c r="H251" s="110">
        <f t="shared" si="210"/>
        <v>12843.1</v>
      </c>
      <c r="I251" s="110">
        <f t="shared" si="211"/>
        <v>12811.5</v>
      </c>
      <c r="J251" s="110">
        <f t="shared" si="212"/>
        <v>12835.8</v>
      </c>
      <c r="K251" s="8">
        <f t="shared" si="213"/>
        <v>18.199999999998909</v>
      </c>
      <c r="L251" s="4">
        <f t="shared" si="214"/>
        <v>31.600000000000364</v>
      </c>
      <c r="M251" s="4">
        <f t="shared" si="215"/>
        <v>25.733333333332968</v>
      </c>
      <c r="N251" s="4">
        <f t="shared" si="216"/>
        <v>23.849999999999454</v>
      </c>
      <c r="O251" s="4">
        <f t="shared" si="217"/>
        <v>31.600000000000364</v>
      </c>
      <c r="P251" s="4">
        <f t="shared" si="244"/>
        <v>30.300000000001091</v>
      </c>
      <c r="Q251" s="4">
        <f t="shared" si="243"/>
        <v>1.2999999999992724</v>
      </c>
      <c r="R251" s="4">
        <f t="shared" si="218"/>
        <v>12830.133333333331</v>
      </c>
      <c r="S251" s="4">
        <f t="shared" si="219"/>
        <v>12822.616666666665</v>
      </c>
      <c r="T251" s="4">
        <f t="shared" si="220"/>
        <v>12819.488888888887</v>
      </c>
      <c r="U251" s="4">
        <f t="shared" si="221"/>
        <v>-4.8000000000010914</v>
      </c>
      <c r="V251" s="4">
        <f t="shared" si="222"/>
        <v>-4.8000000000010914</v>
      </c>
      <c r="W251" s="85">
        <f t="shared" si="223"/>
        <v>12812.8</v>
      </c>
      <c r="X251" s="109">
        <f t="shared" si="196"/>
        <v>12812.8</v>
      </c>
      <c r="Y251" s="10">
        <f t="shared" si="224"/>
        <v>12827.099999999999</v>
      </c>
      <c r="Z251" s="10">
        <f t="shared" si="225"/>
        <v>19.100000000000364</v>
      </c>
      <c r="AA251" s="10">
        <f t="shared" si="226"/>
        <v>19.100000000000364</v>
      </c>
      <c r="AB251" s="10">
        <f t="shared" si="227"/>
        <v>12836.7</v>
      </c>
      <c r="AC251" s="79">
        <f t="shared" si="197"/>
        <v>12836.7</v>
      </c>
      <c r="AD251" s="48">
        <f t="shared" si="228"/>
        <v>0.88901884340482873</v>
      </c>
      <c r="AE251" s="45">
        <f t="shared" si="229"/>
        <v>-4.8000000000010914</v>
      </c>
      <c r="AF251" s="56">
        <f t="shared" si="230"/>
        <v>12807.999999999998</v>
      </c>
      <c r="AG251" s="70">
        <f t="shared" si="231"/>
        <v>7.1415065103550521</v>
      </c>
      <c r="AH251" s="70">
        <f t="shared" si="232"/>
        <v>0.14002647740361485</v>
      </c>
      <c r="AI251" s="74">
        <f t="shared" si="233"/>
        <v>2.1705184259838456E-3</v>
      </c>
      <c r="AJ251" s="62">
        <f t="shared" si="234"/>
        <v>19.100000000000364</v>
      </c>
      <c r="AK251" s="117">
        <f t="shared" si="235"/>
        <v>1.960741437406506E-2</v>
      </c>
      <c r="AL251" s="99">
        <f t="shared" si="236"/>
        <v>3.039300493301566E-4</v>
      </c>
      <c r="AM251" s="62">
        <f t="shared" si="237"/>
        <v>12831.9</v>
      </c>
      <c r="AN251" s="10">
        <f t="shared" si="238"/>
        <v>12779.507700000002</v>
      </c>
      <c r="AO251" s="10">
        <f t="shared" si="239"/>
        <v>12809.178</v>
      </c>
      <c r="AP251" s="10">
        <f t="shared" si="240"/>
        <v>12850.737899999998</v>
      </c>
      <c r="AQ251" s="10">
        <f t="shared" si="241"/>
        <v>12818.705900000001</v>
      </c>
      <c r="AR251" s="113"/>
      <c r="AU251" s="19"/>
      <c r="AV251" s="25"/>
      <c r="BE251" s="12" t="s">
        <v>411</v>
      </c>
      <c r="BF251" s="110">
        <v>12843.1</v>
      </c>
      <c r="BG251" s="111">
        <v>12811.5</v>
      </c>
      <c r="BH251" s="111">
        <v>12835.8</v>
      </c>
      <c r="BI251" s="29" t="str">
        <f t="shared" si="195"/>
        <v>16mag   15b</v>
      </c>
      <c r="BJ251" s="30"/>
      <c r="BK251" s="30"/>
      <c r="BL251" s="3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</row>
    <row r="252" spans="1:122" x14ac:dyDescent="0.25">
      <c r="A252" s="12" t="str">
        <f t="shared" si="203"/>
        <v>16mag     16o</v>
      </c>
      <c r="B252" s="110">
        <f t="shared" si="204"/>
        <v>-49.399999999999636</v>
      </c>
      <c r="C252" s="3">
        <f t="shared" si="205"/>
        <v>-31.200000000000728</v>
      </c>
      <c r="D252" s="3">
        <f t="shared" si="206"/>
        <v>12835.866666666669</v>
      </c>
      <c r="E252" s="3">
        <f t="shared" si="207"/>
        <v>12841.650000000001</v>
      </c>
      <c r="F252" s="3">
        <f t="shared" si="208"/>
        <v>12800.166666666666</v>
      </c>
      <c r="G252" s="3">
        <f t="shared" si="209"/>
        <v>12796.15</v>
      </c>
      <c r="H252" s="110">
        <f t="shared" si="210"/>
        <v>12840.2</v>
      </c>
      <c r="I252" s="110">
        <f t="shared" si="211"/>
        <v>12780.8</v>
      </c>
      <c r="J252" s="110">
        <f t="shared" si="212"/>
        <v>12786.4</v>
      </c>
      <c r="K252" s="8">
        <f t="shared" si="213"/>
        <v>-26.399999999999636</v>
      </c>
      <c r="L252" s="4">
        <f t="shared" si="214"/>
        <v>59.400000000001455</v>
      </c>
      <c r="M252" s="4">
        <f t="shared" si="215"/>
        <v>35.700000000000124</v>
      </c>
      <c r="N252" s="4">
        <f t="shared" si="216"/>
        <v>45.500000000000909</v>
      </c>
      <c r="O252" s="4">
        <f t="shared" si="217"/>
        <v>59.400000000001455</v>
      </c>
      <c r="P252" s="4">
        <f t="shared" si="244"/>
        <v>4.4000000000014552</v>
      </c>
      <c r="Q252" s="4">
        <f t="shared" si="243"/>
        <v>55</v>
      </c>
      <c r="R252" s="4">
        <f t="shared" si="218"/>
        <v>12802.466666666667</v>
      </c>
      <c r="S252" s="4">
        <f t="shared" si="219"/>
        <v>12816.3</v>
      </c>
      <c r="T252" s="4">
        <f t="shared" si="220"/>
        <v>12815.9</v>
      </c>
      <c r="U252" s="4">
        <f t="shared" si="221"/>
        <v>-4.8000000000010914</v>
      </c>
      <c r="V252" s="4">
        <f t="shared" si="222"/>
        <v>-4.8000000000010914</v>
      </c>
      <c r="W252" s="85">
        <f t="shared" si="223"/>
        <v>12807.999999999998</v>
      </c>
      <c r="X252" s="45">
        <f t="shared" si="196"/>
        <v>12807.999999999998</v>
      </c>
      <c r="Y252" s="62">
        <f t="shared" si="224"/>
        <v>12853.999999999998</v>
      </c>
      <c r="Z252" s="10">
        <f t="shared" si="225"/>
        <v>23</v>
      </c>
      <c r="AA252" s="4">
        <f t="shared" si="226"/>
        <v>23</v>
      </c>
      <c r="AB252" s="108">
        <f t="shared" si="227"/>
        <v>12835.8</v>
      </c>
      <c r="AC252" s="108">
        <f t="shared" si="197"/>
        <v>12835.8</v>
      </c>
      <c r="AD252" s="48">
        <f t="shared" si="228"/>
        <v>2.5508771929825405</v>
      </c>
      <c r="AE252" s="45">
        <f t="shared" si="229"/>
        <v>-4.8000000000010914</v>
      </c>
      <c r="AF252" s="56">
        <f t="shared" si="230"/>
        <v>12830.999999999998</v>
      </c>
      <c r="AG252" s="70">
        <f t="shared" si="231"/>
        <v>0.61735678999107413</v>
      </c>
      <c r="AH252" s="70">
        <f t="shared" si="232"/>
        <v>1.6198088629015617</v>
      </c>
      <c r="AI252" s="74">
        <f t="shared" si="233"/>
        <v>-3.4759566674459163E-3</v>
      </c>
      <c r="AJ252" s="62">
        <f t="shared" si="234"/>
        <v>23</v>
      </c>
      <c r="AK252" s="117">
        <f t="shared" si="235"/>
        <v>2.6237807523344503</v>
      </c>
      <c r="AL252" s="99">
        <f t="shared" si="236"/>
        <v>-5.6303854169906711E-3</v>
      </c>
      <c r="AM252" s="62">
        <f t="shared" si="237"/>
        <v>12858.8</v>
      </c>
      <c r="AN252" s="10">
        <f t="shared" si="238"/>
        <v>12793.47705</v>
      </c>
      <c r="AO252" s="10">
        <f t="shared" si="239"/>
        <v>12835.917899999997</v>
      </c>
      <c r="AP252" s="10">
        <f t="shared" si="240"/>
        <v>12866.837316666662</v>
      </c>
      <c r="AQ252" s="10">
        <f t="shared" si="241"/>
        <v>12829.983833333328</v>
      </c>
      <c r="AR252" s="113"/>
      <c r="AU252" s="19"/>
      <c r="AV252" s="25"/>
      <c r="BE252" s="12" t="s">
        <v>412</v>
      </c>
      <c r="BF252" s="110">
        <v>12840.2</v>
      </c>
      <c r="BG252" s="111">
        <v>12780.8</v>
      </c>
      <c r="BH252" s="111">
        <v>12786.4</v>
      </c>
      <c r="BI252" s="29" t="str">
        <f t="shared" si="195"/>
        <v>16mag     16o</v>
      </c>
      <c r="BJ252" s="30"/>
      <c r="BK252" s="30"/>
      <c r="BL252" s="31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</row>
    <row r="253" spans="1:122" x14ac:dyDescent="0.25">
      <c r="A253" s="12" t="str">
        <f t="shared" si="203"/>
        <v>16mag    17s</v>
      </c>
      <c r="B253" s="110">
        <f t="shared" si="204"/>
        <v>20.600000000000364</v>
      </c>
      <c r="C253" s="3">
        <f t="shared" si="205"/>
        <v>-5.7999999999992724</v>
      </c>
      <c r="D253" s="3">
        <f t="shared" si="206"/>
        <v>12831.333333333334</v>
      </c>
      <c r="E253" s="3">
        <f t="shared" si="207"/>
        <v>12825.45</v>
      </c>
      <c r="F253" s="3">
        <f t="shared" si="208"/>
        <v>12789.066666666666</v>
      </c>
      <c r="G253" s="3">
        <f t="shared" si="209"/>
        <v>12777.849999999999</v>
      </c>
      <c r="H253" s="3">
        <f t="shared" si="210"/>
        <v>12810.7</v>
      </c>
      <c r="I253" s="3">
        <f t="shared" si="211"/>
        <v>12774.9</v>
      </c>
      <c r="J253" s="110">
        <f t="shared" si="212"/>
        <v>12807</v>
      </c>
      <c r="K253" s="8">
        <f t="shared" si="213"/>
        <v>-28.799999999999272</v>
      </c>
      <c r="L253" s="4">
        <f t="shared" si="214"/>
        <v>35.800000000001091</v>
      </c>
      <c r="M253" s="4">
        <f t="shared" si="215"/>
        <v>42.266666666667639</v>
      </c>
      <c r="N253" s="4">
        <f t="shared" si="216"/>
        <v>47.600000000001273</v>
      </c>
      <c r="O253" s="4">
        <f t="shared" si="217"/>
        <v>35.800000000001091</v>
      </c>
      <c r="P253" s="4">
        <f t="shared" si="244"/>
        <v>24.300000000001091</v>
      </c>
      <c r="Q253" s="4">
        <f t="shared" si="243"/>
        <v>11.5</v>
      </c>
      <c r="R253" s="4">
        <f t="shared" si="218"/>
        <v>12797.533333333333</v>
      </c>
      <c r="S253" s="4">
        <f t="shared" si="219"/>
        <v>12800</v>
      </c>
      <c r="T253" s="4">
        <f t="shared" si="220"/>
        <v>12810.044444444444</v>
      </c>
      <c r="U253" s="4">
        <f t="shared" si="221"/>
        <v>-49.399999999999636</v>
      </c>
      <c r="V253" s="4">
        <f t="shared" si="222"/>
        <v>-49.399999999999636</v>
      </c>
      <c r="W253" s="86">
        <f t="shared" si="223"/>
        <v>12786.4</v>
      </c>
      <c r="X253" s="109">
        <f t="shared" si="196"/>
        <v>12786.4</v>
      </c>
      <c r="Y253" s="62">
        <f t="shared" si="224"/>
        <v>12760</v>
      </c>
      <c r="Z253" s="10">
        <f t="shared" si="225"/>
        <v>23</v>
      </c>
      <c r="AA253" s="4">
        <f t="shared" si="226"/>
        <v>23</v>
      </c>
      <c r="AB253" s="79">
        <f t="shared" si="227"/>
        <v>12858.8</v>
      </c>
      <c r="AC253" s="79">
        <f t="shared" si="197"/>
        <v>12858.8</v>
      </c>
      <c r="AD253" s="48">
        <f t="shared" si="228"/>
        <v>1.1400909681612073</v>
      </c>
      <c r="AE253" s="45">
        <f t="shared" si="229"/>
        <v>-49.399999999999636</v>
      </c>
      <c r="AF253" s="56">
        <f t="shared" si="230"/>
        <v>12737</v>
      </c>
      <c r="AG253" s="70">
        <f t="shared" si="231"/>
        <v>-29.332456622443011</v>
      </c>
      <c r="AH253" s="70">
        <f t="shared" si="232"/>
        <v>-3.409192802606497E-2</v>
      </c>
      <c r="AI253" s="74">
        <f t="shared" si="233"/>
        <v>5.4957996388474524E-3</v>
      </c>
      <c r="AJ253" s="62">
        <f t="shared" si="234"/>
        <v>23</v>
      </c>
      <c r="AK253" s="117">
        <f t="shared" si="235"/>
        <v>1.1622595565343942E-3</v>
      </c>
      <c r="AL253" s="99">
        <f t="shared" si="236"/>
        <v>-1.8736240573326122E-4</v>
      </c>
      <c r="AM253" s="62">
        <f t="shared" si="237"/>
        <v>12809.4</v>
      </c>
      <c r="AN253" s="10">
        <f t="shared" si="238"/>
        <v>12744.209700000001</v>
      </c>
      <c r="AO253" s="10">
        <f t="shared" si="239"/>
        <v>12811.309200000002</v>
      </c>
      <c r="AP253" s="10">
        <f t="shared" si="240"/>
        <v>12860.814633333332</v>
      </c>
      <c r="AQ253" s="10">
        <f t="shared" si="241"/>
        <v>12777.498066666665</v>
      </c>
      <c r="AR253" s="113"/>
      <c r="AU253" s="19"/>
      <c r="AV253" s="25"/>
      <c r="BE253" s="12" t="s">
        <v>413</v>
      </c>
      <c r="BF253" s="110">
        <v>12810.7</v>
      </c>
      <c r="BG253" s="111">
        <v>12774.9</v>
      </c>
      <c r="BH253" s="111">
        <v>12807</v>
      </c>
      <c r="BI253" s="29" t="str">
        <f t="shared" si="195"/>
        <v>16mag    17s</v>
      </c>
      <c r="BJ253" s="30"/>
      <c r="BK253" s="30"/>
      <c r="BL253" s="31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</row>
    <row r="254" spans="1:122" x14ac:dyDescent="0.25">
      <c r="A254" s="12" t="str">
        <f t="shared" si="203"/>
        <v>16mag   18b</v>
      </c>
      <c r="B254" s="110">
        <f t="shared" si="204"/>
        <v>-1.7999999999992724</v>
      </c>
      <c r="C254" s="3">
        <f t="shared" si="205"/>
        <v>-30.599999999998545</v>
      </c>
      <c r="D254" s="3">
        <f t="shared" si="206"/>
        <v>12820.200000000003</v>
      </c>
      <c r="E254" s="3">
        <f t="shared" si="207"/>
        <v>12810.2</v>
      </c>
      <c r="F254" s="3">
        <f t="shared" si="208"/>
        <v>12785.799999999997</v>
      </c>
      <c r="G254" s="3">
        <f t="shared" si="209"/>
        <v>12788.3</v>
      </c>
      <c r="H254" s="3">
        <f t="shared" si="210"/>
        <v>12809.7</v>
      </c>
      <c r="I254" s="3">
        <f t="shared" si="211"/>
        <v>12801.7</v>
      </c>
      <c r="J254" s="3">
        <f t="shared" si="212"/>
        <v>12805.2</v>
      </c>
      <c r="K254" s="8">
        <f t="shared" si="213"/>
        <v>18.800000000001091</v>
      </c>
      <c r="L254" s="4">
        <f t="shared" si="214"/>
        <v>8</v>
      </c>
      <c r="M254" s="4">
        <f t="shared" si="215"/>
        <v>34.400000000000851</v>
      </c>
      <c r="N254" s="4">
        <f t="shared" si="216"/>
        <v>21.900000000000546</v>
      </c>
      <c r="O254" s="4">
        <f t="shared" si="217"/>
        <v>8</v>
      </c>
      <c r="P254" s="4">
        <f t="shared" si="244"/>
        <v>2.7000000000007276</v>
      </c>
      <c r="Q254" s="4">
        <f t="shared" si="243"/>
        <v>5.2999999999992724</v>
      </c>
      <c r="R254" s="4">
        <f t="shared" si="218"/>
        <v>12805.533333333335</v>
      </c>
      <c r="S254" s="4">
        <f t="shared" si="219"/>
        <v>12801.533333333333</v>
      </c>
      <c r="T254" s="4">
        <f t="shared" si="220"/>
        <v>12801.844444444445</v>
      </c>
      <c r="U254" s="4">
        <f t="shared" si="221"/>
        <v>-49.399999999999636</v>
      </c>
      <c r="V254" s="4">
        <f t="shared" si="222"/>
        <v>-49.399999999999636</v>
      </c>
      <c r="W254" s="86">
        <f t="shared" si="223"/>
        <v>12737</v>
      </c>
      <c r="X254" s="45">
        <f t="shared" si="196"/>
        <v>12737</v>
      </c>
      <c r="Y254" s="62">
        <f t="shared" si="224"/>
        <v>12778.2</v>
      </c>
      <c r="Z254" s="10">
        <f t="shared" si="225"/>
        <v>23</v>
      </c>
      <c r="AA254" s="4">
        <f t="shared" si="226"/>
        <v>20.600000000000364</v>
      </c>
      <c r="AB254" s="79">
        <f t="shared" si="227"/>
        <v>12807</v>
      </c>
      <c r="AC254" s="108">
        <f t="shared" si="197"/>
        <v>12807</v>
      </c>
      <c r="AD254" s="48">
        <f t="shared" si="228"/>
        <v>-0.52176738141650458</v>
      </c>
      <c r="AE254" s="45">
        <f t="shared" si="229"/>
        <v>-49.399999999999636</v>
      </c>
      <c r="AF254" s="56">
        <f t="shared" si="230"/>
        <v>12757.6</v>
      </c>
      <c r="AG254" s="70">
        <f t="shared" si="231"/>
        <v>-1.9302472706971585</v>
      </c>
      <c r="AH254" s="70">
        <f t="shared" si="232"/>
        <v>-0.51806834035248983</v>
      </c>
      <c r="AI254" s="74">
        <f t="shared" si="233"/>
        <v>3.7311092995548035E-3</v>
      </c>
      <c r="AJ254" s="62">
        <f t="shared" si="234"/>
        <v>23</v>
      </c>
      <c r="AK254" s="117">
        <f t="shared" si="235"/>
        <v>0.26839480527558324</v>
      </c>
      <c r="AL254" s="99">
        <f t="shared" si="236"/>
        <v>-1.9329696024940977E-3</v>
      </c>
      <c r="AM254" s="62">
        <f t="shared" si="237"/>
        <v>12830</v>
      </c>
      <c r="AN254" s="10">
        <f t="shared" si="238"/>
        <v>12737.183399999998</v>
      </c>
      <c r="AO254" s="10">
        <f t="shared" si="239"/>
        <v>12807.3465</v>
      </c>
      <c r="AP254" s="10">
        <f t="shared" si="240"/>
        <v>12857.978466666667</v>
      </c>
      <c r="AQ254" s="10">
        <f t="shared" si="241"/>
        <v>12797.15103333333</v>
      </c>
      <c r="AR254" s="113"/>
      <c r="AU254" s="19"/>
      <c r="AV254" s="25"/>
      <c r="BE254" s="12" t="s">
        <v>414</v>
      </c>
      <c r="BF254" s="110">
        <v>12809.7</v>
      </c>
      <c r="BG254" s="111">
        <v>12801.7</v>
      </c>
      <c r="BH254" s="111">
        <v>12805.2</v>
      </c>
      <c r="BI254" s="29" t="str">
        <f t="shared" si="195"/>
        <v>16mag   18b</v>
      </c>
      <c r="BJ254" s="30"/>
      <c r="BK254" s="30"/>
      <c r="BL254" s="31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</row>
    <row r="255" spans="1:122" x14ac:dyDescent="0.25">
      <c r="A255" s="12" t="str">
        <f t="shared" si="203"/>
        <v>16mag    19o</v>
      </c>
      <c r="B255" s="110">
        <f t="shared" si="204"/>
        <v>-14</v>
      </c>
      <c r="C255" s="3">
        <f t="shared" si="205"/>
        <v>4.8000000000010914</v>
      </c>
      <c r="D255" s="3">
        <f t="shared" si="206"/>
        <v>12808.633333333333</v>
      </c>
      <c r="E255" s="3">
        <f t="shared" si="207"/>
        <v>12807.6</v>
      </c>
      <c r="F255" s="3">
        <f t="shared" si="208"/>
        <v>12789.033333333333</v>
      </c>
      <c r="G255" s="3">
        <f t="shared" si="209"/>
        <v>12796.1</v>
      </c>
      <c r="H255" s="3">
        <f t="shared" si="210"/>
        <v>12805.5</v>
      </c>
      <c r="I255" s="3">
        <f t="shared" si="211"/>
        <v>12790.5</v>
      </c>
      <c r="J255" s="3">
        <f t="shared" si="212"/>
        <v>12791.2</v>
      </c>
      <c r="K255" s="8">
        <f t="shared" si="213"/>
        <v>-15.799999999999272</v>
      </c>
      <c r="L255" s="4">
        <f t="shared" si="214"/>
        <v>15</v>
      </c>
      <c r="M255" s="4">
        <f t="shared" si="215"/>
        <v>19.600000000000364</v>
      </c>
      <c r="N255" s="4">
        <f t="shared" si="216"/>
        <v>11.5</v>
      </c>
      <c r="O255" s="4">
        <f t="shared" si="217"/>
        <v>15</v>
      </c>
      <c r="P255" s="4">
        <f t="shared" si="244"/>
        <v>0.2999999999992724</v>
      </c>
      <c r="Q255" s="4">
        <f t="shared" si="243"/>
        <v>14.700000000000728</v>
      </c>
      <c r="R255" s="4">
        <f t="shared" si="218"/>
        <v>12795.733333333332</v>
      </c>
      <c r="S255" s="4">
        <f t="shared" si="219"/>
        <v>12800.633333333333</v>
      </c>
      <c r="T255" s="4">
        <f t="shared" si="220"/>
        <v>12799.599999999999</v>
      </c>
      <c r="U255" s="4">
        <f t="shared" si="221"/>
        <v>-49.399999999999636</v>
      </c>
      <c r="V255" s="4">
        <f t="shared" si="222"/>
        <v>-1.7999999999992724</v>
      </c>
      <c r="W255" s="86">
        <f t="shared" si="223"/>
        <v>12805.2</v>
      </c>
      <c r="X255" s="45">
        <f t="shared" si="196"/>
        <v>12805.2</v>
      </c>
      <c r="Y255" s="62">
        <f t="shared" si="224"/>
        <v>12824.000000000002</v>
      </c>
      <c r="Z255" s="10">
        <f t="shared" si="225"/>
        <v>20.600000000000364</v>
      </c>
      <c r="AA255" s="4">
        <f t="shared" si="226"/>
        <v>20.600000000000364</v>
      </c>
      <c r="AB255" s="79">
        <f t="shared" si="227"/>
        <v>12827.6</v>
      </c>
      <c r="AC255" s="108">
        <f t="shared" si="197"/>
        <v>12827.6</v>
      </c>
      <c r="AD255" s="48">
        <f t="shared" si="228"/>
        <v>-0.10331384015594605</v>
      </c>
      <c r="AE255" s="45">
        <f t="shared" si="229"/>
        <v>-49.399999999999636</v>
      </c>
      <c r="AF255" s="56">
        <f t="shared" si="230"/>
        <v>12755.800000000001</v>
      </c>
      <c r="AG255" s="70">
        <f t="shared" si="231"/>
        <v>-1.0287359702266472</v>
      </c>
      <c r="AH255" s="70">
        <f t="shared" si="232"/>
        <v>-0.97206671968482239</v>
      </c>
      <c r="AI255" s="74">
        <f t="shared" si="233"/>
        <v>2.7752081406105171E-3</v>
      </c>
      <c r="AJ255" s="62">
        <f t="shared" si="234"/>
        <v>20.600000000000364</v>
      </c>
      <c r="AK255" s="117">
        <f t="shared" si="235"/>
        <v>0.94491370751881099</v>
      </c>
      <c r="AL255" s="99">
        <f t="shared" si="236"/>
        <v>-2.6976874736858803E-3</v>
      </c>
      <c r="AM255" s="62">
        <f t="shared" si="237"/>
        <v>12825.800000000001</v>
      </c>
      <c r="AN255" s="10">
        <f t="shared" si="238"/>
        <v>12770.849700000002</v>
      </c>
      <c r="AO255" s="10">
        <f t="shared" si="239"/>
        <v>12796.557300000002</v>
      </c>
      <c r="AP255" s="10">
        <f t="shared" si="240"/>
        <v>12840.260766666666</v>
      </c>
      <c r="AQ255" s="10">
        <f t="shared" si="241"/>
        <v>12814.168033333333</v>
      </c>
      <c r="AR255" s="113"/>
      <c r="AU255" s="19"/>
      <c r="AV255" s="25"/>
      <c r="BE255" s="12" t="s">
        <v>415</v>
      </c>
      <c r="BF255" s="110">
        <v>12805.5</v>
      </c>
      <c r="BG255" s="111">
        <v>12790.5</v>
      </c>
      <c r="BH255" s="111">
        <v>12791.2</v>
      </c>
      <c r="BI255" s="12" t="s">
        <v>107</v>
      </c>
      <c r="BJ255" s="30"/>
      <c r="BK255" s="30"/>
      <c r="BL255" s="31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</row>
    <row r="256" spans="1:122" x14ac:dyDescent="0.25">
      <c r="A256" s="12" t="str">
        <f t="shared" si="203"/>
        <v>16mag    20s</v>
      </c>
      <c r="B256" s="110">
        <f t="shared" si="204"/>
        <v>0.5</v>
      </c>
      <c r="C256" s="3">
        <f t="shared" si="205"/>
        <v>-15.299999999999272</v>
      </c>
      <c r="D256" s="3">
        <f t="shared" si="206"/>
        <v>12804.300000000001</v>
      </c>
      <c r="E256" s="3">
        <f t="shared" si="207"/>
        <v>12801.6</v>
      </c>
      <c r="F256" s="3">
        <f t="shared" si="208"/>
        <v>12794.4</v>
      </c>
      <c r="G256" s="3">
        <f t="shared" si="209"/>
        <v>12790.75</v>
      </c>
      <c r="H256" s="3">
        <f t="shared" si="210"/>
        <v>12797.7</v>
      </c>
      <c r="I256" s="3">
        <f t="shared" si="211"/>
        <v>12791</v>
      </c>
      <c r="J256" s="110">
        <f t="shared" si="212"/>
        <v>12791.7</v>
      </c>
      <c r="K256" s="8">
        <f t="shared" si="213"/>
        <v>-13.5</v>
      </c>
      <c r="L256" s="4">
        <f t="shared" si="214"/>
        <v>6.7000000000007276</v>
      </c>
      <c r="M256" s="4">
        <f t="shared" si="215"/>
        <v>9.9000000000002419</v>
      </c>
      <c r="N256" s="4">
        <f t="shared" si="216"/>
        <v>10.850000000000364</v>
      </c>
      <c r="O256" s="4">
        <f t="shared" si="217"/>
        <v>6.7000000000007276</v>
      </c>
      <c r="P256" s="4">
        <f t="shared" si="244"/>
        <v>6.5</v>
      </c>
      <c r="Q256" s="4">
        <f>-J255+I256</f>
        <v>-0.2000000000007276</v>
      </c>
      <c r="R256" s="4">
        <f t="shared" si="218"/>
        <v>12793.466666666667</v>
      </c>
      <c r="S256" s="4">
        <f t="shared" si="219"/>
        <v>12794.599999999999</v>
      </c>
      <c r="T256" s="4">
        <f t="shared" si="220"/>
        <v>12798.244444444446</v>
      </c>
      <c r="U256" s="4">
        <f t="shared" si="221"/>
        <v>-14</v>
      </c>
      <c r="V256" s="4">
        <f t="shared" si="222"/>
        <v>-14</v>
      </c>
      <c r="W256" s="86">
        <f t="shared" si="223"/>
        <v>12791.2</v>
      </c>
      <c r="X256" s="109">
        <f t="shared" si="196"/>
        <v>12791.2</v>
      </c>
      <c r="Y256" s="10">
        <f t="shared" si="224"/>
        <v>12775.400000000001</v>
      </c>
      <c r="Z256" s="10">
        <f t="shared" si="225"/>
        <v>20.600000000000364</v>
      </c>
      <c r="AA256" s="10">
        <f t="shared" si="226"/>
        <v>-1.7999999999992724</v>
      </c>
      <c r="AB256" s="10">
        <f t="shared" si="227"/>
        <v>12803.400000000001</v>
      </c>
      <c r="AC256" s="79">
        <f t="shared" si="197"/>
        <v>12803.400000000001</v>
      </c>
      <c r="AD256" s="48">
        <f t="shared" si="228"/>
        <v>-0.59948018193627906</v>
      </c>
      <c r="AE256" s="45">
        <f t="shared" si="229"/>
        <v>-14</v>
      </c>
      <c r="AF256" s="56">
        <f t="shared" si="230"/>
        <v>12777.2</v>
      </c>
      <c r="AG256" s="70">
        <f t="shared" si="231"/>
        <v>-0.7233465300364651</v>
      </c>
      <c r="AH256" s="70">
        <f t="shared" si="232"/>
        <v>-1.3824632572020334</v>
      </c>
      <c r="AI256" s="74">
        <f t="shared" si="233"/>
        <v>1.1348339229252105E-3</v>
      </c>
      <c r="AJ256" s="62">
        <f t="shared" si="234"/>
        <v>20.600000000000364</v>
      </c>
      <c r="AK256" s="117">
        <f t="shared" si="235"/>
        <v>1.9112046575136556</v>
      </c>
      <c r="AL256" s="99">
        <f t="shared" si="236"/>
        <v>-1.5688662014705476E-3</v>
      </c>
      <c r="AM256" s="62">
        <f t="shared" si="237"/>
        <v>12811.800000000001</v>
      </c>
      <c r="AN256" s="10">
        <f t="shared" si="238"/>
        <v>12771.449099999998</v>
      </c>
      <c r="AO256" s="10">
        <f t="shared" si="239"/>
        <v>12788.165699999998</v>
      </c>
      <c r="AP256" s="10">
        <f t="shared" si="240"/>
        <v>12820.040566666663</v>
      </c>
      <c r="AQ256" s="10">
        <f t="shared" si="241"/>
        <v>12798.752633333328</v>
      </c>
      <c r="AR256" s="113"/>
      <c r="AU256" s="19"/>
      <c r="AV256" s="25"/>
      <c r="BE256" s="12" t="s">
        <v>416</v>
      </c>
      <c r="BF256" s="110">
        <v>12797.7</v>
      </c>
      <c r="BG256" s="111">
        <v>12791</v>
      </c>
      <c r="BH256" s="111">
        <v>12791.7</v>
      </c>
      <c r="BI256" s="12" t="s">
        <v>108</v>
      </c>
      <c r="BJ256" s="30"/>
      <c r="BK256" s="30"/>
      <c r="BL256" s="31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</row>
    <row r="257" spans="1:122" x14ac:dyDescent="0.25">
      <c r="A257" s="12" t="str">
        <f t="shared" si="203"/>
        <v>16mag     21b</v>
      </c>
      <c r="B257" s="110">
        <f t="shared" si="204"/>
        <v>12.299999999999272</v>
      </c>
      <c r="C257" s="3">
        <f t="shared" si="205"/>
        <v>-1.2000000000007276</v>
      </c>
      <c r="D257" s="3">
        <f t="shared" si="206"/>
        <v>12805.633333333333</v>
      </c>
      <c r="E257" s="3">
        <f t="shared" si="207"/>
        <v>12805.7</v>
      </c>
      <c r="F257" s="3">
        <f t="shared" si="208"/>
        <v>12791.066666666666</v>
      </c>
      <c r="G257" s="3">
        <f t="shared" si="209"/>
        <v>12791.35</v>
      </c>
      <c r="H257" s="3">
        <f t="shared" si="210"/>
        <v>12813.7</v>
      </c>
      <c r="I257" s="3">
        <f t="shared" si="211"/>
        <v>12791.7</v>
      </c>
      <c r="J257" s="110">
        <f t="shared" si="212"/>
        <v>12804</v>
      </c>
      <c r="K257" s="8">
        <f t="shared" si="213"/>
        <v>12.799999999999272</v>
      </c>
      <c r="L257" s="4">
        <f t="shared" si="214"/>
        <v>22</v>
      </c>
      <c r="M257" s="4">
        <f t="shared" si="215"/>
        <v>14.56666666666691</v>
      </c>
      <c r="N257" s="4">
        <f t="shared" si="216"/>
        <v>14.350000000000364</v>
      </c>
      <c r="O257" s="4">
        <f t="shared" si="217"/>
        <v>22</v>
      </c>
      <c r="P257" s="4">
        <f t="shared" si="244"/>
        <v>22</v>
      </c>
      <c r="Q257" s="4">
        <f>J256-I257</f>
        <v>0</v>
      </c>
      <c r="R257" s="4">
        <f t="shared" si="218"/>
        <v>12803.133333333333</v>
      </c>
      <c r="S257" s="4">
        <f t="shared" si="219"/>
        <v>12798.3</v>
      </c>
      <c r="T257" s="4">
        <f t="shared" si="220"/>
        <v>12797.444444444443</v>
      </c>
      <c r="U257" s="4">
        <f t="shared" si="221"/>
        <v>-14</v>
      </c>
      <c r="V257" s="4">
        <f t="shared" si="222"/>
        <v>-14</v>
      </c>
      <c r="W257" s="85">
        <f t="shared" si="223"/>
        <v>12777.2</v>
      </c>
      <c r="X257" s="109">
        <f t="shared" si="196"/>
        <v>12777.2</v>
      </c>
      <c r="Y257" s="62">
        <f t="shared" si="224"/>
        <v>12778.2</v>
      </c>
      <c r="Z257" s="10">
        <f t="shared" si="225"/>
        <v>0.5</v>
      </c>
      <c r="AA257" s="4">
        <f t="shared" si="226"/>
        <v>0.5</v>
      </c>
      <c r="AB257" s="108">
        <f t="shared" si="227"/>
        <v>12791.7</v>
      </c>
      <c r="AC257" s="79">
        <f t="shared" si="197"/>
        <v>12791.7</v>
      </c>
      <c r="AD257" s="48">
        <f t="shared" si="228"/>
        <v>0.31513970110461242</v>
      </c>
      <c r="AE257" s="45">
        <f t="shared" si="229"/>
        <v>-14</v>
      </c>
      <c r="AF257" s="56">
        <f t="shared" si="230"/>
        <v>12777.7</v>
      </c>
      <c r="AG257" s="70">
        <f t="shared" si="231"/>
        <v>2.2313427935825922</v>
      </c>
      <c r="AH257" s="70">
        <f t="shared" si="232"/>
        <v>0.44816063353243146</v>
      </c>
      <c r="AI257" s="74">
        <f t="shared" si="233"/>
        <v>2.0582733981858448E-3</v>
      </c>
      <c r="AJ257" s="62">
        <f t="shared" si="234"/>
        <v>0.5</v>
      </c>
      <c r="AK257" s="117">
        <f t="shared" si="235"/>
        <v>0.20084795344819034</v>
      </c>
      <c r="AL257" s="99">
        <f t="shared" si="236"/>
        <v>9.2243711011391876E-4</v>
      </c>
      <c r="AM257" s="62">
        <f t="shared" si="237"/>
        <v>12792.2</v>
      </c>
      <c r="AN257" s="10">
        <f t="shared" si="238"/>
        <v>12769.834049999999</v>
      </c>
      <c r="AO257" s="10">
        <f t="shared" si="239"/>
        <v>12783.137400000001</v>
      </c>
      <c r="AP257" s="10">
        <f t="shared" si="240"/>
        <v>12817.120983333332</v>
      </c>
      <c r="AQ257" s="10">
        <f t="shared" si="241"/>
        <v>12802.022566666665</v>
      </c>
      <c r="AR257" s="113"/>
      <c r="AU257" s="19"/>
      <c r="AV257" s="25"/>
      <c r="BE257" s="12" t="s">
        <v>417</v>
      </c>
      <c r="BF257" s="110">
        <v>12813.7</v>
      </c>
      <c r="BG257" s="111">
        <v>12791.7</v>
      </c>
      <c r="BH257" s="111">
        <v>12804</v>
      </c>
      <c r="BI257" s="12" t="s">
        <v>109</v>
      </c>
      <c r="BJ257" s="30"/>
      <c r="BK257" s="30"/>
      <c r="BL257" s="31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</row>
    <row r="258" spans="1:122" x14ac:dyDescent="0.25">
      <c r="A258" s="12" t="str">
        <f t="shared" si="203"/>
        <v>16mag   22b</v>
      </c>
      <c r="B258" s="110">
        <f t="shared" si="204"/>
        <v>-10.399999999999636</v>
      </c>
      <c r="C258" s="3">
        <f t="shared" si="205"/>
        <v>2.3999999999996362</v>
      </c>
      <c r="D258" s="3">
        <f t="shared" si="206"/>
        <v>12804.566666666666</v>
      </c>
      <c r="E258" s="3">
        <f t="shared" si="207"/>
        <v>12808</v>
      </c>
      <c r="F258" s="3">
        <f t="shared" si="208"/>
        <v>12791.233333333332</v>
      </c>
      <c r="G258" s="3">
        <f t="shared" si="209"/>
        <v>12791.35</v>
      </c>
      <c r="H258" s="13">
        <f t="shared" si="210"/>
        <v>12802.3</v>
      </c>
      <c r="I258" s="13">
        <f t="shared" si="211"/>
        <v>12791</v>
      </c>
      <c r="J258" s="13">
        <f t="shared" si="212"/>
        <v>12793.6</v>
      </c>
      <c r="K258" s="8">
        <f t="shared" si="213"/>
        <v>1.8999999999996362</v>
      </c>
      <c r="L258" s="4">
        <f t="shared" si="214"/>
        <v>13</v>
      </c>
      <c r="M258" s="4">
        <f t="shared" si="215"/>
        <v>13.900000000000242</v>
      </c>
      <c r="N258" s="4">
        <f t="shared" si="216"/>
        <v>17.5</v>
      </c>
      <c r="O258" s="4">
        <f t="shared" si="217"/>
        <v>11.299999999999272</v>
      </c>
      <c r="P258" s="4">
        <f t="shared" si="244"/>
        <v>-1.7000000000007276</v>
      </c>
      <c r="Q258" s="4">
        <f>J257-I258</f>
        <v>13</v>
      </c>
      <c r="R258" s="4">
        <f t="shared" si="218"/>
        <v>12795.633333333333</v>
      </c>
      <c r="S258" s="4">
        <f t="shared" si="219"/>
        <v>12799.383333333333</v>
      </c>
      <c r="T258" s="4">
        <f t="shared" si="220"/>
        <v>12797.411111111111</v>
      </c>
      <c r="U258" s="4">
        <f t="shared" si="221"/>
        <v>-14</v>
      </c>
      <c r="V258" s="4">
        <f t="shared" si="222"/>
        <v>0.5</v>
      </c>
      <c r="W258" s="85">
        <f t="shared" si="223"/>
        <v>12792.2</v>
      </c>
      <c r="X258" s="45">
        <f t="shared" si="196"/>
        <v>12792.2</v>
      </c>
      <c r="Y258" s="62">
        <f t="shared" si="224"/>
        <v>12816.8</v>
      </c>
      <c r="Z258" s="10">
        <f t="shared" si="225"/>
        <v>12.299999999999272</v>
      </c>
      <c r="AA258" s="4">
        <f t="shared" si="226"/>
        <v>12.299999999999272</v>
      </c>
      <c r="AB258" s="79">
        <f t="shared" si="227"/>
        <v>12804</v>
      </c>
      <c r="AC258" s="79">
        <f t="shared" si="197"/>
        <v>12804</v>
      </c>
      <c r="AD258" s="48">
        <f t="shared" si="228"/>
        <v>-0.32449642625085617</v>
      </c>
      <c r="AE258" s="45">
        <f t="shared" si="229"/>
        <v>-14</v>
      </c>
      <c r="AF258" s="56">
        <f t="shared" si="230"/>
        <v>12790</v>
      </c>
      <c r="AG258" s="70">
        <f t="shared" si="231"/>
        <v>-0.15891641666640333</v>
      </c>
      <c r="AH258" s="70">
        <f t="shared" si="232"/>
        <v>-6.292616086978577</v>
      </c>
      <c r="AI258" s="74">
        <f t="shared" si="233"/>
        <v>2.8146989835812071E-4</v>
      </c>
      <c r="AJ258" s="62">
        <f t="shared" si="234"/>
        <v>12.299999999999272</v>
      </c>
      <c r="AK258" s="117">
        <f t="shared" si="235"/>
        <v>39.597017218101577</v>
      </c>
      <c r="AL258" s="99">
        <f t="shared" si="236"/>
        <v>-1.7711820104085352E-3</v>
      </c>
      <c r="AM258" s="62">
        <f t="shared" si="237"/>
        <v>12816.3</v>
      </c>
      <c r="AN258" s="10">
        <f t="shared" si="238"/>
        <v>12775.994549999999</v>
      </c>
      <c r="AO258" s="10">
        <f t="shared" si="239"/>
        <v>12801.7521</v>
      </c>
      <c r="AP258" s="10">
        <f t="shared" si="240"/>
        <v>12830.300816666666</v>
      </c>
      <c r="AQ258" s="10">
        <f t="shared" si="241"/>
        <v>12805.359233333331</v>
      </c>
      <c r="AR258" s="113"/>
      <c r="AU258" s="19"/>
      <c r="AV258" s="25"/>
      <c r="AW258" s="21">
        <f>SUM(AU258:AU271)-AW259</f>
        <v>0</v>
      </c>
      <c r="BE258" s="12" t="s">
        <v>418</v>
      </c>
      <c r="BF258" s="15">
        <v>12802.3</v>
      </c>
      <c r="BG258" s="15">
        <v>12791</v>
      </c>
      <c r="BH258" s="15">
        <v>12793.6</v>
      </c>
      <c r="BI258" s="12" t="s">
        <v>110</v>
      </c>
      <c r="BJ258" s="30"/>
      <c r="BK258" s="30"/>
      <c r="BL258" s="31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</row>
    <row r="259" spans="1:122" x14ac:dyDescent="0.25">
      <c r="A259" s="12" t="str">
        <f t="shared" si="203"/>
        <v>17mag   0s</v>
      </c>
      <c r="B259" s="110">
        <f t="shared" si="204"/>
        <v>-43</v>
      </c>
      <c r="C259" s="3">
        <f t="shared" si="205"/>
        <v>-41.100000000000364</v>
      </c>
      <c r="D259" s="3">
        <f t="shared" si="206"/>
        <v>12801.866666666667</v>
      </c>
      <c r="E259" s="3">
        <f t="shared" si="207"/>
        <v>12795.95</v>
      </c>
      <c r="F259" s="3">
        <f t="shared" si="208"/>
        <v>12777.766666666668</v>
      </c>
      <c r="G259" s="3">
        <f t="shared" si="209"/>
        <v>12770.8</v>
      </c>
      <c r="H259" s="13">
        <f t="shared" si="210"/>
        <v>12789.6</v>
      </c>
      <c r="I259" s="13">
        <f t="shared" si="211"/>
        <v>12750.6</v>
      </c>
      <c r="J259" s="110">
        <f t="shared" si="212"/>
        <v>12750.6</v>
      </c>
      <c r="K259" s="8">
        <f t="shared" si="213"/>
        <v>-53.399999999999636</v>
      </c>
      <c r="L259" s="4">
        <f t="shared" si="214"/>
        <v>43</v>
      </c>
      <c r="M259" s="4">
        <f t="shared" si="215"/>
        <v>26</v>
      </c>
      <c r="N259" s="4">
        <f t="shared" si="216"/>
        <v>28</v>
      </c>
      <c r="O259" s="4">
        <f t="shared" si="217"/>
        <v>39</v>
      </c>
      <c r="P259" s="4">
        <f t="shared" si="244"/>
        <v>-4</v>
      </c>
      <c r="Q259" s="4">
        <f t="shared" ref="Q259:Q264" si="245">J258-I259</f>
        <v>43</v>
      </c>
      <c r="R259" s="4">
        <f t="shared" si="218"/>
        <v>12763.6</v>
      </c>
      <c r="S259" s="4">
        <f t="shared" si="219"/>
        <v>12779.616666666667</v>
      </c>
      <c r="T259" s="4">
        <f t="shared" si="220"/>
        <v>12787.455555555556</v>
      </c>
      <c r="U259" s="4">
        <f t="shared" si="221"/>
        <v>-10.399999999999636</v>
      </c>
      <c r="V259" s="4">
        <f t="shared" si="222"/>
        <v>-10.399999999999636</v>
      </c>
      <c r="W259" s="109">
        <f t="shared" si="223"/>
        <v>12793.6</v>
      </c>
      <c r="X259" s="45">
        <f t="shared" si="196"/>
        <v>12793.6</v>
      </c>
      <c r="Y259" s="62">
        <f t="shared" si="224"/>
        <v>12795.5</v>
      </c>
      <c r="Z259" s="10">
        <f t="shared" si="225"/>
        <v>12.299999999999272</v>
      </c>
      <c r="AA259" s="4">
        <f t="shared" si="226"/>
        <v>12.299999999999272</v>
      </c>
      <c r="AB259" s="79">
        <f t="shared" si="227"/>
        <v>12816.3</v>
      </c>
      <c r="AC259" s="108">
        <f t="shared" si="197"/>
        <v>12816.3</v>
      </c>
      <c r="AD259" s="48">
        <f t="shared" si="228"/>
        <v>1.3313840155945402</v>
      </c>
      <c r="AE259" s="45">
        <f t="shared" si="229"/>
        <v>-10.399999999999636</v>
      </c>
      <c r="AF259" s="56">
        <f t="shared" si="230"/>
        <v>12783.2</v>
      </c>
      <c r="AG259" s="70">
        <f t="shared" si="231"/>
        <v>0.59055859029263047</v>
      </c>
      <c r="AH259" s="70">
        <f t="shared" si="232"/>
        <v>1.6933120886523474</v>
      </c>
      <c r="AI259" s="74">
        <f t="shared" si="233"/>
        <v>-2.5502221665936824E-3</v>
      </c>
      <c r="AJ259" s="62">
        <f t="shared" si="234"/>
        <v>12.299999999999272</v>
      </c>
      <c r="AK259" s="117">
        <f t="shared" si="235"/>
        <v>2.8673058295761753</v>
      </c>
      <c r="AL259" s="99">
        <f t="shared" si="236"/>
        <v>-4.3183220234422632E-3</v>
      </c>
      <c r="AM259" s="62">
        <f t="shared" si="237"/>
        <v>12805.9</v>
      </c>
      <c r="AN259" s="10">
        <f t="shared" si="238"/>
        <v>12765.3552</v>
      </c>
      <c r="AO259" s="10">
        <f t="shared" si="239"/>
        <v>12787.466399999999</v>
      </c>
      <c r="AP259" s="10">
        <f t="shared" si="240"/>
        <v>12825.946466666664</v>
      </c>
      <c r="AQ259" s="10">
        <f t="shared" si="241"/>
        <v>12801.755633333332</v>
      </c>
      <c r="AR259" s="113"/>
      <c r="AU259" s="19"/>
      <c r="AV259" s="25"/>
      <c r="AW259" s="80">
        <f>COUNT(AU259:AU271)</f>
        <v>0</v>
      </c>
      <c r="BE259" s="12" t="s">
        <v>419</v>
      </c>
      <c r="BF259" s="110">
        <v>12789.6</v>
      </c>
      <c r="BG259" s="111">
        <v>12750.6</v>
      </c>
      <c r="BH259" s="111">
        <v>12750.6</v>
      </c>
      <c r="BI259" s="29" t="str">
        <f t="shared" si="195"/>
        <v>17mag   0s</v>
      </c>
      <c r="BJ259" s="30"/>
      <c r="BK259" s="30"/>
      <c r="BL259" s="31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</row>
    <row r="260" spans="1:122" x14ac:dyDescent="0.25">
      <c r="A260" s="12" t="str">
        <f t="shared" si="203"/>
        <v>17mag   1s</v>
      </c>
      <c r="B260" s="110">
        <f t="shared" si="204"/>
        <v>-14.399999999999636</v>
      </c>
      <c r="C260" s="3">
        <f t="shared" si="205"/>
        <v>-67.799999999999272</v>
      </c>
      <c r="D260" s="3">
        <f t="shared" si="206"/>
        <v>12784.333333333334</v>
      </c>
      <c r="E260" s="3">
        <f t="shared" si="207"/>
        <v>12775.35</v>
      </c>
      <c r="F260" s="3">
        <f t="shared" si="208"/>
        <v>12757.533333333333</v>
      </c>
      <c r="G260" s="3">
        <f t="shared" si="209"/>
        <v>12740.8</v>
      </c>
      <c r="H260" s="13">
        <f t="shared" si="210"/>
        <v>12761.1</v>
      </c>
      <c r="I260" s="13">
        <f t="shared" si="211"/>
        <v>12731</v>
      </c>
      <c r="J260" s="110">
        <f t="shared" si="212"/>
        <v>12736.2</v>
      </c>
      <c r="K260" s="8">
        <f t="shared" si="213"/>
        <v>-57.399999999999636</v>
      </c>
      <c r="L260" s="4">
        <f t="shared" si="214"/>
        <v>30.100000000000364</v>
      </c>
      <c r="M260" s="4">
        <f t="shared" si="215"/>
        <v>28.70000000000012</v>
      </c>
      <c r="N260" s="4">
        <f t="shared" si="216"/>
        <v>36.550000000000182</v>
      </c>
      <c r="O260" s="4">
        <f t="shared" si="217"/>
        <v>30.100000000000364</v>
      </c>
      <c r="P260" s="4">
        <f t="shared" si="244"/>
        <v>10.5</v>
      </c>
      <c r="Q260" s="4">
        <f t="shared" si="245"/>
        <v>19.600000000000364</v>
      </c>
      <c r="R260" s="4">
        <f t="shared" si="218"/>
        <v>12742.766666666668</v>
      </c>
      <c r="S260" s="4">
        <f t="shared" si="219"/>
        <v>12753.183333333334</v>
      </c>
      <c r="T260" s="4">
        <f t="shared" si="220"/>
        <v>12767.333333333334</v>
      </c>
      <c r="U260" s="4">
        <f t="shared" si="221"/>
        <v>-43</v>
      </c>
      <c r="V260" s="4">
        <f t="shared" si="222"/>
        <v>-43</v>
      </c>
      <c r="W260" s="109">
        <f t="shared" si="223"/>
        <v>12750.6</v>
      </c>
      <c r="X260" s="45">
        <f t="shared" si="196"/>
        <v>12750.6</v>
      </c>
      <c r="Y260" s="62">
        <f t="shared" si="224"/>
        <v>12697.2</v>
      </c>
      <c r="Z260" s="10">
        <f t="shared" si="225"/>
        <v>12.299999999999272</v>
      </c>
      <c r="AA260" s="4">
        <f t="shared" si="226"/>
        <v>-10.399999999999636</v>
      </c>
      <c r="AB260" s="79">
        <f t="shared" si="227"/>
        <v>12783.2</v>
      </c>
      <c r="AC260" s="108">
        <f t="shared" si="197"/>
        <v>12783.2</v>
      </c>
      <c r="AD260" s="48">
        <f t="shared" si="228"/>
        <v>0.79935022742042328</v>
      </c>
      <c r="AE260" s="45">
        <f t="shared" si="229"/>
        <v>-43</v>
      </c>
      <c r="AF260" s="56">
        <f t="shared" si="230"/>
        <v>12707.6</v>
      </c>
      <c r="AG260" s="70">
        <f t="shared" si="231"/>
        <v>-1.0758224486382431</v>
      </c>
      <c r="AH260" s="70">
        <f t="shared" si="232"/>
        <v>-0.92952141058757631</v>
      </c>
      <c r="AI260" s="74">
        <f t="shared" si="233"/>
        <v>2.2506216752180082E-3</v>
      </c>
      <c r="AJ260" s="62">
        <f t="shared" si="234"/>
        <v>12.299999999999272</v>
      </c>
      <c r="AK260" s="117">
        <f t="shared" si="235"/>
        <v>0.86401005274071763</v>
      </c>
      <c r="AL260" s="99">
        <f t="shared" si="236"/>
        <v>-2.0920010342476169E-3</v>
      </c>
      <c r="AM260" s="62">
        <f t="shared" si="237"/>
        <v>12762.9</v>
      </c>
      <c r="AN260" s="10">
        <f t="shared" si="238"/>
        <v>12722.8644</v>
      </c>
      <c r="AO260" s="10">
        <f t="shared" si="239"/>
        <v>12763.823400000001</v>
      </c>
      <c r="AP260" s="10">
        <f t="shared" si="240"/>
        <v>12804.391599999999</v>
      </c>
      <c r="AQ260" s="10">
        <f t="shared" si="241"/>
        <v>12750.337599999999</v>
      </c>
      <c r="AR260" s="113"/>
      <c r="AU260" s="19"/>
      <c r="AV260" s="25"/>
      <c r="BE260" s="12" t="s">
        <v>420</v>
      </c>
      <c r="BF260" s="110">
        <v>12761.1</v>
      </c>
      <c r="BG260" s="111">
        <v>12731</v>
      </c>
      <c r="BH260" s="111">
        <v>12736.2</v>
      </c>
      <c r="BI260" s="29" t="str">
        <f t="shared" si="195"/>
        <v>17mag   1s</v>
      </c>
      <c r="BJ260" s="30"/>
      <c r="BK260" s="30"/>
      <c r="BL260" s="31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</row>
    <row r="261" spans="1:122" x14ac:dyDescent="0.25">
      <c r="A261" s="12" t="str">
        <f t="shared" si="203"/>
        <v>17mag    2b</v>
      </c>
      <c r="B261" s="110">
        <f t="shared" si="204"/>
        <v>3</v>
      </c>
      <c r="C261" s="3">
        <f t="shared" si="205"/>
        <v>-54.399999999999636</v>
      </c>
      <c r="D261" s="3">
        <f t="shared" si="206"/>
        <v>12764.866666666667</v>
      </c>
      <c r="E261" s="3">
        <f t="shared" si="207"/>
        <v>12752.5</v>
      </c>
      <c r="F261" s="3">
        <f t="shared" si="208"/>
        <v>12730.699999999999</v>
      </c>
      <c r="G261" s="3">
        <f t="shared" si="209"/>
        <v>12720.75</v>
      </c>
      <c r="H261" s="13">
        <f t="shared" si="210"/>
        <v>12743.9</v>
      </c>
      <c r="I261" s="13">
        <f t="shared" si="211"/>
        <v>12710.5</v>
      </c>
      <c r="J261" s="110">
        <f t="shared" si="212"/>
        <v>12739.2</v>
      </c>
      <c r="K261" s="8">
        <f t="shared" si="213"/>
        <v>-11.399999999999636</v>
      </c>
      <c r="L261" s="4">
        <f t="shared" si="214"/>
        <v>33.399999999999636</v>
      </c>
      <c r="M261" s="4">
        <f t="shared" si="215"/>
        <v>35.5</v>
      </c>
      <c r="N261" s="4">
        <f t="shared" si="216"/>
        <v>31.75</v>
      </c>
      <c r="O261" s="4">
        <f t="shared" si="217"/>
        <v>33.399999999999636</v>
      </c>
      <c r="P261" s="4">
        <f t="shared" si="244"/>
        <v>7.6999999999989086</v>
      </c>
      <c r="Q261" s="4">
        <f t="shared" si="245"/>
        <v>25.700000000000728</v>
      </c>
      <c r="R261" s="4">
        <f t="shared" si="218"/>
        <v>12731.200000000003</v>
      </c>
      <c r="S261" s="4">
        <f t="shared" si="219"/>
        <v>12736.983333333335</v>
      </c>
      <c r="T261" s="4">
        <f t="shared" si="220"/>
        <v>12745.855555555558</v>
      </c>
      <c r="U261" s="4">
        <f t="shared" si="221"/>
        <v>-43</v>
      </c>
      <c r="V261" s="4">
        <f t="shared" si="222"/>
        <v>-43</v>
      </c>
      <c r="W261" s="45">
        <f t="shared" si="223"/>
        <v>12707.6</v>
      </c>
      <c r="X261" s="109">
        <f t="shared" si="196"/>
        <v>12707.6</v>
      </c>
      <c r="Y261" s="10">
        <f t="shared" si="224"/>
        <v>12678.800000000001</v>
      </c>
      <c r="Z261" s="10">
        <f t="shared" si="225"/>
        <v>-10.399999999999636</v>
      </c>
      <c r="AA261" s="10">
        <f t="shared" si="226"/>
        <v>-14.399999999999636</v>
      </c>
      <c r="AB261" s="10">
        <f t="shared" si="227"/>
        <v>12736.2</v>
      </c>
      <c r="AC261" s="79">
        <f t="shared" si="197"/>
        <v>12736.2</v>
      </c>
      <c r="AD261" s="48">
        <f t="shared" si="228"/>
        <v>0.99662118258607169</v>
      </c>
      <c r="AE261" s="45">
        <f t="shared" si="229"/>
        <v>-43</v>
      </c>
      <c r="AF261" s="56">
        <f t="shared" si="230"/>
        <v>12693.2</v>
      </c>
      <c r="AG261" s="70">
        <f t="shared" si="231"/>
        <v>3.4416523878575478</v>
      </c>
      <c r="AH261" s="70">
        <f t="shared" si="232"/>
        <v>0.29055810619575873</v>
      </c>
      <c r="AI261" s="74">
        <f t="shared" si="233"/>
        <v>3.6239876469290641E-3</v>
      </c>
      <c r="AJ261" s="62">
        <f t="shared" si="234"/>
        <v>-10.399999999999636</v>
      </c>
      <c r="AK261" s="117">
        <f t="shared" si="235"/>
        <v>8.4424013076065813E-2</v>
      </c>
      <c r="AL261" s="99">
        <f t="shared" si="236"/>
        <v>1.0529789875685328E-3</v>
      </c>
      <c r="AM261" s="62">
        <f t="shared" si="237"/>
        <v>12725.800000000001</v>
      </c>
      <c r="AN261" s="10">
        <f t="shared" si="238"/>
        <v>12693.51045</v>
      </c>
      <c r="AO261" s="10">
        <f t="shared" si="239"/>
        <v>12741.778800000004</v>
      </c>
      <c r="AP261" s="10">
        <f t="shared" si="240"/>
        <v>12792.095983333335</v>
      </c>
      <c r="AQ261" s="10">
        <f t="shared" si="241"/>
        <v>12737.157766666667</v>
      </c>
      <c r="AR261" s="113"/>
      <c r="AU261" s="19"/>
      <c r="AV261" s="25"/>
      <c r="BE261" s="12" t="s">
        <v>421</v>
      </c>
      <c r="BF261" s="110">
        <v>12743.9</v>
      </c>
      <c r="BG261" s="111">
        <v>12710.5</v>
      </c>
      <c r="BH261" s="111">
        <v>12739.2</v>
      </c>
      <c r="BI261" s="29" t="str">
        <f t="shared" ref="BI261:BI324" si="246" xml:space="preserve"> BE261</f>
        <v>17mag    2b</v>
      </c>
      <c r="BJ261" s="30"/>
      <c r="BK261" s="30"/>
      <c r="BL261" s="3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</row>
    <row r="262" spans="1:122" x14ac:dyDescent="0.25">
      <c r="A262" s="12" t="str">
        <f t="shared" si="203"/>
        <v>17mag     3o</v>
      </c>
      <c r="B262" s="110">
        <f t="shared" si="204"/>
        <v>1</v>
      </c>
      <c r="C262" s="3">
        <f t="shared" si="205"/>
        <v>-10.399999999999636</v>
      </c>
      <c r="D262" s="3">
        <f t="shared" si="206"/>
        <v>12753</v>
      </c>
      <c r="E262" s="3">
        <f t="shared" si="207"/>
        <v>12748.95</v>
      </c>
      <c r="F262" s="3">
        <f t="shared" si="208"/>
        <v>12726.333333333334</v>
      </c>
      <c r="G262" s="3">
        <f t="shared" si="209"/>
        <v>12724</v>
      </c>
      <c r="H262" s="110">
        <f t="shared" si="210"/>
        <v>12754</v>
      </c>
      <c r="I262" s="110">
        <f t="shared" si="211"/>
        <v>12737.5</v>
      </c>
      <c r="J262" s="110">
        <f t="shared" si="212"/>
        <v>12740.2</v>
      </c>
      <c r="K262" s="8">
        <f t="shared" si="213"/>
        <v>4</v>
      </c>
      <c r="L262" s="4">
        <f t="shared" si="214"/>
        <v>16.5</v>
      </c>
      <c r="M262" s="4">
        <f t="shared" si="215"/>
        <v>26.666666666666668</v>
      </c>
      <c r="N262" s="4">
        <f t="shared" si="216"/>
        <v>24.949999999999818</v>
      </c>
      <c r="O262" s="4">
        <f t="shared" si="217"/>
        <v>16.5</v>
      </c>
      <c r="P262" s="4">
        <f t="shared" si="244"/>
        <v>14.799999999999272</v>
      </c>
      <c r="Q262" s="4">
        <f t="shared" si="245"/>
        <v>1.7000000000007276</v>
      </c>
      <c r="R262" s="4">
        <f t="shared" si="218"/>
        <v>12743.9</v>
      </c>
      <c r="S262" s="4">
        <f t="shared" si="219"/>
        <v>12737.550000000001</v>
      </c>
      <c r="T262" s="4">
        <f t="shared" si="220"/>
        <v>12739.28888888889</v>
      </c>
      <c r="U262" s="4">
        <f t="shared" si="221"/>
        <v>-43</v>
      </c>
      <c r="V262" s="4">
        <f t="shared" si="222"/>
        <v>-14.399999999999636</v>
      </c>
      <c r="W262" s="45">
        <f t="shared" si="223"/>
        <v>12721.800000000001</v>
      </c>
      <c r="X262" s="109">
        <f t="shared" ref="X262:X325" si="247">J260+V262</f>
        <v>12721.800000000001</v>
      </c>
      <c r="Y262" s="62">
        <f t="shared" si="224"/>
        <v>12727.800000000001</v>
      </c>
      <c r="Z262" s="10">
        <f t="shared" si="225"/>
        <v>3</v>
      </c>
      <c r="AA262" s="4">
        <f t="shared" si="226"/>
        <v>3</v>
      </c>
      <c r="AB262" s="108">
        <f t="shared" si="227"/>
        <v>12739.2</v>
      </c>
      <c r="AC262" s="79">
        <f t="shared" ref="AC262:AC325" si="248">J260+AA262</f>
        <v>12739.2</v>
      </c>
      <c r="AD262" s="48">
        <f t="shared" si="228"/>
        <v>-1.3645224171540663E-2</v>
      </c>
      <c r="AE262" s="45">
        <f t="shared" si="229"/>
        <v>-43</v>
      </c>
      <c r="AF262" s="56">
        <f t="shared" si="230"/>
        <v>12696.2</v>
      </c>
      <c r="AG262" s="70">
        <f t="shared" si="231"/>
        <v>-22.079708889273956</v>
      </c>
      <c r="AH262" s="70">
        <f t="shared" si="232"/>
        <v>-4.5290452198207529E-2</v>
      </c>
      <c r="AI262" s="74">
        <f t="shared" si="233"/>
        <v>3.465603881476347E-3</v>
      </c>
      <c r="AJ262" s="62">
        <f t="shared" si="234"/>
        <v>3</v>
      </c>
      <c r="AK262" s="117">
        <f t="shared" si="235"/>
        <v>2.0512250603181214E-3</v>
      </c>
      <c r="AL262" s="99">
        <f t="shared" si="236"/>
        <v>-1.5695876693192697E-4</v>
      </c>
      <c r="AM262" s="62">
        <f t="shared" si="237"/>
        <v>12742.2</v>
      </c>
      <c r="AN262" s="10">
        <f t="shared" si="238"/>
        <v>12686.750550000002</v>
      </c>
      <c r="AO262" s="10">
        <f t="shared" si="239"/>
        <v>12739.148100000006</v>
      </c>
      <c r="AP262" s="10">
        <f t="shared" si="240"/>
        <v>12775.712950000001</v>
      </c>
      <c r="AQ262" s="10">
        <f t="shared" si="241"/>
        <v>12731.218500000004</v>
      </c>
      <c r="AR262" s="113"/>
      <c r="AU262" s="19"/>
      <c r="AV262" s="25"/>
      <c r="BE262" s="12" t="s">
        <v>422</v>
      </c>
      <c r="BF262" s="110">
        <v>12754</v>
      </c>
      <c r="BG262" s="111">
        <v>12737.5</v>
      </c>
      <c r="BH262" s="111">
        <v>12740.2</v>
      </c>
      <c r="BI262" s="29" t="str">
        <f t="shared" si="246"/>
        <v>17mag     3o</v>
      </c>
      <c r="BJ262" s="30"/>
      <c r="BK262" s="30"/>
      <c r="BL262" s="31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</row>
    <row r="263" spans="1:122" x14ac:dyDescent="0.25">
      <c r="A263" s="12" t="str">
        <f t="shared" si="203"/>
        <v>17mag    4s</v>
      </c>
      <c r="B263" s="110">
        <f t="shared" si="204"/>
        <v>-1.4000000000014552</v>
      </c>
      <c r="C263" s="3">
        <f t="shared" si="205"/>
        <v>2.5999999999985448</v>
      </c>
      <c r="D263" s="3">
        <f t="shared" si="206"/>
        <v>12749.700000000003</v>
      </c>
      <c r="E263" s="3">
        <f t="shared" si="207"/>
        <v>12752.6</v>
      </c>
      <c r="F263" s="3">
        <f t="shared" si="208"/>
        <v>12727.833333333334</v>
      </c>
      <c r="G263" s="3">
        <f t="shared" si="209"/>
        <v>12736.5</v>
      </c>
      <c r="H263" s="3">
        <f t="shared" si="210"/>
        <v>12751.2</v>
      </c>
      <c r="I263" s="110">
        <f t="shared" si="211"/>
        <v>12735.5</v>
      </c>
      <c r="J263" s="110">
        <f t="shared" si="212"/>
        <v>12738.8</v>
      </c>
      <c r="K263" s="8">
        <f t="shared" si="213"/>
        <v>-0.40000000000145519</v>
      </c>
      <c r="L263" s="4">
        <f t="shared" si="214"/>
        <v>15.700000000000728</v>
      </c>
      <c r="M263" s="4">
        <f t="shared" si="215"/>
        <v>21.866666666666788</v>
      </c>
      <c r="N263" s="4">
        <f t="shared" si="216"/>
        <v>16.100000000000364</v>
      </c>
      <c r="O263" s="4">
        <f t="shared" si="217"/>
        <v>15.700000000000728</v>
      </c>
      <c r="P263" s="4">
        <f t="shared" si="244"/>
        <v>11</v>
      </c>
      <c r="Q263" s="4">
        <f t="shared" si="245"/>
        <v>4.7000000000007276</v>
      </c>
      <c r="R263" s="4">
        <f t="shared" si="218"/>
        <v>12741.833333333334</v>
      </c>
      <c r="S263" s="4">
        <f t="shared" si="219"/>
        <v>12742.866666666667</v>
      </c>
      <c r="T263" s="4">
        <f t="shared" si="220"/>
        <v>12738.977777777778</v>
      </c>
      <c r="U263" s="4">
        <f t="shared" si="221"/>
        <v>-14.399999999999636</v>
      </c>
      <c r="V263" s="4">
        <f t="shared" si="222"/>
        <v>1</v>
      </c>
      <c r="W263" s="45">
        <f t="shared" si="223"/>
        <v>12740.2</v>
      </c>
      <c r="X263" s="45">
        <f t="shared" si="247"/>
        <v>12740.2</v>
      </c>
      <c r="Y263" s="10">
        <f t="shared" si="224"/>
        <v>12744.2</v>
      </c>
      <c r="Z263" s="10">
        <f t="shared" si="225"/>
        <v>3</v>
      </c>
      <c r="AA263" s="10">
        <f t="shared" si="226"/>
        <v>3</v>
      </c>
      <c r="AB263" s="10">
        <f t="shared" si="227"/>
        <v>12742.2</v>
      </c>
      <c r="AC263" s="108">
        <f t="shared" si="248"/>
        <v>12742.2</v>
      </c>
      <c r="AD263" s="48">
        <f t="shared" si="228"/>
        <v>-6.1468486029846711E-2</v>
      </c>
      <c r="AE263" s="45">
        <f t="shared" si="229"/>
        <v>-14.399999999999636</v>
      </c>
      <c r="AF263" s="56">
        <f t="shared" si="230"/>
        <v>12725.800000000001</v>
      </c>
      <c r="AG263" s="70">
        <f t="shared" si="231"/>
        <v>-2.9585852077155006</v>
      </c>
      <c r="AH263" s="70">
        <f t="shared" si="232"/>
        <v>-0.33799939153084574</v>
      </c>
      <c r="AI263" s="74">
        <f t="shared" si="233"/>
        <v>1.0215467789842824E-3</v>
      </c>
      <c r="AJ263" s="62">
        <f t="shared" si="234"/>
        <v>3</v>
      </c>
      <c r="AK263" s="117">
        <f t="shared" si="235"/>
        <v>0.11424358867522195</v>
      </c>
      <c r="AL263" s="99">
        <f t="shared" si="236"/>
        <v>-3.4528218971698277E-4</v>
      </c>
      <c r="AM263" s="62">
        <f t="shared" si="237"/>
        <v>12743.2</v>
      </c>
      <c r="AN263" s="10">
        <f t="shared" si="238"/>
        <v>12706.23105</v>
      </c>
      <c r="AO263" s="10">
        <f t="shared" si="239"/>
        <v>12737.5497</v>
      </c>
      <c r="AP263" s="10">
        <f t="shared" si="240"/>
        <v>12781.618849999997</v>
      </c>
      <c r="AQ263" s="10">
        <f t="shared" si="241"/>
        <v>12746.533799999997</v>
      </c>
      <c r="AR263" s="113"/>
      <c r="AU263" s="19"/>
      <c r="AV263" s="25"/>
      <c r="BE263" s="12" t="s">
        <v>423</v>
      </c>
      <c r="BF263" s="110">
        <v>12751.2</v>
      </c>
      <c r="BG263" s="111">
        <v>12735.5</v>
      </c>
      <c r="BH263" s="111">
        <v>12738.8</v>
      </c>
      <c r="BI263" s="29" t="str">
        <f t="shared" si="246"/>
        <v>17mag    4s</v>
      </c>
      <c r="BJ263" s="30"/>
      <c r="BK263" s="30"/>
      <c r="BL263" s="31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</row>
    <row r="264" spans="1:122" x14ac:dyDescent="0.25">
      <c r="A264" s="12" t="str">
        <f t="shared" si="203"/>
        <v>17mag     5b</v>
      </c>
      <c r="B264" s="110">
        <f t="shared" si="204"/>
        <v>-0.7999999999992724</v>
      </c>
      <c r="C264" s="3">
        <f t="shared" si="205"/>
        <v>-1.2000000000007276</v>
      </c>
      <c r="D264" s="3">
        <f t="shared" si="206"/>
        <v>12749.5</v>
      </c>
      <c r="E264" s="3">
        <f t="shared" si="207"/>
        <v>12747.25</v>
      </c>
      <c r="F264" s="3">
        <f t="shared" si="208"/>
        <v>12733.866666666667</v>
      </c>
      <c r="G264" s="3">
        <f t="shared" si="209"/>
        <v>12732.05</v>
      </c>
      <c r="H264" s="3">
        <f t="shared" si="210"/>
        <v>12743.3</v>
      </c>
      <c r="I264" s="110">
        <f t="shared" si="211"/>
        <v>12728.6</v>
      </c>
      <c r="J264" s="110">
        <f t="shared" si="212"/>
        <v>12738</v>
      </c>
      <c r="K264" s="8">
        <f t="shared" si="213"/>
        <v>-2.2000000000007276</v>
      </c>
      <c r="L264" s="4">
        <f t="shared" si="214"/>
        <v>14.699999999998909</v>
      </c>
      <c r="M264" s="4">
        <f t="shared" si="215"/>
        <v>15.633333333333212</v>
      </c>
      <c r="N264" s="4">
        <f t="shared" si="216"/>
        <v>15.199999999999818</v>
      </c>
      <c r="O264" s="4">
        <f t="shared" si="217"/>
        <v>14.699999999998909</v>
      </c>
      <c r="P264" s="4">
        <f t="shared" si="244"/>
        <v>4.5</v>
      </c>
      <c r="Q264" s="4">
        <f t="shared" si="245"/>
        <v>10.199999999998909</v>
      </c>
      <c r="R264" s="4">
        <f t="shared" si="218"/>
        <v>12736.633333333333</v>
      </c>
      <c r="S264" s="4">
        <f t="shared" si="219"/>
        <v>12739.233333333334</v>
      </c>
      <c r="T264" s="4">
        <f t="shared" si="220"/>
        <v>12740.78888888889</v>
      </c>
      <c r="U264" s="4">
        <f t="shared" si="221"/>
        <v>-1.4000000000014552</v>
      </c>
      <c r="V264" s="4">
        <f t="shared" si="222"/>
        <v>-1.4000000000014552</v>
      </c>
      <c r="W264" s="45">
        <f t="shared" si="223"/>
        <v>12738.8</v>
      </c>
      <c r="X264" s="45">
        <f t="shared" si="247"/>
        <v>12738.8</v>
      </c>
      <c r="Y264" s="62">
        <f t="shared" si="224"/>
        <v>12738.399999999998</v>
      </c>
      <c r="Z264" s="10">
        <f t="shared" si="225"/>
        <v>3</v>
      </c>
      <c r="AA264" s="4">
        <f t="shared" si="226"/>
        <v>1</v>
      </c>
      <c r="AB264" s="108">
        <f t="shared" si="227"/>
        <v>12741.2</v>
      </c>
      <c r="AC264" s="108">
        <f t="shared" si="248"/>
        <v>12741.2</v>
      </c>
      <c r="AD264" s="48">
        <f t="shared" si="228"/>
        <v>-0.12124756335289238</v>
      </c>
      <c r="AE264" s="45">
        <f t="shared" si="229"/>
        <v>-1.4000000000014552</v>
      </c>
      <c r="AF264" s="56">
        <f t="shared" si="230"/>
        <v>12737.399999999998</v>
      </c>
      <c r="AG264" s="70">
        <f t="shared" si="231"/>
        <v>-0.15794927990817917</v>
      </c>
      <c r="AH264" s="70">
        <f t="shared" si="232"/>
        <v>-6.3311463058352091</v>
      </c>
      <c r="AI264" s="74">
        <f t="shared" si="233"/>
        <v>4.71053747234273E-5</v>
      </c>
      <c r="AJ264" s="62">
        <f t="shared" si="234"/>
        <v>3</v>
      </c>
      <c r="AK264" s="117">
        <f t="shared" si="235"/>
        <v>40.083413545890814</v>
      </c>
      <c r="AL264" s="99">
        <f t="shared" si="236"/>
        <v>-2.9823101916520998E-4</v>
      </c>
      <c r="AM264" s="62">
        <f t="shared" si="237"/>
        <v>12741.8</v>
      </c>
      <c r="AN264" s="10">
        <f t="shared" si="238"/>
        <v>12713.007600000001</v>
      </c>
      <c r="AO264" s="10">
        <f t="shared" si="239"/>
        <v>12735.418500000002</v>
      </c>
      <c r="AP264" s="10">
        <f t="shared" si="240"/>
        <v>12770.691266666667</v>
      </c>
      <c r="AQ264" s="10">
        <f t="shared" si="241"/>
        <v>12745.199133333332</v>
      </c>
      <c r="AR264" s="113"/>
      <c r="AU264" s="19"/>
      <c r="AV264" s="25"/>
      <c r="BE264" s="12" t="s">
        <v>424</v>
      </c>
      <c r="BF264" s="110">
        <v>12743.3</v>
      </c>
      <c r="BG264" s="111">
        <v>12728.6</v>
      </c>
      <c r="BH264" s="111">
        <v>12738</v>
      </c>
      <c r="BI264" s="29" t="str">
        <f t="shared" si="246"/>
        <v>17mag     5b</v>
      </c>
      <c r="BJ264" s="30"/>
      <c r="BK264" s="30"/>
      <c r="BL264" s="31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</row>
    <row r="265" spans="1:122" x14ac:dyDescent="0.25">
      <c r="A265" s="12" t="str">
        <f t="shared" si="203"/>
        <v>17mag     6o</v>
      </c>
      <c r="B265" s="110">
        <f t="shared" si="204"/>
        <v>7.2000000000007276</v>
      </c>
      <c r="C265" s="3">
        <f t="shared" si="205"/>
        <v>5</v>
      </c>
      <c r="D265" s="3">
        <f t="shared" si="206"/>
        <v>12748.666666666666</v>
      </c>
      <c r="E265" s="3">
        <f t="shared" si="207"/>
        <v>12747.4</v>
      </c>
      <c r="F265" s="3">
        <f t="shared" si="208"/>
        <v>12734</v>
      </c>
      <c r="G265" s="3">
        <f t="shared" si="209"/>
        <v>12733.25</v>
      </c>
      <c r="H265" s="3">
        <f t="shared" si="210"/>
        <v>12751.5</v>
      </c>
      <c r="I265" s="110">
        <f t="shared" si="211"/>
        <v>12737.9</v>
      </c>
      <c r="J265" s="110">
        <f t="shared" si="212"/>
        <v>12745.2</v>
      </c>
      <c r="K265" s="8">
        <f t="shared" si="213"/>
        <v>6.4000000000014552</v>
      </c>
      <c r="L265" s="4">
        <f t="shared" si="214"/>
        <v>13.600000000000364</v>
      </c>
      <c r="M265" s="4">
        <f t="shared" si="215"/>
        <v>14.666666666666666</v>
      </c>
      <c r="N265" s="4">
        <f t="shared" si="216"/>
        <v>14.149999999999636</v>
      </c>
      <c r="O265" s="4">
        <f t="shared" si="217"/>
        <v>13.600000000000364</v>
      </c>
      <c r="P265" s="4">
        <f t="shared" si="244"/>
        <v>13.5</v>
      </c>
      <c r="Q265" s="4">
        <f>-J264+I265</f>
        <v>-0.1000000000003638</v>
      </c>
      <c r="R265" s="4">
        <f t="shared" si="218"/>
        <v>12744.866666666669</v>
      </c>
      <c r="S265" s="4">
        <f t="shared" si="219"/>
        <v>12740.75</v>
      </c>
      <c r="T265" s="4">
        <f t="shared" si="220"/>
        <v>12741.111111111111</v>
      </c>
      <c r="U265" s="4">
        <f t="shared" si="221"/>
        <v>-1.4000000000014552</v>
      </c>
      <c r="V265" s="4">
        <f t="shared" si="222"/>
        <v>-1.4000000000014552</v>
      </c>
      <c r="W265" s="45">
        <f t="shared" si="223"/>
        <v>12737.399999999998</v>
      </c>
      <c r="X265" s="109">
        <f t="shared" si="247"/>
        <v>12737.399999999998</v>
      </c>
      <c r="Y265" s="10">
        <f t="shared" si="224"/>
        <v>12735.8</v>
      </c>
      <c r="Z265" s="10">
        <f t="shared" si="225"/>
        <v>1</v>
      </c>
      <c r="AA265" s="10">
        <f t="shared" si="226"/>
        <v>-0.7999999999992724</v>
      </c>
      <c r="AB265" s="10">
        <f t="shared" si="227"/>
        <v>12738</v>
      </c>
      <c r="AC265" s="79">
        <f t="shared" si="248"/>
        <v>12738</v>
      </c>
      <c r="AD265" s="48">
        <f t="shared" si="228"/>
        <v>-0.18700454840803601</v>
      </c>
      <c r="AE265" s="45">
        <f t="shared" si="229"/>
        <v>-1.4000000000014552</v>
      </c>
      <c r="AF265" s="56">
        <f t="shared" si="230"/>
        <v>12736.599999999999</v>
      </c>
      <c r="AG265" s="70">
        <f t="shared" si="231"/>
        <v>1.3873581494632812</v>
      </c>
      <c r="AH265" s="70">
        <f t="shared" si="232"/>
        <v>0.72079441086417662</v>
      </c>
      <c r="AI265" s="74">
        <f t="shared" si="233"/>
        <v>6.7521944632022548E-4</v>
      </c>
      <c r="AJ265" s="62">
        <f t="shared" si="234"/>
        <v>1</v>
      </c>
      <c r="AK265" s="117">
        <f t="shared" si="235"/>
        <v>0.51954458273303539</v>
      </c>
      <c r="AL265" s="99">
        <f t="shared" si="236"/>
        <v>4.8669440301442242E-4</v>
      </c>
      <c r="AM265" s="62">
        <f t="shared" si="237"/>
        <v>12739</v>
      </c>
      <c r="AN265" s="10">
        <f t="shared" si="238"/>
        <v>12708.7119</v>
      </c>
      <c r="AO265" s="10">
        <f t="shared" si="239"/>
        <v>12731.921999999999</v>
      </c>
      <c r="AP265" s="10">
        <f t="shared" si="240"/>
        <v>12764.585166666664</v>
      </c>
      <c r="AQ265" s="10">
        <f t="shared" si="241"/>
        <v>12742.696633333333</v>
      </c>
      <c r="AR265" s="113"/>
      <c r="AU265" s="19"/>
      <c r="AV265" s="25"/>
      <c r="BE265" s="12" t="s">
        <v>425</v>
      </c>
      <c r="BF265" s="110">
        <v>12751.5</v>
      </c>
      <c r="BG265" s="111">
        <v>12737.9</v>
      </c>
      <c r="BH265" s="111">
        <v>12745.2</v>
      </c>
      <c r="BI265" s="29" t="str">
        <f t="shared" si="246"/>
        <v>17mag     6o</v>
      </c>
      <c r="BJ265" s="30"/>
      <c r="BK265" s="30"/>
      <c r="BL265" s="31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</row>
    <row r="266" spans="1:122" x14ac:dyDescent="0.25">
      <c r="A266" s="12" t="str">
        <f t="shared" si="203"/>
        <v>17mag    7s</v>
      </c>
      <c r="B266" s="110">
        <f t="shared" si="204"/>
        <v>4.2999999999992724</v>
      </c>
      <c r="C266" s="3">
        <f t="shared" si="205"/>
        <v>10.700000000000728</v>
      </c>
      <c r="D266" s="3">
        <f t="shared" si="206"/>
        <v>12749.199999999999</v>
      </c>
      <c r="E266" s="3">
        <f t="shared" si="207"/>
        <v>12752.15</v>
      </c>
      <c r="F266" s="3">
        <f t="shared" si="208"/>
        <v>12731.333333333334</v>
      </c>
      <c r="G266" s="3">
        <f t="shared" si="209"/>
        <v>12732.7</v>
      </c>
      <c r="H266" s="3">
        <f t="shared" si="210"/>
        <v>12752.8</v>
      </c>
      <c r="I266" s="110">
        <f t="shared" si="211"/>
        <v>12727.5</v>
      </c>
      <c r="J266" s="110">
        <f t="shared" si="212"/>
        <v>12749.5</v>
      </c>
      <c r="K266" s="8">
        <f t="shared" si="213"/>
        <v>11.5</v>
      </c>
      <c r="L266" s="4">
        <f t="shared" si="214"/>
        <v>25.299999999999272</v>
      </c>
      <c r="M266" s="4">
        <f t="shared" si="215"/>
        <v>17.86666666666618</v>
      </c>
      <c r="N266" s="4">
        <f t="shared" si="216"/>
        <v>19.449999999999818</v>
      </c>
      <c r="O266" s="4">
        <f t="shared" si="217"/>
        <v>25.299999999999272</v>
      </c>
      <c r="P266" s="4">
        <f t="shared" si="244"/>
        <v>7.5999999999985448</v>
      </c>
      <c r="Q266" s="4">
        <f>J265-I266</f>
        <v>17.700000000000728</v>
      </c>
      <c r="R266" s="4">
        <f t="shared" si="218"/>
        <v>12743.266666666668</v>
      </c>
      <c r="S266" s="4">
        <f t="shared" si="219"/>
        <v>12744.066666666669</v>
      </c>
      <c r="T266" s="4">
        <f t="shared" si="220"/>
        <v>12741.588888888889</v>
      </c>
      <c r="U266" s="4">
        <f t="shared" si="221"/>
        <v>-1.4000000000014552</v>
      </c>
      <c r="V266" s="4">
        <f t="shared" si="222"/>
        <v>-0.7999999999992724</v>
      </c>
      <c r="W266" s="45">
        <f t="shared" si="223"/>
        <v>12737.2</v>
      </c>
      <c r="X266" s="109">
        <f t="shared" si="247"/>
        <v>12737.2</v>
      </c>
      <c r="Y266" s="62">
        <f t="shared" si="224"/>
        <v>12751.600000000002</v>
      </c>
      <c r="Z266" s="10">
        <f t="shared" si="225"/>
        <v>7.2000000000007276</v>
      </c>
      <c r="AA266" s="4">
        <f t="shared" si="226"/>
        <v>7.2000000000007276</v>
      </c>
      <c r="AB266" s="108">
        <f t="shared" si="227"/>
        <v>12745.2</v>
      </c>
      <c r="AC266" s="79">
        <f t="shared" si="248"/>
        <v>12745.2</v>
      </c>
      <c r="AD266" s="48">
        <f t="shared" si="228"/>
        <v>0.51241065627026083</v>
      </c>
      <c r="AE266" s="45">
        <f t="shared" si="229"/>
        <v>-1.4000000000014552</v>
      </c>
      <c r="AF266" s="56">
        <f t="shared" si="230"/>
        <v>12743.8</v>
      </c>
      <c r="AG266" s="70">
        <f t="shared" si="231"/>
        <v>-1.9668436470249173</v>
      </c>
      <c r="AH266" s="70">
        <f t="shared" si="232"/>
        <v>-0.50842882275498502</v>
      </c>
      <c r="AI266" s="74">
        <f t="shared" si="233"/>
        <v>4.4727632260398999E-4</v>
      </c>
      <c r="AJ266" s="62">
        <f t="shared" si="234"/>
        <v>7.2000000000007276</v>
      </c>
      <c r="AK266" s="117">
        <f t="shared" si="235"/>
        <v>0.25849986780801998</v>
      </c>
      <c r="AL266" s="99">
        <f t="shared" si="236"/>
        <v>-2.2740817414772553E-4</v>
      </c>
      <c r="AM266" s="62">
        <f t="shared" si="237"/>
        <v>12752.400000000001</v>
      </c>
      <c r="AN266" s="10">
        <f t="shared" si="238"/>
        <v>12717.985950000002</v>
      </c>
      <c r="AO266" s="10">
        <f t="shared" si="239"/>
        <v>12739.081500000004</v>
      </c>
      <c r="AP266" s="10">
        <f t="shared" si="240"/>
        <v>12771.775683333333</v>
      </c>
      <c r="AQ266" s="10">
        <f t="shared" si="241"/>
        <v>12750.971566666669</v>
      </c>
      <c r="AR266" s="113"/>
      <c r="AU266" s="19"/>
      <c r="AV266" s="25"/>
      <c r="BE266" s="12" t="s">
        <v>426</v>
      </c>
      <c r="BF266" s="110">
        <v>12752.8</v>
      </c>
      <c r="BG266" s="111">
        <v>12727.5</v>
      </c>
      <c r="BH266" s="111">
        <v>12749.5</v>
      </c>
      <c r="BI266" s="29" t="str">
        <f t="shared" si="246"/>
        <v>17mag    7s</v>
      </c>
      <c r="BJ266" s="30"/>
      <c r="BK266" s="30"/>
      <c r="BL266" s="31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</row>
    <row r="267" spans="1:122" x14ac:dyDescent="0.25">
      <c r="A267" s="12" t="str">
        <f t="shared" si="203"/>
        <v>17mag   8s</v>
      </c>
      <c r="B267" s="110">
        <f t="shared" si="204"/>
        <v>-28.299999999999272</v>
      </c>
      <c r="C267" s="3">
        <f t="shared" si="205"/>
        <v>-16.799999999999272</v>
      </c>
      <c r="D267" s="3">
        <f t="shared" si="206"/>
        <v>12754.733333333332</v>
      </c>
      <c r="E267" s="3">
        <f t="shared" si="207"/>
        <v>12756.349999999999</v>
      </c>
      <c r="F267" s="3">
        <f t="shared" si="208"/>
        <v>12726.700000000003</v>
      </c>
      <c r="G267" s="3">
        <f t="shared" si="209"/>
        <v>12721.1</v>
      </c>
      <c r="H267" s="3">
        <f t="shared" si="210"/>
        <v>12759.9</v>
      </c>
      <c r="I267" s="110">
        <f t="shared" si="211"/>
        <v>12714.7</v>
      </c>
      <c r="J267" s="110">
        <f t="shared" si="212"/>
        <v>12721.2</v>
      </c>
      <c r="K267" s="8">
        <f t="shared" si="213"/>
        <v>-24</v>
      </c>
      <c r="L267" s="4">
        <f t="shared" si="214"/>
        <v>45.199999999998909</v>
      </c>
      <c r="M267" s="4">
        <f t="shared" si="215"/>
        <v>28.033333333332848</v>
      </c>
      <c r="N267" s="4">
        <f t="shared" si="216"/>
        <v>35.249999999999091</v>
      </c>
      <c r="O267" s="4">
        <f t="shared" si="217"/>
        <v>45.199999999998909</v>
      </c>
      <c r="P267" s="4">
        <f t="shared" si="244"/>
        <v>10.399999999999636</v>
      </c>
      <c r="Q267" s="4">
        <f>J266-I267</f>
        <v>34.799999999999272</v>
      </c>
      <c r="R267" s="4">
        <f t="shared" si="218"/>
        <v>12731.933333333334</v>
      </c>
      <c r="S267" s="4">
        <f t="shared" si="219"/>
        <v>12737.600000000002</v>
      </c>
      <c r="T267" s="4">
        <f t="shared" si="220"/>
        <v>12740.022222222224</v>
      </c>
      <c r="U267" s="4">
        <f t="shared" si="221"/>
        <v>-0.7999999999992724</v>
      </c>
      <c r="V267" s="4">
        <f t="shared" si="222"/>
        <v>4.2999999999992724</v>
      </c>
      <c r="W267" s="109">
        <f t="shared" si="223"/>
        <v>12749.5</v>
      </c>
      <c r="X267" s="45">
        <f t="shared" si="247"/>
        <v>12749.5</v>
      </c>
      <c r="Y267" s="62">
        <f t="shared" si="224"/>
        <v>12761</v>
      </c>
      <c r="Z267" s="10">
        <f t="shared" si="225"/>
        <v>7.2000000000007276</v>
      </c>
      <c r="AA267" s="4">
        <f t="shared" si="226"/>
        <v>7.2000000000007276</v>
      </c>
      <c r="AB267" s="79">
        <f t="shared" si="227"/>
        <v>12752.400000000001</v>
      </c>
      <c r="AC267" s="108">
        <f t="shared" si="248"/>
        <v>12752.400000000001</v>
      </c>
      <c r="AD267" s="48">
        <f t="shared" si="228"/>
        <v>1.7020142949966839</v>
      </c>
      <c r="AE267" s="45">
        <f t="shared" si="229"/>
        <v>-0.7999999999992724</v>
      </c>
      <c r="AF267" s="56">
        <f t="shared" si="230"/>
        <v>12748.7</v>
      </c>
      <c r="AG267" s="70">
        <f t="shared" si="231"/>
        <v>0.77513399046376108</v>
      </c>
      <c r="AH267" s="70">
        <f t="shared" si="232"/>
        <v>1.2900995341485439</v>
      </c>
      <c r="AI267" s="74">
        <f t="shared" si="233"/>
        <v>-2.1570826829402211E-3</v>
      </c>
      <c r="AJ267" s="62">
        <f t="shared" si="234"/>
        <v>7.2000000000007276</v>
      </c>
      <c r="AK267" s="117">
        <f t="shared" si="235"/>
        <v>1.66435680801029</v>
      </c>
      <c r="AL267" s="99">
        <f t="shared" si="236"/>
        <v>-2.7828513643810703E-3</v>
      </c>
      <c r="AM267" s="62">
        <f t="shared" si="237"/>
        <v>12756.7</v>
      </c>
      <c r="AN267" s="10">
        <f t="shared" si="238"/>
        <v>12711.092850000003</v>
      </c>
      <c r="AO267" s="10">
        <f t="shared" si="239"/>
        <v>12746.274300000003</v>
      </c>
      <c r="AP267" s="10">
        <f t="shared" si="240"/>
        <v>12775.479383333333</v>
      </c>
      <c r="AQ267" s="10">
        <f t="shared" si="241"/>
        <v>12746.46706666667</v>
      </c>
      <c r="AR267" s="113"/>
      <c r="AU267" s="19"/>
      <c r="AV267" s="25"/>
      <c r="BE267" s="12" t="s">
        <v>161</v>
      </c>
      <c r="BF267" s="110">
        <v>12759.9</v>
      </c>
      <c r="BG267" s="111">
        <v>12714.7</v>
      </c>
      <c r="BH267" s="111">
        <v>12721.2</v>
      </c>
      <c r="BI267" s="29" t="str">
        <f t="shared" si="246"/>
        <v>17mag   8s</v>
      </c>
      <c r="BJ267" s="30"/>
      <c r="BK267" s="30"/>
      <c r="BL267" s="31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</row>
    <row r="268" spans="1:122" x14ac:dyDescent="0.25">
      <c r="A268" s="12" t="str">
        <f t="shared" si="203"/>
        <v>17mag    9b</v>
      </c>
      <c r="B268" s="110">
        <f t="shared" si="204"/>
        <v>27.699999999998909</v>
      </c>
      <c r="C268" s="3">
        <f t="shared" si="205"/>
        <v>3.6999999999989086</v>
      </c>
      <c r="D268" s="3">
        <f t="shared" si="206"/>
        <v>12759.733333333332</v>
      </c>
      <c r="E268" s="3">
        <f t="shared" si="207"/>
        <v>12763.2</v>
      </c>
      <c r="F268" s="3">
        <f t="shared" si="208"/>
        <v>12712.699999999999</v>
      </c>
      <c r="G268" s="3">
        <f t="shared" si="209"/>
        <v>12705.3</v>
      </c>
      <c r="H268" s="3">
        <f>BF268</f>
        <v>12766.5</v>
      </c>
      <c r="I268" s="3">
        <f>BG268</f>
        <v>12695.9</v>
      </c>
      <c r="J268" s="110">
        <f>BH268</f>
        <v>12748.9</v>
      </c>
      <c r="K268" s="8">
        <f t="shared" si="213"/>
        <v>-0.6000000000003638</v>
      </c>
      <c r="L268" s="4">
        <f t="shared" si="214"/>
        <v>70.600000000000364</v>
      </c>
      <c r="M268" s="4">
        <f t="shared" si="215"/>
        <v>47.033333333332848</v>
      </c>
      <c r="N268" s="4">
        <f t="shared" si="216"/>
        <v>57.899999999999636</v>
      </c>
      <c r="O268" s="4">
        <f t="shared" si="217"/>
        <v>70.600000000000364</v>
      </c>
      <c r="P268" s="4">
        <f t="shared" si="244"/>
        <v>45.299999999999272</v>
      </c>
      <c r="Q268" s="4">
        <f>J267-I268</f>
        <v>25.300000000001091</v>
      </c>
      <c r="R268" s="4">
        <f t="shared" si="218"/>
        <v>12737.1</v>
      </c>
      <c r="S268" s="4">
        <f t="shared" si="219"/>
        <v>12734.516666666666</v>
      </c>
      <c r="T268" s="4">
        <f t="shared" si="220"/>
        <v>12737.433333333334</v>
      </c>
      <c r="U268" s="4">
        <f t="shared" si="221"/>
        <v>-28.299999999999272</v>
      </c>
      <c r="V268" s="4">
        <f t="shared" si="222"/>
        <v>-28.299999999999272</v>
      </c>
      <c r="W268" s="109">
        <f t="shared" si="223"/>
        <v>12721.2</v>
      </c>
      <c r="X268" s="109">
        <f t="shared" si="247"/>
        <v>12721.2</v>
      </c>
      <c r="Y268" s="62">
        <f t="shared" si="224"/>
        <v>12697.2</v>
      </c>
      <c r="Z268" s="10">
        <f t="shared" si="225"/>
        <v>7.2000000000007276</v>
      </c>
      <c r="AA268" s="4">
        <f t="shared" si="226"/>
        <v>4.2999999999992724</v>
      </c>
      <c r="AB268" s="79">
        <f t="shared" si="227"/>
        <v>12753.8</v>
      </c>
      <c r="AC268" s="79">
        <f t="shared" si="248"/>
        <v>12753.8</v>
      </c>
      <c r="AD268" s="48">
        <f t="shared" si="228"/>
        <v>3.220402858999369</v>
      </c>
      <c r="AE268" s="45">
        <f t="shared" si="229"/>
        <v>-28.299999999999272</v>
      </c>
      <c r="AF268" s="56">
        <f t="shared" si="230"/>
        <v>12692.900000000001</v>
      </c>
      <c r="AG268" s="70">
        <f t="shared" si="231"/>
        <v>2.7393474631200196</v>
      </c>
      <c r="AH268" s="70">
        <f t="shared" si="232"/>
        <v>0.36505044119559604</v>
      </c>
      <c r="AI268" s="74">
        <f t="shared" si="233"/>
        <v>4.4119153227393402E-3</v>
      </c>
      <c r="AJ268" s="62">
        <f t="shared" si="234"/>
        <v>7.2000000000007276</v>
      </c>
      <c r="AK268" s="117">
        <f t="shared" si="235"/>
        <v>0.13326182461709934</v>
      </c>
      <c r="AL268" s="99">
        <f t="shared" si="236"/>
        <v>1.6105716350836067E-3</v>
      </c>
      <c r="AM268" s="62">
        <f t="shared" si="237"/>
        <v>12728.400000000001</v>
      </c>
      <c r="AN268" s="10">
        <f t="shared" si="238"/>
        <v>12683.986650000001</v>
      </c>
      <c r="AO268" s="10">
        <f t="shared" si="239"/>
        <v>12736.417500000001</v>
      </c>
      <c r="AP268" s="10">
        <f t="shared" si="240"/>
        <v>12779.950516666666</v>
      </c>
      <c r="AQ268" s="10">
        <f t="shared" si="241"/>
        <v>12716.670633333335</v>
      </c>
      <c r="AR268" s="113"/>
      <c r="AU268" s="19"/>
      <c r="AV268" s="25"/>
      <c r="BE268" s="12" t="s">
        <v>427</v>
      </c>
      <c r="BF268" s="110">
        <v>12766.5</v>
      </c>
      <c r="BG268" s="111">
        <v>12695.9</v>
      </c>
      <c r="BH268" s="111">
        <v>12748.9</v>
      </c>
      <c r="BI268" s="29" t="str">
        <f t="shared" si="246"/>
        <v>17mag    9b</v>
      </c>
      <c r="BJ268" s="30"/>
      <c r="BK268" s="30"/>
      <c r="BL268" s="31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</row>
    <row r="269" spans="1:122" x14ac:dyDescent="0.25">
      <c r="A269" s="12" t="str">
        <f t="shared" si="203"/>
        <v>17mag     10o</v>
      </c>
      <c r="B269" s="110">
        <f t="shared" si="204"/>
        <v>23.399999999999636</v>
      </c>
      <c r="C269" s="3">
        <f t="shared" si="205"/>
        <v>22.799999999999272</v>
      </c>
      <c r="D269" s="3">
        <f t="shared" si="206"/>
        <v>12771.233333333332</v>
      </c>
      <c r="E269" s="3">
        <f t="shared" si="207"/>
        <v>12776.9</v>
      </c>
      <c r="F269" s="3">
        <f t="shared" si="208"/>
        <v>12719.133333333331</v>
      </c>
      <c r="G269" s="3">
        <f t="shared" si="209"/>
        <v>12721.349999999999</v>
      </c>
      <c r="H269" s="3">
        <f t="shared" si="210"/>
        <v>12787.3</v>
      </c>
      <c r="I269" s="3">
        <f t="shared" si="211"/>
        <v>12746.8</v>
      </c>
      <c r="J269" s="3">
        <f t="shared" si="212"/>
        <v>12772.3</v>
      </c>
      <c r="K269" s="8">
        <f t="shared" si="213"/>
        <v>51.099999999998545</v>
      </c>
      <c r="L269" s="4">
        <f t="shared" si="214"/>
        <v>40.5</v>
      </c>
      <c r="M269" s="4">
        <f t="shared" si="215"/>
        <v>52.09999999999976</v>
      </c>
      <c r="N269" s="4">
        <f t="shared" si="216"/>
        <v>55.550000000000182</v>
      </c>
      <c r="O269" s="4">
        <f t="shared" si="217"/>
        <v>40.5</v>
      </c>
      <c r="P269" s="4">
        <f t="shared" si="244"/>
        <v>38.399999999999636</v>
      </c>
      <c r="Q269" s="4">
        <f>J268-I269</f>
        <v>2.1000000000003638</v>
      </c>
      <c r="R269" s="4">
        <f t="shared" si="218"/>
        <v>12768.799999999997</v>
      </c>
      <c r="S269" s="4">
        <f t="shared" si="219"/>
        <v>12752.949999999999</v>
      </c>
      <c r="T269" s="4">
        <f t="shared" si="220"/>
        <v>12745.944444444443</v>
      </c>
      <c r="U269" s="4">
        <f t="shared" si="221"/>
        <v>-28.299999999999272</v>
      </c>
      <c r="V269" s="4">
        <f t="shared" si="222"/>
        <v>-28.299999999999272</v>
      </c>
      <c r="W269" s="45">
        <f t="shared" si="223"/>
        <v>12692.900000000001</v>
      </c>
      <c r="X269" s="109">
        <f t="shared" si="247"/>
        <v>12692.900000000001</v>
      </c>
      <c r="Y269" s="10">
        <f t="shared" si="224"/>
        <v>12748.3</v>
      </c>
      <c r="Z269" s="10">
        <f t="shared" si="225"/>
        <v>27.699999999998909</v>
      </c>
      <c r="AA269" s="10">
        <f t="shared" si="226"/>
        <v>27.699999999998909</v>
      </c>
      <c r="AB269" s="10">
        <f t="shared" si="227"/>
        <v>12748.9</v>
      </c>
      <c r="AC269" s="79">
        <f t="shared" si="248"/>
        <v>12748.9</v>
      </c>
      <c r="AD269" s="48">
        <f t="shared" si="228"/>
        <v>1.4210526315789456</v>
      </c>
      <c r="AE269" s="45">
        <f t="shared" si="229"/>
        <v>-28.299999999999272</v>
      </c>
      <c r="AF269" s="56">
        <f t="shared" si="230"/>
        <v>12720.6</v>
      </c>
      <c r="AG269" s="70">
        <f t="shared" si="231"/>
        <v>-12.076185890019408</v>
      </c>
      <c r="AH269" s="70">
        <f t="shared" si="232"/>
        <v>-8.2807602425735177E-2</v>
      </c>
      <c r="AI269" s="74">
        <f t="shared" si="233"/>
        <v>4.0642736977814656E-3</v>
      </c>
      <c r="AJ269" s="62">
        <f t="shared" si="234"/>
        <v>27.699999999998909</v>
      </c>
      <c r="AK269" s="117">
        <f t="shared" si="235"/>
        <v>6.8570990194986216E-3</v>
      </c>
      <c r="AL269" s="99">
        <f t="shared" si="236"/>
        <v>-3.3655276051526014E-4</v>
      </c>
      <c r="AM269" s="62">
        <f t="shared" si="237"/>
        <v>12776.599999999999</v>
      </c>
      <c r="AN269" s="10">
        <f t="shared" si="238"/>
        <v>12666.5208</v>
      </c>
      <c r="AO269" s="10">
        <f t="shared" si="239"/>
        <v>12765.521700000001</v>
      </c>
      <c r="AP269" s="10">
        <f t="shared" si="240"/>
        <v>12807.794999999998</v>
      </c>
      <c r="AQ269" s="10">
        <f t="shared" si="241"/>
        <v>12720.4077</v>
      </c>
      <c r="AR269" s="113"/>
      <c r="AU269" s="19"/>
      <c r="AV269" s="25"/>
      <c r="BE269" s="12" t="s">
        <v>428</v>
      </c>
      <c r="BF269" s="110">
        <v>12787.3</v>
      </c>
      <c r="BG269" s="111">
        <v>12746.8</v>
      </c>
      <c r="BH269" s="111">
        <v>12772.3</v>
      </c>
      <c r="BI269" s="12" t="s">
        <v>111</v>
      </c>
      <c r="BJ269" s="30"/>
      <c r="BK269" s="30"/>
      <c r="BL269" s="31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</row>
    <row r="270" spans="1:122" x14ac:dyDescent="0.25">
      <c r="A270" s="12" t="str">
        <f t="shared" si="203"/>
        <v>17mag   11s</v>
      </c>
      <c r="B270" s="110">
        <f t="shared" si="204"/>
        <v>-21.5</v>
      </c>
      <c r="C270" s="3">
        <f t="shared" si="205"/>
        <v>29.599999999998545</v>
      </c>
      <c r="D270" s="3">
        <f t="shared" si="206"/>
        <v>12775.633333333333</v>
      </c>
      <c r="E270" s="3">
        <f t="shared" si="207"/>
        <v>12780.2</v>
      </c>
      <c r="F270" s="3">
        <f t="shared" si="208"/>
        <v>12726.566666666666</v>
      </c>
      <c r="G270" s="3">
        <f t="shared" si="209"/>
        <v>12741.9</v>
      </c>
      <c r="H270" s="3">
        <f t="shared" si="210"/>
        <v>12773.1</v>
      </c>
      <c r="I270" s="3">
        <f t="shared" si="211"/>
        <v>12737</v>
      </c>
      <c r="J270" s="110">
        <f t="shared" si="212"/>
        <v>12750.8</v>
      </c>
      <c r="K270" s="8">
        <f t="shared" si="213"/>
        <v>1.8999999999996362</v>
      </c>
      <c r="L270" s="4">
        <f t="shared" si="214"/>
        <v>36.100000000000364</v>
      </c>
      <c r="M270" s="4">
        <f t="shared" si="215"/>
        <v>49.066666666666912</v>
      </c>
      <c r="N270" s="4">
        <f t="shared" si="216"/>
        <v>38.300000000000182</v>
      </c>
      <c r="O270" s="4">
        <f t="shared" si="217"/>
        <v>36.100000000000364</v>
      </c>
      <c r="P270" s="4">
        <f t="shared" si="244"/>
        <v>0.80000000000109139</v>
      </c>
      <c r="Q270" s="4">
        <f>-J269+I270</f>
        <v>-35.299999999999272</v>
      </c>
      <c r="R270" s="4">
        <f t="shared" si="218"/>
        <v>12753.633333333331</v>
      </c>
      <c r="S270" s="4">
        <f t="shared" si="219"/>
        <v>12761.216666666664</v>
      </c>
      <c r="T270" s="4">
        <f t="shared" si="220"/>
        <v>12753.177777777775</v>
      </c>
      <c r="U270" s="4">
        <f t="shared" si="221"/>
        <v>-28.299999999999272</v>
      </c>
      <c r="V270" s="4">
        <f t="shared" si="222"/>
        <v>23.399999999999636</v>
      </c>
      <c r="W270" s="45">
        <f t="shared" si="223"/>
        <v>12772.3</v>
      </c>
      <c r="X270" s="45">
        <f t="shared" si="247"/>
        <v>12772.3</v>
      </c>
      <c r="Y270" s="62">
        <f t="shared" si="224"/>
        <v>12823.399999999998</v>
      </c>
      <c r="Z270" s="10">
        <f t="shared" si="225"/>
        <v>27.699999999998909</v>
      </c>
      <c r="AA270" s="4">
        <f t="shared" si="226"/>
        <v>27.699999999998909</v>
      </c>
      <c r="AB270" s="108">
        <f t="shared" si="227"/>
        <v>12776.599999999999</v>
      </c>
      <c r="AC270" s="108">
        <f t="shared" si="248"/>
        <v>12776.599999999999</v>
      </c>
      <c r="AD270" s="48">
        <f t="shared" si="228"/>
        <v>1.158024691358045</v>
      </c>
      <c r="AE270" s="45">
        <f t="shared" si="229"/>
        <v>-28.299999999999272</v>
      </c>
      <c r="AF270" s="56">
        <f t="shared" si="230"/>
        <v>12744</v>
      </c>
      <c r="AG270" s="70">
        <f t="shared" si="231"/>
        <v>-0.13881871398750473</v>
      </c>
      <c r="AH270" s="70">
        <f t="shared" si="232"/>
        <v>-7.2036397058829653</v>
      </c>
      <c r="AI270" s="74">
        <f t="shared" si="233"/>
        <v>5.3358443188945956E-4</v>
      </c>
      <c r="AJ270" s="62">
        <f t="shared" si="234"/>
        <v>27.699999999998909</v>
      </c>
      <c r="AK270" s="117">
        <f t="shared" si="235"/>
        <v>51.892425012173611</v>
      </c>
      <c r="AL270" s="99">
        <f t="shared" si="236"/>
        <v>-3.8437499999999154E-3</v>
      </c>
      <c r="AM270" s="62">
        <f t="shared" si="237"/>
        <v>12799.999999999998</v>
      </c>
      <c r="AN270" s="10">
        <f t="shared" si="238"/>
        <v>12700.536749999996</v>
      </c>
      <c r="AO270" s="10">
        <f t="shared" si="239"/>
        <v>12778.009199999995</v>
      </c>
      <c r="AP270" s="10">
        <f t="shared" si="240"/>
        <v>12837.174349999998</v>
      </c>
      <c r="AQ270" s="10">
        <f t="shared" si="241"/>
        <v>12763.050299999994</v>
      </c>
      <c r="AR270" s="113"/>
      <c r="AU270" s="19"/>
      <c r="AV270" s="25"/>
      <c r="BE270" s="12" t="s">
        <v>162</v>
      </c>
      <c r="BF270" s="110">
        <v>12773.1</v>
      </c>
      <c r="BG270" s="111">
        <v>12737</v>
      </c>
      <c r="BH270" s="111">
        <v>12750.8</v>
      </c>
      <c r="BI270" s="12" t="s">
        <v>112</v>
      </c>
      <c r="BJ270" s="30"/>
      <c r="BK270" s="30"/>
      <c r="BL270" s="31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</row>
    <row r="271" spans="1:122" x14ac:dyDescent="0.25">
      <c r="A271" s="12" t="str">
        <f t="shared" si="203"/>
        <v>17mag     12b</v>
      </c>
      <c r="B271" s="110">
        <f t="shared" si="204"/>
        <v>14.200000000000728</v>
      </c>
      <c r="C271" s="3">
        <f t="shared" si="205"/>
        <v>16.100000000000364</v>
      </c>
      <c r="D271" s="3">
        <f t="shared" si="206"/>
        <v>12775.300000000001</v>
      </c>
      <c r="E271" s="3">
        <f t="shared" si="207"/>
        <v>12769.3</v>
      </c>
      <c r="F271" s="3">
        <f t="shared" si="208"/>
        <v>12743.9</v>
      </c>
      <c r="G271" s="3">
        <f t="shared" si="209"/>
        <v>12742.45</v>
      </c>
      <c r="H271" s="3">
        <f t="shared" si="210"/>
        <v>12765.5</v>
      </c>
      <c r="I271" s="3">
        <f t="shared" si="211"/>
        <v>12747.9</v>
      </c>
      <c r="J271" s="3">
        <f t="shared" si="212"/>
        <v>12765</v>
      </c>
      <c r="K271" s="8">
        <f t="shared" si="213"/>
        <v>-7.2999999999992724</v>
      </c>
      <c r="L271" s="4">
        <f t="shared" si="214"/>
        <v>17.600000000000364</v>
      </c>
      <c r="M271" s="4">
        <f t="shared" si="215"/>
        <v>31.400000000000244</v>
      </c>
      <c r="N271" s="4">
        <f t="shared" si="216"/>
        <v>26.850000000000364</v>
      </c>
      <c r="O271" s="4">
        <f t="shared" si="217"/>
        <v>17.600000000000364</v>
      </c>
      <c r="P271" s="4">
        <f>-H271+J270</f>
        <v>-14.700000000000728</v>
      </c>
      <c r="Q271" s="4">
        <f t="shared" ref="Q271:Q278" si="249">J270-I271</f>
        <v>2.8999999999996362</v>
      </c>
      <c r="R271" s="4">
        <f t="shared" si="218"/>
        <v>12759.466666666667</v>
      </c>
      <c r="S271" s="4">
        <f t="shared" si="219"/>
        <v>12756.55</v>
      </c>
      <c r="T271" s="4">
        <f t="shared" si="220"/>
        <v>12760.633333333331</v>
      </c>
      <c r="U271" s="4">
        <f t="shared" si="221"/>
        <v>-21.5</v>
      </c>
      <c r="V271" s="4">
        <f t="shared" si="222"/>
        <v>-21.5</v>
      </c>
      <c r="W271" s="109">
        <f t="shared" si="223"/>
        <v>12750.8</v>
      </c>
      <c r="X271" s="109">
        <f t="shared" si="247"/>
        <v>12750.8</v>
      </c>
      <c r="Y271" s="10">
        <f t="shared" si="224"/>
        <v>12752.699999999999</v>
      </c>
      <c r="Z271" s="10">
        <f t="shared" si="225"/>
        <v>27.699999999998909</v>
      </c>
      <c r="AA271" s="10">
        <f t="shared" si="226"/>
        <v>23.399999999999636</v>
      </c>
      <c r="AB271" s="10">
        <f t="shared" si="227"/>
        <v>12795.699999999999</v>
      </c>
      <c r="AC271" s="79">
        <f t="shared" si="248"/>
        <v>12795.699999999999</v>
      </c>
      <c r="AD271" s="48">
        <f t="shared" si="228"/>
        <v>5.2111760883711708E-2</v>
      </c>
      <c r="AE271" s="45">
        <f t="shared" si="229"/>
        <v>-21.5</v>
      </c>
      <c r="AF271" s="56">
        <f t="shared" si="230"/>
        <v>12729.3</v>
      </c>
      <c r="AG271" s="70">
        <f t="shared" si="231"/>
        <v>-2.654665483046089</v>
      </c>
      <c r="AH271" s="70">
        <f t="shared" si="232"/>
        <v>-0.37669529603125462</v>
      </c>
      <c r="AI271" s="74">
        <f t="shared" si="233"/>
        <v>2.8045532747284401E-3</v>
      </c>
      <c r="AJ271" s="62">
        <f t="shared" si="234"/>
        <v>27.699999999998909</v>
      </c>
      <c r="AK271" s="117">
        <f t="shared" si="235"/>
        <v>0.14189934605207455</v>
      </c>
      <c r="AL271" s="99">
        <f t="shared" si="236"/>
        <v>-1.0564620260592543E-3</v>
      </c>
      <c r="AM271" s="62">
        <f t="shared" si="237"/>
        <v>12778.499999999998</v>
      </c>
      <c r="AN271" s="10">
        <f t="shared" si="238"/>
        <v>12702.617999999999</v>
      </c>
      <c r="AO271" s="10">
        <f t="shared" si="239"/>
        <v>12757.496399999996</v>
      </c>
      <c r="AP271" s="10">
        <f t="shared" si="240"/>
        <v>12804.725266666663</v>
      </c>
      <c r="AQ271" s="10">
        <f t="shared" si="241"/>
        <v>12746.900833333328</v>
      </c>
      <c r="AR271" s="113"/>
      <c r="AU271" s="19"/>
      <c r="AV271" s="25"/>
      <c r="BE271" s="12" t="s">
        <v>429</v>
      </c>
      <c r="BF271" s="110">
        <v>12765.5</v>
      </c>
      <c r="BG271" s="111">
        <v>12747.9</v>
      </c>
      <c r="BH271" s="111">
        <v>12765</v>
      </c>
      <c r="BI271" s="12" t="s">
        <v>113</v>
      </c>
      <c r="BJ271" s="30"/>
      <c r="BK271" s="30"/>
      <c r="BL271" s="3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</row>
    <row r="272" spans="1:122" x14ac:dyDescent="0.25">
      <c r="A272" s="12" t="str">
        <f t="shared" si="203"/>
        <v>17mag     13o</v>
      </c>
      <c r="B272" s="110">
        <f t="shared" si="204"/>
        <v>-1.7000000000007276</v>
      </c>
      <c r="C272" s="3">
        <f t="shared" si="205"/>
        <v>-9</v>
      </c>
      <c r="D272" s="3">
        <f t="shared" si="206"/>
        <v>12770.033333333333</v>
      </c>
      <c r="E272" s="3">
        <f t="shared" si="207"/>
        <v>12768.5</v>
      </c>
      <c r="F272" s="3">
        <f t="shared" si="208"/>
        <v>12748.966666666667</v>
      </c>
      <c r="G272" s="3">
        <f t="shared" si="209"/>
        <v>12754.95</v>
      </c>
      <c r="H272" s="110">
        <f t="shared" si="210"/>
        <v>12771.5</v>
      </c>
      <c r="I272" s="110">
        <f t="shared" si="211"/>
        <v>12762</v>
      </c>
      <c r="J272" s="110">
        <f t="shared" si="212"/>
        <v>12763.3</v>
      </c>
      <c r="K272" s="8">
        <f t="shared" si="213"/>
        <v>12.5</v>
      </c>
      <c r="L272" s="4">
        <f t="shared" si="214"/>
        <v>9.5</v>
      </c>
      <c r="M272" s="4">
        <f t="shared" si="215"/>
        <v>21.066666666666908</v>
      </c>
      <c r="N272" s="4">
        <f t="shared" si="216"/>
        <v>13.550000000000182</v>
      </c>
      <c r="O272" s="4">
        <f t="shared" si="217"/>
        <v>9.5</v>
      </c>
      <c r="P272" s="4">
        <f t="shared" ref="P272:P293" si="250">H272-J271</f>
        <v>6.5</v>
      </c>
      <c r="Q272" s="4">
        <f t="shared" si="249"/>
        <v>3</v>
      </c>
      <c r="R272" s="4">
        <f t="shared" si="218"/>
        <v>12765.6</v>
      </c>
      <c r="S272" s="4">
        <f t="shared" si="219"/>
        <v>12762.533333333333</v>
      </c>
      <c r="T272" s="4">
        <f t="shared" si="220"/>
        <v>12759.566666666666</v>
      </c>
      <c r="U272" s="4">
        <f t="shared" si="221"/>
        <v>-21.5</v>
      </c>
      <c r="V272" s="4">
        <f t="shared" si="222"/>
        <v>-21.5</v>
      </c>
      <c r="W272" s="85">
        <f t="shared" si="223"/>
        <v>12729.3</v>
      </c>
      <c r="X272" s="45">
        <f t="shared" si="247"/>
        <v>12729.3</v>
      </c>
      <c r="Y272" s="62">
        <f t="shared" si="224"/>
        <v>12757.7</v>
      </c>
      <c r="Z272" s="10">
        <f t="shared" si="225"/>
        <v>23.399999999999636</v>
      </c>
      <c r="AA272" s="4">
        <f t="shared" si="226"/>
        <v>14.200000000000728</v>
      </c>
      <c r="AB272" s="79">
        <f t="shared" si="227"/>
        <v>12765</v>
      </c>
      <c r="AC272" s="108">
        <f t="shared" si="248"/>
        <v>12765</v>
      </c>
      <c r="AD272" s="48">
        <f t="shared" si="228"/>
        <v>-0.43209876543209919</v>
      </c>
      <c r="AE272" s="45">
        <f t="shared" si="229"/>
        <v>-21.5</v>
      </c>
      <c r="AF272" s="56">
        <f t="shared" si="230"/>
        <v>12743.5</v>
      </c>
      <c r="AG272" s="70">
        <f t="shared" si="231"/>
        <v>-0.79162400892756368</v>
      </c>
      <c r="AH272" s="70">
        <f t="shared" si="232"/>
        <v>-1.2632259617223198</v>
      </c>
      <c r="AI272" s="74">
        <f t="shared" si="233"/>
        <v>1.5537332757875994E-3</v>
      </c>
      <c r="AJ272" s="62">
        <f t="shared" si="234"/>
        <v>23.399999999999636</v>
      </c>
      <c r="AK272" s="117">
        <f t="shared" si="235"/>
        <v>1.59573983036928</v>
      </c>
      <c r="AL272" s="99">
        <f t="shared" si="236"/>
        <v>-1.9627162115667608E-3</v>
      </c>
      <c r="AM272" s="62">
        <f t="shared" si="237"/>
        <v>12788.4</v>
      </c>
      <c r="AN272" s="10">
        <f t="shared" si="238"/>
        <v>12719.884050000001</v>
      </c>
      <c r="AO272" s="10">
        <f t="shared" si="239"/>
        <v>12758.262300000002</v>
      </c>
      <c r="AP272" s="10">
        <f t="shared" si="240"/>
        <v>12799.102983333332</v>
      </c>
      <c r="AQ272" s="10">
        <f t="shared" si="241"/>
        <v>12766.186766666666</v>
      </c>
      <c r="AR272" s="113"/>
      <c r="AU272" s="19"/>
      <c r="AV272" s="25"/>
      <c r="AW272" s="21">
        <f>SUM(AU272:AU285)-AW273</f>
        <v>0</v>
      </c>
      <c r="AZ272" s="116">
        <f>BA272*(1+$AR$5)</f>
        <v>12763.3</v>
      </c>
      <c r="BA272" s="112">
        <f>J272</f>
        <v>12763.3</v>
      </c>
      <c r="BE272" s="12" t="s">
        <v>430</v>
      </c>
      <c r="BF272" s="110">
        <v>12771.5</v>
      </c>
      <c r="BG272" s="111">
        <v>12762</v>
      </c>
      <c r="BH272" s="111">
        <v>12763.3</v>
      </c>
      <c r="BI272" s="12" t="s">
        <v>114</v>
      </c>
      <c r="BJ272" s="28"/>
      <c r="BK272" s="28"/>
      <c r="BL272" s="28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</row>
    <row r="273" spans="1:122" x14ac:dyDescent="0.25">
      <c r="A273" s="12" t="str">
        <f t="shared" si="203"/>
        <v>17mag  14s</v>
      </c>
      <c r="B273" s="110">
        <f t="shared" si="204"/>
        <v>-36</v>
      </c>
      <c r="C273" s="3">
        <f t="shared" si="205"/>
        <v>-23.5</v>
      </c>
      <c r="D273" s="3">
        <f t="shared" si="206"/>
        <v>12767.366666666667</v>
      </c>
      <c r="E273" s="3">
        <f t="shared" si="207"/>
        <v>12768.3</v>
      </c>
      <c r="F273" s="3">
        <f t="shared" si="208"/>
        <v>12745.666666666666</v>
      </c>
      <c r="G273" s="3">
        <f t="shared" si="209"/>
        <v>12744.55</v>
      </c>
      <c r="H273" s="110">
        <f t="shared" si="210"/>
        <v>12765.1</v>
      </c>
      <c r="I273" s="110">
        <f t="shared" si="211"/>
        <v>12727.1</v>
      </c>
      <c r="J273" s="110">
        <f t="shared" si="212"/>
        <v>12727.3</v>
      </c>
      <c r="K273" s="8">
        <f t="shared" si="213"/>
        <v>-37.700000000000728</v>
      </c>
      <c r="L273" s="4">
        <f t="shared" si="214"/>
        <v>38</v>
      </c>
      <c r="M273" s="4">
        <f t="shared" si="215"/>
        <v>21.70000000000012</v>
      </c>
      <c r="N273" s="4">
        <f t="shared" si="216"/>
        <v>23.75</v>
      </c>
      <c r="O273" s="4">
        <f t="shared" si="217"/>
        <v>38</v>
      </c>
      <c r="P273" s="4">
        <f t="shared" si="250"/>
        <v>1.8000000000010914</v>
      </c>
      <c r="Q273" s="4">
        <f t="shared" si="249"/>
        <v>36.199999999998909</v>
      </c>
      <c r="R273" s="4">
        <f t="shared" si="218"/>
        <v>12739.833333333334</v>
      </c>
      <c r="S273" s="4">
        <f t="shared" si="219"/>
        <v>12752.716666666667</v>
      </c>
      <c r="T273" s="4">
        <f t="shared" si="220"/>
        <v>12754.966666666667</v>
      </c>
      <c r="U273" s="4">
        <f t="shared" si="221"/>
        <v>-21.5</v>
      </c>
      <c r="V273" s="4">
        <f t="shared" si="222"/>
        <v>-1.7000000000007276</v>
      </c>
      <c r="W273" s="86">
        <f t="shared" si="223"/>
        <v>12763.3</v>
      </c>
      <c r="X273" s="45">
        <f t="shared" si="247"/>
        <v>12763.3</v>
      </c>
      <c r="Y273" s="62">
        <f t="shared" si="224"/>
        <v>12775.8</v>
      </c>
      <c r="Z273" s="10">
        <f t="shared" si="225"/>
        <v>14.200000000000728</v>
      </c>
      <c r="AA273" s="4">
        <f t="shared" si="226"/>
        <v>14.200000000000728</v>
      </c>
      <c r="AB273" s="79">
        <f t="shared" si="227"/>
        <v>12779.2</v>
      </c>
      <c r="AC273" s="108">
        <f t="shared" si="248"/>
        <v>12779.2</v>
      </c>
      <c r="AD273" s="48">
        <f t="shared" si="228"/>
        <v>1.2716049382716033</v>
      </c>
      <c r="AE273" s="45">
        <f t="shared" si="229"/>
        <v>-21.5</v>
      </c>
      <c r="AF273" s="56">
        <f t="shared" si="230"/>
        <v>12741.8</v>
      </c>
      <c r="AG273" s="70">
        <f t="shared" si="231"/>
        <v>0.28965390693578369</v>
      </c>
      <c r="AH273" s="70">
        <f t="shared" si="232"/>
        <v>3.4523960355960264</v>
      </c>
      <c r="AI273" s="74">
        <f t="shared" si="233"/>
        <v>-1.1379867836569402E-3</v>
      </c>
      <c r="AJ273" s="62">
        <f t="shared" si="234"/>
        <v>14.200000000000728</v>
      </c>
      <c r="AK273" s="117">
        <f t="shared" si="235"/>
        <v>11.91903838659916</v>
      </c>
      <c r="AL273" s="99">
        <f t="shared" si="236"/>
        <v>-3.9287810604578931E-3</v>
      </c>
      <c r="AM273" s="62">
        <f t="shared" si="237"/>
        <v>12777.5</v>
      </c>
      <c r="AN273" s="10">
        <f t="shared" si="238"/>
        <v>12739.29795</v>
      </c>
      <c r="AO273" s="10">
        <f t="shared" si="239"/>
        <v>12756.4308</v>
      </c>
      <c r="AP273" s="10">
        <f t="shared" si="240"/>
        <v>12791.92915</v>
      </c>
      <c r="AQ273" s="10">
        <f t="shared" si="241"/>
        <v>12772.459699999999</v>
      </c>
      <c r="AR273" s="113"/>
      <c r="AU273" s="19"/>
      <c r="AV273" s="25"/>
      <c r="AW273" s="80">
        <f>COUNT(AU273:AU285)</f>
        <v>0</v>
      </c>
      <c r="BB273" s="115">
        <f>AO273</f>
        <v>12756.4308</v>
      </c>
      <c r="BC273" s="114">
        <f>-BB273+BA272</f>
        <v>6.8691999999991822</v>
      </c>
      <c r="BD273" s="107" t="s">
        <v>37</v>
      </c>
      <c r="BE273" s="12" t="s">
        <v>431</v>
      </c>
      <c r="BF273" s="110">
        <v>12765.1</v>
      </c>
      <c r="BG273" s="111">
        <v>12727.1</v>
      </c>
      <c r="BH273" s="111">
        <v>12727.3</v>
      </c>
      <c r="BI273" s="29" t="str">
        <f t="shared" si="246"/>
        <v>17mag  14s</v>
      </c>
      <c r="BJ273" s="28"/>
      <c r="BK273" s="28"/>
      <c r="BL273" s="28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</row>
    <row r="274" spans="1:122" x14ac:dyDescent="0.25">
      <c r="A274" s="12" t="str">
        <f t="shared" si="203"/>
        <v>17mag   15b</v>
      </c>
      <c r="B274" s="110">
        <f t="shared" si="204"/>
        <v>-55.899999999999636</v>
      </c>
      <c r="C274" s="3">
        <f t="shared" si="205"/>
        <v>-93.600000000000364</v>
      </c>
      <c r="D274" s="3">
        <f t="shared" si="206"/>
        <v>12754.699999999999</v>
      </c>
      <c r="E274" s="3">
        <f t="shared" si="207"/>
        <v>12746.3</v>
      </c>
      <c r="F274" s="3">
        <f t="shared" si="208"/>
        <v>12717.1</v>
      </c>
      <c r="G274" s="3">
        <f t="shared" si="209"/>
        <v>12694.650000000001</v>
      </c>
      <c r="H274" s="110">
        <f t="shared" si="210"/>
        <v>12727.5</v>
      </c>
      <c r="I274" s="110">
        <f t="shared" si="211"/>
        <v>12662.2</v>
      </c>
      <c r="J274" s="110">
        <f t="shared" si="212"/>
        <v>12671.4</v>
      </c>
      <c r="K274" s="8">
        <f t="shared" si="213"/>
        <v>-91.899999999999636</v>
      </c>
      <c r="L274" s="4">
        <f t="shared" si="214"/>
        <v>65.299999999999272</v>
      </c>
      <c r="M274" s="4">
        <f t="shared" si="215"/>
        <v>37.59999999999976</v>
      </c>
      <c r="N274" s="4">
        <f t="shared" si="216"/>
        <v>51.649999999999636</v>
      </c>
      <c r="O274" s="4">
        <f t="shared" si="217"/>
        <v>65.299999999999272</v>
      </c>
      <c r="P274" s="4">
        <f t="shared" si="250"/>
        <v>0.2000000000007276</v>
      </c>
      <c r="Q274" s="4">
        <f t="shared" si="249"/>
        <v>65.099999999998545</v>
      </c>
      <c r="R274" s="4">
        <f t="shared" si="218"/>
        <v>12687.033333333333</v>
      </c>
      <c r="S274" s="4">
        <f t="shared" si="219"/>
        <v>12713.433333333334</v>
      </c>
      <c r="T274" s="4">
        <f t="shared" si="220"/>
        <v>12730.822222222223</v>
      </c>
      <c r="U274" s="4">
        <f t="shared" si="221"/>
        <v>-36</v>
      </c>
      <c r="V274" s="4">
        <f t="shared" si="222"/>
        <v>-36</v>
      </c>
      <c r="W274" s="85">
        <f t="shared" si="223"/>
        <v>12727.3</v>
      </c>
      <c r="X274" s="45">
        <f t="shared" si="247"/>
        <v>12727.3</v>
      </c>
      <c r="Y274" s="10">
        <f t="shared" si="224"/>
        <v>12689.599999999999</v>
      </c>
      <c r="Z274" s="10">
        <f t="shared" si="225"/>
        <v>14.200000000000728</v>
      </c>
      <c r="AA274" s="10">
        <f t="shared" si="226"/>
        <v>-1.7000000000007276</v>
      </c>
      <c r="AB274" s="10">
        <f t="shared" si="227"/>
        <v>12761.599999999999</v>
      </c>
      <c r="AC274" s="108">
        <f t="shared" si="248"/>
        <v>12761.599999999999</v>
      </c>
      <c r="AD274" s="48">
        <f t="shared" si="228"/>
        <v>2.9035737491877378</v>
      </c>
      <c r="AE274" s="45">
        <f t="shared" si="229"/>
        <v>-36</v>
      </c>
      <c r="AF274" s="56">
        <f t="shared" si="230"/>
        <v>12691.3</v>
      </c>
      <c r="AG274" s="70">
        <f t="shared" si="231"/>
        <v>0.28500304942292298</v>
      </c>
      <c r="AH274" s="70">
        <f t="shared" si="232"/>
        <v>3.5087343873155392</v>
      </c>
      <c r="AI274" s="74">
        <f t="shared" si="233"/>
        <v>-1.5680032778359694E-3</v>
      </c>
      <c r="AJ274" s="62">
        <f t="shared" si="234"/>
        <v>14.200000000000728</v>
      </c>
      <c r="AK274" s="117">
        <f t="shared" si="235"/>
        <v>12.311217000730553</v>
      </c>
      <c r="AL274" s="99">
        <f t="shared" si="236"/>
        <v>-5.5017070203665476E-3</v>
      </c>
      <c r="AM274" s="62">
        <f t="shared" si="237"/>
        <v>12741.5</v>
      </c>
      <c r="AN274" s="10">
        <f t="shared" si="238"/>
        <v>12703.367250000001</v>
      </c>
      <c r="AO274" s="10">
        <f t="shared" si="239"/>
        <v>12739.814100000001</v>
      </c>
      <c r="AP274" s="10">
        <f t="shared" si="240"/>
        <v>12776.346916666665</v>
      </c>
      <c r="AQ274" s="10">
        <f t="shared" si="241"/>
        <v>12727.281233333333</v>
      </c>
      <c r="AR274" s="113"/>
      <c r="AU274" s="19"/>
      <c r="AV274" s="25"/>
      <c r="BE274" s="12" t="s">
        <v>432</v>
      </c>
      <c r="BF274" s="110">
        <v>12727.5</v>
      </c>
      <c r="BG274" s="111">
        <v>12662.2</v>
      </c>
      <c r="BH274" s="111">
        <v>12671.4</v>
      </c>
      <c r="BI274" s="29" t="str">
        <f t="shared" si="246"/>
        <v>17mag   15b</v>
      </c>
      <c r="BJ274" s="28"/>
      <c r="BK274" s="28"/>
      <c r="BL274" s="28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</row>
    <row r="275" spans="1:122" x14ac:dyDescent="0.25">
      <c r="A275" s="12" t="str">
        <f t="shared" si="203"/>
        <v>17mag     16o</v>
      </c>
      <c r="B275" s="110">
        <f t="shared" si="204"/>
        <v>-79.399999999999636</v>
      </c>
      <c r="C275" s="3">
        <f t="shared" si="205"/>
        <v>-171.29999999999927</v>
      </c>
      <c r="D275" s="3">
        <f t="shared" si="206"/>
        <v>12728.666666666666</v>
      </c>
      <c r="E275" s="3">
        <f t="shared" si="207"/>
        <v>12710.45</v>
      </c>
      <c r="F275" s="3">
        <f t="shared" si="208"/>
        <v>12658.433333333334</v>
      </c>
      <c r="G275" s="3">
        <f t="shared" si="209"/>
        <v>12624.1</v>
      </c>
      <c r="H275" s="110">
        <f t="shared" si="210"/>
        <v>12693.4</v>
      </c>
      <c r="I275" s="110">
        <f t="shared" si="211"/>
        <v>12586</v>
      </c>
      <c r="J275" s="110">
        <f t="shared" si="212"/>
        <v>12592</v>
      </c>
      <c r="K275" s="8">
        <f t="shared" si="213"/>
        <v>-135.29999999999927</v>
      </c>
      <c r="L275" s="4">
        <f t="shared" si="214"/>
        <v>107.39999999999964</v>
      </c>
      <c r="M275" s="4">
        <f t="shared" si="215"/>
        <v>70.233333333332965</v>
      </c>
      <c r="N275" s="4">
        <f t="shared" si="216"/>
        <v>86.349999999999454</v>
      </c>
      <c r="O275" s="4">
        <f t="shared" si="217"/>
        <v>107.39999999999964</v>
      </c>
      <c r="P275" s="4">
        <f t="shared" si="250"/>
        <v>22</v>
      </c>
      <c r="Q275" s="4">
        <f t="shared" si="249"/>
        <v>85.399999999999636</v>
      </c>
      <c r="R275" s="4">
        <f t="shared" si="218"/>
        <v>12623.800000000001</v>
      </c>
      <c r="S275" s="4">
        <f t="shared" si="219"/>
        <v>12655.416666666668</v>
      </c>
      <c r="T275" s="4">
        <f t="shared" si="220"/>
        <v>12683.555555555557</v>
      </c>
      <c r="U275" s="4">
        <f t="shared" si="221"/>
        <v>-55.899999999999636</v>
      </c>
      <c r="V275" s="4">
        <f t="shared" si="222"/>
        <v>-55.899999999999636</v>
      </c>
      <c r="W275" s="85">
        <f t="shared" si="223"/>
        <v>12671.4</v>
      </c>
      <c r="X275" s="45">
        <f t="shared" si="247"/>
        <v>12671.4</v>
      </c>
      <c r="Y275" s="62">
        <f t="shared" si="224"/>
        <v>12579.5</v>
      </c>
      <c r="Z275" s="10">
        <f t="shared" si="225"/>
        <v>-1.7000000000007276</v>
      </c>
      <c r="AA275" s="4">
        <f t="shared" si="226"/>
        <v>-36</v>
      </c>
      <c r="AB275" s="108">
        <f t="shared" si="227"/>
        <v>12691.3</v>
      </c>
      <c r="AC275" s="108">
        <f t="shared" si="248"/>
        <v>12691.3</v>
      </c>
      <c r="AD275" s="48">
        <f t="shared" si="228"/>
        <v>5.4202729044834044</v>
      </c>
      <c r="AE275" s="45">
        <f t="shared" si="229"/>
        <v>-55.899999999999636</v>
      </c>
      <c r="AF275" s="56">
        <f t="shared" si="230"/>
        <v>12615.5</v>
      </c>
      <c r="AG275" s="70">
        <f t="shared" si="231"/>
        <v>0.30374469885389416</v>
      </c>
      <c r="AH275" s="70">
        <f t="shared" si="232"/>
        <v>3.2922385272014747</v>
      </c>
      <c r="AI275" s="74">
        <f t="shared" si="233"/>
        <v>-1.8627878403551187E-3</v>
      </c>
      <c r="AJ275" s="62">
        <f t="shared" si="234"/>
        <v>-1.7000000000007276</v>
      </c>
      <c r="AK275" s="117">
        <f t="shared" si="235"/>
        <v>10.838834519989735</v>
      </c>
      <c r="AL275" s="99">
        <f t="shared" si="236"/>
        <v>-6.1327418960195517E-3</v>
      </c>
      <c r="AM275" s="62">
        <f t="shared" si="237"/>
        <v>12669.699999999999</v>
      </c>
      <c r="AN275" s="10">
        <f t="shared" si="238"/>
        <v>12622.747949999999</v>
      </c>
      <c r="AO275" s="10">
        <f t="shared" si="239"/>
        <v>12699.154799999998</v>
      </c>
      <c r="AP275" s="10">
        <f t="shared" si="240"/>
        <v>12751.422016666664</v>
      </c>
      <c r="AQ275" s="10">
        <f t="shared" si="241"/>
        <v>12659.21323333333</v>
      </c>
      <c r="AR275" s="113"/>
      <c r="AU275" s="19"/>
      <c r="AV275" s="25"/>
      <c r="BE275" s="12" t="s">
        <v>433</v>
      </c>
      <c r="BF275" s="110">
        <v>12693.4</v>
      </c>
      <c r="BG275" s="111">
        <v>12586</v>
      </c>
      <c r="BH275" s="111">
        <v>12592</v>
      </c>
      <c r="BI275" s="29" t="str">
        <f t="shared" si="246"/>
        <v>17mag     16o</v>
      </c>
      <c r="BJ275" s="28"/>
      <c r="BK275" s="28"/>
      <c r="BL275" s="28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</row>
    <row r="276" spans="1:122" x14ac:dyDescent="0.25">
      <c r="A276" s="12" t="str">
        <f t="shared" si="203"/>
        <v>17mag    17s</v>
      </c>
      <c r="B276" s="110">
        <f t="shared" si="204"/>
        <v>51.5</v>
      </c>
      <c r="C276" s="3">
        <f t="shared" si="205"/>
        <v>-83.799999999999272</v>
      </c>
      <c r="D276" s="3">
        <f t="shared" si="206"/>
        <v>12691.166666666666</v>
      </c>
      <c r="E276" s="3">
        <f t="shared" si="207"/>
        <v>12673</v>
      </c>
      <c r="F276" s="3">
        <f t="shared" si="208"/>
        <v>12612.966666666667</v>
      </c>
      <c r="G276" s="3">
        <f t="shared" si="209"/>
        <v>12588.35</v>
      </c>
      <c r="H276" s="3">
        <f t="shared" si="210"/>
        <v>12652.6</v>
      </c>
      <c r="I276" s="3">
        <f t="shared" si="211"/>
        <v>12590.7</v>
      </c>
      <c r="J276" s="3">
        <f t="shared" si="212"/>
        <v>12643.5</v>
      </c>
      <c r="K276" s="8">
        <f t="shared" si="213"/>
        <v>-27.899999999999636</v>
      </c>
      <c r="L276" s="4">
        <f t="shared" si="214"/>
        <v>61.899999999999636</v>
      </c>
      <c r="M276" s="4">
        <f t="shared" si="215"/>
        <v>78.19999999999952</v>
      </c>
      <c r="N276" s="4">
        <f t="shared" si="216"/>
        <v>84.649999999999636</v>
      </c>
      <c r="O276" s="4">
        <f t="shared" si="217"/>
        <v>61.899999999999636</v>
      </c>
      <c r="P276" s="4">
        <f t="shared" si="250"/>
        <v>60.600000000000364</v>
      </c>
      <c r="Q276" s="4">
        <f t="shared" si="249"/>
        <v>1.2999999999992724</v>
      </c>
      <c r="R276" s="4">
        <f t="shared" si="218"/>
        <v>12628.933333333334</v>
      </c>
      <c r="S276" s="4">
        <f t="shared" si="219"/>
        <v>12626.366666666669</v>
      </c>
      <c r="T276" s="4">
        <f t="shared" si="220"/>
        <v>12646.588888888889</v>
      </c>
      <c r="U276" s="4">
        <f t="shared" si="221"/>
        <v>-79.399999999999636</v>
      </c>
      <c r="V276" s="4">
        <f t="shared" si="222"/>
        <v>-79.399999999999636</v>
      </c>
      <c r="W276" s="86">
        <f t="shared" si="223"/>
        <v>12592</v>
      </c>
      <c r="X276" s="109">
        <f t="shared" si="247"/>
        <v>12592</v>
      </c>
      <c r="Y276" s="62">
        <f t="shared" si="224"/>
        <v>12456.7</v>
      </c>
      <c r="Z276" s="10">
        <f t="shared" si="225"/>
        <v>-36</v>
      </c>
      <c r="AA276" s="4">
        <f t="shared" si="226"/>
        <v>-55.899999999999636</v>
      </c>
      <c r="AB276" s="79">
        <f t="shared" si="227"/>
        <v>12615.5</v>
      </c>
      <c r="AC276" s="79">
        <f t="shared" si="248"/>
        <v>12615.5</v>
      </c>
      <c r="AD276" s="48">
        <f t="shared" si="228"/>
        <v>2.7003248862897742</v>
      </c>
      <c r="AE276" s="45">
        <f t="shared" si="229"/>
        <v>-79.399999999999636</v>
      </c>
      <c r="AF276" s="56">
        <f t="shared" si="230"/>
        <v>12512.6</v>
      </c>
      <c r="AG276" s="70">
        <f t="shared" si="231"/>
        <v>1.5011888816073355</v>
      </c>
      <c r="AH276" s="70">
        <f t="shared" si="232"/>
        <v>0.66613869330639564</v>
      </c>
      <c r="AI276" s="74">
        <f t="shared" si="233"/>
        <v>1.0461454853507635E-2</v>
      </c>
      <c r="AJ276" s="62">
        <f t="shared" si="234"/>
        <v>-36</v>
      </c>
      <c r="AK276" s="117">
        <f t="shared" si="235"/>
        <v>0.44374075871995222</v>
      </c>
      <c r="AL276" s="99">
        <f t="shared" si="236"/>
        <v>6.9687798661994269E-3</v>
      </c>
      <c r="AM276" s="62">
        <f t="shared" si="237"/>
        <v>12556</v>
      </c>
      <c r="AN276" s="10">
        <f t="shared" si="238"/>
        <v>12524.912550000001</v>
      </c>
      <c r="AO276" s="10">
        <f t="shared" si="239"/>
        <v>12648.938400000003</v>
      </c>
      <c r="AP276" s="10">
        <f t="shared" si="240"/>
        <v>12722.86015</v>
      </c>
      <c r="AQ276" s="10">
        <f t="shared" si="241"/>
        <v>12566.754200000001</v>
      </c>
      <c r="AR276" s="113"/>
      <c r="AU276" s="19"/>
      <c r="AV276" s="25"/>
      <c r="BE276" s="12" t="s">
        <v>434</v>
      </c>
      <c r="BF276" s="110">
        <v>12652.6</v>
      </c>
      <c r="BG276" s="111">
        <v>12590.7</v>
      </c>
      <c r="BH276" s="111">
        <v>12643.5</v>
      </c>
      <c r="BI276" s="29" t="str">
        <f t="shared" si="246"/>
        <v>17mag    17s</v>
      </c>
      <c r="BJ276" s="28"/>
      <c r="BK276" s="28"/>
      <c r="BL276" s="28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</row>
    <row r="277" spans="1:122" x14ac:dyDescent="0.25">
      <c r="A277" s="12" t="str">
        <f t="shared" si="203"/>
        <v>17mag   18b</v>
      </c>
      <c r="B277" s="110">
        <f t="shared" si="204"/>
        <v>-14</v>
      </c>
      <c r="C277" s="3">
        <f t="shared" si="205"/>
        <v>-41.899999999999636</v>
      </c>
      <c r="D277" s="3">
        <f t="shared" si="206"/>
        <v>12663.433333333334</v>
      </c>
      <c r="E277" s="3">
        <f t="shared" si="207"/>
        <v>12648.45</v>
      </c>
      <c r="F277" s="3">
        <f t="shared" si="208"/>
        <v>12597.4</v>
      </c>
      <c r="G277" s="3">
        <f t="shared" si="209"/>
        <v>12603.1</v>
      </c>
      <c r="H277" s="3">
        <f t="shared" si="210"/>
        <v>12644.3</v>
      </c>
      <c r="I277" s="3">
        <f t="shared" si="211"/>
        <v>12615.5</v>
      </c>
      <c r="J277" s="3">
        <f t="shared" si="212"/>
        <v>12629.5</v>
      </c>
      <c r="K277" s="8">
        <f t="shared" si="213"/>
        <v>37.5</v>
      </c>
      <c r="L277" s="4">
        <f t="shared" si="214"/>
        <v>28.799999999999272</v>
      </c>
      <c r="M277" s="4">
        <f t="shared" si="215"/>
        <v>66.033333333332848</v>
      </c>
      <c r="N277" s="4">
        <f t="shared" si="216"/>
        <v>45.349999999999454</v>
      </c>
      <c r="O277" s="4">
        <f t="shared" si="217"/>
        <v>28.799999999999272</v>
      </c>
      <c r="P277" s="4">
        <f t="shared" si="250"/>
        <v>0.7999999999992724</v>
      </c>
      <c r="Q277" s="4">
        <f t="shared" si="249"/>
        <v>28</v>
      </c>
      <c r="R277" s="4">
        <f t="shared" si="218"/>
        <v>12629.766666666668</v>
      </c>
      <c r="S277" s="4">
        <f t="shared" si="219"/>
        <v>12629.350000000002</v>
      </c>
      <c r="T277" s="4">
        <f t="shared" si="220"/>
        <v>12627.500000000002</v>
      </c>
      <c r="U277" s="4">
        <f t="shared" si="221"/>
        <v>-79.399999999999636</v>
      </c>
      <c r="V277" s="4">
        <f t="shared" si="222"/>
        <v>-79.399999999999636</v>
      </c>
      <c r="W277" s="86">
        <f t="shared" si="223"/>
        <v>12512.6</v>
      </c>
      <c r="X277" s="45">
        <f t="shared" si="247"/>
        <v>12512.6</v>
      </c>
      <c r="Y277" s="62">
        <f t="shared" si="224"/>
        <v>12615.6</v>
      </c>
      <c r="Z277" s="10">
        <f t="shared" si="225"/>
        <v>51.5</v>
      </c>
      <c r="AA277" s="4">
        <f t="shared" si="226"/>
        <v>51.5</v>
      </c>
      <c r="AB277" s="79">
        <f t="shared" si="227"/>
        <v>12643.5</v>
      </c>
      <c r="AC277" s="108">
        <f t="shared" si="248"/>
        <v>12643.5</v>
      </c>
      <c r="AD277" s="48">
        <f t="shared" si="228"/>
        <v>0.72163742690054011</v>
      </c>
      <c r="AE277" s="45">
        <f t="shared" si="229"/>
        <v>-79.399999999999636</v>
      </c>
      <c r="AF277" s="56">
        <f t="shared" si="230"/>
        <v>12564.1</v>
      </c>
      <c r="AG277" s="70">
        <f t="shared" si="231"/>
        <v>-1.0088759497783857</v>
      </c>
      <c r="AH277" s="70">
        <f t="shared" si="232"/>
        <v>-0.99120213958878156</v>
      </c>
      <c r="AI277" s="74">
        <f t="shared" si="233"/>
        <v>5.2053071847565392E-3</v>
      </c>
      <c r="AJ277" s="62">
        <f t="shared" si="234"/>
        <v>51.5</v>
      </c>
      <c r="AK277" s="117">
        <f t="shared" si="235"/>
        <v>0.9824816815253784</v>
      </c>
      <c r="AL277" s="99">
        <f t="shared" si="236"/>
        <v>-5.1595116187475388E-3</v>
      </c>
      <c r="AM277" s="62">
        <f t="shared" si="237"/>
        <v>12695</v>
      </c>
      <c r="AN277" s="10">
        <f t="shared" si="238"/>
        <v>12531.739050000002</v>
      </c>
      <c r="AO277" s="10">
        <f t="shared" si="239"/>
        <v>12654.499500000002</v>
      </c>
      <c r="AP277" s="10">
        <f t="shared" si="240"/>
        <v>12726.296916666666</v>
      </c>
      <c r="AQ277" s="10">
        <f t="shared" si="241"/>
        <v>12617.871933333334</v>
      </c>
      <c r="AR277" s="113"/>
      <c r="AU277" s="19"/>
      <c r="AV277" s="25"/>
      <c r="BE277" s="12" t="s">
        <v>435</v>
      </c>
      <c r="BF277" s="110">
        <v>12644.3</v>
      </c>
      <c r="BG277" s="111">
        <v>12615.5</v>
      </c>
      <c r="BH277" s="111">
        <v>12629.5</v>
      </c>
      <c r="BI277" s="29" t="str">
        <f t="shared" si="246"/>
        <v>17mag   18b</v>
      </c>
      <c r="BJ277" s="28"/>
      <c r="BK277" s="28"/>
      <c r="BL277" s="28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</row>
    <row r="278" spans="1:122" x14ac:dyDescent="0.25">
      <c r="A278" s="12" t="str">
        <f t="shared" si="203"/>
        <v>17mag    19o</v>
      </c>
      <c r="B278" s="110">
        <f t="shared" si="204"/>
        <v>-34.899999999999636</v>
      </c>
      <c r="C278" s="3">
        <f t="shared" si="205"/>
        <v>2.6000000000003638</v>
      </c>
      <c r="D278" s="3">
        <f t="shared" si="206"/>
        <v>12642.766666666668</v>
      </c>
      <c r="E278" s="3">
        <f t="shared" si="207"/>
        <v>12637.849999999999</v>
      </c>
      <c r="F278" s="3">
        <f t="shared" si="208"/>
        <v>12599.266666666668</v>
      </c>
      <c r="G278" s="3">
        <f t="shared" si="209"/>
        <v>12603.55</v>
      </c>
      <c r="H278" s="3">
        <f t="shared" si="210"/>
        <v>12631.4</v>
      </c>
      <c r="I278" s="3">
        <f t="shared" si="211"/>
        <v>12591.6</v>
      </c>
      <c r="J278" s="3">
        <f t="shared" si="212"/>
        <v>12594.6</v>
      </c>
      <c r="K278" s="8">
        <f t="shared" si="213"/>
        <v>-48.899999999999636</v>
      </c>
      <c r="L278" s="4">
        <f t="shared" si="214"/>
        <v>39.799999999999272</v>
      </c>
      <c r="M278" s="4">
        <f t="shared" si="215"/>
        <v>43.499999999999396</v>
      </c>
      <c r="N278" s="4">
        <f t="shared" si="216"/>
        <v>34.299999999999272</v>
      </c>
      <c r="O278" s="4">
        <f t="shared" si="217"/>
        <v>39.799999999999272</v>
      </c>
      <c r="P278" s="4">
        <f t="shared" si="250"/>
        <v>1.8999999999996362</v>
      </c>
      <c r="Q278" s="4">
        <f t="shared" si="249"/>
        <v>37.899999999999636</v>
      </c>
      <c r="R278" s="4">
        <f t="shared" si="218"/>
        <v>12605.866666666667</v>
      </c>
      <c r="S278" s="4">
        <f t="shared" si="219"/>
        <v>12617.816666666668</v>
      </c>
      <c r="T278" s="4">
        <f t="shared" si="220"/>
        <v>12621.522222222224</v>
      </c>
      <c r="U278" s="4">
        <f t="shared" si="221"/>
        <v>-79.399999999999636</v>
      </c>
      <c r="V278" s="4">
        <f t="shared" si="222"/>
        <v>-14</v>
      </c>
      <c r="W278" s="86">
        <f t="shared" si="223"/>
        <v>12629.5</v>
      </c>
      <c r="X278" s="45">
        <f t="shared" si="247"/>
        <v>12629.5</v>
      </c>
      <c r="Y278" s="62">
        <f t="shared" si="224"/>
        <v>12667</v>
      </c>
      <c r="Z278" s="10">
        <f t="shared" si="225"/>
        <v>51.5</v>
      </c>
      <c r="AA278" s="4">
        <f t="shared" si="226"/>
        <v>51.5</v>
      </c>
      <c r="AB278" s="79">
        <f t="shared" si="227"/>
        <v>12695</v>
      </c>
      <c r="AC278" s="108">
        <f t="shared" si="248"/>
        <v>12695</v>
      </c>
      <c r="AD278" s="48">
        <f t="shared" si="228"/>
        <v>1.3792072774528463</v>
      </c>
      <c r="AE278" s="45">
        <f t="shared" si="229"/>
        <v>-79.399999999999636</v>
      </c>
      <c r="AF278" s="56">
        <f t="shared" si="230"/>
        <v>12550.1</v>
      </c>
      <c r="AG278" s="70">
        <f t="shared" si="231"/>
        <v>-0.52041833000002879</v>
      </c>
      <c r="AH278" s="70">
        <f t="shared" si="232"/>
        <v>-1.9215310882688252</v>
      </c>
      <c r="AI278" s="74">
        <f t="shared" si="233"/>
        <v>3.5457884797730696E-3</v>
      </c>
      <c r="AJ278" s="62">
        <f t="shared" si="234"/>
        <v>51.5</v>
      </c>
      <c r="AK278" s="117">
        <f t="shared" si="235"/>
        <v>3.6922817231835761</v>
      </c>
      <c r="AL278" s="99">
        <f t="shared" si="236"/>
        <v>-6.8133427963094108E-3</v>
      </c>
      <c r="AM278" s="62">
        <f t="shared" si="237"/>
        <v>12681</v>
      </c>
      <c r="AN278" s="10">
        <f t="shared" si="238"/>
        <v>12571.832250000001</v>
      </c>
      <c r="AO278" s="10">
        <f t="shared" si="239"/>
        <v>12631.389300000003</v>
      </c>
      <c r="AP278" s="10">
        <f t="shared" si="240"/>
        <v>12687.791783333334</v>
      </c>
      <c r="AQ278" s="10">
        <f t="shared" si="241"/>
        <v>12627.848566666669</v>
      </c>
      <c r="AR278" s="113"/>
      <c r="AU278" s="19"/>
      <c r="AV278" s="25"/>
      <c r="BE278" s="12" t="s">
        <v>436</v>
      </c>
      <c r="BF278" s="110">
        <v>12631.4</v>
      </c>
      <c r="BG278" s="111">
        <v>12591.6</v>
      </c>
      <c r="BH278" s="111">
        <v>12594.6</v>
      </c>
      <c r="BI278" s="29" t="str">
        <f t="shared" si="246"/>
        <v>17mag    19o</v>
      </c>
      <c r="BJ278" s="28"/>
      <c r="BK278" s="28"/>
      <c r="BL278" s="2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</row>
    <row r="279" spans="1:122" x14ac:dyDescent="0.25">
      <c r="A279" s="12" t="str">
        <f t="shared" si="203"/>
        <v>17mag    20s</v>
      </c>
      <c r="B279" s="110">
        <f t="shared" si="204"/>
        <v>-18.5</v>
      </c>
      <c r="C279" s="3">
        <f t="shared" si="205"/>
        <v>-67.399999999999636</v>
      </c>
      <c r="D279" s="3">
        <f t="shared" si="206"/>
        <v>12628.266666666665</v>
      </c>
      <c r="E279" s="3">
        <f t="shared" si="207"/>
        <v>12620.25</v>
      </c>
      <c r="F279" s="3">
        <f t="shared" si="208"/>
        <v>12587</v>
      </c>
      <c r="G279" s="3">
        <f t="shared" si="209"/>
        <v>12572.75</v>
      </c>
      <c r="H279" s="3">
        <f t="shared" si="210"/>
        <v>12609.1</v>
      </c>
      <c r="I279" s="3">
        <f t="shared" si="211"/>
        <v>12553.9</v>
      </c>
      <c r="J279" s="110">
        <f t="shared" si="212"/>
        <v>12576.1</v>
      </c>
      <c r="K279" s="8">
        <f t="shared" si="213"/>
        <v>-53.399999999999636</v>
      </c>
      <c r="L279" s="4">
        <f t="shared" si="214"/>
        <v>55.200000000000728</v>
      </c>
      <c r="M279" s="4">
        <f t="shared" si="215"/>
        <v>41.266666666666424</v>
      </c>
      <c r="N279" s="4">
        <f t="shared" si="216"/>
        <v>47.5</v>
      </c>
      <c r="O279" s="4">
        <f t="shared" si="217"/>
        <v>55.200000000000728</v>
      </c>
      <c r="P279" s="4">
        <f t="shared" si="250"/>
        <v>14.5</v>
      </c>
      <c r="Q279" s="4">
        <f>-J278+I279</f>
        <v>-40.700000000000728</v>
      </c>
      <c r="R279" s="4">
        <f t="shared" si="218"/>
        <v>12579.699999999999</v>
      </c>
      <c r="S279" s="4">
        <f t="shared" si="219"/>
        <v>12592.783333333333</v>
      </c>
      <c r="T279" s="4">
        <f t="shared" si="220"/>
        <v>12605.111111111111</v>
      </c>
      <c r="U279" s="4">
        <f t="shared" si="221"/>
        <v>-34.899999999999636</v>
      </c>
      <c r="V279" s="4">
        <f t="shared" si="222"/>
        <v>-34.899999999999636</v>
      </c>
      <c r="W279" s="86">
        <f t="shared" si="223"/>
        <v>12594.6</v>
      </c>
      <c r="X279" s="45">
        <f t="shared" si="247"/>
        <v>12594.6</v>
      </c>
      <c r="Y279" s="10">
        <f t="shared" si="224"/>
        <v>12545.7</v>
      </c>
      <c r="Z279" s="10">
        <f t="shared" si="225"/>
        <v>51.5</v>
      </c>
      <c r="AA279" s="10">
        <f t="shared" si="226"/>
        <v>-14</v>
      </c>
      <c r="AB279" s="10">
        <f t="shared" si="227"/>
        <v>12615.5</v>
      </c>
      <c r="AC279" s="108">
        <f t="shared" si="248"/>
        <v>12615.5</v>
      </c>
      <c r="AD279" s="48">
        <f t="shared" si="228"/>
        <v>2.2998050682261617</v>
      </c>
      <c r="AE279" s="45">
        <f t="shared" si="229"/>
        <v>-34.899999999999636</v>
      </c>
      <c r="AF279" s="56">
        <f t="shared" si="230"/>
        <v>12559.7</v>
      </c>
      <c r="AG279" s="70">
        <f t="shared" si="231"/>
        <v>-0.23589739973315491</v>
      </c>
      <c r="AH279" s="70">
        <f t="shared" si="232"/>
        <v>-4.2391310846630414</v>
      </c>
      <c r="AI279" s="74">
        <f t="shared" si="233"/>
        <v>1.3057636726991595E-3</v>
      </c>
      <c r="AJ279" s="62">
        <f t="shared" si="234"/>
        <v>51.5</v>
      </c>
      <c r="AK279" s="117">
        <f t="shared" si="235"/>
        <v>17.970232352956454</v>
      </c>
      <c r="AL279" s="99">
        <f t="shared" si="236"/>
        <v>-5.5353033741627851E-3</v>
      </c>
      <c r="AM279" s="62">
        <f t="shared" si="237"/>
        <v>12646.1</v>
      </c>
      <c r="AN279" s="10">
        <f t="shared" si="238"/>
        <v>12558.9951</v>
      </c>
      <c r="AO279" s="10">
        <f t="shared" si="239"/>
        <v>12607.513199999999</v>
      </c>
      <c r="AP279" s="10">
        <f t="shared" si="240"/>
        <v>12652.806833333332</v>
      </c>
      <c r="AQ279" s="10">
        <f t="shared" si="241"/>
        <v>12592.913666666665</v>
      </c>
      <c r="AR279" s="113"/>
      <c r="AU279" s="19"/>
      <c r="AV279" s="25"/>
      <c r="BE279" s="12" t="s">
        <v>437</v>
      </c>
      <c r="BF279" s="110">
        <v>12609.1</v>
      </c>
      <c r="BG279" s="111">
        <v>12553.9</v>
      </c>
      <c r="BH279" s="111">
        <v>12576.1</v>
      </c>
      <c r="BI279" s="29" t="str">
        <f t="shared" si="246"/>
        <v>17mag    20s</v>
      </c>
      <c r="BJ279" s="28"/>
      <c r="BK279" s="28"/>
      <c r="BL279" s="28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</row>
    <row r="280" spans="1:122" x14ac:dyDescent="0.25">
      <c r="A280" s="12" t="str">
        <f t="shared" si="203"/>
        <v>17mag     21b</v>
      </c>
      <c r="B280" s="110">
        <f t="shared" si="204"/>
        <v>-29.700000000000728</v>
      </c>
      <c r="C280" s="3">
        <f t="shared" si="205"/>
        <v>-83.100000000000364</v>
      </c>
      <c r="D280" s="3">
        <f t="shared" si="206"/>
        <v>12609.366666666667</v>
      </c>
      <c r="E280" s="3">
        <f t="shared" si="207"/>
        <v>12598.35</v>
      </c>
      <c r="F280" s="3">
        <f t="shared" si="208"/>
        <v>12563.533333333333</v>
      </c>
      <c r="G280" s="3">
        <f t="shared" si="209"/>
        <v>12549.5</v>
      </c>
      <c r="H280" s="3">
        <f t="shared" si="210"/>
        <v>12587.6</v>
      </c>
      <c r="I280" s="3">
        <f t="shared" si="211"/>
        <v>12545.1</v>
      </c>
      <c r="J280" s="110">
        <f t="shared" si="212"/>
        <v>12546.4</v>
      </c>
      <c r="K280" s="8">
        <f t="shared" si="213"/>
        <v>-48.200000000000728</v>
      </c>
      <c r="L280" s="4">
        <f t="shared" si="214"/>
        <v>42.5</v>
      </c>
      <c r="M280" s="4">
        <f t="shared" si="215"/>
        <v>45.833333333333336</v>
      </c>
      <c r="N280" s="4">
        <f t="shared" si="216"/>
        <v>48.850000000000364</v>
      </c>
      <c r="O280" s="4">
        <f t="shared" si="217"/>
        <v>42.5</v>
      </c>
      <c r="P280" s="4">
        <f t="shared" si="250"/>
        <v>11.5</v>
      </c>
      <c r="Q280" s="4">
        <f>J279-I280</f>
        <v>31</v>
      </c>
      <c r="R280" s="4">
        <f t="shared" si="218"/>
        <v>12559.699999999999</v>
      </c>
      <c r="S280" s="4">
        <f t="shared" si="219"/>
        <v>12569.699999999999</v>
      </c>
      <c r="T280" s="4">
        <f t="shared" si="220"/>
        <v>12581.755555555554</v>
      </c>
      <c r="U280" s="4">
        <f t="shared" si="221"/>
        <v>-34.899999999999636</v>
      </c>
      <c r="V280" s="4">
        <f t="shared" si="222"/>
        <v>-34.899999999999636</v>
      </c>
      <c r="W280" s="85">
        <f t="shared" si="223"/>
        <v>12559.7</v>
      </c>
      <c r="X280" s="45">
        <f t="shared" si="247"/>
        <v>12559.7</v>
      </c>
      <c r="Y280" s="62">
        <f t="shared" si="224"/>
        <v>12522.7</v>
      </c>
      <c r="Z280" s="10">
        <f t="shared" si="225"/>
        <v>-14</v>
      </c>
      <c r="AA280" s="4">
        <f t="shared" si="226"/>
        <v>-18.5</v>
      </c>
      <c r="AB280" s="108">
        <f t="shared" si="227"/>
        <v>12576.1</v>
      </c>
      <c r="AC280" s="108">
        <f t="shared" si="248"/>
        <v>12576.1</v>
      </c>
      <c r="AD280" s="48">
        <f t="shared" si="228"/>
        <v>1.5406107862248195</v>
      </c>
      <c r="AE280" s="45">
        <f t="shared" si="229"/>
        <v>-34.899999999999636</v>
      </c>
      <c r="AF280" s="56">
        <f t="shared" si="230"/>
        <v>12541.2</v>
      </c>
      <c r="AG280" s="70">
        <f t="shared" si="231"/>
        <v>-0.33176215524831815</v>
      </c>
      <c r="AH280" s="70">
        <f t="shared" si="232"/>
        <v>-3.0142075706360103</v>
      </c>
      <c r="AI280" s="74">
        <f t="shared" si="233"/>
        <v>4.1463336841760824E-4</v>
      </c>
      <c r="AJ280" s="62">
        <f t="shared" si="234"/>
        <v>-14</v>
      </c>
      <c r="AK280" s="117">
        <f t="shared" si="235"/>
        <v>9.0854472788794389</v>
      </c>
      <c r="AL280" s="99">
        <f t="shared" si="236"/>
        <v>-1.2497910381226648E-3</v>
      </c>
      <c r="AM280" s="62">
        <f t="shared" si="237"/>
        <v>12562.1</v>
      </c>
      <c r="AN280" s="10">
        <f t="shared" si="238"/>
        <v>12519.667799999999</v>
      </c>
      <c r="AO280" s="10">
        <f t="shared" si="239"/>
        <v>12592.894499999999</v>
      </c>
      <c r="AP280" s="10">
        <f t="shared" si="240"/>
        <v>12639.827199999998</v>
      </c>
      <c r="AQ280" s="10">
        <f t="shared" si="241"/>
        <v>12562.850299999996</v>
      </c>
      <c r="AR280" s="113"/>
      <c r="AU280" s="19"/>
      <c r="AV280" s="25"/>
      <c r="BE280" s="12" t="s">
        <v>438</v>
      </c>
      <c r="BF280" s="110">
        <v>12587.6</v>
      </c>
      <c r="BG280" s="111">
        <v>12545.1</v>
      </c>
      <c r="BH280" s="111">
        <v>12546.4</v>
      </c>
      <c r="BI280" s="29" t="str">
        <f t="shared" si="246"/>
        <v>17mag     21b</v>
      </c>
      <c r="BJ280" s="28"/>
      <c r="BK280" s="28"/>
      <c r="BL280" s="28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</row>
    <row r="281" spans="1:122" x14ac:dyDescent="0.25">
      <c r="A281" s="12" t="str">
        <f t="shared" si="203"/>
        <v>17mag   22b</v>
      </c>
      <c r="B281" s="110">
        <f t="shared" si="204"/>
        <v>-4</v>
      </c>
      <c r="C281" s="3">
        <f t="shared" si="205"/>
        <v>-52.200000000000728</v>
      </c>
      <c r="D281" s="3">
        <f t="shared" si="206"/>
        <v>12588.800000000001</v>
      </c>
      <c r="E281" s="3">
        <f t="shared" si="207"/>
        <v>12578.650000000001</v>
      </c>
      <c r="F281" s="3">
        <f t="shared" si="208"/>
        <v>12544.199999999999</v>
      </c>
      <c r="G281" s="3">
        <f t="shared" si="209"/>
        <v>12539.35</v>
      </c>
      <c r="H281" s="3">
        <f t="shared" si="210"/>
        <v>12569.7</v>
      </c>
      <c r="I281" s="3">
        <f t="shared" si="211"/>
        <v>12533.6</v>
      </c>
      <c r="J281" s="110">
        <f t="shared" si="212"/>
        <v>12542.4</v>
      </c>
      <c r="K281" s="8">
        <f t="shared" si="213"/>
        <v>-33.700000000000728</v>
      </c>
      <c r="L281" s="4">
        <f t="shared" si="214"/>
        <v>36.100000000000364</v>
      </c>
      <c r="M281" s="4">
        <f t="shared" si="215"/>
        <v>44.600000000000364</v>
      </c>
      <c r="N281" s="4">
        <f t="shared" si="216"/>
        <v>39.300000000000182</v>
      </c>
      <c r="O281" s="4">
        <f t="shared" si="217"/>
        <v>36.100000000000364</v>
      </c>
      <c r="P281" s="4">
        <f t="shared" si="250"/>
        <v>23.300000000001091</v>
      </c>
      <c r="Q281" s="4">
        <f>J280-I281</f>
        <v>12.799999999999272</v>
      </c>
      <c r="R281" s="4">
        <f t="shared" si="218"/>
        <v>12548.566666666668</v>
      </c>
      <c r="S281" s="4">
        <f t="shared" si="219"/>
        <v>12554.133333333333</v>
      </c>
      <c r="T281" s="4">
        <f t="shared" si="220"/>
        <v>12562.655555555555</v>
      </c>
      <c r="U281" s="4">
        <f t="shared" si="221"/>
        <v>-34.899999999999636</v>
      </c>
      <c r="V281" s="4">
        <f t="shared" si="222"/>
        <v>-29.700000000000728</v>
      </c>
      <c r="W281" s="85">
        <f t="shared" si="223"/>
        <v>12546.4</v>
      </c>
      <c r="X281" s="45">
        <f t="shared" si="247"/>
        <v>12546.4</v>
      </c>
      <c r="Y281" s="62">
        <f t="shared" si="224"/>
        <v>12498.199999999999</v>
      </c>
      <c r="Z281" s="10">
        <f t="shared" si="225"/>
        <v>-18.5</v>
      </c>
      <c r="AA281" s="4">
        <f t="shared" si="226"/>
        <v>-18.5</v>
      </c>
      <c r="AB281" s="79">
        <f t="shared" si="227"/>
        <v>12557.6</v>
      </c>
      <c r="AC281" s="108">
        <f t="shared" si="248"/>
        <v>12557.6</v>
      </c>
      <c r="AD281" s="48">
        <f t="shared" si="228"/>
        <v>1.158024691358045</v>
      </c>
      <c r="AE281" s="45">
        <f t="shared" si="229"/>
        <v>-34.899999999999636</v>
      </c>
      <c r="AF281" s="56">
        <f t="shared" si="230"/>
        <v>12511.5</v>
      </c>
      <c r="AG281" s="70">
        <f t="shared" si="231"/>
        <v>2.1338278301204019</v>
      </c>
      <c r="AH281" s="70">
        <f t="shared" si="232"/>
        <v>0.46864137110048598</v>
      </c>
      <c r="AI281" s="74">
        <f t="shared" si="233"/>
        <v>2.4697278503776235E-3</v>
      </c>
      <c r="AJ281" s="62">
        <f t="shared" si="234"/>
        <v>-18.5</v>
      </c>
      <c r="AK281" s="117">
        <f t="shared" si="235"/>
        <v>0.21962473470694341</v>
      </c>
      <c r="AL281" s="99">
        <f t="shared" si="236"/>
        <v>1.1574166460460254E-3</v>
      </c>
      <c r="AM281" s="62">
        <f t="shared" si="237"/>
        <v>12527.9</v>
      </c>
      <c r="AN281" s="10">
        <f t="shared" si="238"/>
        <v>12498.339149999998</v>
      </c>
      <c r="AO281" s="10">
        <f t="shared" si="239"/>
        <v>12561.725699999997</v>
      </c>
      <c r="AP281" s="10">
        <f t="shared" si="240"/>
        <v>12621.158549999998</v>
      </c>
      <c r="AQ281" s="10">
        <f t="shared" si="241"/>
        <v>12544.331799999996</v>
      </c>
      <c r="AR281" s="113"/>
      <c r="AU281" s="19"/>
      <c r="AV281" s="25"/>
      <c r="BE281" s="12" t="s">
        <v>439</v>
      </c>
      <c r="BF281" s="15">
        <v>12569.7</v>
      </c>
      <c r="BG281" s="15">
        <v>12533.6</v>
      </c>
      <c r="BH281" s="15">
        <v>12542.4</v>
      </c>
      <c r="BI281" s="29" t="str">
        <f t="shared" si="246"/>
        <v>17mag   22b</v>
      </c>
      <c r="BJ281" s="28"/>
      <c r="BK281" s="28"/>
      <c r="BL281" s="28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</row>
    <row r="282" spans="1:122" x14ac:dyDescent="0.25">
      <c r="A282" s="12" t="str">
        <f t="shared" si="203"/>
        <v>18mag   0s</v>
      </c>
      <c r="B282" s="110">
        <f t="shared" si="204"/>
        <v>30.5</v>
      </c>
      <c r="C282" s="3">
        <f t="shared" si="205"/>
        <v>-3.2000000000007276</v>
      </c>
      <c r="D282" s="3">
        <f t="shared" si="206"/>
        <v>12577.166666666666</v>
      </c>
      <c r="E282" s="3">
        <f t="shared" si="207"/>
        <v>12571.95</v>
      </c>
      <c r="F282" s="3">
        <f t="shared" si="208"/>
        <v>12537.433333333334</v>
      </c>
      <c r="G282" s="3">
        <f t="shared" si="209"/>
        <v>12533.6</v>
      </c>
      <c r="H282" s="13">
        <f t="shared" si="210"/>
        <v>12574.2</v>
      </c>
      <c r="I282" s="13">
        <f t="shared" si="211"/>
        <v>12533.6</v>
      </c>
      <c r="J282" s="13">
        <f t="shared" si="212"/>
        <v>12572.9</v>
      </c>
      <c r="K282" s="8">
        <f t="shared" si="213"/>
        <v>26.5</v>
      </c>
      <c r="L282" s="4">
        <f t="shared" si="214"/>
        <v>40.600000000000364</v>
      </c>
      <c r="M282" s="4">
        <f t="shared" si="215"/>
        <v>39.733333333333576</v>
      </c>
      <c r="N282" s="4">
        <f t="shared" si="216"/>
        <v>38.350000000000364</v>
      </c>
      <c r="O282" s="4">
        <f t="shared" si="217"/>
        <v>40.600000000000364</v>
      </c>
      <c r="P282" s="4">
        <f t="shared" si="250"/>
        <v>31.800000000001091</v>
      </c>
      <c r="Q282" s="4">
        <f t="shared" ref="Q282:Q287" si="251">J281-I282</f>
        <v>8.7999999999992724</v>
      </c>
      <c r="R282" s="4">
        <f t="shared" si="218"/>
        <v>12560.233333333335</v>
      </c>
      <c r="S282" s="4">
        <f t="shared" si="219"/>
        <v>12554.400000000001</v>
      </c>
      <c r="T282" s="4">
        <f t="shared" si="220"/>
        <v>12556.166666666666</v>
      </c>
      <c r="U282" s="4">
        <f t="shared" si="221"/>
        <v>-29.700000000000728</v>
      </c>
      <c r="V282" s="4">
        <f t="shared" si="222"/>
        <v>-29.700000000000728</v>
      </c>
      <c r="W282" s="109">
        <f t="shared" si="223"/>
        <v>12516.699999999999</v>
      </c>
      <c r="X282" s="45">
        <f t="shared" si="247"/>
        <v>12516.699999999999</v>
      </c>
      <c r="Y282" s="62">
        <f t="shared" si="224"/>
        <v>12508.699999999999</v>
      </c>
      <c r="Z282" s="10">
        <f t="shared" si="225"/>
        <v>-4</v>
      </c>
      <c r="AA282" s="4">
        <f t="shared" si="226"/>
        <v>-4</v>
      </c>
      <c r="AB282" s="79">
        <f t="shared" si="227"/>
        <v>12542.4</v>
      </c>
      <c r="AC282" s="79">
        <f t="shared" si="248"/>
        <v>12542.4</v>
      </c>
      <c r="AD282" s="48">
        <f t="shared" si="228"/>
        <v>1.427030539311261</v>
      </c>
      <c r="AE282" s="45">
        <f t="shared" si="229"/>
        <v>-29.700000000000728</v>
      </c>
      <c r="AF282" s="56">
        <f t="shared" si="230"/>
        <v>12512.699999999999</v>
      </c>
      <c r="AG282" s="70">
        <f t="shared" si="231"/>
        <v>1.7485114659737804</v>
      </c>
      <c r="AH282" s="70">
        <f t="shared" si="232"/>
        <v>0.57191503713879299</v>
      </c>
      <c r="AI282" s="74">
        <f t="shared" si="233"/>
        <v>4.8111119102991944E-3</v>
      </c>
      <c r="AJ282" s="62">
        <f t="shared" si="234"/>
        <v>-4</v>
      </c>
      <c r="AK282" s="117">
        <f t="shared" si="235"/>
        <v>0.327086809705467</v>
      </c>
      <c r="AL282" s="99">
        <f t="shared" si="236"/>
        <v>2.7515472468576533E-3</v>
      </c>
      <c r="AM282" s="62">
        <f t="shared" si="237"/>
        <v>12538.4</v>
      </c>
      <c r="AN282" s="10">
        <f t="shared" si="238"/>
        <v>12496.7574</v>
      </c>
      <c r="AO282" s="10">
        <f t="shared" si="239"/>
        <v>12550.969800000001</v>
      </c>
      <c r="AP282" s="10">
        <f t="shared" si="240"/>
        <v>12600.454533333334</v>
      </c>
      <c r="AQ282" s="10">
        <f t="shared" si="241"/>
        <v>12539.960766666667</v>
      </c>
      <c r="AR282" s="113"/>
      <c r="AU282" s="19"/>
      <c r="AV282" s="25"/>
      <c r="BE282" s="12" t="s">
        <v>440</v>
      </c>
      <c r="BF282" s="110">
        <v>12574.2</v>
      </c>
      <c r="BG282" s="111">
        <v>12533.6</v>
      </c>
      <c r="BH282" s="111">
        <v>12572.9</v>
      </c>
      <c r="BI282" s="29" t="str">
        <f t="shared" si="246"/>
        <v>18mag   0s</v>
      </c>
      <c r="BJ282" s="28"/>
      <c r="BK282" s="28"/>
      <c r="BL282" s="28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</row>
    <row r="283" spans="1:122" x14ac:dyDescent="0.25">
      <c r="A283" s="12" t="str">
        <f t="shared" si="203"/>
        <v>18mag   1s</v>
      </c>
      <c r="B283" s="110">
        <f t="shared" si="204"/>
        <v>3.3000000000010914</v>
      </c>
      <c r="C283" s="3">
        <f t="shared" si="205"/>
        <v>29.800000000001091</v>
      </c>
      <c r="D283" s="3">
        <f t="shared" si="206"/>
        <v>12574.700000000003</v>
      </c>
      <c r="E283" s="3">
        <f t="shared" si="207"/>
        <v>12577.2</v>
      </c>
      <c r="F283" s="3">
        <f t="shared" si="208"/>
        <v>12544.933333333334</v>
      </c>
      <c r="G283" s="3">
        <f t="shared" si="209"/>
        <v>12550.6</v>
      </c>
      <c r="H283" s="13">
        <f t="shared" si="210"/>
        <v>12580.2</v>
      </c>
      <c r="I283" s="13">
        <f t="shared" si="211"/>
        <v>12567.6</v>
      </c>
      <c r="J283" s="110">
        <f t="shared" si="212"/>
        <v>12576.2</v>
      </c>
      <c r="K283" s="8">
        <f t="shared" si="213"/>
        <v>33.800000000001091</v>
      </c>
      <c r="L283" s="4">
        <f t="shared" si="214"/>
        <v>12.600000000000364</v>
      </c>
      <c r="M283" s="4">
        <f t="shared" si="215"/>
        <v>29.766666666667032</v>
      </c>
      <c r="N283" s="4">
        <f t="shared" si="216"/>
        <v>26.600000000000364</v>
      </c>
      <c r="O283" s="4">
        <f t="shared" si="217"/>
        <v>12.600000000000364</v>
      </c>
      <c r="P283" s="4">
        <f t="shared" si="250"/>
        <v>7.3000000000010914</v>
      </c>
      <c r="Q283" s="4">
        <f t="shared" si="251"/>
        <v>5.2999999999992724</v>
      </c>
      <c r="R283" s="4">
        <f t="shared" si="218"/>
        <v>12574.666666666666</v>
      </c>
      <c r="S283" s="4">
        <f t="shared" si="219"/>
        <v>12567.45</v>
      </c>
      <c r="T283" s="4">
        <f t="shared" si="220"/>
        <v>12561.155555555555</v>
      </c>
      <c r="U283" s="4">
        <f t="shared" si="221"/>
        <v>-29.700000000000728</v>
      </c>
      <c r="V283" s="4">
        <f t="shared" si="222"/>
        <v>-4</v>
      </c>
      <c r="W283" s="109">
        <f t="shared" si="223"/>
        <v>12538.4</v>
      </c>
      <c r="X283" s="109">
        <f t="shared" si="247"/>
        <v>12538.4</v>
      </c>
      <c r="Y283" s="62">
        <f t="shared" si="224"/>
        <v>12599.4</v>
      </c>
      <c r="Z283" s="10">
        <f t="shared" si="225"/>
        <v>30.5</v>
      </c>
      <c r="AA283" s="4">
        <f t="shared" si="226"/>
        <v>30.5</v>
      </c>
      <c r="AB283" s="79">
        <f t="shared" si="227"/>
        <v>12572.9</v>
      </c>
      <c r="AC283" s="79">
        <f t="shared" si="248"/>
        <v>12572.9</v>
      </c>
      <c r="AD283" s="48">
        <f t="shared" si="228"/>
        <v>-0.24678362573097293</v>
      </c>
      <c r="AE283" s="45">
        <f t="shared" si="229"/>
        <v>-29.700000000000728</v>
      </c>
      <c r="AF283" s="56">
        <f t="shared" si="230"/>
        <v>12543.199999999999</v>
      </c>
      <c r="AG283" s="70">
        <f t="shared" si="231"/>
        <v>-1.2190581116368877</v>
      </c>
      <c r="AH283" s="70">
        <f t="shared" si="232"/>
        <v>-0.82030543946527057</v>
      </c>
      <c r="AI283" s="74">
        <f t="shared" si="233"/>
        <v>2.6309075833919433E-3</v>
      </c>
      <c r="AJ283" s="62">
        <f t="shared" si="234"/>
        <v>30.5</v>
      </c>
      <c r="AK283" s="117">
        <f t="shared" si="235"/>
        <v>0.67290101401631064</v>
      </c>
      <c r="AL283" s="99">
        <f t="shared" si="236"/>
        <v>-2.158147801386841E-3</v>
      </c>
      <c r="AM283" s="62">
        <f t="shared" si="237"/>
        <v>12603.4</v>
      </c>
      <c r="AN283" s="10">
        <f t="shared" si="238"/>
        <v>12509.361450000002</v>
      </c>
      <c r="AO283" s="10">
        <f t="shared" si="239"/>
        <v>12574.279800000004</v>
      </c>
      <c r="AP283" s="10">
        <f t="shared" si="240"/>
        <v>12611.181916666668</v>
      </c>
      <c r="AQ283" s="10">
        <f t="shared" si="241"/>
        <v>12558.812933333335</v>
      </c>
      <c r="AR283" s="113"/>
      <c r="AU283" s="19"/>
      <c r="AV283" s="25"/>
      <c r="BE283" s="12" t="s">
        <v>441</v>
      </c>
      <c r="BF283" s="110">
        <v>12580.2</v>
      </c>
      <c r="BG283" s="111">
        <v>12567.6</v>
      </c>
      <c r="BH283" s="111">
        <v>12576.2</v>
      </c>
      <c r="BI283" s="29" t="str">
        <f t="shared" si="246"/>
        <v>18mag   1s</v>
      </c>
      <c r="BJ283" s="7"/>
      <c r="BK283" s="7"/>
      <c r="BL283" s="7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</row>
    <row r="284" spans="1:122" x14ac:dyDescent="0.25">
      <c r="A284" s="12" t="str">
        <f t="shared" si="203"/>
        <v>18mag    2b</v>
      </c>
      <c r="B284" s="110">
        <f t="shared" si="204"/>
        <v>-5.8000000000010914</v>
      </c>
      <c r="C284" s="3">
        <f t="shared" si="205"/>
        <v>28</v>
      </c>
      <c r="D284" s="3">
        <f t="shared" si="206"/>
        <v>12581.933333333334</v>
      </c>
      <c r="E284" s="3">
        <f t="shared" si="207"/>
        <v>12585.8</v>
      </c>
      <c r="F284" s="3">
        <f t="shared" si="208"/>
        <v>12555.866666666667</v>
      </c>
      <c r="G284" s="3">
        <f t="shared" si="209"/>
        <v>12567</v>
      </c>
      <c r="H284" s="13">
        <f t="shared" si="210"/>
        <v>12591.4</v>
      </c>
      <c r="I284" s="13">
        <f t="shared" si="211"/>
        <v>12566.4</v>
      </c>
      <c r="J284" s="110">
        <f t="shared" si="212"/>
        <v>12570.4</v>
      </c>
      <c r="K284" s="8">
        <f t="shared" si="213"/>
        <v>-2.5</v>
      </c>
      <c r="L284" s="4">
        <f t="shared" si="214"/>
        <v>25</v>
      </c>
      <c r="M284" s="4">
        <f t="shared" si="215"/>
        <v>26.066666666666908</v>
      </c>
      <c r="N284" s="4">
        <f t="shared" si="216"/>
        <v>18.800000000000182</v>
      </c>
      <c r="O284" s="4">
        <f t="shared" si="217"/>
        <v>25</v>
      </c>
      <c r="P284" s="4">
        <f t="shared" si="250"/>
        <v>15.199999999998909</v>
      </c>
      <c r="Q284" s="4">
        <f t="shared" si="251"/>
        <v>9.8000000000010914</v>
      </c>
      <c r="R284" s="4">
        <f t="shared" si="218"/>
        <v>12576.066666666666</v>
      </c>
      <c r="S284" s="4">
        <f t="shared" si="219"/>
        <v>12575.366666666665</v>
      </c>
      <c r="T284" s="4">
        <f t="shared" si="220"/>
        <v>12570.322222222223</v>
      </c>
      <c r="U284" s="4">
        <f t="shared" si="221"/>
        <v>-4</v>
      </c>
      <c r="V284" s="4">
        <f t="shared" si="222"/>
        <v>3.3000000000010914</v>
      </c>
      <c r="W284" s="45">
        <f t="shared" si="223"/>
        <v>12576.2</v>
      </c>
      <c r="X284" s="45">
        <f t="shared" si="247"/>
        <v>12576.2</v>
      </c>
      <c r="Y284" s="10">
        <f t="shared" si="224"/>
        <v>12610.000000000002</v>
      </c>
      <c r="Z284" s="10">
        <f t="shared" si="225"/>
        <v>30.5</v>
      </c>
      <c r="AA284" s="10">
        <f t="shared" si="226"/>
        <v>30.5</v>
      </c>
      <c r="AB284" s="10">
        <f t="shared" si="227"/>
        <v>12603.4</v>
      </c>
      <c r="AC284" s="108">
        <f t="shared" si="248"/>
        <v>12603.4</v>
      </c>
      <c r="AD284" s="48">
        <f t="shared" si="228"/>
        <v>0.49447693307342322</v>
      </c>
      <c r="AE284" s="45">
        <f t="shared" si="229"/>
        <v>-4</v>
      </c>
      <c r="AF284" s="56">
        <f t="shared" si="230"/>
        <v>12572.2</v>
      </c>
      <c r="AG284" s="70">
        <f t="shared" si="231"/>
        <v>4.9722850402878653E-2</v>
      </c>
      <c r="AH284" s="70">
        <f t="shared" si="232"/>
        <v>20.111477759169375</v>
      </c>
      <c r="AI284" s="74">
        <f t="shared" si="233"/>
        <v>-1.4317303256399766E-4</v>
      </c>
      <c r="AJ284" s="62">
        <f t="shared" si="234"/>
        <v>30.5</v>
      </c>
      <c r="AK284" s="117">
        <f t="shared" si="235"/>
        <v>404.4715376575644</v>
      </c>
      <c r="AL284" s="99">
        <f t="shared" si="236"/>
        <v>-2.8794212601236714E-3</v>
      </c>
      <c r="AM284" s="62">
        <f t="shared" si="237"/>
        <v>12606.7</v>
      </c>
      <c r="AN284" s="10">
        <f t="shared" si="238"/>
        <v>12535.518599999999</v>
      </c>
      <c r="AO284" s="10">
        <f t="shared" si="239"/>
        <v>12569.151599999999</v>
      </c>
      <c r="AP284" s="10">
        <f t="shared" si="240"/>
        <v>12613.867933333331</v>
      </c>
      <c r="AQ284" s="10">
        <f t="shared" si="241"/>
        <v>12581.702466666664</v>
      </c>
      <c r="AR284" s="113"/>
      <c r="AU284" s="19"/>
      <c r="AV284" s="25"/>
      <c r="BE284" s="12" t="s">
        <v>442</v>
      </c>
      <c r="BF284" s="110">
        <v>12591.4</v>
      </c>
      <c r="BG284" s="111">
        <v>12566.4</v>
      </c>
      <c r="BH284" s="111">
        <v>12570.4</v>
      </c>
      <c r="BI284" s="29" t="str">
        <f t="shared" si="246"/>
        <v>18mag    2b</v>
      </c>
      <c r="BJ284" s="7"/>
      <c r="BK284" s="7"/>
      <c r="BL284" s="7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</row>
    <row r="285" spans="1:122" x14ac:dyDescent="0.25">
      <c r="A285" s="12" t="str">
        <f t="shared" si="203"/>
        <v>18mag     3o</v>
      </c>
      <c r="B285" s="110">
        <f t="shared" si="204"/>
        <v>16.200000000000728</v>
      </c>
      <c r="C285" s="3">
        <f t="shared" si="205"/>
        <v>13.700000000000728</v>
      </c>
      <c r="D285" s="3">
        <f t="shared" si="206"/>
        <v>12586.066666666666</v>
      </c>
      <c r="E285" s="3">
        <f t="shared" si="207"/>
        <v>12589</v>
      </c>
      <c r="F285" s="3">
        <f t="shared" si="208"/>
        <v>12565.199999999999</v>
      </c>
      <c r="G285" s="3">
        <f t="shared" si="209"/>
        <v>12564</v>
      </c>
      <c r="H285" s="13">
        <f t="shared" si="210"/>
        <v>12586.6</v>
      </c>
      <c r="I285" s="13">
        <f t="shared" si="211"/>
        <v>12561.6</v>
      </c>
      <c r="J285" s="110">
        <f t="shared" si="212"/>
        <v>12586.6</v>
      </c>
      <c r="K285" s="8">
        <f t="shared" si="213"/>
        <v>10.399999999999636</v>
      </c>
      <c r="L285" s="4">
        <f t="shared" si="214"/>
        <v>25</v>
      </c>
      <c r="M285" s="4">
        <f t="shared" si="215"/>
        <v>20.866666666666788</v>
      </c>
      <c r="N285" s="4">
        <f t="shared" si="216"/>
        <v>25</v>
      </c>
      <c r="O285" s="4">
        <f t="shared" si="217"/>
        <v>25</v>
      </c>
      <c r="P285" s="4">
        <f t="shared" si="250"/>
        <v>16.200000000000728</v>
      </c>
      <c r="Q285" s="4">
        <f t="shared" si="251"/>
        <v>8.7999999999992724</v>
      </c>
      <c r="R285" s="4">
        <f t="shared" si="218"/>
        <v>12578.266666666668</v>
      </c>
      <c r="S285" s="4">
        <f t="shared" si="219"/>
        <v>12577.166666666668</v>
      </c>
      <c r="T285" s="4">
        <f t="shared" si="220"/>
        <v>12576.333333333334</v>
      </c>
      <c r="U285" s="4">
        <f t="shared" si="221"/>
        <v>-5.8000000000010914</v>
      </c>
      <c r="V285" s="4">
        <f t="shared" si="222"/>
        <v>-5.8000000000010914</v>
      </c>
      <c r="W285" s="45">
        <f t="shared" si="223"/>
        <v>12570.4</v>
      </c>
      <c r="X285" s="109">
        <f t="shared" si="247"/>
        <v>12570.4</v>
      </c>
      <c r="Y285" s="62">
        <f t="shared" si="224"/>
        <v>12567.9</v>
      </c>
      <c r="Z285" s="10">
        <f t="shared" si="225"/>
        <v>30.5</v>
      </c>
      <c r="AA285" s="4">
        <f t="shared" si="226"/>
        <v>3.3000000000010914</v>
      </c>
      <c r="AB285" s="108">
        <f t="shared" si="227"/>
        <v>12579.500000000002</v>
      </c>
      <c r="AC285" s="79">
        <f t="shared" si="248"/>
        <v>12579.500000000002</v>
      </c>
      <c r="AD285" s="48">
        <f t="shared" si="228"/>
        <v>0.49447693307342322</v>
      </c>
      <c r="AE285" s="45">
        <f t="shared" si="229"/>
        <v>-5.8000000000010914</v>
      </c>
      <c r="AF285" s="56">
        <f t="shared" si="230"/>
        <v>12564.599999999999</v>
      </c>
      <c r="AG285" s="70">
        <f t="shared" si="231"/>
        <v>-1.5429062604462211</v>
      </c>
      <c r="AH285" s="70">
        <f t="shared" si="232"/>
        <v>-0.6481275147012443</v>
      </c>
      <c r="AI285" s="74">
        <f t="shared" si="233"/>
        <v>1.7509510847939307E-3</v>
      </c>
      <c r="AJ285" s="62">
        <f t="shared" si="234"/>
        <v>30.5</v>
      </c>
      <c r="AK285" s="117">
        <f t="shared" si="235"/>
        <v>0.42006927531281163</v>
      </c>
      <c r="AL285" s="99">
        <f t="shared" si="236"/>
        <v>-1.1348395749509379E-3</v>
      </c>
      <c r="AM285" s="62">
        <f t="shared" si="237"/>
        <v>12600.9</v>
      </c>
      <c r="AN285" s="10">
        <f t="shared" si="238"/>
        <v>12544.7094</v>
      </c>
      <c r="AO285" s="10">
        <f t="shared" si="239"/>
        <v>12573.147599999998</v>
      </c>
      <c r="AP285" s="10">
        <f t="shared" si="240"/>
        <v>12607.461533333329</v>
      </c>
      <c r="AQ285" s="10">
        <f t="shared" si="241"/>
        <v>12573.294066666664</v>
      </c>
      <c r="AR285" s="113"/>
      <c r="AU285" s="19"/>
      <c r="AV285" s="25"/>
      <c r="BE285" s="12" t="s">
        <v>443</v>
      </c>
      <c r="BF285" s="110">
        <v>12586.6</v>
      </c>
      <c r="BG285" s="111">
        <v>12561.6</v>
      </c>
      <c r="BH285" s="111">
        <v>12586.6</v>
      </c>
      <c r="BI285" s="29" t="str">
        <f t="shared" si="246"/>
        <v>18mag     3o</v>
      </c>
      <c r="BJ285" s="7"/>
      <c r="BK285" s="7"/>
      <c r="BL285" s="7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</row>
    <row r="286" spans="1:122" x14ac:dyDescent="0.25">
      <c r="A286" s="12" t="str">
        <f t="shared" si="203"/>
        <v>18mag    4s</v>
      </c>
      <c r="B286" s="110">
        <f t="shared" si="204"/>
        <v>-0.2000000000007276</v>
      </c>
      <c r="C286" s="3">
        <f t="shared" si="205"/>
        <v>10.199999999998909</v>
      </c>
      <c r="D286" s="3">
        <f t="shared" si="206"/>
        <v>12591.633333333333</v>
      </c>
      <c r="E286" s="3">
        <f t="shared" si="207"/>
        <v>12591.75</v>
      </c>
      <c r="F286" s="3">
        <f t="shared" si="208"/>
        <v>12571.033333333333</v>
      </c>
      <c r="G286" s="3">
        <f t="shared" si="209"/>
        <v>12573.35</v>
      </c>
      <c r="H286" s="3">
        <f t="shared" si="210"/>
        <v>12596.9</v>
      </c>
      <c r="I286" s="110">
        <f t="shared" si="211"/>
        <v>12585.1</v>
      </c>
      <c r="J286" s="110">
        <f t="shared" si="212"/>
        <v>12586.4</v>
      </c>
      <c r="K286" s="8">
        <f t="shared" si="213"/>
        <v>16</v>
      </c>
      <c r="L286" s="4">
        <f t="shared" si="214"/>
        <v>11.799999999999272</v>
      </c>
      <c r="M286" s="4">
        <f t="shared" si="215"/>
        <v>20.599999999999756</v>
      </c>
      <c r="N286" s="4">
        <f t="shared" si="216"/>
        <v>18.399999999999636</v>
      </c>
      <c r="O286" s="4">
        <f t="shared" si="217"/>
        <v>11.799999999999272</v>
      </c>
      <c r="P286" s="4">
        <f t="shared" si="250"/>
        <v>10.299999999999272</v>
      </c>
      <c r="Q286" s="4">
        <f t="shared" si="251"/>
        <v>1.5</v>
      </c>
      <c r="R286" s="4">
        <f t="shared" si="218"/>
        <v>12589.466666666667</v>
      </c>
      <c r="S286" s="4">
        <f t="shared" si="219"/>
        <v>12583.866666666669</v>
      </c>
      <c r="T286" s="4">
        <f t="shared" si="220"/>
        <v>12581.266666666668</v>
      </c>
      <c r="U286" s="4">
        <f t="shared" si="221"/>
        <v>-5.8000000000010914</v>
      </c>
      <c r="V286" s="4">
        <f t="shared" si="222"/>
        <v>-5.8000000000010914</v>
      </c>
      <c r="W286" s="45">
        <f t="shared" si="223"/>
        <v>12564.599999999999</v>
      </c>
      <c r="X286" s="45">
        <f t="shared" si="247"/>
        <v>12564.599999999999</v>
      </c>
      <c r="Y286" s="10">
        <f t="shared" si="224"/>
        <v>12597</v>
      </c>
      <c r="Z286" s="10">
        <f t="shared" si="225"/>
        <v>16.200000000000728</v>
      </c>
      <c r="AA286" s="10">
        <f t="shared" si="226"/>
        <v>16.200000000000728</v>
      </c>
      <c r="AB286" s="10">
        <f t="shared" si="227"/>
        <v>12586.6</v>
      </c>
      <c r="AC286" s="108">
        <f t="shared" si="248"/>
        <v>12586.6</v>
      </c>
      <c r="AD286" s="48">
        <f t="shared" si="228"/>
        <v>-0.29460688758938774</v>
      </c>
      <c r="AE286" s="45">
        <f t="shared" si="229"/>
        <v>-5.8000000000010914</v>
      </c>
      <c r="AF286" s="56">
        <f t="shared" si="230"/>
        <v>12580.8</v>
      </c>
      <c r="AG286" s="70">
        <f t="shared" si="231"/>
        <v>-0.34206053048702129</v>
      </c>
      <c r="AH286" s="70">
        <f t="shared" si="232"/>
        <v>-2.9234591859406085</v>
      </c>
      <c r="AI286" s="74">
        <f t="shared" si="233"/>
        <v>4.4512272669467476E-4</v>
      </c>
      <c r="AJ286" s="62">
        <f t="shared" si="234"/>
        <v>16.200000000000728</v>
      </c>
      <c r="AK286" s="117">
        <f t="shared" si="235"/>
        <v>8.5466136118605256</v>
      </c>
      <c r="AL286" s="99">
        <f t="shared" si="236"/>
        <v>-1.3012981242264778E-3</v>
      </c>
      <c r="AM286" s="62">
        <f t="shared" si="237"/>
        <v>12602.800000000001</v>
      </c>
      <c r="AN286" s="10">
        <f t="shared" si="238"/>
        <v>12540.713400000002</v>
      </c>
      <c r="AO286" s="10">
        <f t="shared" si="239"/>
        <v>12582.338400000002</v>
      </c>
      <c r="AP286" s="10">
        <f t="shared" si="240"/>
        <v>12615.869933333333</v>
      </c>
      <c r="AQ286" s="10">
        <f t="shared" si="241"/>
        <v>12582.503266666668</v>
      </c>
      <c r="AR286" s="113"/>
      <c r="AU286" s="19"/>
      <c r="AV286" s="25"/>
      <c r="AW286" s="21">
        <f>SUM(AU286:AU299)-AW287</f>
        <v>0</v>
      </c>
      <c r="BE286" s="12" t="s">
        <v>444</v>
      </c>
      <c r="BF286" s="110">
        <v>12596.9</v>
      </c>
      <c r="BG286" s="111">
        <v>12585.1</v>
      </c>
      <c r="BH286" s="111">
        <v>12586.4</v>
      </c>
      <c r="BI286" s="29" t="str">
        <f t="shared" si="246"/>
        <v>18mag    4s</v>
      </c>
      <c r="BJ286" s="7"/>
      <c r="BK286" s="7"/>
      <c r="BL286" s="7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</row>
    <row r="287" spans="1:122" x14ac:dyDescent="0.25">
      <c r="A287" s="12" t="str">
        <f t="shared" si="203"/>
        <v>18mag     5b</v>
      </c>
      <c r="B287" s="110">
        <f t="shared" si="204"/>
        <v>-3.1999999999989086</v>
      </c>
      <c r="C287" s="3">
        <f t="shared" si="205"/>
        <v>12.800000000001091</v>
      </c>
      <c r="D287" s="3">
        <f t="shared" si="206"/>
        <v>12589.966666666667</v>
      </c>
      <c r="E287" s="3">
        <f t="shared" si="207"/>
        <v>12591.65</v>
      </c>
      <c r="F287" s="3">
        <f t="shared" si="208"/>
        <v>12574.333333333334</v>
      </c>
      <c r="G287" s="3">
        <f t="shared" si="209"/>
        <v>12580.7</v>
      </c>
      <c r="H287" s="3">
        <f t="shared" si="210"/>
        <v>12586.4</v>
      </c>
      <c r="I287" s="110">
        <f t="shared" si="211"/>
        <v>12576.3</v>
      </c>
      <c r="J287" s="110">
        <f t="shared" si="212"/>
        <v>12583.2</v>
      </c>
      <c r="K287" s="8">
        <f t="shared" si="213"/>
        <v>-3.3999999999996362</v>
      </c>
      <c r="L287" s="4">
        <f t="shared" si="214"/>
        <v>10.100000000000364</v>
      </c>
      <c r="M287" s="4">
        <f t="shared" si="215"/>
        <v>15.633333333333212</v>
      </c>
      <c r="N287" s="4">
        <f t="shared" si="216"/>
        <v>10.949999999999818</v>
      </c>
      <c r="O287" s="4">
        <f t="shared" si="217"/>
        <v>10.100000000000364</v>
      </c>
      <c r="P287" s="4">
        <f t="shared" si="250"/>
        <v>0</v>
      </c>
      <c r="Q287" s="4">
        <f t="shared" si="251"/>
        <v>10.100000000000364</v>
      </c>
      <c r="R287" s="4">
        <f t="shared" si="218"/>
        <v>12581.966666666665</v>
      </c>
      <c r="S287" s="4">
        <f t="shared" si="219"/>
        <v>12585.716666666667</v>
      </c>
      <c r="T287" s="4">
        <f t="shared" si="220"/>
        <v>12583.233333333335</v>
      </c>
      <c r="U287" s="4">
        <f t="shared" si="221"/>
        <v>-5.8000000000010914</v>
      </c>
      <c r="V287" s="4">
        <f t="shared" si="222"/>
        <v>-0.2000000000007276</v>
      </c>
      <c r="W287" s="45">
        <f t="shared" si="223"/>
        <v>12586.4</v>
      </c>
      <c r="X287" s="45">
        <f t="shared" si="247"/>
        <v>12586.4</v>
      </c>
      <c r="Y287" s="62">
        <f t="shared" si="224"/>
        <v>12602.4</v>
      </c>
      <c r="Z287" s="10">
        <f t="shared" si="225"/>
        <v>16.200000000000728</v>
      </c>
      <c r="AA287" s="4">
        <f t="shared" si="226"/>
        <v>16.200000000000728</v>
      </c>
      <c r="AB287" s="108">
        <f t="shared" si="227"/>
        <v>12602.800000000001</v>
      </c>
      <c r="AC287" s="108">
        <f t="shared" si="248"/>
        <v>12602.800000000001</v>
      </c>
      <c r="AD287" s="48">
        <f t="shared" si="228"/>
        <v>-0.39623131903831527</v>
      </c>
      <c r="AE287" s="45">
        <f t="shared" si="229"/>
        <v>-5.8000000000010914</v>
      </c>
      <c r="AF287" s="56">
        <f t="shared" si="230"/>
        <v>12580.599999999999</v>
      </c>
      <c r="AG287" s="70">
        <f t="shared" si="231"/>
        <v>-0.13425498365929528</v>
      </c>
      <c r="AH287" s="70">
        <f t="shared" si="232"/>
        <v>-7.4485130662839572</v>
      </c>
      <c r="AI287" s="74">
        <f t="shared" si="233"/>
        <v>2.0666740854984525E-4</v>
      </c>
      <c r="AJ287" s="62">
        <f t="shared" si="234"/>
        <v>16.200000000000728</v>
      </c>
      <c r="AK287" s="117">
        <f t="shared" si="235"/>
        <v>55.480346898602832</v>
      </c>
      <c r="AL287" s="99">
        <f t="shared" si="236"/>
        <v>-1.539364892958567E-3</v>
      </c>
      <c r="AM287" s="62">
        <f t="shared" si="237"/>
        <v>12602.6</v>
      </c>
      <c r="AN287" s="10">
        <f t="shared" si="238"/>
        <v>12558.4956</v>
      </c>
      <c r="AO287" s="10">
        <f t="shared" si="239"/>
        <v>12581.239500000001</v>
      </c>
      <c r="AP287" s="10">
        <f t="shared" si="240"/>
        <v>12620.474533333332</v>
      </c>
      <c r="AQ287" s="10">
        <f t="shared" si="241"/>
        <v>12594.615366666667</v>
      </c>
      <c r="AR287" s="113"/>
      <c r="AU287" s="19"/>
      <c r="AV287" s="25"/>
      <c r="AW287" s="80">
        <f>COUNT(AU287:AU299)</f>
        <v>0</v>
      </c>
      <c r="BE287" s="12" t="s">
        <v>445</v>
      </c>
      <c r="BF287" s="110">
        <v>12586.4</v>
      </c>
      <c r="BG287" s="111">
        <v>12576.3</v>
      </c>
      <c r="BH287" s="111">
        <v>12583.2</v>
      </c>
      <c r="BI287" s="29" t="str">
        <f t="shared" si="246"/>
        <v>18mag     5b</v>
      </c>
      <c r="BJ287" s="7"/>
      <c r="BK287" s="7"/>
      <c r="BL287" s="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</row>
    <row r="288" spans="1:122" x14ac:dyDescent="0.25">
      <c r="A288" s="12" t="str">
        <f t="shared" si="203"/>
        <v>18mag     6o</v>
      </c>
      <c r="B288" s="110">
        <f t="shared" si="204"/>
        <v>2.5999999999985448</v>
      </c>
      <c r="C288" s="3">
        <f t="shared" si="205"/>
        <v>-0.80000000000109139</v>
      </c>
      <c r="D288" s="3">
        <f t="shared" si="206"/>
        <v>12589.733333333332</v>
      </c>
      <c r="E288" s="3">
        <f t="shared" si="207"/>
        <v>12586.15</v>
      </c>
      <c r="F288" s="3">
        <f t="shared" si="208"/>
        <v>12580.666666666666</v>
      </c>
      <c r="G288" s="3">
        <f t="shared" si="209"/>
        <v>12578.45</v>
      </c>
      <c r="H288" s="3">
        <f t="shared" si="210"/>
        <v>12585.9</v>
      </c>
      <c r="I288" s="110">
        <f t="shared" si="211"/>
        <v>12580.6</v>
      </c>
      <c r="J288" s="110">
        <f t="shared" si="212"/>
        <v>12585.8</v>
      </c>
      <c r="K288" s="8">
        <f t="shared" si="213"/>
        <v>-0.6000000000003638</v>
      </c>
      <c r="L288" s="4">
        <f t="shared" si="214"/>
        <v>5.2999999999992724</v>
      </c>
      <c r="M288" s="4">
        <f t="shared" si="215"/>
        <v>9.0666666666663023</v>
      </c>
      <c r="N288" s="4">
        <f t="shared" si="216"/>
        <v>7.6999999999998181</v>
      </c>
      <c r="O288" s="4">
        <f t="shared" si="217"/>
        <v>5.2999999999992724</v>
      </c>
      <c r="P288" s="4">
        <f t="shared" si="250"/>
        <v>2.6999999999989086</v>
      </c>
      <c r="Q288" s="4">
        <f>-J287+I288</f>
        <v>-2.6000000000003638</v>
      </c>
      <c r="R288" s="4">
        <f t="shared" si="218"/>
        <v>12584.1</v>
      </c>
      <c r="S288" s="4">
        <f t="shared" si="219"/>
        <v>12583.033333333333</v>
      </c>
      <c r="T288" s="4">
        <f t="shared" si="220"/>
        <v>12585.177777777777</v>
      </c>
      <c r="U288" s="4">
        <f t="shared" si="221"/>
        <v>-3.1999999999989086</v>
      </c>
      <c r="V288" s="4">
        <f t="shared" si="222"/>
        <v>-3.1999999999989086</v>
      </c>
      <c r="W288" s="45">
        <f t="shared" si="223"/>
        <v>12583.2</v>
      </c>
      <c r="X288" s="109">
        <f t="shared" si="247"/>
        <v>12583.2</v>
      </c>
      <c r="Y288" s="10">
        <f t="shared" si="224"/>
        <v>12579.800000000001</v>
      </c>
      <c r="Z288" s="10">
        <f t="shared" si="225"/>
        <v>16.200000000000728</v>
      </c>
      <c r="AA288" s="10">
        <f t="shared" si="226"/>
        <v>-0.2000000000007276</v>
      </c>
      <c r="AB288" s="10">
        <f t="shared" si="227"/>
        <v>12586.199999999999</v>
      </c>
      <c r="AC288" s="79">
        <f t="shared" si="248"/>
        <v>12586.199999999999</v>
      </c>
      <c r="AD288" s="48">
        <f t="shared" si="228"/>
        <v>-0.68317089018847776</v>
      </c>
      <c r="AE288" s="45">
        <f t="shared" si="229"/>
        <v>-3.1999999999989086</v>
      </c>
      <c r="AF288" s="56">
        <f t="shared" si="230"/>
        <v>12580.000000000002</v>
      </c>
      <c r="AG288" s="70">
        <f t="shared" si="231"/>
        <v>-0.42712826147921651</v>
      </c>
      <c r="AH288" s="70">
        <f t="shared" si="232"/>
        <v>-2.3412171241884883</v>
      </c>
      <c r="AI288" s="74">
        <f t="shared" si="233"/>
        <v>4.6104928457849385E-4</v>
      </c>
      <c r="AJ288" s="62">
        <f t="shared" si="234"/>
        <v>16.200000000000728</v>
      </c>
      <c r="AK288" s="117">
        <f t="shared" si="235"/>
        <v>5.4812976225934156</v>
      </c>
      <c r="AL288" s="99">
        <f t="shared" si="236"/>
        <v>-1.0794164801500214E-3</v>
      </c>
      <c r="AM288" s="62">
        <f t="shared" si="237"/>
        <v>12599.400000000001</v>
      </c>
      <c r="AN288" s="10">
        <f t="shared" si="238"/>
        <v>12558.44565</v>
      </c>
      <c r="AO288" s="10">
        <f t="shared" si="239"/>
        <v>12575.045699999999</v>
      </c>
      <c r="AP288" s="10">
        <f t="shared" si="240"/>
        <v>12605.509583333329</v>
      </c>
      <c r="AQ288" s="10">
        <f t="shared" si="241"/>
        <v>12590.110866666662</v>
      </c>
      <c r="AR288" s="113"/>
      <c r="AU288" s="19"/>
      <c r="AV288" s="25"/>
      <c r="BE288" s="12" t="s">
        <v>446</v>
      </c>
      <c r="BF288" s="110">
        <v>12585.9</v>
      </c>
      <c r="BG288" s="111">
        <v>12580.6</v>
      </c>
      <c r="BH288" s="111">
        <v>12585.8</v>
      </c>
      <c r="BI288" s="29" t="str">
        <f t="shared" si="246"/>
        <v>18mag     6o</v>
      </c>
      <c r="BJ288" s="7"/>
      <c r="BK288" s="7"/>
      <c r="BL288" s="7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</row>
    <row r="289" spans="1:122" x14ac:dyDescent="0.25">
      <c r="A289" s="12" t="str">
        <f t="shared" si="203"/>
        <v>18mag    7s</v>
      </c>
      <c r="B289" s="110">
        <f t="shared" si="204"/>
        <v>-16.199999999998909</v>
      </c>
      <c r="C289" s="3">
        <f t="shared" si="205"/>
        <v>-16.799999999999272</v>
      </c>
      <c r="D289" s="3">
        <f t="shared" si="206"/>
        <v>12586.966666666667</v>
      </c>
      <c r="E289" s="3">
        <f t="shared" si="207"/>
        <v>12587.25</v>
      </c>
      <c r="F289" s="3">
        <f t="shared" si="208"/>
        <v>12573.4</v>
      </c>
      <c r="G289" s="3">
        <f t="shared" si="209"/>
        <v>12571.95</v>
      </c>
      <c r="H289" s="3">
        <f t="shared" si="210"/>
        <v>12588.6</v>
      </c>
      <c r="I289" s="110">
        <f t="shared" si="211"/>
        <v>12563.3</v>
      </c>
      <c r="J289" s="110">
        <f t="shared" si="212"/>
        <v>12569.6</v>
      </c>
      <c r="K289" s="8">
        <f t="shared" si="213"/>
        <v>-13.600000000000364</v>
      </c>
      <c r="L289" s="4">
        <f t="shared" si="214"/>
        <v>25.300000000001091</v>
      </c>
      <c r="M289" s="4">
        <f t="shared" si="215"/>
        <v>13.56666666666691</v>
      </c>
      <c r="N289" s="4">
        <f t="shared" si="216"/>
        <v>15.300000000000182</v>
      </c>
      <c r="O289" s="4">
        <f t="shared" si="217"/>
        <v>25.300000000001091</v>
      </c>
      <c r="P289" s="4">
        <f t="shared" si="250"/>
        <v>2.8000000000010914</v>
      </c>
      <c r="Q289" s="4">
        <f>J288-I289</f>
        <v>22.5</v>
      </c>
      <c r="R289" s="4">
        <f t="shared" si="218"/>
        <v>12573.833333333334</v>
      </c>
      <c r="S289" s="4">
        <f t="shared" si="219"/>
        <v>12578.966666666667</v>
      </c>
      <c r="T289" s="4">
        <f t="shared" si="220"/>
        <v>12579.966666666667</v>
      </c>
      <c r="U289" s="4">
        <f t="shared" si="221"/>
        <v>-3.1999999999989086</v>
      </c>
      <c r="V289" s="4">
        <f t="shared" si="222"/>
        <v>-3.1999999999989086</v>
      </c>
      <c r="W289" s="45">
        <f t="shared" si="223"/>
        <v>12580.000000000002</v>
      </c>
      <c r="X289" s="45">
        <f t="shared" si="247"/>
        <v>12580.000000000002</v>
      </c>
      <c r="Y289" s="62">
        <f t="shared" si="224"/>
        <v>12585.199999999999</v>
      </c>
      <c r="Z289" s="10">
        <f t="shared" si="225"/>
        <v>2.5999999999985448</v>
      </c>
      <c r="AA289" s="4">
        <f t="shared" si="226"/>
        <v>2.5999999999985448</v>
      </c>
      <c r="AB289" s="108">
        <f t="shared" si="227"/>
        <v>12585.8</v>
      </c>
      <c r="AC289" s="108">
        <f t="shared" si="248"/>
        <v>12585.8</v>
      </c>
      <c r="AD289" s="48">
        <f t="shared" si="228"/>
        <v>0.51241065627036952</v>
      </c>
      <c r="AE289" s="45">
        <f t="shared" si="229"/>
        <v>-3.1999999999989086</v>
      </c>
      <c r="AF289" s="56">
        <f t="shared" si="230"/>
        <v>12582.6</v>
      </c>
      <c r="AG289" s="70">
        <f t="shared" si="231"/>
        <v>0.69180810650042446</v>
      </c>
      <c r="AH289" s="70">
        <f t="shared" si="232"/>
        <v>1.4454875428658864</v>
      </c>
      <c r="AI289" s="74">
        <f t="shared" si="233"/>
        <v>-1.0331727941760844E-3</v>
      </c>
      <c r="AJ289" s="62">
        <f t="shared" si="234"/>
        <v>2.5999999999985448</v>
      </c>
      <c r="AK289" s="117">
        <f t="shared" si="235"/>
        <v>2.0894342365804577</v>
      </c>
      <c r="AL289" s="99">
        <f t="shared" si="236"/>
        <v>-1.4934384036094704E-3</v>
      </c>
      <c r="AM289" s="62">
        <f t="shared" si="237"/>
        <v>12588.399999999998</v>
      </c>
      <c r="AN289" s="10">
        <f t="shared" si="238"/>
        <v>12563.823600000002</v>
      </c>
      <c r="AO289" s="10">
        <f t="shared" si="239"/>
        <v>12575.0124</v>
      </c>
      <c r="AP289" s="10">
        <f t="shared" si="240"/>
        <v>12604.391799999998</v>
      </c>
      <c r="AQ289" s="10">
        <f t="shared" si="241"/>
        <v>12594.882299999999</v>
      </c>
      <c r="AR289" s="113"/>
      <c r="AU289" s="19"/>
      <c r="AV289" s="25"/>
      <c r="BE289" s="12" t="s">
        <v>447</v>
      </c>
      <c r="BF289" s="110">
        <v>12588.6</v>
      </c>
      <c r="BG289" s="111">
        <v>12563.3</v>
      </c>
      <c r="BH289" s="111">
        <v>12569.6</v>
      </c>
      <c r="BI289" s="29" t="str">
        <f t="shared" si="246"/>
        <v>18mag    7s</v>
      </c>
      <c r="BJ289" s="7"/>
      <c r="BK289" s="7"/>
      <c r="BL289" s="7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</row>
    <row r="290" spans="1:122" x14ac:dyDescent="0.25">
      <c r="A290" s="12" t="str">
        <f t="shared" si="203"/>
        <v>18mag   8s</v>
      </c>
      <c r="B290" s="110">
        <f t="shared" si="204"/>
        <v>59</v>
      </c>
      <c r="C290" s="3">
        <f t="shared" si="205"/>
        <v>45.399999999999636</v>
      </c>
      <c r="D290" s="3">
        <f t="shared" si="206"/>
        <v>12603.133333333333</v>
      </c>
      <c r="E290" s="3">
        <f t="shared" si="207"/>
        <v>12611.75</v>
      </c>
      <c r="F290" s="3">
        <f t="shared" si="208"/>
        <v>12571.866666666669</v>
      </c>
      <c r="G290" s="3">
        <f t="shared" si="209"/>
        <v>12567.5</v>
      </c>
      <c r="H290" s="3">
        <f t="shared" si="210"/>
        <v>12634.9</v>
      </c>
      <c r="I290" s="110">
        <f t="shared" si="211"/>
        <v>12571.7</v>
      </c>
      <c r="J290" s="110">
        <f t="shared" si="212"/>
        <v>12628.6</v>
      </c>
      <c r="K290" s="8">
        <f t="shared" si="213"/>
        <v>42.800000000001091</v>
      </c>
      <c r="L290" s="4">
        <f t="shared" si="214"/>
        <v>65.299999999999272</v>
      </c>
      <c r="M290" s="4">
        <f t="shared" si="215"/>
        <v>31.966666666666544</v>
      </c>
      <c r="N290" s="4">
        <f t="shared" si="216"/>
        <v>45.300000000000182</v>
      </c>
      <c r="O290" s="4">
        <f t="shared" si="217"/>
        <v>63.199999999998909</v>
      </c>
      <c r="P290" s="4">
        <f t="shared" si="250"/>
        <v>65.299999999999272</v>
      </c>
      <c r="Q290" s="4">
        <f>J289-I290</f>
        <v>-2.1000000000003638</v>
      </c>
      <c r="R290" s="4">
        <f t="shared" si="218"/>
        <v>12611.733333333332</v>
      </c>
      <c r="S290" s="4">
        <f t="shared" si="219"/>
        <v>12592.783333333333</v>
      </c>
      <c r="T290" s="4">
        <f t="shared" si="220"/>
        <v>12589.888888888889</v>
      </c>
      <c r="U290" s="4">
        <f t="shared" si="221"/>
        <v>-16.199999999998909</v>
      </c>
      <c r="V290" s="4">
        <f t="shared" si="222"/>
        <v>-16.199999999998909</v>
      </c>
      <c r="W290" s="109">
        <f t="shared" si="223"/>
        <v>12569.6</v>
      </c>
      <c r="X290" s="109">
        <f t="shared" si="247"/>
        <v>12569.6</v>
      </c>
      <c r="Y290" s="62">
        <f t="shared" si="224"/>
        <v>12556</v>
      </c>
      <c r="Z290" s="10">
        <f t="shared" si="225"/>
        <v>2.5999999999985448</v>
      </c>
      <c r="AA290" s="4">
        <f t="shared" si="226"/>
        <v>2.5999999999985448</v>
      </c>
      <c r="AB290" s="79">
        <f t="shared" si="227"/>
        <v>12588.399999999998</v>
      </c>
      <c r="AC290" s="79">
        <f t="shared" si="248"/>
        <v>12588.399999999998</v>
      </c>
      <c r="AD290" s="48">
        <f t="shared" si="228"/>
        <v>2.7780376868095487</v>
      </c>
      <c r="AE290" s="45">
        <f t="shared" si="229"/>
        <v>-16.199999999998909</v>
      </c>
      <c r="AF290" s="56">
        <f t="shared" si="230"/>
        <v>12553.400000000001</v>
      </c>
      <c r="AG290" s="70">
        <f t="shared" si="231"/>
        <v>1.3353301363242351</v>
      </c>
      <c r="AH290" s="70">
        <f t="shared" si="232"/>
        <v>0.74887847791161311</v>
      </c>
      <c r="AI290" s="74">
        <f t="shared" si="233"/>
        <v>5.990408972867821E-3</v>
      </c>
      <c r="AJ290" s="62">
        <f t="shared" si="234"/>
        <v>2.5999999999985448</v>
      </c>
      <c r="AK290" s="117">
        <f t="shared" si="235"/>
        <v>0.56081897467921438</v>
      </c>
      <c r="AL290" s="99">
        <f t="shared" si="236"/>
        <v>4.486088353669323E-3</v>
      </c>
      <c r="AM290" s="62">
        <f t="shared" si="237"/>
        <v>12572.199999999999</v>
      </c>
      <c r="AN290" s="10">
        <f t="shared" si="238"/>
        <v>12545.9748</v>
      </c>
      <c r="AO290" s="10">
        <f t="shared" si="239"/>
        <v>12571.782300000003</v>
      </c>
      <c r="AP290" s="10">
        <f t="shared" si="240"/>
        <v>12601.722466666666</v>
      </c>
      <c r="AQ290" s="10">
        <f t="shared" si="241"/>
        <v>12571.625733333332</v>
      </c>
      <c r="AR290" s="113"/>
      <c r="AU290" s="19"/>
      <c r="AV290" s="25"/>
      <c r="BE290" s="12" t="s">
        <v>163</v>
      </c>
      <c r="BF290" s="110">
        <v>12634.9</v>
      </c>
      <c r="BG290" s="111">
        <v>12571.7</v>
      </c>
      <c r="BH290" s="111">
        <v>12628.6</v>
      </c>
      <c r="BI290" s="29" t="str">
        <f t="shared" si="246"/>
        <v>18mag   8s</v>
      </c>
      <c r="BJ290" s="28"/>
      <c r="BK290" s="28"/>
      <c r="BL290" s="28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</row>
    <row r="291" spans="1:122" x14ac:dyDescent="0.25">
      <c r="A291" s="12" t="str">
        <f t="shared" ref="A291:A354" si="252" xml:space="preserve"> BE291</f>
        <v>18mag    9b</v>
      </c>
      <c r="B291" s="110">
        <f t="shared" ref="B291:B354" si="253">J291-J290</f>
        <v>-40.300000000001091</v>
      </c>
      <c r="C291" s="3">
        <f t="shared" ref="C291:C354" si="254">J291-J288</f>
        <v>2.5</v>
      </c>
      <c r="D291" s="3">
        <f t="shared" ref="D291:D354" si="255">AVERAGE(H289:H291)</f>
        <v>12621.866666666667</v>
      </c>
      <c r="E291" s="3">
        <f t="shared" ref="E291:E354" si="256">AVERAGE(H290:H291)</f>
        <v>12638.5</v>
      </c>
      <c r="F291" s="3">
        <f t="shared" ref="F291:F354" si="257">AVERAGE(I289:I291)</f>
        <v>12566.633333333333</v>
      </c>
      <c r="G291" s="3">
        <f t="shared" ref="G291:G354" si="258">AVERAGE(I290:I291)</f>
        <v>12568.3</v>
      </c>
      <c r="H291" s="3">
        <f t="shared" ref="H291:H354" si="259">BF291</f>
        <v>12642.1</v>
      </c>
      <c r="I291" s="3">
        <f t="shared" ref="I291:I354" si="260">BG291</f>
        <v>12564.9</v>
      </c>
      <c r="J291" s="110">
        <f t="shared" ref="J291:J354" si="261">BH291</f>
        <v>12588.3</v>
      </c>
      <c r="K291" s="8">
        <f t="shared" ref="K291:K354" si="262">J291-J289</f>
        <v>18.699999999998909</v>
      </c>
      <c r="L291" s="4">
        <f t="shared" ref="L291:L354" si="263">MAX(O291:Q291)</f>
        <v>77.200000000000728</v>
      </c>
      <c r="M291" s="4">
        <f t="shared" ref="M291:M354" si="264">AVERAGE(L289:L291)</f>
        <v>55.933333333333699</v>
      </c>
      <c r="N291" s="4">
        <f t="shared" ref="N291:N354" si="265">AVERAGE(L290:L291)</f>
        <v>71.25</v>
      </c>
      <c r="O291" s="4">
        <f t="shared" ref="O291:O354" si="266">H291-I291</f>
        <v>77.200000000000728</v>
      </c>
      <c r="P291" s="4">
        <f t="shared" si="250"/>
        <v>13.5</v>
      </c>
      <c r="Q291" s="4">
        <f>J290-I291</f>
        <v>63.700000000000728</v>
      </c>
      <c r="R291" s="4">
        <f t="shared" ref="R291:R354" si="267">AVERAGE(H291:J291)</f>
        <v>12598.433333333334</v>
      </c>
      <c r="S291" s="4">
        <f t="shared" ref="S291:S354" si="268">AVERAGE(R290:R291)</f>
        <v>12605.083333333332</v>
      </c>
      <c r="T291" s="4">
        <f t="shared" ref="T291:T354" si="269">AVERAGE(R289:R291)</f>
        <v>12594.666666666666</v>
      </c>
      <c r="U291" s="4">
        <f t="shared" ref="U291:U354" si="270">MIN(B288:B290)</f>
        <v>-16.199999999998909</v>
      </c>
      <c r="V291" s="4">
        <f t="shared" ref="V291:V354" si="271">MIN(B289:B290)</f>
        <v>-16.199999999998909</v>
      </c>
      <c r="W291" s="109">
        <f t="shared" ref="W291:W354" si="272">J289+V291</f>
        <v>12553.400000000001</v>
      </c>
      <c r="X291" s="45">
        <f t="shared" si="247"/>
        <v>12553.400000000001</v>
      </c>
      <c r="Y291" s="62">
        <f t="shared" ref="Y291:Y354" si="273">J290+K290</f>
        <v>12671.400000000001</v>
      </c>
      <c r="Z291" s="10">
        <f t="shared" ref="Z291:Z354" si="274">MAX(B288:B290)</f>
        <v>59</v>
      </c>
      <c r="AA291" s="4">
        <f t="shared" ref="AA291:AA354" si="275">MAX(B289:B290)</f>
        <v>59</v>
      </c>
      <c r="AB291" s="79">
        <f t="shared" ref="AB291:AB354" si="276">J289+AA291</f>
        <v>12628.6</v>
      </c>
      <c r="AC291" s="108">
        <f t="shared" si="248"/>
        <v>12628.6</v>
      </c>
      <c r="AD291" s="48">
        <f t="shared" ref="AD291:AD354" si="277">(O291-$O$1)/$O$1</f>
        <v>3.6149447693307741</v>
      </c>
      <c r="AE291" s="45">
        <f t="shared" ref="AE291:AE354" si="278">MIN(B288:B290)</f>
        <v>-16.199999999998909</v>
      </c>
      <c r="AF291" s="56">
        <f t="shared" ref="AF291:AF354" si="279">J290+AE291</f>
        <v>12612.400000000001</v>
      </c>
      <c r="AG291" s="70">
        <f t="shared" ref="AG291:AG354" si="280">AI291/AL291</f>
        <v>0.24414595677722259</v>
      </c>
      <c r="AH291" s="70">
        <f t="shared" ref="AH291:AH354" si="281">1/AG291</f>
        <v>4.0959105495753771</v>
      </c>
      <c r="AI291" s="74">
        <f t="shared" ref="AI291:AI354" si="282">(J291-AF291)/AF291</f>
        <v>-1.9108179252166264E-3</v>
      </c>
      <c r="AJ291" s="62">
        <f t="shared" ref="AJ291:AJ354" si="283">MAX(B288:B290)</f>
        <v>59</v>
      </c>
      <c r="AK291" s="117">
        <f t="shared" ref="AK291:AK354" si="284" xml:space="preserve"> AH291/AG291</f>
        <v>16.776483230122867</v>
      </c>
      <c r="AL291" s="99">
        <f t="shared" ref="AL291:AL354" si="285">(J291-AM291)/AM291</f>
        <v>-7.8265392982125141E-3</v>
      </c>
      <c r="AM291" s="62">
        <f t="shared" ref="AM291:AM354" si="286">J290+AJ291</f>
        <v>12687.6</v>
      </c>
      <c r="AN291" s="10">
        <f t="shared" ref="AN291:AN354" si="287">(R290-N290)*0.999</f>
        <v>12553.866899999997</v>
      </c>
      <c r="AO291" s="10">
        <f t="shared" ref="AO291:AO354" si="288">(2*R290-I290)*0.999</f>
        <v>12639.114899999997</v>
      </c>
      <c r="AP291" s="10">
        <f t="shared" ref="AP291:AP354" si="289">(R290+N290)*1.001</f>
        <v>12669.690366666664</v>
      </c>
      <c r="AQ291" s="10">
        <f t="shared" ref="AQ291:AQ354" si="290">(2*R290-H290)*1.001</f>
        <v>12601.155233333329</v>
      </c>
      <c r="AR291" s="113"/>
      <c r="AU291" s="19"/>
      <c r="AV291" s="25"/>
      <c r="BE291" s="12" t="s">
        <v>448</v>
      </c>
      <c r="BF291" s="110">
        <v>12642.1</v>
      </c>
      <c r="BG291" s="111">
        <v>12564.9</v>
      </c>
      <c r="BH291" s="111">
        <v>12588.3</v>
      </c>
      <c r="BI291" s="29" t="str">
        <f t="shared" si="246"/>
        <v>18mag    9b</v>
      </c>
      <c r="BJ291" s="15"/>
      <c r="BK291" s="7"/>
      <c r="BL291" s="15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</row>
    <row r="292" spans="1:122" x14ac:dyDescent="0.25">
      <c r="A292" s="12" t="str">
        <f t="shared" si="252"/>
        <v>18mag     10o</v>
      </c>
      <c r="B292" s="110">
        <f t="shared" si="253"/>
        <v>-0.2999999999992724</v>
      </c>
      <c r="C292" s="3">
        <f t="shared" si="254"/>
        <v>18.399999999999636</v>
      </c>
      <c r="D292" s="3">
        <f t="shared" si="255"/>
        <v>12625.699999999999</v>
      </c>
      <c r="E292" s="3">
        <f t="shared" si="256"/>
        <v>12621.1</v>
      </c>
      <c r="F292" s="3">
        <f t="shared" si="257"/>
        <v>12564.433333333334</v>
      </c>
      <c r="G292" s="3">
        <f t="shared" si="258"/>
        <v>12560.8</v>
      </c>
      <c r="H292" s="3">
        <f t="shared" si="259"/>
        <v>12600.1</v>
      </c>
      <c r="I292" s="3">
        <f t="shared" si="260"/>
        <v>12556.7</v>
      </c>
      <c r="J292" s="3">
        <f t="shared" si="261"/>
        <v>12588</v>
      </c>
      <c r="K292" s="8">
        <f t="shared" si="262"/>
        <v>-40.600000000000364</v>
      </c>
      <c r="L292" s="4">
        <f t="shared" si="263"/>
        <v>43.399999999999636</v>
      </c>
      <c r="M292" s="4">
        <f t="shared" si="264"/>
        <v>61.966666666666548</v>
      </c>
      <c r="N292" s="4">
        <f t="shared" si="265"/>
        <v>60.300000000000182</v>
      </c>
      <c r="O292" s="4">
        <f t="shared" si="266"/>
        <v>43.399999999999636</v>
      </c>
      <c r="P292" s="4">
        <f t="shared" si="250"/>
        <v>11.800000000001091</v>
      </c>
      <c r="Q292" s="4">
        <f>J291-I292</f>
        <v>31.599999999998545</v>
      </c>
      <c r="R292" s="4">
        <f t="shared" si="267"/>
        <v>12581.6</v>
      </c>
      <c r="S292" s="4">
        <f t="shared" si="268"/>
        <v>12590.016666666666</v>
      </c>
      <c r="T292" s="4">
        <f t="shared" si="269"/>
        <v>12597.255555555554</v>
      </c>
      <c r="U292" s="4">
        <f t="shared" si="270"/>
        <v>-40.300000000001091</v>
      </c>
      <c r="V292" s="4">
        <f t="shared" si="271"/>
        <v>-40.300000000001091</v>
      </c>
      <c r="W292" s="45">
        <f t="shared" si="272"/>
        <v>12588.3</v>
      </c>
      <c r="X292" s="45">
        <f t="shared" si="247"/>
        <v>12588.3</v>
      </c>
      <c r="Y292" s="10">
        <f t="shared" si="273"/>
        <v>12606.999999999998</v>
      </c>
      <c r="Z292" s="10">
        <f t="shared" si="274"/>
        <v>59</v>
      </c>
      <c r="AA292" s="10">
        <f t="shared" si="275"/>
        <v>59</v>
      </c>
      <c r="AB292" s="10">
        <f t="shared" si="276"/>
        <v>12687.6</v>
      </c>
      <c r="AC292" s="108">
        <f t="shared" si="248"/>
        <v>12687.6</v>
      </c>
      <c r="AD292" s="48">
        <f t="shared" si="277"/>
        <v>1.594411955815441</v>
      </c>
      <c r="AE292" s="45">
        <f t="shared" si="278"/>
        <v>-40.300000000001091</v>
      </c>
      <c r="AF292" s="56">
        <f t="shared" si="279"/>
        <v>12547.999999999998</v>
      </c>
      <c r="AG292" s="70">
        <f t="shared" si="280"/>
        <v>-0.67987427435481373</v>
      </c>
      <c r="AH292" s="70">
        <f t="shared" si="281"/>
        <v>-1.4708601835964139</v>
      </c>
      <c r="AI292" s="74">
        <f t="shared" si="282"/>
        <v>3.1877590054193356E-3</v>
      </c>
      <c r="AJ292" s="62">
        <f t="shared" si="283"/>
        <v>59</v>
      </c>
      <c r="AK292" s="117">
        <f t="shared" si="284"/>
        <v>2.1634296796892762</v>
      </c>
      <c r="AL292" s="99">
        <f t="shared" si="285"/>
        <v>-4.6887477959722057E-3</v>
      </c>
      <c r="AM292" s="62">
        <f t="shared" si="286"/>
        <v>12647.3</v>
      </c>
      <c r="AN292" s="10">
        <f t="shared" si="287"/>
        <v>12514.656150000001</v>
      </c>
      <c r="AO292" s="10">
        <f t="shared" si="288"/>
        <v>12619.334700000003</v>
      </c>
      <c r="AP292" s="10">
        <f t="shared" si="289"/>
        <v>12682.353016666666</v>
      </c>
      <c r="AQ292" s="10">
        <f t="shared" si="290"/>
        <v>12567.321433333334</v>
      </c>
      <c r="AR292" s="113"/>
      <c r="AU292" s="19"/>
      <c r="AV292" s="25"/>
      <c r="BE292" s="12" t="s">
        <v>449</v>
      </c>
      <c r="BF292" s="110">
        <v>12600.1</v>
      </c>
      <c r="BG292" s="111">
        <v>12556.7</v>
      </c>
      <c r="BH292" s="111">
        <v>12588</v>
      </c>
      <c r="BI292" s="29" t="str">
        <f t="shared" si="246"/>
        <v>18mag     10o</v>
      </c>
      <c r="BJ292" s="7"/>
      <c r="BK292" s="7"/>
      <c r="BL292" s="7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</row>
    <row r="293" spans="1:122" x14ac:dyDescent="0.25">
      <c r="A293" s="12" t="str">
        <f t="shared" si="252"/>
        <v>18mag   11s</v>
      </c>
      <c r="B293" s="110">
        <f t="shared" si="253"/>
        <v>-90.600000000000364</v>
      </c>
      <c r="C293" s="3">
        <f t="shared" si="254"/>
        <v>-131.20000000000073</v>
      </c>
      <c r="D293" s="3">
        <f t="shared" si="255"/>
        <v>12610.133333333333</v>
      </c>
      <c r="E293" s="3">
        <f t="shared" si="256"/>
        <v>12594.150000000001</v>
      </c>
      <c r="F293" s="3">
        <f t="shared" si="257"/>
        <v>12537.233333333332</v>
      </c>
      <c r="G293" s="3">
        <f t="shared" si="258"/>
        <v>12523.400000000001</v>
      </c>
      <c r="H293" s="3">
        <f t="shared" si="259"/>
        <v>12588.2</v>
      </c>
      <c r="I293" s="3">
        <f t="shared" si="260"/>
        <v>12490.1</v>
      </c>
      <c r="J293" s="110">
        <f t="shared" si="261"/>
        <v>12497.4</v>
      </c>
      <c r="K293" s="8">
        <f t="shared" si="262"/>
        <v>-90.899999999999636</v>
      </c>
      <c r="L293" s="4">
        <f t="shared" si="263"/>
        <v>98.100000000000364</v>
      </c>
      <c r="M293" s="4">
        <f t="shared" si="264"/>
        <v>72.900000000000247</v>
      </c>
      <c r="N293" s="4">
        <f t="shared" si="265"/>
        <v>70.75</v>
      </c>
      <c r="O293" s="4">
        <f t="shared" si="266"/>
        <v>98.100000000000364</v>
      </c>
      <c r="P293" s="4">
        <f t="shared" si="250"/>
        <v>0.2000000000007276</v>
      </c>
      <c r="Q293" s="4">
        <f>-J292+I293</f>
        <v>-97.899999999999636</v>
      </c>
      <c r="R293" s="4">
        <f t="shared" si="267"/>
        <v>12525.233333333335</v>
      </c>
      <c r="S293" s="4">
        <f t="shared" si="268"/>
        <v>12553.416666666668</v>
      </c>
      <c r="T293" s="4">
        <f t="shared" si="269"/>
        <v>12568.422222222223</v>
      </c>
      <c r="U293" s="4">
        <f t="shared" si="270"/>
        <v>-40.300000000001091</v>
      </c>
      <c r="V293" s="4">
        <f t="shared" si="271"/>
        <v>-40.300000000001091</v>
      </c>
      <c r="W293" s="45">
        <f t="shared" si="272"/>
        <v>12547.999999999998</v>
      </c>
      <c r="X293" s="45">
        <f t="shared" si="247"/>
        <v>12547.999999999998</v>
      </c>
      <c r="Y293" s="62">
        <f t="shared" si="273"/>
        <v>12547.4</v>
      </c>
      <c r="Z293" s="10">
        <f t="shared" si="274"/>
        <v>59</v>
      </c>
      <c r="AA293" s="4">
        <f t="shared" si="275"/>
        <v>-0.2999999999992724</v>
      </c>
      <c r="AB293" s="108">
        <f t="shared" si="276"/>
        <v>12588</v>
      </c>
      <c r="AC293" s="108">
        <f t="shared" si="248"/>
        <v>12588</v>
      </c>
      <c r="AD293" s="48">
        <f t="shared" si="277"/>
        <v>4.8643274853801346</v>
      </c>
      <c r="AE293" s="45">
        <f t="shared" si="278"/>
        <v>-40.300000000001091</v>
      </c>
      <c r="AF293" s="56">
        <f t="shared" si="279"/>
        <v>12547.699999999999</v>
      </c>
      <c r="AG293" s="70">
        <f t="shared" si="280"/>
        <v>0.33889080338944733</v>
      </c>
      <c r="AH293" s="70">
        <f t="shared" si="281"/>
        <v>2.9508030020242764</v>
      </c>
      <c r="AI293" s="74">
        <f t="shared" si="282"/>
        <v>-4.0087027901527196E-3</v>
      </c>
      <c r="AJ293" s="62">
        <f t="shared" si="283"/>
        <v>59</v>
      </c>
      <c r="AK293" s="117">
        <f t="shared" si="284"/>
        <v>8.7072383567554823</v>
      </c>
      <c r="AL293" s="99">
        <f t="shared" si="285"/>
        <v>-1.1828892227405737E-2</v>
      </c>
      <c r="AM293" s="62">
        <f t="shared" si="286"/>
        <v>12647</v>
      </c>
      <c r="AN293" s="10">
        <f t="shared" si="287"/>
        <v>12508.778699999999</v>
      </c>
      <c r="AO293" s="10">
        <f t="shared" si="288"/>
        <v>12593.8935</v>
      </c>
      <c r="AP293" s="10">
        <f t="shared" si="289"/>
        <v>12654.5419</v>
      </c>
      <c r="AQ293" s="10">
        <f t="shared" si="290"/>
        <v>12575.6631</v>
      </c>
      <c r="AR293" s="113"/>
      <c r="AU293" s="19"/>
      <c r="AV293" s="25"/>
      <c r="BE293" s="12" t="s">
        <v>164</v>
      </c>
      <c r="BF293" s="110">
        <v>12588.2</v>
      </c>
      <c r="BG293" s="111">
        <v>12490.1</v>
      </c>
      <c r="BH293" s="111">
        <v>12497.4</v>
      </c>
      <c r="BI293" s="29" t="str">
        <f t="shared" si="246"/>
        <v>18mag   11s</v>
      </c>
      <c r="BJ293" s="7"/>
      <c r="BK293" s="7"/>
      <c r="BL293" s="7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</row>
    <row r="294" spans="1:122" x14ac:dyDescent="0.25">
      <c r="A294" s="12" t="str">
        <f t="shared" si="252"/>
        <v>18mag     12b</v>
      </c>
      <c r="B294" s="110">
        <f t="shared" si="253"/>
        <v>16.800000000001091</v>
      </c>
      <c r="C294" s="3">
        <f t="shared" si="254"/>
        <v>-74.099999999998545</v>
      </c>
      <c r="D294" s="3">
        <f t="shared" si="255"/>
        <v>12572.933333333334</v>
      </c>
      <c r="E294" s="3">
        <f t="shared" si="256"/>
        <v>12559.35</v>
      </c>
      <c r="F294" s="3">
        <f t="shared" si="257"/>
        <v>12514.333333333334</v>
      </c>
      <c r="G294" s="3">
        <f t="shared" si="258"/>
        <v>12493.150000000001</v>
      </c>
      <c r="H294" s="3">
        <f t="shared" si="259"/>
        <v>12530.5</v>
      </c>
      <c r="I294" s="3">
        <f t="shared" si="260"/>
        <v>12496.2</v>
      </c>
      <c r="J294" s="3">
        <f t="shared" si="261"/>
        <v>12514.2</v>
      </c>
      <c r="K294" s="8">
        <f t="shared" si="262"/>
        <v>-73.799999999999272</v>
      </c>
      <c r="L294" s="4">
        <f t="shared" si="263"/>
        <v>34.299999999999272</v>
      </c>
      <c r="M294" s="4">
        <f t="shared" si="264"/>
        <v>58.59999999999976</v>
      </c>
      <c r="N294" s="4">
        <f t="shared" si="265"/>
        <v>66.199999999999818</v>
      </c>
      <c r="O294" s="4">
        <f t="shared" si="266"/>
        <v>34.299999999999272</v>
      </c>
      <c r="P294" s="4">
        <f>-H294+J293</f>
        <v>-33.100000000000364</v>
      </c>
      <c r="Q294" s="4">
        <f t="shared" ref="Q294:Q301" si="291">J293-I294</f>
        <v>1.1999999999989086</v>
      </c>
      <c r="R294" s="4">
        <f t="shared" si="267"/>
        <v>12513.633333333333</v>
      </c>
      <c r="S294" s="4">
        <f t="shared" si="268"/>
        <v>12519.433333333334</v>
      </c>
      <c r="T294" s="4">
        <f t="shared" si="269"/>
        <v>12540.155555555555</v>
      </c>
      <c r="U294" s="4">
        <f t="shared" si="270"/>
        <v>-90.600000000000364</v>
      </c>
      <c r="V294" s="4">
        <f t="shared" si="271"/>
        <v>-90.600000000000364</v>
      </c>
      <c r="W294" s="109">
        <f t="shared" si="272"/>
        <v>12497.4</v>
      </c>
      <c r="X294" s="109">
        <f t="shared" si="247"/>
        <v>12497.4</v>
      </c>
      <c r="Y294" s="10">
        <f t="shared" si="273"/>
        <v>12406.5</v>
      </c>
      <c r="Z294" s="10">
        <f t="shared" si="274"/>
        <v>-0.2999999999992724</v>
      </c>
      <c r="AA294" s="10">
        <f t="shared" si="275"/>
        <v>-0.2999999999992724</v>
      </c>
      <c r="AB294" s="10">
        <f t="shared" si="276"/>
        <v>12587.7</v>
      </c>
      <c r="AC294" s="79">
        <f t="shared" si="248"/>
        <v>12587.7</v>
      </c>
      <c r="AD294" s="48">
        <f t="shared" si="277"/>
        <v>1.0504223521766931</v>
      </c>
      <c r="AE294" s="45">
        <f t="shared" si="278"/>
        <v>-90.600000000000364</v>
      </c>
      <c r="AF294" s="56">
        <f t="shared" si="279"/>
        <v>12406.8</v>
      </c>
      <c r="AG294" s="70">
        <f t="shared" si="280"/>
        <v>6.3264143771751167</v>
      </c>
      <c r="AH294" s="70">
        <f t="shared" si="281"/>
        <v>0.15806742024484999</v>
      </c>
      <c r="AI294" s="74">
        <f t="shared" si="282"/>
        <v>8.656543185994894E-3</v>
      </c>
      <c r="AJ294" s="62">
        <f t="shared" si="283"/>
        <v>-0.2999999999992724</v>
      </c>
      <c r="AK294" s="117">
        <f t="shared" si="284"/>
        <v>2.498530934286201E-2</v>
      </c>
      <c r="AL294" s="99">
        <f t="shared" si="285"/>
        <v>1.3683174496483474E-3</v>
      </c>
      <c r="AM294" s="62">
        <f t="shared" si="286"/>
        <v>12497.1</v>
      </c>
      <c r="AN294" s="10">
        <f t="shared" si="287"/>
        <v>12442.028850000002</v>
      </c>
      <c r="AO294" s="10">
        <f t="shared" si="288"/>
        <v>12547.806300000004</v>
      </c>
      <c r="AP294" s="10">
        <f t="shared" si="289"/>
        <v>12608.579316666668</v>
      </c>
      <c r="AQ294" s="10">
        <f t="shared" si="290"/>
        <v>12474.728933333336</v>
      </c>
      <c r="AR294" s="113"/>
      <c r="AU294" s="19"/>
      <c r="AV294" s="25"/>
      <c r="BE294" s="12" t="s">
        <v>450</v>
      </c>
      <c r="BF294" s="110">
        <v>12530.5</v>
      </c>
      <c r="BG294" s="111">
        <v>12496.2</v>
      </c>
      <c r="BH294" s="111">
        <v>12514.2</v>
      </c>
      <c r="BI294" s="29" t="str">
        <f t="shared" si="246"/>
        <v>18mag     12b</v>
      </c>
      <c r="BJ294" s="7"/>
      <c r="BK294" s="7"/>
      <c r="BL294" s="7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</row>
    <row r="295" spans="1:122" x14ac:dyDescent="0.25">
      <c r="A295" s="12" t="str">
        <f t="shared" si="252"/>
        <v>18mag     13o</v>
      </c>
      <c r="B295" s="110">
        <f t="shared" si="253"/>
        <v>29.899999999999636</v>
      </c>
      <c r="C295" s="3">
        <f t="shared" si="254"/>
        <v>-43.899999999999636</v>
      </c>
      <c r="D295" s="3">
        <f t="shared" si="255"/>
        <v>12560.066666666666</v>
      </c>
      <c r="E295" s="3">
        <f t="shared" si="256"/>
        <v>12546</v>
      </c>
      <c r="F295" s="3">
        <f t="shared" si="257"/>
        <v>12498.233333333335</v>
      </c>
      <c r="G295" s="3">
        <f t="shared" si="258"/>
        <v>12502.3</v>
      </c>
      <c r="H295" s="110">
        <f t="shared" si="259"/>
        <v>12561.5</v>
      </c>
      <c r="I295" s="110">
        <f t="shared" si="260"/>
        <v>12508.4</v>
      </c>
      <c r="J295" s="110">
        <f t="shared" si="261"/>
        <v>12544.1</v>
      </c>
      <c r="K295" s="8">
        <f t="shared" si="262"/>
        <v>46.700000000000728</v>
      </c>
      <c r="L295" s="4">
        <f t="shared" si="263"/>
        <v>53.100000000000364</v>
      </c>
      <c r="M295" s="4">
        <f t="shared" si="264"/>
        <v>61.833333333333336</v>
      </c>
      <c r="N295" s="4">
        <f t="shared" si="265"/>
        <v>43.699999999999818</v>
      </c>
      <c r="O295" s="4">
        <f t="shared" si="266"/>
        <v>53.100000000000364</v>
      </c>
      <c r="P295" s="4">
        <f t="shared" ref="P295:P316" si="292">H295-J294</f>
        <v>47.299999999999272</v>
      </c>
      <c r="Q295" s="4">
        <f t="shared" si="291"/>
        <v>5.8000000000010914</v>
      </c>
      <c r="R295" s="4">
        <f t="shared" si="267"/>
        <v>12538</v>
      </c>
      <c r="S295" s="4">
        <f t="shared" si="268"/>
        <v>12525.816666666666</v>
      </c>
      <c r="T295" s="4">
        <f t="shared" si="269"/>
        <v>12525.622222222222</v>
      </c>
      <c r="U295" s="4">
        <f t="shared" si="270"/>
        <v>-90.600000000000364</v>
      </c>
      <c r="V295" s="4">
        <f t="shared" si="271"/>
        <v>-90.600000000000364</v>
      </c>
      <c r="W295" s="85">
        <f t="shared" si="272"/>
        <v>12406.8</v>
      </c>
      <c r="X295" s="109">
        <f t="shared" si="247"/>
        <v>12406.8</v>
      </c>
      <c r="Y295" s="62">
        <f t="shared" si="273"/>
        <v>12440.400000000001</v>
      </c>
      <c r="Z295" s="10">
        <f t="shared" si="274"/>
        <v>16.800000000001091</v>
      </c>
      <c r="AA295" s="4">
        <f t="shared" si="275"/>
        <v>16.800000000001091</v>
      </c>
      <c r="AB295" s="79">
        <f t="shared" si="276"/>
        <v>12514.2</v>
      </c>
      <c r="AC295" s="79">
        <f t="shared" si="248"/>
        <v>12514.2</v>
      </c>
      <c r="AD295" s="48">
        <f t="shared" si="277"/>
        <v>2.1742690058479726</v>
      </c>
      <c r="AE295" s="45">
        <f t="shared" si="278"/>
        <v>-90.600000000000364</v>
      </c>
      <c r="AF295" s="56">
        <f t="shared" si="279"/>
        <v>12423.6</v>
      </c>
      <c r="AG295" s="70">
        <f t="shared" si="280"/>
        <v>9.2779925868752109</v>
      </c>
      <c r="AH295" s="70">
        <f t="shared" si="281"/>
        <v>0.10778193565433704</v>
      </c>
      <c r="AI295" s="74">
        <f t="shared" si="282"/>
        <v>9.6992820116552358E-3</v>
      </c>
      <c r="AJ295" s="62">
        <f t="shared" si="283"/>
        <v>16.800000000001091</v>
      </c>
      <c r="AK295" s="117">
        <f t="shared" si="284"/>
        <v>1.161694565339565E-2</v>
      </c>
      <c r="AL295" s="99">
        <f t="shared" si="285"/>
        <v>1.0454073896734933E-3</v>
      </c>
      <c r="AM295" s="62">
        <f t="shared" si="286"/>
        <v>12531.000000000002</v>
      </c>
      <c r="AN295" s="10">
        <f t="shared" si="287"/>
        <v>12434.985900000001</v>
      </c>
      <c r="AO295" s="10">
        <f t="shared" si="288"/>
        <v>12518.535599999999</v>
      </c>
      <c r="AP295" s="10">
        <f t="shared" si="289"/>
        <v>12592.413166666664</v>
      </c>
      <c r="AQ295" s="10">
        <f t="shared" si="290"/>
        <v>12509.263433333332</v>
      </c>
      <c r="AR295" s="113"/>
      <c r="AU295" s="19"/>
      <c r="AV295" s="25"/>
      <c r="BE295" s="12" t="s">
        <v>451</v>
      </c>
      <c r="BF295" s="110">
        <v>12561.5</v>
      </c>
      <c r="BG295" s="111">
        <v>12508.4</v>
      </c>
      <c r="BH295" s="111">
        <v>12544.1</v>
      </c>
      <c r="BI295" s="29" t="str">
        <f t="shared" si="246"/>
        <v>18mag     13o</v>
      </c>
      <c r="BJ295" s="7"/>
      <c r="BK295" s="7"/>
      <c r="BL295" s="7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</row>
    <row r="296" spans="1:122" x14ac:dyDescent="0.25">
      <c r="A296" s="12" t="str">
        <f t="shared" si="252"/>
        <v>18mag  14s</v>
      </c>
      <c r="B296" s="110">
        <f t="shared" si="253"/>
        <v>-9.3999999999996362</v>
      </c>
      <c r="C296" s="3">
        <f t="shared" si="254"/>
        <v>37.300000000001091</v>
      </c>
      <c r="D296" s="3">
        <f t="shared" si="255"/>
        <v>12547.733333333332</v>
      </c>
      <c r="E296" s="3">
        <f t="shared" si="256"/>
        <v>12556.35</v>
      </c>
      <c r="F296" s="3">
        <f t="shared" si="257"/>
        <v>12507.333333333334</v>
      </c>
      <c r="G296" s="3">
        <f t="shared" si="258"/>
        <v>12512.9</v>
      </c>
      <c r="H296" s="110">
        <f t="shared" si="259"/>
        <v>12551.2</v>
      </c>
      <c r="I296" s="110">
        <f t="shared" si="260"/>
        <v>12517.4</v>
      </c>
      <c r="J296" s="110">
        <f t="shared" si="261"/>
        <v>12534.7</v>
      </c>
      <c r="K296" s="8">
        <f t="shared" si="262"/>
        <v>20.5</v>
      </c>
      <c r="L296" s="4">
        <f t="shared" si="263"/>
        <v>33.800000000001091</v>
      </c>
      <c r="M296" s="4">
        <f t="shared" si="264"/>
        <v>40.40000000000024</v>
      </c>
      <c r="N296" s="4">
        <f t="shared" si="265"/>
        <v>43.450000000000728</v>
      </c>
      <c r="O296" s="4">
        <f t="shared" si="266"/>
        <v>33.800000000001091</v>
      </c>
      <c r="P296" s="4">
        <f t="shared" si="292"/>
        <v>7.1000000000003638</v>
      </c>
      <c r="Q296" s="4">
        <f t="shared" si="291"/>
        <v>26.700000000000728</v>
      </c>
      <c r="R296" s="4">
        <f t="shared" si="267"/>
        <v>12534.433333333334</v>
      </c>
      <c r="S296" s="4">
        <f t="shared" si="268"/>
        <v>12536.216666666667</v>
      </c>
      <c r="T296" s="4">
        <f t="shared" si="269"/>
        <v>12528.688888888888</v>
      </c>
      <c r="U296" s="4">
        <f t="shared" si="270"/>
        <v>-90.600000000000364</v>
      </c>
      <c r="V296" s="4">
        <f t="shared" si="271"/>
        <v>16.800000000001091</v>
      </c>
      <c r="W296" s="86">
        <f t="shared" si="272"/>
        <v>12531.000000000002</v>
      </c>
      <c r="X296" s="45">
        <f t="shared" si="247"/>
        <v>12531.000000000002</v>
      </c>
      <c r="Y296" s="62">
        <f t="shared" si="273"/>
        <v>12590.800000000001</v>
      </c>
      <c r="Z296" s="10">
        <f t="shared" si="274"/>
        <v>29.899999999999636</v>
      </c>
      <c r="AA296" s="4">
        <f t="shared" si="275"/>
        <v>29.899999999999636</v>
      </c>
      <c r="AB296" s="79">
        <f t="shared" si="276"/>
        <v>12544.1</v>
      </c>
      <c r="AC296" s="108">
        <f t="shared" si="248"/>
        <v>12544.1</v>
      </c>
      <c r="AD296" s="48">
        <f t="shared" si="277"/>
        <v>1.0205328135153335</v>
      </c>
      <c r="AE296" s="45">
        <f t="shared" si="278"/>
        <v>-90.600000000000364</v>
      </c>
      <c r="AF296" s="56">
        <f t="shared" si="279"/>
        <v>12453.5</v>
      </c>
      <c r="AG296" s="70">
        <f t="shared" si="280"/>
        <v>-2.0861498923578981</v>
      </c>
      <c r="AH296" s="70">
        <f t="shared" si="281"/>
        <v>-0.47935194094310118</v>
      </c>
      <c r="AI296" s="74">
        <f t="shared" si="282"/>
        <v>6.5202553499016927E-3</v>
      </c>
      <c r="AJ296" s="62">
        <f t="shared" si="283"/>
        <v>29.899999999999636</v>
      </c>
      <c r="AK296" s="117">
        <f t="shared" si="284"/>
        <v>0.22977828328591834</v>
      </c>
      <c r="AL296" s="99">
        <f t="shared" si="285"/>
        <v>-3.1254970574200154E-3</v>
      </c>
      <c r="AM296" s="62">
        <f t="shared" si="286"/>
        <v>12574</v>
      </c>
      <c r="AN296" s="10">
        <f t="shared" si="287"/>
        <v>12481.805699999999</v>
      </c>
      <c r="AO296" s="10">
        <f t="shared" si="288"/>
        <v>12555.0324</v>
      </c>
      <c r="AP296" s="10">
        <f t="shared" si="289"/>
        <v>12594.2817</v>
      </c>
      <c r="AQ296" s="10">
        <f t="shared" si="290"/>
        <v>12527.014499999999</v>
      </c>
      <c r="AR296" s="113"/>
      <c r="AU296" s="19"/>
      <c r="AV296" s="25"/>
      <c r="BE296" s="12" t="s">
        <v>452</v>
      </c>
      <c r="BF296" s="110">
        <v>12551.2</v>
      </c>
      <c r="BG296" s="111">
        <v>12517.4</v>
      </c>
      <c r="BH296" s="111">
        <v>12534.7</v>
      </c>
      <c r="BI296" s="29" t="str">
        <f t="shared" si="246"/>
        <v>18mag  14s</v>
      </c>
      <c r="BJ296" s="7"/>
      <c r="BK296" s="7"/>
      <c r="BL296" s="7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</row>
    <row r="297" spans="1:122" x14ac:dyDescent="0.25">
      <c r="A297" s="12" t="str">
        <f t="shared" si="252"/>
        <v>18mag   15b</v>
      </c>
      <c r="B297" s="110">
        <f t="shared" si="253"/>
        <v>23.799999999999272</v>
      </c>
      <c r="C297" s="3">
        <f t="shared" si="254"/>
        <v>44.299999999999272</v>
      </c>
      <c r="D297" s="3">
        <f t="shared" si="255"/>
        <v>12565.699999999999</v>
      </c>
      <c r="E297" s="3">
        <f t="shared" si="256"/>
        <v>12567.8</v>
      </c>
      <c r="F297" s="3">
        <f t="shared" si="257"/>
        <v>12518.800000000001</v>
      </c>
      <c r="G297" s="3">
        <f t="shared" si="258"/>
        <v>12524</v>
      </c>
      <c r="H297" s="110">
        <f t="shared" si="259"/>
        <v>12584.4</v>
      </c>
      <c r="I297" s="110">
        <f t="shared" si="260"/>
        <v>12530.6</v>
      </c>
      <c r="J297" s="110">
        <f t="shared" si="261"/>
        <v>12558.5</v>
      </c>
      <c r="K297" s="8">
        <f t="shared" si="262"/>
        <v>14.399999999999636</v>
      </c>
      <c r="L297" s="4">
        <f t="shared" si="263"/>
        <v>53.799999999999272</v>
      </c>
      <c r="M297" s="4">
        <f t="shared" si="264"/>
        <v>46.90000000000024</v>
      </c>
      <c r="N297" s="4">
        <f t="shared" si="265"/>
        <v>43.800000000000182</v>
      </c>
      <c r="O297" s="4">
        <f t="shared" si="266"/>
        <v>53.799999999999272</v>
      </c>
      <c r="P297" s="4">
        <f t="shared" si="292"/>
        <v>49.699999999998909</v>
      </c>
      <c r="Q297" s="4">
        <f t="shared" si="291"/>
        <v>4.1000000000003638</v>
      </c>
      <c r="R297" s="4">
        <f t="shared" si="267"/>
        <v>12557.833333333334</v>
      </c>
      <c r="S297" s="4">
        <f t="shared" si="268"/>
        <v>12546.133333333335</v>
      </c>
      <c r="T297" s="4">
        <f t="shared" si="269"/>
        <v>12543.422222222223</v>
      </c>
      <c r="U297" s="4">
        <f t="shared" si="270"/>
        <v>-9.3999999999996362</v>
      </c>
      <c r="V297" s="4">
        <f t="shared" si="271"/>
        <v>-9.3999999999996362</v>
      </c>
      <c r="W297" s="85">
        <f t="shared" si="272"/>
        <v>12534.7</v>
      </c>
      <c r="X297" s="109">
        <f t="shared" si="247"/>
        <v>12534.7</v>
      </c>
      <c r="Y297" s="10">
        <f t="shared" si="273"/>
        <v>12555.2</v>
      </c>
      <c r="Z297" s="10">
        <f t="shared" si="274"/>
        <v>29.899999999999636</v>
      </c>
      <c r="AA297" s="10">
        <f t="shared" si="275"/>
        <v>29.899999999999636</v>
      </c>
      <c r="AB297" s="10">
        <f t="shared" si="276"/>
        <v>12574</v>
      </c>
      <c r="AC297" s="79">
        <f t="shared" si="248"/>
        <v>12574</v>
      </c>
      <c r="AD297" s="48">
        <f t="shared" si="277"/>
        <v>2.2161143599739632</v>
      </c>
      <c r="AE297" s="45">
        <f t="shared" si="278"/>
        <v>-9.3999999999996362</v>
      </c>
      <c r="AF297" s="56">
        <f t="shared" si="279"/>
        <v>12525.300000000001</v>
      </c>
      <c r="AG297" s="70">
        <f t="shared" si="280"/>
        <v>-5.4596999934422747</v>
      </c>
      <c r="AH297" s="70">
        <f t="shared" si="281"/>
        <v>-0.18316024712000925</v>
      </c>
      <c r="AI297" s="74">
        <f t="shared" si="282"/>
        <v>2.6506351145281076E-3</v>
      </c>
      <c r="AJ297" s="62">
        <f t="shared" si="283"/>
        <v>29.899999999999636</v>
      </c>
      <c r="AK297" s="117">
        <f t="shared" si="284"/>
        <v>3.3547676125062861E-2</v>
      </c>
      <c r="AL297" s="99">
        <f t="shared" si="285"/>
        <v>-4.8549098260194224E-4</v>
      </c>
      <c r="AM297" s="62">
        <f t="shared" si="286"/>
        <v>12564.6</v>
      </c>
      <c r="AN297" s="10">
        <f t="shared" si="287"/>
        <v>12478.49235</v>
      </c>
      <c r="AO297" s="10">
        <f t="shared" si="288"/>
        <v>12538.915200000003</v>
      </c>
      <c r="AP297" s="10">
        <f t="shared" si="289"/>
        <v>12590.461216666667</v>
      </c>
      <c r="AQ297" s="10">
        <f t="shared" si="290"/>
        <v>12530.184333333333</v>
      </c>
      <c r="AR297" s="113"/>
      <c r="AU297" s="19"/>
      <c r="AV297" s="25"/>
      <c r="BE297" s="12" t="s">
        <v>453</v>
      </c>
      <c r="BF297" s="110">
        <v>12584.4</v>
      </c>
      <c r="BG297" s="111">
        <v>12530.6</v>
      </c>
      <c r="BH297" s="111">
        <v>12558.5</v>
      </c>
      <c r="BI297" s="29" t="str">
        <f t="shared" si="246"/>
        <v>18mag   15b</v>
      </c>
      <c r="BJ297" s="7"/>
      <c r="BK297" s="7"/>
      <c r="BL297" s="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</row>
    <row r="298" spans="1:122" x14ac:dyDescent="0.25">
      <c r="A298" s="12" t="str">
        <f t="shared" si="252"/>
        <v>18mag     16o</v>
      </c>
      <c r="B298" s="110">
        <f t="shared" si="253"/>
        <v>27.5</v>
      </c>
      <c r="C298" s="3">
        <f t="shared" si="254"/>
        <v>41.899999999999636</v>
      </c>
      <c r="D298" s="3">
        <f t="shared" si="255"/>
        <v>12584.033333333333</v>
      </c>
      <c r="E298" s="3">
        <f t="shared" si="256"/>
        <v>12600.45</v>
      </c>
      <c r="F298" s="3">
        <f t="shared" si="257"/>
        <v>12535.266666666668</v>
      </c>
      <c r="G298" s="3">
        <f t="shared" si="258"/>
        <v>12544.2</v>
      </c>
      <c r="H298" s="110">
        <f t="shared" si="259"/>
        <v>12616.5</v>
      </c>
      <c r="I298" s="110">
        <f t="shared" si="260"/>
        <v>12557.8</v>
      </c>
      <c r="J298" s="110">
        <f t="shared" si="261"/>
        <v>12586</v>
      </c>
      <c r="K298" s="8">
        <f t="shared" si="262"/>
        <v>51.299999999999272</v>
      </c>
      <c r="L298" s="4">
        <f t="shared" si="263"/>
        <v>58.700000000000728</v>
      </c>
      <c r="M298" s="4">
        <f t="shared" si="264"/>
        <v>48.766666666667028</v>
      </c>
      <c r="N298" s="4">
        <f t="shared" si="265"/>
        <v>56.25</v>
      </c>
      <c r="O298" s="4">
        <f t="shared" si="266"/>
        <v>58.700000000000728</v>
      </c>
      <c r="P298" s="4">
        <f t="shared" si="292"/>
        <v>58</v>
      </c>
      <c r="Q298" s="4">
        <f t="shared" si="291"/>
        <v>0.7000000000007276</v>
      </c>
      <c r="R298" s="4">
        <f t="shared" si="267"/>
        <v>12586.766666666668</v>
      </c>
      <c r="S298" s="4">
        <f t="shared" si="268"/>
        <v>12572.300000000001</v>
      </c>
      <c r="T298" s="4">
        <f t="shared" si="269"/>
        <v>12559.677777777781</v>
      </c>
      <c r="U298" s="4">
        <f t="shared" si="270"/>
        <v>-9.3999999999996362</v>
      </c>
      <c r="V298" s="4">
        <f t="shared" si="271"/>
        <v>-9.3999999999996362</v>
      </c>
      <c r="W298" s="85">
        <f t="shared" si="272"/>
        <v>12525.300000000001</v>
      </c>
      <c r="X298" s="109">
        <f t="shared" si="247"/>
        <v>12525.300000000001</v>
      </c>
      <c r="Y298" s="62">
        <f t="shared" si="273"/>
        <v>12572.9</v>
      </c>
      <c r="Z298" s="10">
        <f t="shared" si="274"/>
        <v>29.899999999999636</v>
      </c>
      <c r="AA298" s="4">
        <f t="shared" si="275"/>
        <v>23.799999999999272</v>
      </c>
      <c r="AB298" s="108">
        <f t="shared" si="276"/>
        <v>12558.5</v>
      </c>
      <c r="AC298" s="79">
        <f t="shared" si="248"/>
        <v>12558.5</v>
      </c>
      <c r="AD298" s="48">
        <f t="shared" si="277"/>
        <v>2.509031838856441</v>
      </c>
      <c r="AE298" s="45">
        <f t="shared" si="278"/>
        <v>-9.3999999999996362</v>
      </c>
      <c r="AF298" s="56">
        <f t="shared" si="279"/>
        <v>12549.1</v>
      </c>
      <c r="AG298" s="70">
        <f t="shared" si="280"/>
        <v>-15.423149867323348</v>
      </c>
      <c r="AH298" s="70">
        <f t="shared" si="281"/>
        <v>-6.4837598584104775E-2</v>
      </c>
      <c r="AI298" s="74">
        <f t="shared" si="282"/>
        <v>2.9404499127427173E-3</v>
      </c>
      <c r="AJ298" s="62">
        <f t="shared" si="283"/>
        <v>29.899999999999636</v>
      </c>
      <c r="AK298" s="117">
        <f t="shared" si="284"/>
        <v>4.2039141901535054E-3</v>
      </c>
      <c r="AL298" s="99">
        <f t="shared" si="285"/>
        <v>-1.9065171109907821E-4</v>
      </c>
      <c r="AM298" s="62">
        <f t="shared" si="286"/>
        <v>12588.4</v>
      </c>
      <c r="AN298" s="10">
        <f t="shared" si="287"/>
        <v>12501.5193</v>
      </c>
      <c r="AO298" s="10">
        <f t="shared" si="288"/>
        <v>12572.481600000001</v>
      </c>
      <c r="AP298" s="10">
        <f t="shared" si="289"/>
        <v>12614.234966666667</v>
      </c>
      <c r="AQ298" s="10">
        <f t="shared" si="290"/>
        <v>12543.797933333333</v>
      </c>
      <c r="AR298" s="113"/>
      <c r="AU298" s="19"/>
      <c r="AV298" s="25"/>
      <c r="BE298" s="12" t="s">
        <v>454</v>
      </c>
      <c r="BF298" s="110">
        <v>12616.5</v>
      </c>
      <c r="BG298" s="111">
        <v>12557.8</v>
      </c>
      <c r="BH298" s="111">
        <v>12586</v>
      </c>
      <c r="BI298" s="29" t="str">
        <f t="shared" si="246"/>
        <v>18mag     16o</v>
      </c>
      <c r="BJ298" s="7"/>
      <c r="BK298" s="7"/>
      <c r="BL298" s="7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</row>
    <row r="299" spans="1:122" x14ac:dyDescent="0.25">
      <c r="A299" s="12" t="str">
        <f t="shared" si="252"/>
        <v>18mag    17s</v>
      </c>
      <c r="B299" s="110">
        <f t="shared" si="253"/>
        <v>-14.899999999999636</v>
      </c>
      <c r="C299" s="3">
        <f t="shared" si="254"/>
        <v>36.399999999999636</v>
      </c>
      <c r="D299" s="3">
        <f t="shared" si="255"/>
        <v>12600.300000000001</v>
      </c>
      <c r="E299" s="3">
        <f t="shared" si="256"/>
        <v>12608.25</v>
      </c>
      <c r="F299" s="3">
        <f t="shared" si="257"/>
        <v>12551.9</v>
      </c>
      <c r="G299" s="3">
        <f t="shared" si="258"/>
        <v>12562.55</v>
      </c>
      <c r="H299" s="3">
        <f t="shared" si="259"/>
        <v>12600</v>
      </c>
      <c r="I299" s="3">
        <f t="shared" si="260"/>
        <v>12567.3</v>
      </c>
      <c r="J299" s="3">
        <f t="shared" si="261"/>
        <v>12571.1</v>
      </c>
      <c r="K299" s="8">
        <f t="shared" si="262"/>
        <v>12.600000000000364</v>
      </c>
      <c r="L299" s="4">
        <f t="shared" si="263"/>
        <v>32.700000000000728</v>
      </c>
      <c r="M299" s="4">
        <f t="shared" si="264"/>
        <v>48.40000000000024</v>
      </c>
      <c r="N299" s="4">
        <f t="shared" si="265"/>
        <v>45.700000000000728</v>
      </c>
      <c r="O299" s="4">
        <f t="shared" si="266"/>
        <v>32.700000000000728</v>
      </c>
      <c r="P299" s="4">
        <f t="shared" si="292"/>
        <v>14</v>
      </c>
      <c r="Q299" s="4">
        <f t="shared" si="291"/>
        <v>18.700000000000728</v>
      </c>
      <c r="R299" s="4">
        <f t="shared" si="267"/>
        <v>12579.466666666667</v>
      </c>
      <c r="S299" s="4">
        <f t="shared" si="268"/>
        <v>12583.116666666669</v>
      </c>
      <c r="T299" s="4">
        <f t="shared" si="269"/>
        <v>12574.688888888888</v>
      </c>
      <c r="U299" s="4">
        <f t="shared" si="270"/>
        <v>-9.3999999999996362</v>
      </c>
      <c r="V299" s="4">
        <f t="shared" si="271"/>
        <v>23.799999999999272</v>
      </c>
      <c r="W299" s="86">
        <f t="shared" si="272"/>
        <v>12582.3</v>
      </c>
      <c r="X299" s="45">
        <f t="shared" si="247"/>
        <v>12582.3</v>
      </c>
      <c r="Y299" s="62">
        <f t="shared" si="273"/>
        <v>12637.3</v>
      </c>
      <c r="Z299" s="10">
        <f t="shared" si="274"/>
        <v>27.5</v>
      </c>
      <c r="AA299" s="4">
        <f t="shared" si="275"/>
        <v>27.5</v>
      </c>
      <c r="AB299" s="79">
        <f t="shared" si="276"/>
        <v>12586</v>
      </c>
      <c r="AC299" s="108">
        <f t="shared" si="248"/>
        <v>12586</v>
      </c>
      <c r="AD299" s="48">
        <f t="shared" si="277"/>
        <v>0.95477582846008113</v>
      </c>
      <c r="AE299" s="45">
        <f t="shared" si="278"/>
        <v>-9.3999999999996362</v>
      </c>
      <c r="AF299" s="56">
        <f t="shared" si="279"/>
        <v>12576.6</v>
      </c>
      <c r="AG299" s="70">
        <f t="shared" si="280"/>
        <v>0.13009757339101569</v>
      </c>
      <c r="AH299" s="70">
        <f t="shared" si="281"/>
        <v>7.6865384490642485</v>
      </c>
      <c r="AI299" s="74">
        <f t="shared" si="282"/>
        <v>-4.373201024124167E-4</v>
      </c>
      <c r="AJ299" s="62">
        <f t="shared" si="283"/>
        <v>27.5</v>
      </c>
      <c r="AK299" s="117">
        <f t="shared" si="284"/>
        <v>59.082873328943023</v>
      </c>
      <c r="AL299" s="99">
        <f t="shared" si="285"/>
        <v>-3.3614777817417558E-3</v>
      </c>
      <c r="AM299" s="62">
        <f t="shared" si="286"/>
        <v>12613.5</v>
      </c>
      <c r="AN299" s="10">
        <f t="shared" si="287"/>
        <v>12517.986150000002</v>
      </c>
      <c r="AO299" s="10">
        <f t="shared" si="288"/>
        <v>12603.117600000003</v>
      </c>
      <c r="AP299" s="10">
        <f t="shared" si="289"/>
        <v>12655.659683333333</v>
      </c>
      <c r="AQ299" s="10">
        <f t="shared" si="290"/>
        <v>12569.590366666669</v>
      </c>
      <c r="AR299" s="113"/>
      <c r="AU299" s="19"/>
      <c r="AV299" s="25"/>
      <c r="BE299" s="12" t="s">
        <v>455</v>
      </c>
      <c r="BF299" s="110">
        <v>12600</v>
      </c>
      <c r="BG299" s="111">
        <v>12567.3</v>
      </c>
      <c r="BH299" s="111">
        <v>12571.1</v>
      </c>
      <c r="BI299" s="29" t="str">
        <f t="shared" si="246"/>
        <v>18mag    17s</v>
      </c>
      <c r="BJ299" s="28"/>
      <c r="BK299" s="28"/>
      <c r="BL299" s="28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</row>
    <row r="300" spans="1:122" x14ac:dyDescent="0.25">
      <c r="A300" s="12" t="str">
        <f t="shared" si="252"/>
        <v>18mag   18b</v>
      </c>
      <c r="B300" s="110">
        <f t="shared" si="253"/>
        <v>8.1999999999989086</v>
      </c>
      <c r="C300" s="3">
        <f t="shared" si="254"/>
        <v>20.799999999999272</v>
      </c>
      <c r="D300" s="3">
        <f t="shared" si="255"/>
        <v>12602.366666666667</v>
      </c>
      <c r="E300" s="3">
        <f t="shared" si="256"/>
        <v>12595.3</v>
      </c>
      <c r="F300" s="3">
        <f t="shared" si="257"/>
        <v>12560.799999999997</v>
      </c>
      <c r="G300" s="3">
        <f t="shared" si="258"/>
        <v>12562.3</v>
      </c>
      <c r="H300" s="3">
        <f t="shared" si="259"/>
        <v>12590.6</v>
      </c>
      <c r="I300" s="3">
        <f t="shared" si="260"/>
        <v>12557.3</v>
      </c>
      <c r="J300" s="3">
        <f t="shared" si="261"/>
        <v>12579.3</v>
      </c>
      <c r="K300" s="8">
        <f t="shared" si="262"/>
        <v>-6.7000000000007276</v>
      </c>
      <c r="L300" s="4">
        <f t="shared" si="263"/>
        <v>33.300000000001091</v>
      </c>
      <c r="M300" s="4">
        <f t="shared" si="264"/>
        <v>41.566666666667516</v>
      </c>
      <c r="N300" s="4">
        <f t="shared" si="265"/>
        <v>33.000000000000909</v>
      </c>
      <c r="O300" s="4">
        <f t="shared" si="266"/>
        <v>33.300000000001091</v>
      </c>
      <c r="P300" s="4">
        <f t="shared" si="292"/>
        <v>19.5</v>
      </c>
      <c r="Q300" s="4">
        <f t="shared" si="291"/>
        <v>13.800000000001091</v>
      </c>
      <c r="R300" s="4">
        <f t="shared" si="267"/>
        <v>12575.733333333332</v>
      </c>
      <c r="S300" s="4">
        <f t="shared" si="268"/>
        <v>12577.599999999999</v>
      </c>
      <c r="T300" s="4">
        <f t="shared" si="269"/>
        <v>12580.655555555555</v>
      </c>
      <c r="U300" s="4">
        <f t="shared" si="270"/>
        <v>-14.899999999999636</v>
      </c>
      <c r="V300" s="4">
        <f t="shared" si="271"/>
        <v>-14.899999999999636</v>
      </c>
      <c r="W300" s="86">
        <f t="shared" si="272"/>
        <v>12571.1</v>
      </c>
      <c r="X300" s="109">
        <f t="shared" si="247"/>
        <v>12571.1</v>
      </c>
      <c r="Y300" s="62">
        <f t="shared" si="273"/>
        <v>12583.7</v>
      </c>
      <c r="Z300" s="10">
        <f t="shared" si="274"/>
        <v>27.5</v>
      </c>
      <c r="AA300" s="4">
        <f t="shared" si="275"/>
        <v>27.5</v>
      </c>
      <c r="AB300" s="79">
        <f t="shared" si="276"/>
        <v>12613.5</v>
      </c>
      <c r="AC300" s="79">
        <f t="shared" si="248"/>
        <v>12613.5</v>
      </c>
      <c r="AD300" s="48">
        <f t="shared" si="277"/>
        <v>0.99064327485386494</v>
      </c>
      <c r="AE300" s="45">
        <f t="shared" si="278"/>
        <v>-14.899999999999636</v>
      </c>
      <c r="AF300" s="56">
        <f t="shared" si="279"/>
        <v>12556.2</v>
      </c>
      <c r="AG300" s="70">
        <f t="shared" si="280"/>
        <v>-1.2009328752229054</v>
      </c>
      <c r="AH300" s="70">
        <f t="shared" si="281"/>
        <v>-0.83268600654669378</v>
      </c>
      <c r="AI300" s="74">
        <f t="shared" si="282"/>
        <v>1.8397285803028419E-3</v>
      </c>
      <c r="AJ300" s="62">
        <f t="shared" si="283"/>
        <v>27.5</v>
      </c>
      <c r="AK300" s="117">
        <f t="shared" si="284"/>
        <v>0.69336598549868056</v>
      </c>
      <c r="AL300" s="99">
        <f t="shared" si="285"/>
        <v>-1.5319162446621919E-3</v>
      </c>
      <c r="AM300" s="62">
        <f t="shared" si="286"/>
        <v>12598.6</v>
      </c>
      <c r="AN300" s="10">
        <f t="shared" si="287"/>
        <v>12521.232899999999</v>
      </c>
      <c r="AO300" s="10">
        <f t="shared" si="288"/>
        <v>12579.041700000002</v>
      </c>
      <c r="AP300" s="10">
        <f t="shared" si="289"/>
        <v>12637.791833333333</v>
      </c>
      <c r="AQ300" s="10">
        <f t="shared" si="290"/>
        <v>12571.492266666666</v>
      </c>
      <c r="AR300" s="113"/>
      <c r="AU300" s="19"/>
      <c r="AV300" s="25"/>
      <c r="AW300" s="21">
        <f>SUM(AU301:AU314,BC301:BC314)</f>
        <v>2.6246000000010099</v>
      </c>
      <c r="BE300" s="12" t="s">
        <v>456</v>
      </c>
      <c r="BF300" s="110">
        <v>12590.6</v>
      </c>
      <c r="BG300" s="111">
        <v>12557.3</v>
      </c>
      <c r="BH300" s="111">
        <v>12579.3</v>
      </c>
      <c r="BI300" s="29" t="str">
        <f t="shared" si="246"/>
        <v>18mag   18b</v>
      </c>
      <c r="BJ300" s="15"/>
      <c r="BK300" s="7"/>
      <c r="BL300" s="15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</row>
    <row r="301" spans="1:122" x14ac:dyDescent="0.25">
      <c r="A301" s="12" t="str">
        <f t="shared" si="252"/>
        <v>18mag    19o</v>
      </c>
      <c r="B301" s="110">
        <f t="shared" si="253"/>
        <v>11.300000000001091</v>
      </c>
      <c r="C301" s="3">
        <f t="shared" si="254"/>
        <v>4.6000000000003638</v>
      </c>
      <c r="D301" s="3">
        <f t="shared" si="255"/>
        <v>12597.066666666666</v>
      </c>
      <c r="E301" s="3">
        <f t="shared" si="256"/>
        <v>12595.6</v>
      </c>
      <c r="F301" s="3">
        <f t="shared" si="257"/>
        <v>12563.566666666666</v>
      </c>
      <c r="G301" s="3">
        <f t="shared" si="258"/>
        <v>12561.7</v>
      </c>
      <c r="H301" s="3">
        <f t="shared" si="259"/>
        <v>12600.6</v>
      </c>
      <c r="I301" s="3">
        <f t="shared" si="260"/>
        <v>12566.1</v>
      </c>
      <c r="J301" s="3">
        <f t="shared" si="261"/>
        <v>12590.6</v>
      </c>
      <c r="K301" s="8">
        <f t="shared" si="262"/>
        <v>19.5</v>
      </c>
      <c r="L301" s="4">
        <f t="shared" si="263"/>
        <v>34.5</v>
      </c>
      <c r="M301" s="4">
        <f t="shared" si="264"/>
        <v>33.500000000000604</v>
      </c>
      <c r="N301" s="4">
        <f t="shared" si="265"/>
        <v>33.900000000000546</v>
      </c>
      <c r="O301" s="4">
        <f t="shared" si="266"/>
        <v>34.5</v>
      </c>
      <c r="P301" s="4">
        <f t="shared" si="292"/>
        <v>21.300000000001091</v>
      </c>
      <c r="Q301" s="4">
        <f t="shared" si="291"/>
        <v>13.199999999998909</v>
      </c>
      <c r="R301" s="4">
        <f t="shared" si="267"/>
        <v>12585.766666666668</v>
      </c>
      <c r="S301" s="4">
        <f t="shared" si="268"/>
        <v>12580.75</v>
      </c>
      <c r="T301" s="4">
        <f t="shared" si="269"/>
        <v>12580.322222222223</v>
      </c>
      <c r="U301" s="4">
        <f t="shared" si="270"/>
        <v>-14.899999999999636</v>
      </c>
      <c r="V301" s="4">
        <f t="shared" si="271"/>
        <v>-14.899999999999636</v>
      </c>
      <c r="W301" s="86">
        <f t="shared" si="272"/>
        <v>12556.2</v>
      </c>
      <c r="X301" s="109">
        <f t="shared" si="247"/>
        <v>12556.2</v>
      </c>
      <c r="Y301" s="62">
        <f t="shared" si="273"/>
        <v>12572.599999999999</v>
      </c>
      <c r="Z301" s="10">
        <f t="shared" si="274"/>
        <v>27.5</v>
      </c>
      <c r="AA301" s="4">
        <f t="shared" si="275"/>
        <v>8.1999999999989086</v>
      </c>
      <c r="AB301" s="79">
        <f t="shared" si="276"/>
        <v>12579.3</v>
      </c>
      <c r="AC301" s="79">
        <f t="shared" si="248"/>
        <v>12579.3</v>
      </c>
      <c r="AD301" s="48">
        <f t="shared" si="277"/>
        <v>1.062378167641324</v>
      </c>
      <c r="AE301" s="45">
        <f t="shared" si="278"/>
        <v>-14.899999999999636</v>
      </c>
      <c r="AF301" s="56">
        <f t="shared" si="279"/>
        <v>12564.4</v>
      </c>
      <c r="AG301" s="70">
        <f t="shared" si="280"/>
        <v>-1.6227416596609401</v>
      </c>
      <c r="AH301" s="70">
        <f t="shared" si="281"/>
        <v>-0.61624103506958872</v>
      </c>
      <c r="AI301" s="74">
        <f t="shared" si="282"/>
        <v>2.0852567571870307E-3</v>
      </c>
      <c r="AJ301" s="62">
        <f t="shared" si="283"/>
        <v>27.5</v>
      </c>
      <c r="AK301" s="117">
        <f t="shared" si="284"/>
        <v>0.37975301330363809</v>
      </c>
      <c r="AL301" s="99">
        <f t="shared" si="285"/>
        <v>-1.2850207824347899E-3</v>
      </c>
      <c r="AM301" s="62">
        <f t="shared" si="286"/>
        <v>12606.8</v>
      </c>
      <c r="AN301" s="10">
        <f t="shared" si="287"/>
        <v>12530.190599999996</v>
      </c>
      <c r="AO301" s="10">
        <f t="shared" si="288"/>
        <v>12581.572499999998</v>
      </c>
      <c r="AP301" s="10">
        <f t="shared" si="289"/>
        <v>12621.342066666666</v>
      </c>
      <c r="AQ301" s="10">
        <f t="shared" si="290"/>
        <v>12573.427533333328</v>
      </c>
      <c r="AR301" s="113"/>
      <c r="AU301" s="19"/>
      <c r="AV301" s="25"/>
      <c r="BE301" s="12" t="s">
        <v>457</v>
      </c>
      <c r="BF301" s="110">
        <v>12600.6</v>
      </c>
      <c r="BG301" s="111">
        <v>12566.1</v>
      </c>
      <c r="BH301" s="111">
        <v>12590.6</v>
      </c>
      <c r="BI301" s="29" t="str">
        <f t="shared" si="246"/>
        <v>18mag    19o</v>
      </c>
      <c r="BJ301" s="7"/>
      <c r="BK301" s="7"/>
      <c r="BL301" s="7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</row>
    <row r="302" spans="1:122" x14ac:dyDescent="0.25">
      <c r="A302" s="12" t="str">
        <f t="shared" si="252"/>
        <v>18mag    20s</v>
      </c>
      <c r="B302" s="110">
        <f t="shared" si="253"/>
        <v>24.5</v>
      </c>
      <c r="C302" s="3">
        <f t="shared" si="254"/>
        <v>44</v>
      </c>
      <c r="D302" s="3">
        <f t="shared" si="255"/>
        <v>12607.933333333334</v>
      </c>
      <c r="E302" s="3">
        <f t="shared" si="256"/>
        <v>12616.6</v>
      </c>
      <c r="F302" s="3">
        <f t="shared" si="257"/>
        <v>12571.5</v>
      </c>
      <c r="G302" s="3">
        <f t="shared" si="258"/>
        <v>12578.6</v>
      </c>
      <c r="H302" s="3">
        <f t="shared" si="259"/>
        <v>12632.6</v>
      </c>
      <c r="I302" s="3">
        <f t="shared" si="260"/>
        <v>12591.1</v>
      </c>
      <c r="J302" s="110">
        <f t="shared" si="261"/>
        <v>12615.1</v>
      </c>
      <c r="K302" s="8">
        <f t="shared" si="262"/>
        <v>35.800000000001091</v>
      </c>
      <c r="L302" s="4">
        <f t="shared" si="263"/>
        <v>42</v>
      </c>
      <c r="M302" s="4">
        <f t="shared" si="264"/>
        <v>36.600000000000364</v>
      </c>
      <c r="N302" s="4">
        <f t="shared" si="265"/>
        <v>38.25</v>
      </c>
      <c r="O302" s="4">
        <f t="shared" si="266"/>
        <v>41.5</v>
      </c>
      <c r="P302" s="4">
        <f t="shared" si="292"/>
        <v>42</v>
      </c>
      <c r="Q302" s="4">
        <f>-J301+I302</f>
        <v>0.5</v>
      </c>
      <c r="R302" s="4">
        <f t="shared" si="267"/>
        <v>12612.933333333334</v>
      </c>
      <c r="S302" s="4">
        <f t="shared" si="268"/>
        <v>12599.350000000002</v>
      </c>
      <c r="T302" s="4">
        <f t="shared" si="269"/>
        <v>12591.477777777778</v>
      </c>
      <c r="U302" s="4">
        <f t="shared" si="270"/>
        <v>-14.899999999999636</v>
      </c>
      <c r="V302" s="4">
        <f t="shared" si="271"/>
        <v>8.1999999999989086</v>
      </c>
      <c r="W302" s="86">
        <f t="shared" si="272"/>
        <v>12587.499999999998</v>
      </c>
      <c r="X302" s="109">
        <f t="shared" si="247"/>
        <v>12587.499999999998</v>
      </c>
      <c r="Y302" s="10">
        <f t="shared" si="273"/>
        <v>12610.1</v>
      </c>
      <c r="Z302" s="10">
        <f t="shared" si="274"/>
        <v>11.300000000001091</v>
      </c>
      <c r="AA302" s="10">
        <f t="shared" si="275"/>
        <v>11.300000000001091</v>
      </c>
      <c r="AB302" s="10">
        <f t="shared" si="276"/>
        <v>12590.6</v>
      </c>
      <c r="AC302" s="79">
        <f t="shared" si="248"/>
        <v>12590.6</v>
      </c>
      <c r="AD302" s="48">
        <f t="shared" si="277"/>
        <v>1.4808317089018825</v>
      </c>
      <c r="AE302" s="45">
        <f t="shared" si="278"/>
        <v>-14.899999999999636</v>
      </c>
      <c r="AF302" s="56">
        <f t="shared" si="279"/>
        <v>12575.7</v>
      </c>
      <c r="AG302" s="70">
        <f t="shared" si="280"/>
        <v>2.9910670675361919</v>
      </c>
      <c r="AH302" s="70">
        <f t="shared" si="281"/>
        <v>0.3343288456663468</v>
      </c>
      <c r="AI302" s="74">
        <f t="shared" si="282"/>
        <v>3.1330263921689953E-3</v>
      </c>
      <c r="AJ302" s="62">
        <f t="shared" si="283"/>
        <v>11.300000000001091</v>
      </c>
      <c r="AK302" s="117">
        <f t="shared" si="284"/>
        <v>0.11177577704459193</v>
      </c>
      <c r="AL302" s="99">
        <f t="shared" si="285"/>
        <v>1.0474610971360594E-3</v>
      </c>
      <c r="AM302" s="62">
        <f t="shared" si="286"/>
        <v>12601.900000000001</v>
      </c>
      <c r="AN302" s="10">
        <f t="shared" si="287"/>
        <v>12539.314800000002</v>
      </c>
      <c r="AO302" s="10">
        <f t="shared" si="288"/>
        <v>12592.827900000002</v>
      </c>
      <c r="AP302" s="10">
        <f t="shared" si="289"/>
        <v>12632.286333333333</v>
      </c>
      <c r="AQ302" s="10">
        <f t="shared" si="290"/>
        <v>12583.504266666669</v>
      </c>
      <c r="AR302" s="113"/>
      <c r="AU302" s="19"/>
      <c r="AV302" s="25"/>
      <c r="BE302" s="12" t="s">
        <v>458</v>
      </c>
      <c r="BF302" s="110">
        <v>12632.6</v>
      </c>
      <c r="BG302" s="111">
        <v>12591.1</v>
      </c>
      <c r="BH302" s="111">
        <v>12615.1</v>
      </c>
      <c r="BI302" s="29" t="str">
        <f t="shared" si="246"/>
        <v>18mag    20s</v>
      </c>
      <c r="BJ302" s="7"/>
      <c r="BK302" s="7"/>
      <c r="BL302" s="7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</row>
    <row r="303" spans="1:122" x14ac:dyDescent="0.25">
      <c r="A303" s="12" t="str">
        <f t="shared" si="252"/>
        <v>18mag     21b</v>
      </c>
      <c r="B303" s="110">
        <f t="shared" si="253"/>
        <v>-3.8000000000010914</v>
      </c>
      <c r="C303" s="3">
        <f t="shared" si="254"/>
        <v>32</v>
      </c>
      <c r="D303" s="3">
        <f t="shared" si="255"/>
        <v>12619.766666666668</v>
      </c>
      <c r="E303" s="3">
        <f t="shared" si="256"/>
        <v>12629.35</v>
      </c>
      <c r="F303" s="3">
        <f t="shared" si="257"/>
        <v>12586.933333333334</v>
      </c>
      <c r="G303" s="3">
        <f t="shared" si="258"/>
        <v>12597.35</v>
      </c>
      <c r="H303" s="3">
        <f t="shared" si="259"/>
        <v>12626.1</v>
      </c>
      <c r="I303" s="3">
        <f t="shared" si="260"/>
        <v>12603.6</v>
      </c>
      <c r="J303" s="110">
        <f t="shared" si="261"/>
        <v>12611.3</v>
      </c>
      <c r="K303" s="8">
        <f t="shared" si="262"/>
        <v>20.699999999998909</v>
      </c>
      <c r="L303" s="4">
        <f t="shared" si="263"/>
        <v>22.5</v>
      </c>
      <c r="M303" s="4">
        <f t="shared" si="264"/>
        <v>33</v>
      </c>
      <c r="N303" s="4">
        <f t="shared" si="265"/>
        <v>32.25</v>
      </c>
      <c r="O303" s="4">
        <f t="shared" si="266"/>
        <v>22.5</v>
      </c>
      <c r="P303" s="4">
        <f t="shared" si="292"/>
        <v>11</v>
      </c>
      <c r="Q303" s="4">
        <f>J302-I303</f>
        <v>11.5</v>
      </c>
      <c r="R303" s="4">
        <f t="shared" si="267"/>
        <v>12613.666666666666</v>
      </c>
      <c r="S303" s="4">
        <f t="shared" si="268"/>
        <v>12613.3</v>
      </c>
      <c r="T303" s="4">
        <f t="shared" si="269"/>
        <v>12604.122222222222</v>
      </c>
      <c r="U303" s="4">
        <f t="shared" si="270"/>
        <v>8.1999999999989086</v>
      </c>
      <c r="V303" s="4">
        <f t="shared" si="271"/>
        <v>11.300000000001091</v>
      </c>
      <c r="W303" s="85">
        <f t="shared" si="272"/>
        <v>12601.900000000001</v>
      </c>
      <c r="X303" s="45">
        <f t="shared" si="247"/>
        <v>12601.900000000001</v>
      </c>
      <c r="Y303" s="62">
        <f t="shared" si="273"/>
        <v>12650.900000000001</v>
      </c>
      <c r="Z303" s="10">
        <f t="shared" si="274"/>
        <v>24.5</v>
      </c>
      <c r="AA303" s="4">
        <f t="shared" si="275"/>
        <v>24.5</v>
      </c>
      <c r="AB303" s="108">
        <f t="shared" si="276"/>
        <v>12615.1</v>
      </c>
      <c r="AC303" s="108">
        <f t="shared" si="248"/>
        <v>12615.1</v>
      </c>
      <c r="AD303" s="48">
        <f t="shared" si="277"/>
        <v>0.34502923976608091</v>
      </c>
      <c r="AE303" s="45">
        <f t="shared" si="278"/>
        <v>8.1999999999989086</v>
      </c>
      <c r="AF303" s="56">
        <f t="shared" si="279"/>
        <v>12623.3</v>
      </c>
      <c r="AG303" s="70">
        <f t="shared" si="280"/>
        <v>0.42457580055769933</v>
      </c>
      <c r="AH303" s="70">
        <f t="shared" si="281"/>
        <v>2.3552920319209321</v>
      </c>
      <c r="AI303" s="74">
        <f t="shared" si="282"/>
        <v>-9.5062305419343603E-4</v>
      </c>
      <c r="AJ303" s="62">
        <f t="shared" si="283"/>
        <v>24.5</v>
      </c>
      <c r="AK303" s="117">
        <f t="shared" si="284"/>
        <v>5.5474005556302322</v>
      </c>
      <c r="AL303" s="99">
        <f t="shared" si="285"/>
        <v>-2.23899490490214E-3</v>
      </c>
      <c r="AM303" s="62">
        <f t="shared" si="286"/>
        <v>12639.6</v>
      </c>
      <c r="AN303" s="10">
        <f t="shared" si="287"/>
        <v>12562.10865</v>
      </c>
      <c r="AO303" s="10">
        <f t="shared" si="288"/>
        <v>12622.131900000002</v>
      </c>
      <c r="AP303" s="10">
        <f t="shared" si="289"/>
        <v>12663.834516666666</v>
      </c>
      <c r="AQ303" s="10">
        <f t="shared" si="290"/>
        <v>12605.859933333333</v>
      </c>
      <c r="AR303" s="113"/>
      <c r="AU303" s="19"/>
      <c r="AV303" s="25"/>
      <c r="BE303" s="12" t="s">
        <v>459</v>
      </c>
      <c r="BF303" s="110">
        <v>12626.1</v>
      </c>
      <c r="BG303" s="111">
        <v>12603.6</v>
      </c>
      <c r="BH303" s="111">
        <v>12611.3</v>
      </c>
      <c r="BI303" s="29" t="str">
        <f t="shared" si="246"/>
        <v>18mag     21b</v>
      </c>
      <c r="BJ303" s="7"/>
      <c r="BK303" s="7"/>
      <c r="BL303" s="7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</row>
    <row r="304" spans="1:122" x14ac:dyDescent="0.25">
      <c r="A304" s="12" t="str">
        <f t="shared" si="252"/>
        <v>18mag   22b</v>
      </c>
      <c r="B304" s="110">
        <f t="shared" si="253"/>
        <v>-8</v>
      </c>
      <c r="C304" s="3">
        <f t="shared" si="254"/>
        <v>12.699999999998909</v>
      </c>
      <c r="D304" s="3">
        <f t="shared" si="255"/>
        <v>12624.833333333334</v>
      </c>
      <c r="E304" s="3">
        <f t="shared" si="256"/>
        <v>12620.95</v>
      </c>
      <c r="F304" s="3">
        <f t="shared" si="257"/>
        <v>12597</v>
      </c>
      <c r="G304" s="3">
        <f t="shared" si="258"/>
        <v>12599.95</v>
      </c>
      <c r="H304" s="3">
        <f t="shared" si="259"/>
        <v>12615.8</v>
      </c>
      <c r="I304" s="3">
        <f t="shared" si="260"/>
        <v>12596.3</v>
      </c>
      <c r="J304" s="110">
        <f t="shared" si="261"/>
        <v>12603.3</v>
      </c>
      <c r="K304" s="8">
        <f t="shared" si="262"/>
        <v>-11.800000000001091</v>
      </c>
      <c r="L304" s="4">
        <f t="shared" si="263"/>
        <v>19.5</v>
      </c>
      <c r="M304" s="4">
        <f t="shared" si="264"/>
        <v>28</v>
      </c>
      <c r="N304" s="4">
        <f t="shared" si="265"/>
        <v>21</v>
      </c>
      <c r="O304" s="4">
        <f t="shared" si="266"/>
        <v>19.5</v>
      </c>
      <c r="P304" s="4">
        <f t="shared" si="292"/>
        <v>4.5</v>
      </c>
      <c r="Q304" s="4">
        <f>J303-I304</f>
        <v>15</v>
      </c>
      <c r="R304" s="4">
        <f t="shared" si="267"/>
        <v>12605.133333333331</v>
      </c>
      <c r="S304" s="4">
        <f t="shared" si="268"/>
        <v>12609.399999999998</v>
      </c>
      <c r="T304" s="4">
        <f t="shared" si="269"/>
        <v>12610.577777777777</v>
      </c>
      <c r="U304" s="4">
        <f t="shared" si="270"/>
        <v>-3.8000000000010914</v>
      </c>
      <c r="V304" s="4">
        <f t="shared" si="271"/>
        <v>-3.8000000000010914</v>
      </c>
      <c r="W304" s="85">
        <f t="shared" si="272"/>
        <v>12611.3</v>
      </c>
      <c r="X304" s="45">
        <f t="shared" si="247"/>
        <v>12611.3</v>
      </c>
      <c r="Y304" s="62">
        <f t="shared" si="273"/>
        <v>12631.999999999998</v>
      </c>
      <c r="Z304" s="10">
        <f t="shared" si="274"/>
        <v>24.5</v>
      </c>
      <c r="AA304" s="4">
        <f t="shared" si="275"/>
        <v>24.5</v>
      </c>
      <c r="AB304" s="79">
        <f t="shared" si="276"/>
        <v>12639.6</v>
      </c>
      <c r="AC304" s="79">
        <f t="shared" si="248"/>
        <v>12639.6</v>
      </c>
      <c r="AD304" s="48">
        <f t="shared" si="277"/>
        <v>0.16569200779727011</v>
      </c>
      <c r="AE304" s="45">
        <f t="shared" si="278"/>
        <v>-3.8000000000010914</v>
      </c>
      <c r="AF304" s="56">
        <f t="shared" si="279"/>
        <v>12607.499999999998</v>
      </c>
      <c r="AG304" s="70">
        <f t="shared" si="280"/>
        <v>0.12952085297209834</v>
      </c>
      <c r="AH304" s="70">
        <f t="shared" si="281"/>
        <v>7.7207644719219237</v>
      </c>
      <c r="AI304" s="74">
        <f t="shared" si="282"/>
        <v>-3.3313503866737331E-4</v>
      </c>
      <c r="AJ304" s="62">
        <f t="shared" si="283"/>
        <v>24.5</v>
      </c>
      <c r="AK304" s="117">
        <f t="shared" si="284"/>
        <v>59.610204030891822</v>
      </c>
      <c r="AL304" s="99">
        <f t="shared" si="285"/>
        <v>-2.5720571708953924E-3</v>
      </c>
      <c r="AM304" s="62">
        <f t="shared" si="286"/>
        <v>12635.8</v>
      </c>
      <c r="AN304" s="10">
        <f t="shared" si="287"/>
        <v>12568.83525</v>
      </c>
      <c r="AO304" s="10">
        <f t="shared" si="288"/>
        <v>12611.109599999998</v>
      </c>
      <c r="AP304" s="10">
        <f t="shared" si="289"/>
        <v>12658.562583333331</v>
      </c>
      <c r="AQ304" s="10">
        <f t="shared" si="290"/>
        <v>12613.834566666663</v>
      </c>
      <c r="AR304" s="113"/>
      <c r="AU304" s="19"/>
      <c r="AV304" s="25"/>
      <c r="BE304" s="12" t="s">
        <v>460</v>
      </c>
      <c r="BF304" s="15">
        <v>12615.8</v>
      </c>
      <c r="BG304" s="15">
        <v>12596.3</v>
      </c>
      <c r="BH304" s="15">
        <v>12603.3</v>
      </c>
      <c r="BI304" s="29" t="str">
        <f t="shared" si="246"/>
        <v>18mag   22b</v>
      </c>
      <c r="BJ304" s="7"/>
      <c r="BK304" s="7"/>
      <c r="BL304" s="7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</row>
    <row r="305" spans="1:122" x14ac:dyDescent="0.25">
      <c r="A305" s="12" t="str">
        <f t="shared" si="252"/>
        <v>19mag   0s</v>
      </c>
      <c r="B305" s="110">
        <f t="shared" si="253"/>
        <v>8.4000000000014552</v>
      </c>
      <c r="C305" s="3">
        <f t="shared" si="254"/>
        <v>-3.3999999999996362</v>
      </c>
      <c r="D305" s="3">
        <f t="shared" si="255"/>
        <v>12618.300000000001</v>
      </c>
      <c r="E305" s="3">
        <f t="shared" si="256"/>
        <v>12614.4</v>
      </c>
      <c r="F305" s="3">
        <f t="shared" si="257"/>
        <v>12601.033333333335</v>
      </c>
      <c r="G305" s="3">
        <f t="shared" si="258"/>
        <v>12599.75</v>
      </c>
      <c r="H305" s="13">
        <f t="shared" si="259"/>
        <v>12613</v>
      </c>
      <c r="I305" s="13">
        <f t="shared" si="260"/>
        <v>12603.2</v>
      </c>
      <c r="J305" s="13">
        <f t="shared" si="261"/>
        <v>12611.7</v>
      </c>
      <c r="K305" s="8">
        <f t="shared" si="262"/>
        <v>0.40000000000145519</v>
      </c>
      <c r="L305" s="4">
        <f t="shared" si="263"/>
        <v>9.7999999999992724</v>
      </c>
      <c r="M305" s="4">
        <f t="shared" si="264"/>
        <v>17.266666666666424</v>
      </c>
      <c r="N305" s="4">
        <f t="shared" si="265"/>
        <v>14.649999999999636</v>
      </c>
      <c r="O305" s="4">
        <f t="shared" si="266"/>
        <v>9.7999999999992724</v>
      </c>
      <c r="P305" s="4">
        <f t="shared" si="292"/>
        <v>9.7000000000007276</v>
      </c>
      <c r="Q305" s="4">
        <f t="shared" ref="Q305:Q310" si="293">J304-I305</f>
        <v>9.9999999998544808E-2</v>
      </c>
      <c r="R305" s="4">
        <f t="shared" si="267"/>
        <v>12609.300000000001</v>
      </c>
      <c r="S305" s="4">
        <f t="shared" si="268"/>
        <v>12607.216666666667</v>
      </c>
      <c r="T305" s="4">
        <f t="shared" si="269"/>
        <v>12609.366666666667</v>
      </c>
      <c r="U305" s="4">
        <f t="shared" si="270"/>
        <v>-8</v>
      </c>
      <c r="V305" s="4">
        <f t="shared" si="271"/>
        <v>-8</v>
      </c>
      <c r="W305" s="109">
        <f t="shared" si="272"/>
        <v>12603.3</v>
      </c>
      <c r="X305" s="109">
        <f t="shared" si="247"/>
        <v>12603.3</v>
      </c>
      <c r="Y305" s="62">
        <f t="shared" si="273"/>
        <v>12591.499999999998</v>
      </c>
      <c r="Z305" s="10">
        <f t="shared" si="274"/>
        <v>24.5</v>
      </c>
      <c r="AA305" s="4">
        <f t="shared" si="275"/>
        <v>-3.8000000000010914</v>
      </c>
      <c r="AB305" s="79">
        <f t="shared" si="276"/>
        <v>12607.499999999998</v>
      </c>
      <c r="AC305" s="79">
        <f t="shared" si="248"/>
        <v>12607.499999999998</v>
      </c>
      <c r="AD305" s="48">
        <f t="shared" si="277"/>
        <v>-0.41416504223526157</v>
      </c>
      <c r="AE305" s="45">
        <f t="shared" si="278"/>
        <v>-8</v>
      </c>
      <c r="AF305" s="56">
        <f t="shared" si="279"/>
        <v>12595.3</v>
      </c>
      <c r="AG305" s="70">
        <f t="shared" si="280"/>
        <v>-1.0212619485935481</v>
      </c>
      <c r="AH305" s="70">
        <f t="shared" si="281"/>
        <v>-0.97918071007851659</v>
      </c>
      <c r="AI305" s="74">
        <f t="shared" si="282"/>
        <v>1.3020729954825575E-3</v>
      </c>
      <c r="AJ305" s="62">
        <f t="shared" si="283"/>
        <v>24.5</v>
      </c>
      <c r="AK305" s="117">
        <f t="shared" si="284"/>
        <v>0.95879486298986805</v>
      </c>
      <c r="AL305" s="99">
        <f t="shared" si="285"/>
        <v>-1.2749647602906717E-3</v>
      </c>
      <c r="AM305" s="62">
        <f t="shared" si="286"/>
        <v>12627.8</v>
      </c>
      <c r="AN305" s="10">
        <f t="shared" si="287"/>
        <v>12571.549199999998</v>
      </c>
      <c r="AO305" s="10">
        <f t="shared" si="288"/>
        <v>12601.352699999998</v>
      </c>
      <c r="AP305" s="10">
        <f t="shared" si="289"/>
        <v>12638.759466666663</v>
      </c>
      <c r="AQ305" s="10">
        <f t="shared" si="290"/>
        <v>12607.061133333329</v>
      </c>
      <c r="AR305" s="113"/>
      <c r="AU305" s="19"/>
      <c r="AV305" s="25"/>
      <c r="BE305" s="12" t="s">
        <v>461</v>
      </c>
      <c r="BF305" s="110">
        <v>12613</v>
      </c>
      <c r="BG305" s="111">
        <v>12603.2</v>
      </c>
      <c r="BH305" s="111">
        <v>12611.7</v>
      </c>
      <c r="BI305" s="29" t="str">
        <f t="shared" si="246"/>
        <v>19mag   0s</v>
      </c>
      <c r="BJ305" s="7"/>
      <c r="BK305" s="7"/>
      <c r="BL305" s="7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</row>
    <row r="306" spans="1:122" x14ac:dyDescent="0.25">
      <c r="A306" s="12" t="str">
        <f t="shared" si="252"/>
        <v>19mag   1s</v>
      </c>
      <c r="B306" s="110">
        <f t="shared" si="253"/>
        <v>-2.7000000000007276</v>
      </c>
      <c r="C306" s="3">
        <f t="shared" si="254"/>
        <v>-2.2999999999992724</v>
      </c>
      <c r="D306" s="3">
        <f t="shared" si="255"/>
        <v>12613.933333333334</v>
      </c>
      <c r="E306" s="3">
        <f t="shared" si="256"/>
        <v>12613</v>
      </c>
      <c r="F306" s="3">
        <f t="shared" si="257"/>
        <v>12601.933333333334</v>
      </c>
      <c r="G306" s="3">
        <f t="shared" si="258"/>
        <v>12604.75</v>
      </c>
      <c r="H306" s="13">
        <f t="shared" si="259"/>
        <v>12613</v>
      </c>
      <c r="I306" s="13">
        <f t="shared" si="260"/>
        <v>12606.3</v>
      </c>
      <c r="J306" s="110">
        <f t="shared" si="261"/>
        <v>12609</v>
      </c>
      <c r="K306" s="8">
        <f t="shared" si="262"/>
        <v>5.7000000000007276</v>
      </c>
      <c r="L306" s="4">
        <f t="shared" si="263"/>
        <v>6.7000000000007276</v>
      </c>
      <c r="M306" s="4">
        <f t="shared" si="264"/>
        <v>12</v>
      </c>
      <c r="N306" s="4">
        <f t="shared" si="265"/>
        <v>8.25</v>
      </c>
      <c r="O306" s="4">
        <f t="shared" si="266"/>
        <v>6.7000000000007276</v>
      </c>
      <c r="P306" s="4">
        <f t="shared" si="292"/>
        <v>1.2999999999992724</v>
      </c>
      <c r="Q306" s="4">
        <f t="shared" si="293"/>
        <v>5.4000000000014552</v>
      </c>
      <c r="R306" s="4">
        <f t="shared" si="267"/>
        <v>12609.433333333334</v>
      </c>
      <c r="S306" s="4">
        <f t="shared" si="268"/>
        <v>12609.366666666669</v>
      </c>
      <c r="T306" s="4">
        <f t="shared" si="269"/>
        <v>12607.955555555556</v>
      </c>
      <c r="U306" s="4">
        <f t="shared" si="270"/>
        <v>-8</v>
      </c>
      <c r="V306" s="4">
        <f t="shared" si="271"/>
        <v>-8</v>
      </c>
      <c r="W306" s="109">
        <f t="shared" si="272"/>
        <v>12595.3</v>
      </c>
      <c r="X306" s="45">
        <f t="shared" si="247"/>
        <v>12595.3</v>
      </c>
      <c r="Y306" s="62">
        <f t="shared" si="273"/>
        <v>12612.100000000002</v>
      </c>
      <c r="Z306" s="10">
        <f t="shared" si="274"/>
        <v>8.4000000000014552</v>
      </c>
      <c r="AA306" s="4">
        <f t="shared" si="275"/>
        <v>8.4000000000014552</v>
      </c>
      <c r="AB306" s="79">
        <f t="shared" si="276"/>
        <v>12611.7</v>
      </c>
      <c r="AC306" s="108">
        <f t="shared" si="248"/>
        <v>12611.7</v>
      </c>
      <c r="AD306" s="48">
        <f t="shared" si="277"/>
        <v>-0.59948018193627906</v>
      </c>
      <c r="AE306" s="45">
        <f t="shared" si="278"/>
        <v>-8</v>
      </c>
      <c r="AF306" s="56">
        <f t="shared" si="279"/>
        <v>12603.7</v>
      </c>
      <c r="AG306" s="70">
        <f t="shared" si="280"/>
        <v>-0.47809877365468095</v>
      </c>
      <c r="AH306" s="70">
        <f t="shared" si="281"/>
        <v>-2.091617998422802</v>
      </c>
      <c r="AI306" s="74">
        <f t="shared" si="282"/>
        <v>4.2051143711761406E-4</v>
      </c>
      <c r="AJ306" s="62">
        <f t="shared" si="283"/>
        <v>8.4000000000014552</v>
      </c>
      <c r="AK306" s="117">
        <f t="shared" si="284"/>
        <v>4.3748658513262084</v>
      </c>
      <c r="AL306" s="99">
        <f t="shared" si="285"/>
        <v>-8.7954929041783982E-4</v>
      </c>
      <c r="AM306" s="62">
        <f t="shared" si="286"/>
        <v>12620.100000000002</v>
      </c>
      <c r="AN306" s="10">
        <f t="shared" si="287"/>
        <v>12582.055350000001</v>
      </c>
      <c r="AO306" s="10">
        <f t="shared" si="288"/>
        <v>12602.784600000001</v>
      </c>
      <c r="AP306" s="10">
        <f t="shared" si="289"/>
        <v>12636.57395</v>
      </c>
      <c r="AQ306" s="10">
        <f t="shared" si="290"/>
        <v>12618.205600000001</v>
      </c>
      <c r="AR306" s="113"/>
      <c r="AU306" s="19"/>
      <c r="AV306" s="25"/>
      <c r="BE306" s="12" t="s">
        <v>462</v>
      </c>
      <c r="BF306" s="110">
        <v>12613</v>
      </c>
      <c r="BG306" s="111">
        <v>12606.3</v>
      </c>
      <c r="BH306" s="111">
        <v>12609</v>
      </c>
      <c r="BI306" s="29" t="str">
        <f t="shared" si="246"/>
        <v>19mag   1s</v>
      </c>
      <c r="BJ306" s="7"/>
      <c r="BK306" s="7"/>
      <c r="BL306" s="7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</row>
    <row r="307" spans="1:122" x14ac:dyDescent="0.25">
      <c r="A307" s="12" t="str">
        <f t="shared" si="252"/>
        <v>19mag    2b</v>
      </c>
      <c r="B307" s="110">
        <f t="shared" si="253"/>
        <v>-6</v>
      </c>
      <c r="C307" s="3">
        <f t="shared" si="254"/>
        <v>-0.2999999999992724</v>
      </c>
      <c r="D307" s="3">
        <f t="shared" si="255"/>
        <v>12612.566666666666</v>
      </c>
      <c r="E307" s="3">
        <f t="shared" si="256"/>
        <v>12612.35</v>
      </c>
      <c r="F307" s="3">
        <f t="shared" si="257"/>
        <v>12603.733333333332</v>
      </c>
      <c r="G307" s="3">
        <f t="shared" si="258"/>
        <v>12604</v>
      </c>
      <c r="H307" s="13">
        <f t="shared" si="259"/>
        <v>12611.7</v>
      </c>
      <c r="I307" s="13">
        <f t="shared" si="260"/>
        <v>12601.7</v>
      </c>
      <c r="J307" s="110">
        <f t="shared" si="261"/>
        <v>12603</v>
      </c>
      <c r="K307" s="8">
        <f t="shared" si="262"/>
        <v>-8.7000000000007276</v>
      </c>
      <c r="L307" s="4">
        <f t="shared" si="263"/>
        <v>10</v>
      </c>
      <c r="M307" s="4">
        <f t="shared" si="264"/>
        <v>8.8333333333333339</v>
      </c>
      <c r="N307" s="4">
        <f t="shared" si="265"/>
        <v>8.3500000000003638</v>
      </c>
      <c r="O307" s="4">
        <f t="shared" si="266"/>
        <v>10</v>
      </c>
      <c r="P307" s="4">
        <f t="shared" si="292"/>
        <v>2.7000000000007276</v>
      </c>
      <c r="Q307" s="4">
        <f t="shared" si="293"/>
        <v>7.2999999999992724</v>
      </c>
      <c r="R307" s="4">
        <f t="shared" si="267"/>
        <v>12605.466666666667</v>
      </c>
      <c r="S307" s="4">
        <f t="shared" si="268"/>
        <v>12607.45</v>
      </c>
      <c r="T307" s="4">
        <f t="shared" si="269"/>
        <v>12608.066666666668</v>
      </c>
      <c r="U307" s="4">
        <f t="shared" si="270"/>
        <v>-8</v>
      </c>
      <c r="V307" s="4">
        <f t="shared" si="271"/>
        <v>-2.7000000000007276</v>
      </c>
      <c r="W307" s="45">
        <f t="shared" si="272"/>
        <v>12609</v>
      </c>
      <c r="X307" s="45">
        <f t="shared" si="247"/>
        <v>12609</v>
      </c>
      <c r="Y307" s="10">
        <f t="shared" si="273"/>
        <v>12614.7</v>
      </c>
      <c r="Z307" s="10">
        <f t="shared" si="274"/>
        <v>8.4000000000014552</v>
      </c>
      <c r="AA307" s="10">
        <f t="shared" si="275"/>
        <v>8.4000000000014552</v>
      </c>
      <c r="AB307" s="10">
        <f t="shared" si="276"/>
        <v>12620.100000000002</v>
      </c>
      <c r="AC307" s="108">
        <f t="shared" si="248"/>
        <v>12620.100000000002</v>
      </c>
      <c r="AD307" s="48">
        <f t="shared" si="277"/>
        <v>-0.4022092267706307</v>
      </c>
      <c r="AE307" s="45">
        <f t="shared" si="278"/>
        <v>-8</v>
      </c>
      <c r="AF307" s="56">
        <f t="shared" si="279"/>
        <v>12601</v>
      </c>
      <c r="AG307" s="70">
        <f t="shared" si="280"/>
        <v>-0.13906965055682008</v>
      </c>
      <c r="AH307" s="70">
        <f t="shared" si="281"/>
        <v>-7.1906414950789506</v>
      </c>
      <c r="AI307" s="74">
        <f t="shared" si="282"/>
        <v>1.5871756209824618E-4</v>
      </c>
      <c r="AJ307" s="62">
        <f t="shared" si="283"/>
        <v>8.4000000000014552</v>
      </c>
      <c r="AK307" s="117">
        <f t="shared" si="284"/>
        <v>51.705325110751247</v>
      </c>
      <c r="AL307" s="99">
        <f t="shared" si="285"/>
        <v>-1.1412810880214192E-3</v>
      </c>
      <c r="AM307" s="62">
        <f t="shared" si="286"/>
        <v>12617.400000000001</v>
      </c>
      <c r="AN307" s="10">
        <f t="shared" si="287"/>
        <v>12588.58215</v>
      </c>
      <c r="AO307" s="10">
        <f t="shared" si="288"/>
        <v>12599.954100000003</v>
      </c>
      <c r="AP307" s="10">
        <f t="shared" si="289"/>
        <v>12630.301016666666</v>
      </c>
      <c r="AQ307" s="10">
        <f t="shared" si="290"/>
        <v>12618.472533333334</v>
      </c>
      <c r="AR307" s="113"/>
      <c r="AU307" s="19"/>
      <c r="AV307" s="25"/>
      <c r="BE307" s="12" t="s">
        <v>463</v>
      </c>
      <c r="BF307" s="110">
        <v>12611.7</v>
      </c>
      <c r="BG307" s="111">
        <v>12601.7</v>
      </c>
      <c r="BH307" s="111">
        <v>12603</v>
      </c>
      <c r="BI307" s="29" t="str">
        <f t="shared" si="246"/>
        <v>19mag    2b</v>
      </c>
      <c r="BJ307" s="7"/>
      <c r="BK307" s="7"/>
      <c r="BL307" s="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</row>
    <row r="308" spans="1:122" x14ac:dyDescent="0.25">
      <c r="A308" s="12" t="str">
        <f t="shared" si="252"/>
        <v>19mag     3o</v>
      </c>
      <c r="B308" s="110">
        <f t="shared" si="253"/>
        <v>-10.799999999999272</v>
      </c>
      <c r="C308" s="3">
        <f t="shared" si="254"/>
        <v>-19.5</v>
      </c>
      <c r="D308" s="3">
        <f t="shared" si="255"/>
        <v>12609.266666666668</v>
      </c>
      <c r="E308" s="3">
        <f t="shared" si="256"/>
        <v>12607.400000000001</v>
      </c>
      <c r="F308" s="3">
        <f t="shared" si="257"/>
        <v>12599.199999999999</v>
      </c>
      <c r="G308" s="3">
        <f t="shared" si="258"/>
        <v>12595.650000000001</v>
      </c>
      <c r="H308" s="13">
        <f t="shared" si="259"/>
        <v>12603.1</v>
      </c>
      <c r="I308" s="13">
        <f t="shared" si="260"/>
        <v>12589.6</v>
      </c>
      <c r="J308" s="110">
        <f t="shared" si="261"/>
        <v>12592.2</v>
      </c>
      <c r="K308" s="8">
        <f t="shared" si="262"/>
        <v>-16.799999999999272</v>
      </c>
      <c r="L308" s="4">
        <f t="shared" si="263"/>
        <v>13.5</v>
      </c>
      <c r="M308" s="4">
        <f t="shared" si="264"/>
        <v>10.06666666666691</v>
      </c>
      <c r="N308" s="4">
        <f t="shared" si="265"/>
        <v>11.75</v>
      </c>
      <c r="O308" s="4">
        <f t="shared" si="266"/>
        <v>13.5</v>
      </c>
      <c r="P308" s="4">
        <f t="shared" si="292"/>
        <v>0.1000000000003638</v>
      </c>
      <c r="Q308" s="4">
        <f t="shared" si="293"/>
        <v>13.399999999999636</v>
      </c>
      <c r="R308" s="4">
        <f t="shared" si="267"/>
        <v>12594.966666666667</v>
      </c>
      <c r="S308" s="4">
        <f t="shared" si="268"/>
        <v>12600.216666666667</v>
      </c>
      <c r="T308" s="4">
        <f t="shared" si="269"/>
        <v>12603.28888888889</v>
      </c>
      <c r="U308" s="4">
        <f t="shared" si="270"/>
        <v>-6</v>
      </c>
      <c r="V308" s="4">
        <f t="shared" si="271"/>
        <v>-6</v>
      </c>
      <c r="W308" s="45">
        <f t="shared" si="272"/>
        <v>12603</v>
      </c>
      <c r="X308" s="45">
        <f t="shared" si="247"/>
        <v>12603</v>
      </c>
      <c r="Y308" s="62">
        <f t="shared" si="273"/>
        <v>12594.3</v>
      </c>
      <c r="Z308" s="10">
        <f t="shared" si="274"/>
        <v>8.4000000000014552</v>
      </c>
      <c r="AA308" s="4">
        <f t="shared" si="275"/>
        <v>-2.7000000000007276</v>
      </c>
      <c r="AB308" s="108">
        <f t="shared" si="276"/>
        <v>12606.3</v>
      </c>
      <c r="AC308" s="108">
        <f t="shared" si="248"/>
        <v>12606.3</v>
      </c>
      <c r="AD308" s="48">
        <f t="shared" si="277"/>
        <v>-0.19298245614035145</v>
      </c>
      <c r="AE308" s="45">
        <f t="shared" si="278"/>
        <v>-6</v>
      </c>
      <c r="AF308" s="56">
        <f t="shared" si="279"/>
        <v>12597</v>
      </c>
      <c r="AG308" s="70">
        <f t="shared" si="280"/>
        <v>0.25028578232907855</v>
      </c>
      <c r="AH308" s="70">
        <f t="shared" si="281"/>
        <v>3.9954327037449886</v>
      </c>
      <c r="AI308" s="74">
        <f t="shared" si="282"/>
        <v>-3.8104310550125207E-4</v>
      </c>
      <c r="AJ308" s="62">
        <f t="shared" si="283"/>
        <v>8.4000000000014552</v>
      </c>
      <c r="AK308" s="117">
        <f t="shared" si="284"/>
        <v>15.963482490154989</v>
      </c>
      <c r="AL308" s="99">
        <f t="shared" si="285"/>
        <v>-1.5224320852562543E-3</v>
      </c>
      <c r="AM308" s="62">
        <f t="shared" si="286"/>
        <v>12611.400000000001</v>
      </c>
      <c r="AN308" s="10">
        <f t="shared" si="287"/>
        <v>12584.519550000001</v>
      </c>
      <c r="AO308" s="10">
        <f t="shared" si="288"/>
        <v>12596.624100000001</v>
      </c>
      <c r="AP308" s="10">
        <f t="shared" si="289"/>
        <v>12626.430483333334</v>
      </c>
      <c r="AQ308" s="10">
        <f t="shared" si="290"/>
        <v>12611.832566666666</v>
      </c>
      <c r="AR308" s="113"/>
      <c r="AU308" s="19"/>
      <c r="AV308" s="25"/>
      <c r="BE308" s="12" t="s">
        <v>464</v>
      </c>
      <c r="BF308" s="110">
        <v>12603.1</v>
      </c>
      <c r="BG308" s="111">
        <v>12589.6</v>
      </c>
      <c r="BH308" s="111">
        <v>12592.2</v>
      </c>
      <c r="BI308" s="29" t="str">
        <f t="shared" si="246"/>
        <v>19mag     3o</v>
      </c>
      <c r="BJ308" s="7"/>
      <c r="BK308" s="7"/>
      <c r="BL308" s="7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</row>
    <row r="309" spans="1:122" x14ac:dyDescent="0.25">
      <c r="A309" s="12" t="str">
        <f t="shared" si="252"/>
        <v>19mag    4s</v>
      </c>
      <c r="B309" s="110">
        <f t="shared" si="253"/>
        <v>5.3999999999996362</v>
      </c>
      <c r="C309" s="3">
        <f t="shared" si="254"/>
        <v>-11.399999999999636</v>
      </c>
      <c r="D309" s="3">
        <f t="shared" si="255"/>
        <v>12604.566666666668</v>
      </c>
      <c r="E309" s="3">
        <f t="shared" si="256"/>
        <v>12601</v>
      </c>
      <c r="F309" s="3">
        <f t="shared" si="257"/>
        <v>12594.066666666668</v>
      </c>
      <c r="G309" s="3">
        <f t="shared" si="258"/>
        <v>12590.25</v>
      </c>
      <c r="H309" s="3">
        <f t="shared" si="259"/>
        <v>12598.9</v>
      </c>
      <c r="I309" s="110">
        <f t="shared" si="260"/>
        <v>12590.9</v>
      </c>
      <c r="J309" s="110">
        <f t="shared" si="261"/>
        <v>12597.6</v>
      </c>
      <c r="K309" s="8">
        <f t="shared" si="262"/>
        <v>-5.3999999999996362</v>
      </c>
      <c r="L309" s="4">
        <f t="shared" si="263"/>
        <v>8</v>
      </c>
      <c r="M309" s="4">
        <f t="shared" si="264"/>
        <v>10.5</v>
      </c>
      <c r="N309" s="4">
        <f t="shared" si="265"/>
        <v>10.75</v>
      </c>
      <c r="O309" s="4">
        <f t="shared" si="266"/>
        <v>8</v>
      </c>
      <c r="P309" s="4">
        <f t="shared" si="292"/>
        <v>6.6999999999989086</v>
      </c>
      <c r="Q309" s="4">
        <f t="shared" si="293"/>
        <v>1.3000000000010914</v>
      </c>
      <c r="R309" s="4">
        <f t="shared" si="267"/>
        <v>12595.800000000001</v>
      </c>
      <c r="S309" s="4">
        <f t="shared" si="268"/>
        <v>12595.383333333335</v>
      </c>
      <c r="T309" s="4">
        <f t="shared" si="269"/>
        <v>12598.744444444446</v>
      </c>
      <c r="U309" s="4">
        <f t="shared" si="270"/>
        <v>-10.799999999999272</v>
      </c>
      <c r="V309" s="4">
        <f t="shared" si="271"/>
        <v>-10.799999999999272</v>
      </c>
      <c r="W309" s="45">
        <f t="shared" si="272"/>
        <v>12592.2</v>
      </c>
      <c r="X309" s="109">
        <f t="shared" si="247"/>
        <v>12592.2</v>
      </c>
      <c r="Y309" s="10">
        <f t="shared" si="273"/>
        <v>12575.400000000001</v>
      </c>
      <c r="Z309" s="10">
        <f t="shared" si="274"/>
        <v>-2.7000000000007276</v>
      </c>
      <c r="AA309" s="10">
        <f t="shared" si="275"/>
        <v>-6</v>
      </c>
      <c r="AB309" s="10">
        <f t="shared" si="276"/>
        <v>12597</v>
      </c>
      <c r="AC309" s="79">
        <f t="shared" si="248"/>
        <v>12597</v>
      </c>
      <c r="AD309" s="48">
        <f t="shared" si="277"/>
        <v>-0.52176738141650458</v>
      </c>
      <c r="AE309" s="45">
        <f t="shared" si="278"/>
        <v>-10.799999999999272</v>
      </c>
      <c r="AF309" s="56">
        <f t="shared" si="279"/>
        <v>12581.400000000001</v>
      </c>
      <c r="AG309" s="70">
        <f t="shared" si="280"/>
        <v>2.0012876150505643</v>
      </c>
      <c r="AH309" s="70">
        <f t="shared" si="281"/>
        <v>0.49967830334808427</v>
      </c>
      <c r="AI309" s="74">
        <f t="shared" si="282"/>
        <v>1.2876150507891734E-3</v>
      </c>
      <c r="AJ309" s="62">
        <f t="shared" si="283"/>
        <v>-2.7000000000007276</v>
      </c>
      <c r="AK309" s="117">
        <f t="shared" si="284"/>
        <v>0.24967840683682013</v>
      </c>
      <c r="AL309" s="99">
        <f t="shared" si="285"/>
        <v>6.433933039437916E-4</v>
      </c>
      <c r="AM309" s="62">
        <f t="shared" si="286"/>
        <v>12589.5</v>
      </c>
      <c r="AN309" s="10">
        <f t="shared" si="287"/>
        <v>12570.633450000001</v>
      </c>
      <c r="AO309" s="10">
        <f t="shared" si="288"/>
        <v>12587.733</v>
      </c>
      <c r="AP309" s="10">
        <f t="shared" si="289"/>
        <v>12619.323383333332</v>
      </c>
      <c r="AQ309" s="10">
        <f t="shared" si="290"/>
        <v>12599.420166666667</v>
      </c>
      <c r="AR309" s="113"/>
      <c r="AU309" s="19"/>
      <c r="AV309" s="25"/>
      <c r="BE309" s="12" t="s">
        <v>465</v>
      </c>
      <c r="BF309" s="110">
        <v>12598.9</v>
      </c>
      <c r="BG309" s="111">
        <v>12590.9</v>
      </c>
      <c r="BH309" s="111">
        <v>12597.6</v>
      </c>
      <c r="BI309" s="29" t="str">
        <f t="shared" si="246"/>
        <v>19mag    4s</v>
      </c>
      <c r="BJ309" s="7"/>
      <c r="BK309" s="7"/>
      <c r="BL309" s="7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</row>
    <row r="310" spans="1:122" x14ac:dyDescent="0.25">
      <c r="A310" s="12" t="str">
        <f t="shared" si="252"/>
        <v>19mag     5b</v>
      </c>
      <c r="B310" s="110">
        <f t="shared" si="253"/>
        <v>8</v>
      </c>
      <c r="C310" s="3">
        <f t="shared" si="254"/>
        <v>2.6000000000003638</v>
      </c>
      <c r="D310" s="3">
        <f t="shared" si="255"/>
        <v>12602.966666666667</v>
      </c>
      <c r="E310" s="3">
        <f t="shared" si="256"/>
        <v>12602.9</v>
      </c>
      <c r="F310" s="3">
        <f t="shared" si="257"/>
        <v>12590.9</v>
      </c>
      <c r="G310" s="3">
        <f t="shared" si="258"/>
        <v>12591.55</v>
      </c>
      <c r="H310" s="3">
        <f t="shared" si="259"/>
        <v>12606.9</v>
      </c>
      <c r="I310" s="110">
        <f t="shared" si="260"/>
        <v>12592.2</v>
      </c>
      <c r="J310" s="110">
        <f t="shared" si="261"/>
        <v>12605.6</v>
      </c>
      <c r="K310" s="8">
        <f t="shared" si="262"/>
        <v>13.399999999999636</v>
      </c>
      <c r="L310" s="4">
        <f t="shared" si="263"/>
        <v>14.699999999998909</v>
      </c>
      <c r="M310" s="4">
        <f t="shared" si="264"/>
        <v>12.066666666666302</v>
      </c>
      <c r="N310" s="4">
        <f t="shared" si="265"/>
        <v>11.349999999999454</v>
      </c>
      <c r="O310" s="4">
        <f t="shared" si="266"/>
        <v>14.699999999998909</v>
      </c>
      <c r="P310" s="4">
        <f t="shared" si="292"/>
        <v>9.2999999999992724</v>
      </c>
      <c r="Q310" s="4">
        <f t="shared" si="293"/>
        <v>5.3999999999996362</v>
      </c>
      <c r="R310" s="4">
        <f t="shared" si="267"/>
        <v>12601.566666666666</v>
      </c>
      <c r="S310" s="4">
        <f t="shared" si="268"/>
        <v>12598.683333333334</v>
      </c>
      <c r="T310" s="4">
        <f t="shared" si="269"/>
        <v>12597.444444444445</v>
      </c>
      <c r="U310" s="4">
        <f t="shared" si="270"/>
        <v>-10.799999999999272</v>
      </c>
      <c r="V310" s="4">
        <f t="shared" si="271"/>
        <v>-10.799999999999272</v>
      </c>
      <c r="W310" s="45">
        <f t="shared" si="272"/>
        <v>12581.400000000001</v>
      </c>
      <c r="X310" s="109">
        <f t="shared" si="247"/>
        <v>12581.400000000001</v>
      </c>
      <c r="Y310" s="62">
        <f t="shared" si="273"/>
        <v>12592.2</v>
      </c>
      <c r="Z310" s="10">
        <f t="shared" si="274"/>
        <v>5.3999999999996362</v>
      </c>
      <c r="AA310" s="4">
        <f t="shared" si="275"/>
        <v>5.3999999999996362</v>
      </c>
      <c r="AB310" s="108">
        <f t="shared" si="276"/>
        <v>12597.6</v>
      </c>
      <c r="AC310" s="79">
        <f t="shared" si="248"/>
        <v>12597.6</v>
      </c>
      <c r="AD310" s="48">
        <f t="shared" si="277"/>
        <v>-0.12124756335289238</v>
      </c>
      <c r="AE310" s="45">
        <f t="shared" si="278"/>
        <v>-10.799999999999272</v>
      </c>
      <c r="AF310" s="56">
        <f t="shared" si="279"/>
        <v>12586.800000000001</v>
      </c>
      <c r="AG310" s="70">
        <f t="shared" si="280"/>
        <v>7.2400756836819795</v>
      </c>
      <c r="AH310" s="70">
        <f t="shared" si="281"/>
        <v>0.13812010311630396</v>
      </c>
      <c r="AI310" s="74">
        <f t="shared" si="282"/>
        <v>1.4936282454634435E-3</v>
      </c>
      <c r="AJ310" s="62">
        <f t="shared" si="283"/>
        <v>5.3999999999996362</v>
      </c>
      <c r="AK310" s="117">
        <f t="shared" si="284"/>
        <v>1.9077162884858442E-2</v>
      </c>
      <c r="AL310" s="99">
        <f t="shared" si="285"/>
        <v>2.0630008728083501E-4</v>
      </c>
      <c r="AM310" s="62">
        <f t="shared" si="286"/>
        <v>12603</v>
      </c>
      <c r="AN310" s="10">
        <f t="shared" si="287"/>
        <v>12572.464950000001</v>
      </c>
      <c r="AO310" s="10">
        <f t="shared" si="288"/>
        <v>12588.099300000002</v>
      </c>
      <c r="AP310" s="10">
        <f t="shared" si="289"/>
        <v>12619.15655</v>
      </c>
      <c r="AQ310" s="10">
        <f t="shared" si="290"/>
        <v>12605.292700000002</v>
      </c>
      <c r="AR310" s="113"/>
      <c r="AU310" s="19"/>
      <c r="AV310" s="25"/>
      <c r="BE310" s="12" t="s">
        <v>466</v>
      </c>
      <c r="BF310" s="110">
        <v>12606.9</v>
      </c>
      <c r="BG310" s="111">
        <v>12592.2</v>
      </c>
      <c r="BH310" s="111">
        <v>12605.6</v>
      </c>
      <c r="BI310" s="29" t="str">
        <f t="shared" si="246"/>
        <v>19mag     5b</v>
      </c>
      <c r="BJ310" s="7"/>
      <c r="BK310" s="7"/>
      <c r="BL310" s="7"/>
      <c r="BM310"/>
      <c r="BN310"/>
      <c r="BO310"/>
      <c r="BP310"/>
      <c r="BQ310"/>
      <c r="BR310"/>
      <c r="BS310"/>
      <c r="BT310"/>
      <c r="BU310"/>
      <c r="BV310" s="19"/>
      <c r="BY310" s="113"/>
      <c r="CB310" s="19"/>
      <c r="CC310" s="27" t="str">
        <f t="shared" ref="CC310:CF326" si="294">BI310</f>
        <v>19mag     5b</v>
      </c>
      <c r="CD310" s="30">
        <f t="shared" si="294"/>
        <v>0</v>
      </c>
      <c r="CE310" s="30">
        <f t="shared" si="294"/>
        <v>0</v>
      </c>
      <c r="CF310" s="30">
        <f t="shared" ref="CF310:CF320" si="295">BL310</f>
        <v>0</v>
      </c>
      <c r="CH310" s="10">
        <f t="shared" ref="CH310:CH323" si="296">(2*CG310-CD309)*1.0005</f>
        <v>0</v>
      </c>
      <c r="CI310" s="4">
        <f t="shared" ref="CI310:CI323" si="297">(2*CG310-CE309)*0.9995</f>
        <v>0</v>
      </c>
      <c r="CJ310" s="4">
        <f t="shared" ref="CJ310" si="298">2*CG310-2*CE309+CD309</f>
        <v>0</v>
      </c>
      <c r="CK310" s="4">
        <f t="shared" ref="CK310" si="299">2*CG310-2*CD309+CE309</f>
        <v>0</v>
      </c>
      <c r="CM310" s="113"/>
      <c r="CP310" s="19"/>
      <c r="CS310" s="113"/>
      <c r="CV310" s="19"/>
    </row>
    <row r="311" spans="1:122" x14ac:dyDescent="0.25">
      <c r="A311" s="12" t="str">
        <f t="shared" si="252"/>
        <v>19mag     6o</v>
      </c>
      <c r="B311" s="110">
        <f t="shared" si="253"/>
        <v>-1.7000000000007276</v>
      </c>
      <c r="C311" s="3">
        <f t="shared" si="254"/>
        <v>11.699999999998909</v>
      </c>
      <c r="D311" s="3">
        <f t="shared" si="255"/>
        <v>12604.566666666666</v>
      </c>
      <c r="E311" s="3">
        <f t="shared" si="256"/>
        <v>12607.4</v>
      </c>
      <c r="F311" s="3">
        <f t="shared" si="257"/>
        <v>12594.333333333334</v>
      </c>
      <c r="G311" s="3">
        <f t="shared" si="258"/>
        <v>12596.05</v>
      </c>
      <c r="H311" s="3">
        <f t="shared" si="259"/>
        <v>12607.9</v>
      </c>
      <c r="I311" s="110">
        <f t="shared" si="260"/>
        <v>12599.9</v>
      </c>
      <c r="J311" s="110">
        <f t="shared" si="261"/>
        <v>12603.9</v>
      </c>
      <c r="K311" s="8">
        <f t="shared" si="262"/>
        <v>6.2999999999992724</v>
      </c>
      <c r="L311" s="4">
        <f t="shared" si="263"/>
        <v>8</v>
      </c>
      <c r="M311" s="4">
        <f t="shared" si="264"/>
        <v>10.23333333333297</v>
      </c>
      <c r="N311" s="4">
        <f t="shared" si="265"/>
        <v>11.349999999999454</v>
      </c>
      <c r="O311" s="4">
        <f t="shared" si="266"/>
        <v>8</v>
      </c>
      <c r="P311" s="4">
        <f t="shared" si="292"/>
        <v>2.2999999999992724</v>
      </c>
      <c r="Q311" s="4">
        <f>-J310+I311</f>
        <v>-5.7000000000007276</v>
      </c>
      <c r="R311" s="4">
        <f t="shared" si="267"/>
        <v>12603.9</v>
      </c>
      <c r="S311" s="4">
        <f t="shared" si="268"/>
        <v>12602.733333333334</v>
      </c>
      <c r="T311" s="4">
        <f t="shared" si="269"/>
        <v>12600.422222222223</v>
      </c>
      <c r="U311" s="4">
        <f t="shared" si="270"/>
        <v>-10.799999999999272</v>
      </c>
      <c r="V311" s="4">
        <f t="shared" si="271"/>
        <v>5.3999999999996362</v>
      </c>
      <c r="W311" s="45">
        <f t="shared" si="272"/>
        <v>12603</v>
      </c>
      <c r="X311" s="45">
        <f t="shared" si="247"/>
        <v>12603</v>
      </c>
      <c r="Y311" s="10">
        <f t="shared" si="273"/>
        <v>12619</v>
      </c>
      <c r="Z311" s="10">
        <f t="shared" si="274"/>
        <v>8</v>
      </c>
      <c r="AA311" s="10">
        <f t="shared" si="275"/>
        <v>8</v>
      </c>
      <c r="AB311" s="10">
        <f t="shared" si="276"/>
        <v>12605.6</v>
      </c>
      <c r="AC311" s="108">
        <f t="shared" si="248"/>
        <v>12605.6</v>
      </c>
      <c r="AD311" s="48">
        <f t="shared" si="277"/>
        <v>-0.52176738141650458</v>
      </c>
      <c r="AE311" s="45">
        <f t="shared" si="278"/>
        <v>-10.799999999999272</v>
      </c>
      <c r="AF311" s="56">
        <f t="shared" si="279"/>
        <v>12594.800000000001</v>
      </c>
      <c r="AG311" s="70">
        <f t="shared" si="280"/>
        <v>-0.9395446787233499</v>
      </c>
      <c r="AH311" s="70">
        <f t="shared" si="281"/>
        <v>-1.0643453394454818</v>
      </c>
      <c r="AI311" s="74">
        <f t="shared" si="282"/>
        <v>7.2252040524649406E-4</v>
      </c>
      <c r="AJ311" s="62">
        <f t="shared" si="283"/>
        <v>8</v>
      </c>
      <c r="AK311" s="117">
        <f t="shared" si="284"/>
        <v>1.1328310015993179</v>
      </c>
      <c r="AL311" s="99">
        <f t="shared" si="285"/>
        <v>-7.6901122597836677E-4</v>
      </c>
      <c r="AM311" s="62">
        <f t="shared" si="286"/>
        <v>12613.6</v>
      </c>
      <c r="AN311" s="10">
        <f t="shared" si="287"/>
        <v>12577.62645</v>
      </c>
      <c r="AO311" s="10">
        <f t="shared" si="288"/>
        <v>12598.322399999997</v>
      </c>
      <c r="AP311" s="10">
        <f t="shared" si="289"/>
        <v>12625.529583333329</v>
      </c>
      <c r="AQ311" s="10">
        <f t="shared" si="290"/>
        <v>12608.829566666664</v>
      </c>
      <c r="AR311" s="113"/>
      <c r="AU311" s="19"/>
      <c r="AV311" s="25"/>
      <c r="BE311" s="12" t="s">
        <v>467</v>
      </c>
      <c r="BF311" s="110">
        <v>12607.9</v>
      </c>
      <c r="BG311" s="111">
        <v>12599.9</v>
      </c>
      <c r="BH311" s="111">
        <v>12603.9</v>
      </c>
      <c r="BI311" s="29" t="str">
        <f t="shared" si="246"/>
        <v>19mag     6o</v>
      </c>
      <c r="BJ311" s="7"/>
      <c r="BK311" s="7"/>
      <c r="BL311" s="7"/>
      <c r="BM311"/>
      <c r="BN311"/>
      <c r="BO311"/>
      <c r="BP311"/>
      <c r="BQ311"/>
      <c r="BR311"/>
      <c r="BS311"/>
      <c r="BT311"/>
      <c r="BU311"/>
      <c r="BV311" s="19"/>
      <c r="BY311" s="113"/>
      <c r="CB311" s="19"/>
      <c r="CC311" s="27" t="str">
        <f t="shared" si="294"/>
        <v>19mag     6o</v>
      </c>
      <c r="CD311" s="30">
        <f t="shared" si="294"/>
        <v>0</v>
      </c>
      <c r="CE311" s="30">
        <f t="shared" si="294"/>
        <v>0</v>
      </c>
      <c r="CF311" s="30">
        <f t="shared" si="295"/>
        <v>0</v>
      </c>
      <c r="CH311" s="10">
        <f t="shared" si="296"/>
        <v>0</v>
      </c>
      <c r="CI311" s="4">
        <f t="shared" si="297"/>
        <v>0</v>
      </c>
      <c r="CM311" s="113"/>
      <c r="CP311" s="19"/>
      <c r="CS311" s="113"/>
      <c r="CV311" s="19"/>
    </row>
    <row r="312" spans="1:122" x14ac:dyDescent="0.25">
      <c r="A312" s="12" t="str">
        <f t="shared" si="252"/>
        <v>19mag    7s</v>
      </c>
      <c r="B312" s="110">
        <f t="shared" si="253"/>
        <v>21.200000000000728</v>
      </c>
      <c r="C312" s="3">
        <f t="shared" si="254"/>
        <v>27.5</v>
      </c>
      <c r="D312" s="3">
        <f t="shared" si="255"/>
        <v>12613.633333333333</v>
      </c>
      <c r="E312" s="3">
        <f t="shared" si="256"/>
        <v>12617</v>
      </c>
      <c r="F312" s="3">
        <f t="shared" si="257"/>
        <v>12599.066666666666</v>
      </c>
      <c r="G312" s="3">
        <f t="shared" si="258"/>
        <v>12602.5</v>
      </c>
      <c r="H312" s="3">
        <f t="shared" si="259"/>
        <v>12626.1</v>
      </c>
      <c r="I312" s="110">
        <f t="shared" si="260"/>
        <v>12605.1</v>
      </c>
      <c r="J312" s="110">
        <f t="shared" si="261"/>
        <v>12625.1</v>
      </c>
      <c r="K312" s="8">
        <f t="shared" si="262"/>
        <v>19.5</v>
      </c>
      <c r="L312" s="4">
        <f t="shared" si="263"/>
        <v>22.200000000000728</v>
      </c>
      <c r="M312" s="4">
        <f t="shared" si="264"/>
        <v>14.966666666666546</v>
      </c>
      <c r="N312" s="4">
        <f t="shared" si="265"/>
        <v>15.100000000000364</v>
      </c>
      <c r="O312" s="4">
        <f t="shared" si="266"/>
        <v>21</v>
      </c>
      <c r="P312" s="4">
        <f t="shared" si="292"/>
        <v>22.200000000000728</v>
      </c>
      <c r="Q312" s="4">
        <f>J311-I312</f>
        <v>-1.2000000000007276</v>
      </c>
      <c r="R312" s="4">
        <f t="shared" si="267"/>
        <v>12618.766666666668</v>
      </c>
      <c r="S312" s="4">
        <f t="shared" si="268"/>
        <v>12611.333333333334</v>
      </c>
      <c r="T312" s="4">
        <f t="shared" si="269"/>
        <v>12608.077777777778</v>
      </c>
      <c r="U312" s="4">
        <f t="shared" si="270"/>
        <v>-1.7000000000007276</v>
      </c>
      <c r="V312" s="4">
        <f t="shared" si="271"/>
        <v>-1.7000000000007276</v>
      </c>
      <c r="W312" s="45">
        <f t="shared" si="272"/>
        <v>12603.9</v>
      </c>
      <c r="X312" s="109">
        <f t="shared" si="247"/>
        <v>12603.9</v>
      </c>
      <c r="Y312" s="62">
        <f t="shared" si="273"/>
        <v>12610.199999999999</v>
      </c>
      <c r="Z312" s="10">
        <f t="shared" si="274"/>
        <v>8</v>
      </c>
      <c r="AA312" s="4">
        <f t="shared" si="275"/>
        <v>8</v>
      </c>
      <c r="AB312" s="108">
        <f t="shared" si="276"/>
        <v>12613.6</v>
      </c>
      <c r="AC312" s="79">
        <f t="shared" si="248"/>
        <v>12613.6</v>
      </c>
      <c r="AD312" s="48">
        <f t="shared" si="277"/>
        <v>0.25536062378167551</v>
      </c>
      <c r="AE312" s="45">
        <f t="shared" si="278"/>
        <v>-1.7000000000007276</v>
      </c>
      <c r="AF312" s="56">
        <f t="shared" si="279"/>
        <v>12602.199999999999</v>
      </c>
      <c r="AG312" s="70">
        <f t="shared" si="280"/>
        <v>1.7361838096571067</v>
      </c>
      <c r="AH312" s="70">
        <f t="shared" si="281"/>
        <v>0.57597588137715572</v>
      </c>
      <c r="AI312" s="74">
        <f t="shared" si="282"/>
        <v>1.8171430385171999E-3</v>
      </c>
      <c r="AJ312" s="62">
        <f t="shared" si="283"/>
        <v>8</v>
      </c>
      <c r="AK312" s="117">
        <f t="shared" si="284"/>
        <v>0.33174821592819137</v>
      </c>
      <c r="AL312" s="99">
        <f t="shared" si="285"/>
        <v>1.046630563198307E-3</v>
      </c>
      <c r="AM312" s="62">
        <f t="shared" si="286"/>
        <v>12611.9</v>
      </c>
      <c r="AN312" s="10">
        <f t="shared" si="287"/>
        <v>12579.95745</v>
      </c>
      <c r="AO312" s="10">
        <f t="shared" si="288"/>
        <v>12595.292099999999</v>
      </c>
      <c r="AP312" s="10">
        <f t="shared" si="289"/>
        <v>12627.865249999999</v>
      </c>
      <c r="AQ312" s="10">
        <f t="shared" si="290"/>
        <v>12612.499899999999</v>
      </c>
      <c r="AR312" s="113"/>
      <c r="AU312" s="19"/>
      <c r="AV312" s="25"/>
      <c r="BE312" s="12" t="s">
        <v>468</v>
      </c>
      <c r="BF312" s="110">
        <v>12626.1</v>
      </c>
      <c r="BG312" s="111">
        <v>12605.1</v>
      </c>
      <c r="BH312" s="111">
        <v>12625.1</v>
      </c>
      <c r="BI312" s="29" t="str">
        <f t="shared" si="246"/>
        <v>19mag    7s</v>
      </c>
      <c r="BJ312" s="7"/>
      <c r="BK312" s="7"/>
      <c r="BL312" s="7"/>
      <c r="BM312"/>
      <c r="BN312"/>
      <c r="BO312"/>
      <c r="BP312"/>
      <c r="BQ312"/>
      <c r="BR312"/>
      <c r="BS312"/>
      <c r="BT312"/>
      <c r="BU312"/>
      <c r="BV312" s="19"/>
      <c r="BY312" s="113"/>
      <c r="CB312" s="19"/>
      <c r="CC312" s="27" t="str">
        <f t="shared" si="294"/>
        <v>19mag    7s</v>
      </c>
      <c r="CD312" s="30">
        <f t="shared" si="294"/>
        <v>0</v>
      </c>
      <c r="CE312" s="30">
        <f t="shared" si="294"/>
        <v>0</v>
      </c>
      <c r="CF312" s="30">
        <f t="shared" si="295"/>
        <v>0</v>
      </c>
      <c r="CH312" s="10">
        <f t="shared" si="296"/>
        <v>0</v>
      </c>
      <c r="CI312" s="4">
        <f t="shared" si="297"/>
        <v>0</v>
      </c>
      <c r="CM312" s="113"/>
      <c r="CP312" s="19"/>
      <c r="CS312" s="113"/>
      <c r="CV312" s="19"/>
    </row>
    <row r="313" spans="1:122" x14ac:dyDescent="0.25">
      <c r="A313" s="12" t="str">
        <f t="shared" si="252"/>
        <v>19mag   8s</v>
      </c>
      <c r="B313" s="110">
        <f t="shared" si="253"/>
        <v>-10.5</v>
      </c>
      <c r="C313" s="3">
        <f t="shared" si="254"/>
        <v>9</v>
      </c>
      <c r="D313" s="3">
        <f t="shared" si="255"/>
        <v>12618.966666666667</v>
      </c>
      <c r="E313" s="3">
        <f t="shared" si="256"/>
        <v>12624.5</v>
      </c>
      <c r="F313" s="3">
        <f t="shared" si="257"/>
        <v>12602.066666666666</v>
      </c>
      <c r="G313" s="3">
        <f t="shared" si="258"/>
        <v>12603.150000000001</v>
      </c>
      <c r="H313" s="3">
        <f t="shared" si="259"/>
        <v>12622.9</v>
      </c>
      <c r="I313" s="110">
        <f t="shared" si="260"/>
        <v>12601.2</v>
      </c>
      <c r="J313" s="110">
        <f t="shared" si="261"/>
        <v>12614.6</v>
      </c>
      <c r="K313" s="8">
        <f t="shared" si="262"/>
        <v>10.700000000000728</v>
      </c>
      <c r="L313" s="4">
        <f t="shared" si="263"/>
        <v>23.899999999999636</v>
      </c>
      <c r="M313" s="4">
        <f t="shared" si="264"/>
        <v>18.033333333333456</v>
      </c>
      <c r="N313" s="4">
        <f t="shared" si="265"/>
        <v>23.050000000000182</v>
      </c>
      <c r="O313" s="4">
        <f t="shared" si="266"/>
        <v>21.699999999998909</v>
      </c>
      <c r="P313" s="4">
        <f t="shared" si="292"/>
        <v>-2.2000000000007276</v>
      </c>
      <c r="Q313" s="4">
        <f>J312-I313</f>
        <v>23.899999999999636</v>
      </c>
      <c r="R313" s="4">
        <f t="shared" si="267"/>
        <v>12612.9</v>
      </c>
      <c r="S313" s="4">
        <f t="shared" si="268"/>
        <v>12615.833333333334</v>
      </c>
      <c r="T313" s="4">
        <f t="shared" si="269"/>
        <v>12611.855555555556</v>
      </c>
      <c r="U313" s="4">
        <f t="shared" si="270"/>
        <v>-1.7000000000007276</v>
      </c>
      <c r="V313" s="4">
        <f t="shared" si="271"/>
        <v>-1.7000000000007276</v>
      </c>
      <c r="W313" s="109">
        <f t="shared" si="272"/>
        <v>12602.199999999999</v>
      </c>
      <c r="X313" s="45">
        <f t="shared" si="247"/>
        <v>12602.199999999999</v>
      </c>
      <c r="Y313" s="62">
        <f t="shared" si="273"/>
        <v>12644.6</v>
      </c>
      <c r="Z313" s="10">
        <f t="shared" si="274"/>
        <v>21.200000000000728</v>
      </c>
      <c r="AA313" s="4">
        <f t="shared" si="275"/>
        <v>21.200000000000728</v>
      </c>
      <c r="AB313" s="79">
        <f t="shared" si="276"/>
        <v>12625.1</v>
      </c>
      <c r="AC313" s="108">
        <f t="shared" si="248"/>
        <v>12625.1</v>
      </c>
      <c r="AD313" s="48">
        <f t="shared" si="277"/>
        <v>0.29720597790766612</v>
      </c>
      <c r="AE313" s="45">
        <f t="shared" si="278"/>
        <v>-1.7000000000007276</v>
      </c>
      <c r="AF313" s="56">
        <f t="shared" si="279"/>
        <v>12623.4</v>
      </c>
      <c r="AG313" s="70">
        <f t="shared" si="280"/>
        <v>0.27810611997974488</v>
      </c>
      <c r="AH313" s="70">
        <f t="shared" si="281"/>
        <v>3.595749709042118</v>
      </c>
      <c r="AI313" s="74">
        <f t="shared" si="282"/>
        <v>-6.9711805060437544E-4</v>
      </c>
      <c r="AJ313" s="62">
        <f t="shared" si="283"/>
        <v>21.200000000000728</v>
      </c>
      <c r="AK313" s="117">
        <f t="shared" si="284"/>
        <v>12.929415970076477</v>
      </c>
      <c r="AL313" s="99">
        <f t="shared" si="285"/>
        <v>-2.5066620276286916E-3</v>
      </c>
      <c r="AM313" s="62">
        <f t="shared" si="286"/>
        <v>12646.300000000001</v>
      </c>
      <c r="AN313" s="10">
        <f t="shared" si="287"/>
        <v>12591.063000000002</v>
      </c>
      <c r="AO313" s="10">
        <f t="shared" si="288"/>
        <v>12619.800900000002</v>
      </c>
      <c r="AP313" s="10">
        <f t="shared" si="289"/>
        <v>12646.500533333334</v>
      </c>
      <c r="AQ313" s="10">
        <f t="shared" si="290"/>
        <v>12624.044766666668</v>
      </c>
      <c r="AR313" s="113"/>
      <c r="AU313" s="19"/>
      <c r="AV313" s="25"/>
      <c r="AZ313" s="116">
        <f>BA313*(1+$AR$5)</f>
        <v>12614.6</v>
      </c>
      <c r="BA313" s="112">
        <f>J313</f>
        <v>12614.6</v>
      </c>
      <c r="BE313" s="12" t="s">
        <v>165</v>
      </c>
      <c r="BF313" s="110">
        <v>12622.9</v>
      </c>
      <c r="BG313" s="111">
        <v>12601.2</v>
      </c>
      <c r="BH313" s="111">
        <v>12614.6</v>
      </c>
      <c r="BI313" s="29" t="str">
        <f t="shared" si="246"/>
        <v>19mag   8s</v>
      </c>
      <c r="BJ313" s="7"/>
      <c r="BK313" s="7"/>
      <c r="BL313" s="7"/>
      <c r="BM313"/>
      <c r="BN313"/>
      <c r="BO313"/>
      <c r="BP313"/>
      <c r="BQ313"/>
      <c r="BR313"/>
      <c r="BS313"/>
      <c r="BT313"/>
      <c r="BU313"/>
      <c r="BV313" s="19"/>
      <c r="BY313" s="113"/>
      <c r="CB313" s="19"/>
      <c r="CC313" s="27" t="str">
        <f t="shared" si="294"/>
        <v>19mag   8s</v>
      </c>
      <c r="CD313" s="30">
        <f t="shared" si="294"/>
        <v>0</v>
      </c>
      <c r="CE313" s="30">
        <f t="shared" si="294"/>
        <v>0</v>
      </c>
      <c r="CF313" s="30">
        <f t="shared" si="295"/>
        <v>0</v>
      </c>
      <c r="CH313" s="10">
        <f t="shared" si="296"/>
        <v>0</v>
      </c>
      <c r="CI313" s="4">
        <f t="shared" si="297"/>
        <v>0</v>
      </c>
      <c r="CM313" s="113"/>
      <c r="CP313" s="19"/>
      <c r="CS313" s="113"/>
      <c r="CV313" s="19"/>
    </row>
    <row r="314" spans="1:122" x14ac:dyDescent="0.25">
      <c r="A314" s="12" t="str">
        <f t="shared" si="252"/>
        <v>19mag    9b</v>
      </c>
      <c r="B314" s="110">
        <f t="shared" si="253"/>
        <v>11.799999999999272</v>
      </c>
      <c r="C314" s="3">
        <f t="shared" si="254"/>
        <v>22.5</v>
      </c>
      <c r="D314" s="3">
        <f t="shared" si="255"/>
        <v>12628.633333333333</v>
      </c>
      <c r="E314" s="3">
        <f t="shared" si="256"/>
        <v>12629.9</v>
      </c>
      <c r="F314" s="3">
        <f t="shared" si="257"/>
        <v>12599.800000000001</v>
      </c>
      <c r="G314" s="3">
        <f t="shared" si="258"/>
        <v>12597.150000000001</v>
      </c>
      <c r="H314" s="3">
        <f t="shared" si="259"/>
        <v>12636.9</v>
      </c>
      <c r="I314" s="3">
        <f t="shared" si="260"/>
        <v>12593.1</v>
      </c>
      <c r="J314" s="110">
        <f t="shared" si="261"/>
        <v>12626.4</v>
      </c>
      <c r="K314" s="8">
        <f t="shared" si="262"/>
        <v>1.2999999999992724</v>
      </c>
      <c r="L314" s="4">
        <f t="shared" si="263"/>
        <v>43.799999999999272</v>
      </c>
      <c r="M314" s="4">
        <f t="shared" si="264"/>
        <v>29.966666666666544</v>
      </c>
      <c r="N314" s="4">
        <f t="shared" si="265"/>
        <v>33.849999999999454</v>
      </c>
      <c r="O314" s="4">
        <f t="shared" si="266"/>
        <v>43.799999999999272</v>
      </c>
      <c r="P314" s="4">
        <f t="shared" si="292"/>
        <v>22.299999999999272</v>
      </c>
      <c r="Q314" s="4">
        <f>J313-I314</f>
        <v>21.5</v>
      </c>
      <c r="R314" s="4">
        <f t="shared" si="267"/>
        <v>12618.800000000001</v>
      </c>
      <c r="S314" s="4">
        <f t="shared" si="268"/>
        <v>12615.85</v>
      </c>
      <c r="T314" s="4">
        <f t="shared" si="269"/>
        <v>12616.822222222223</v>
      </c>
      <c r="U314" s="4">
        <f t="shared" si="270"/>
        <v>-10.5</v>
      </c>
      <c r="V314" s="4">
        <f t="shared" si="271"/>
        <v>-10.5</v>
      </c>
      <c r="W314" s="109">
        <f t="shared" si="272"/>
        <v>12614.6</v>
      </c>
      <c r="X314" s="109">
        <f t="shared" si="247"/>
        <v>12614.6</v>
      </c>
      <c r="Y314" s="62">
        <f t="shared" si="273"/>
        <v>12625.300000000001</v>
      </c>
      <c r="Z314" s="10">
        <f t="shared" si="274"/>
        <v>21.200000000000728</v>
      </c>
      <c r="AA314" s="4">
        <f t="shared" si="275"/>
        <v>21.200000000000728</v>
      </c>
      <c r="AB314" s="79">
        <f t="shared" si="276"/>
        <v>12646.300000000001</v>
      </c>
      <c r="AC314" s="79">
        <f t="shared" si="248"/>
        <v>12646.300000000001</v>
      </c>
      <c r="AD314" s="48">
        <f t="shared" si="277"/>
        <v>1.618323586744594</v>
      </c>
      <c r="AE314" s="45">
        <f t="shared" si="278"/>
        <v>-10.5</v>
      </c>
      <c r="AF314" s="56">
        <f t="shared" si="279"/>
        <v>12604.1</v>
      </c>
      <c r="AG314" s="70">
        <f t="shared" si="280"/>
        <v>-2.3783069912909731</v>
      </c>
      <c r="AH314" s="70">
        <f t="shared" si="281"/>
        <v>-0.42046716578720067</v>
      </c>
      <c r="AI314" s="74">
        <f t="shared" si="282"/>
        <v>1.7692655564458606E-3</v>
      </c>
      <c r="AJ314" s="62">
        <f t="shared" si="283"/>
        <v>21.200000000000728</v>
      </c>
      <c r="AK314" s="117">
        <f t="shared" si="284"/>
        <v>0.17679263750512128</v>
      </c>
      <c r="AL314" s="99">
        <f t="shared" si="285"/>
        <v>-7.4391807404370551E-4</v>
      </c>
      <c r="AM314" s="62">
        <f t="shared" si="286"/>
        <v>12635.800000000001</v>
      </c>
      <c r="AN314" s="10">
        <f t="shared" si="287"/>
        <v>12577.260149999998</v>
      </c>
      <c r="AO314" s="10">
        <f t="shared" si="288"/>
        <v>12611.975399999999</v>
      </c>
      <c r="AP314" s="10">
        <f t="shared" si="289"/>
        <v>12648.585949999999</v>
      </c>
      <c r="AQ314" s="10">
        <f t="shared" si="290"/>
        <v>12615.502899999998</v>
      </c>
      <c r="AR314" s="113"/>
      <c r="AU314" s="19"/>
      <c r="AV314" s="25"/>
      <c r="AW314" s="21">
        <f>SUM(AU315:AU328,BC315:BC328)</f>
        <v>9.3782666666611476</v>
      </c>
      <c r="BB314" s="115">
        <f>AO314</f>
        <v>12611.975399999999</v>
      </c>
      <c r="BC314" s="114">
        <f>-BB314+BA313</f>
        <v>2.6246000000010099</v>
      </c>
      <c r="BD314" s="107" t="s">
        <v>37</v>
      </c>
      <c r="BE314" s="12" t="s">
        <v>469</v>
      </c>
      <c r="BF314" s="110">
        <v>12636.9</v>
      </c>
      <c r="BG314" s="111">
        <v>12593.1</v>
      </c>
      <c r="BH314" s="111">
        <v>12626.4</v>
      </c>
      <c r="BI314" s="29" t="str">
        <f t="shared" si="246"/>
        <v>19mag    9b</v>
      </c>
      <c r="BJ314" s="28"/>
      <c r="BK314" s="28"/>
      <c r="BL314" s="28"/>
      <c r="BM314"/>
      <c r="BN314"/>
      <c r="BO314"/>
      <c r="BP314"/>
      <c r="BQ314"/>
      <c r="BR314"/>
      <c r="BS314"/>
      <c r="BT314"/>
      <c r="BU314"/>
      <c r="BV314" s="19"/>
      <c r="BY314" s="113"/>
      <c r="CB314" s="19"/>
      <c r="CC314" s="27" t="str">
        <f t="shared" si="294"/>
        <v>19mag    9b</v>
      </c>
      <c r="CD314" s="30">
        <f t="shared" si="294"/>
        <v>0</v>
      </c>
      <c r="CE314" s="30">
        <f t="shared" si="294"/>
        <v>0</v>
      </c>
      <c r="CF314" s="30">
        <f t="shared" si="295"/>
        <v>0</v>
      </c>
      <c r="CH314" s="10">
        <f t="shared" si="296"/>
        <v>0</v>
      </c>
      <c r="CI314" s="4">
        <f t="shared" si="297"/>
        <v>0</v>
      </c>
      <c r="CM314" s="113"/>
      <c r="CP314" s="19"/>
      <c r="CS314" s="113"/>
      <c r="CV314" s="19"/>
    </row>
    <row r="315" spans="1:122" x14ac:dyDescent="0.25">
      <c r="A315" s="12" t="str">
        <f t="shared" si="252"/>
        <v>19mag     10o</v>
      </c>
      <c r="B315" s="110">
        <f t="shared" si="253"/>
        <v>1.6000000000003638</v>
      </c>
      <c r="C315" s="3">
        <f t="shared" si="254"/>
        <v>2.8999999999996362</v>
      </c>
      <c r="D315" s="3">
        <f t="shared" si="255"/>
        <v>12636.233333333332</v>
      </c>
      <c r="E315" s="3">
        <f t="shared" si="256"/>
        <v>12642.9</v>
      </c>
      <c r="F315" s="3">
        <f t="shared" si="257"/>
        <v>12603.700000000003</v>
      </c>
      <c r="G315" s="3">
        <f t="shared" si="258"/>
        <v>12604.95</v>
      </c>
      <c r="H315" s="3">
        <f t="shared" si="259"/>
        <v>12648.9</v>
      </c>
      <c r="I315" s="3">
        <f t="shared" si="260"/>
        <v>12616.8</v>
      </c>
      <c r="J315" s="3">
        <f t="shared" si="261"/>
        <v>12628</v>
      </c>
      <c r="K315" s="8">
        <f t="shared" si="262"/>
        <v>13.399999999999636</v>
      </c>
      <c r="L315" s="4">
        <f t="shared" si="263"/>
        <v>32.100000000000364</v>
      </c>
      <c r="M315" s="4">
        <f t="shared" si="264"/>
        <v>33.266666666666424</v>
      </c>
      <c r="N315" s="4">
        <f t="shared" si="265"/>
        <v>37.949999999999818</v>
      </c>
      <c r="O315" s="4">
        <f t="shared" si="266"/>
        <v>32.100000000000364</v>
      </c>
      <c r="P315" s="4">
        <f t="shared" si="292"/>
        <v>22.5</v>
      </c>
      <c r="Q315" s="4">
        <f>J314-I315</f>
        <v>9.6000000000003638</v>
      </c>
      <c r="R315" s="4">
        <f t="shared" si="267"/>
        <v>12631.233333333332</v>
      </c>
      <c r="S315" s="4">
        <f t="shared" si="268"/>
        <v>12625.016666666666</v>
      </c>
      <c r="T315" s="4">
        <f t="shared" si="269"/>
        <v>12620.977777777778</v>
      </c>
      <c r="U315" s="4">
        <f t="shared" si="270"/>
        <v>-10.5</v>
      </c>
      <c r="V315" s="4">
        <f t="shared" si="271"/>
        <v>-10.5</v>
      </c>
      <c r="W315" s="45">
        <f t="shared" si="272"/>
        <v>12604.1</v>
      </c>
      <c r="X315" s="109">
        <f t="shared" si="247"/>
        <v>12604.1</v>
      </c>
      <c r="Y315" s="10">
        <f t="shared" si="273"/>
        <v>12627.699999999999</v>
      </c>
      <c r="Z315" s="10">
        <f t="shared" si="274"/>
        <v>21.200000000000728</v>
      </c>
      <c r="AA315" s="10">
        <f t="shared" si="275"/>
        <v>11.799999999999272</v>
      </c>
      <c r="AB315" s="10">
        <f t="shared" si="276"/>
        <v>12626.4</v>
      </c>
      <c r="AC315" s="79">
        <f t="shared" si="248"/>
        <v>12626.4</v>
      </c>
      <c r="AD315" s="48">
        <f t="shared" si="277"/>
        <v>0.91890838206629721</v>
      </c>
      <c r="AE315" s="45">
        <f t="shared" si="278"/>
        <v>-10.5</v>
      </c>
      <c r="AF315" s="56">
        <f t="shared" si="279"/>
        <v>12615.9</v>
      </c>
      <c r="AG315" s="70">
        <f t="shared" si="280"/>
        <v>-0.61889814780215702</v>
      </c>
      <c r="AH315" s="70">
        <f t="shared" si="281"/>
        <v>-1.615774749934572</v>
      </c>
      <c r="AI315" s="74">
        <f t="shared" si="282"/>
        <v>9.5910715842709312E-4</v>
      </c>
      <c r="AJ315" s="62">
        <f t="shared" si="283"/>
        <v>21.200000000000728</v>
      </c>
      <c r="AK315" s="117">
        <f t="shared" si="284"/>
        <v>2.6107280425261288</v>
      </c>
      <c r="AL315" s="99">
        <f t="shared" si="285"/>
        <v>-1.5497011290679943E-3</v>
      </c>
      <c r="AM315" s="62">
        <f t="shared" si="286"/>
        <v>12647.6</v>
      </c>
      <c r="AN315" s="10">
        <f t="shared" si="287"/>
        <v>12572.36505</v>
      </c>
      <c r="AO315" s="10">
        <f t="shared" si="288"/>
        <v>12631.855500000001</v>
      </c>
      <c r="AP315" s="10">
        <f t="shared" si="289"/>
        <v>12665.30265</v>
      </c>
      <c r="AQ315" s="10">
        <f t="shared" si="290"/>
        <v>12613.300700000002</v>
      </c>
      <c r="AR315" s="113"/>
      <c r="AU315" s="19"/>
      <c r="AV315" s="25"/>
      <c r="AW315" s="19"/>
      <c r="BE315" s="12" t="s">
        <v>470</v>
      </c>
      <c r="BF315" s="110">
        <v>12648.9</v>
      </c>
      <c r="BG315" s="111">
        <v>12616.8</v>
      </c>
      <c r="BH315" s="111">
        <v>12628</v>
      </c>
      <c r="BI315" s="29" t="str">
        <f t="shared" si="246"/>
        <v>19mag     10o</v>
      </c>
      <c r="BM315"/>
      <c r="BN315"/>
      <c r="BO315"/>
      <c r="BP315"/>
      <c r="BQ315"/>
      <c r="BR315"/>
      <c r="BS315"/>
      <c r="BT315"/>
      <c r="BU315"/>
      <c r="BV315" s="19"/>
      <c r="BY315" s="113"/>
      <c r="CB315" s="19"/>
      <c r="CC315" s="27" t="str">
        <f t="shared" si="294"/>
        <v>19mag     10o</v>
      </c>
      <c r="CD315" s="30">
        <f t="shared" si="294"/>
        <v>0</v>
      </c>
      <c r="CE315" s="30">
        <f t="shared" si="294"/>
        <v>0</v>
      </c>
      <c r="CF315" s="30">
        <f t="shared" si="295"/>
        <v>0</v>
      </c>
      <c r="CH315" s="10">
        <f t="shared" si="296"/>
        <v>0</v>
      </c>
      <c r="CI315" s="4">
        <f t="shared" si="297"/>
        <v>0</v>
      </c>
      <c r="CM315" s="113"/>
      <c r="CP315" s="19"/>
      <c r="CS315" s="113"/>
      <c r="CV315" s="19"/>
    </row>
    <row r="316" spans="1:122" x14ac:dyDescent="0.25">
      <c r="A316" s="12" t="str">
        <f t="shared" si="252"/>
        <v>19mag   11s</v>
      </c>
      <c r="B316" s="110">
        <f t="shared" si="253"/>
        <v>6.5</v>
      </c>
      <c r="C316" s="3">
        <f t="shared" si="254"/>
        <v>19.899999999999636</v>
      </c>
      <c r="D316" s="3">
        <f t="shared" si="255"/>
        <v>12645.666666666666</v>
      </c>
      <c r="E316" s="3">
        <f t="shared" si="256"/>
        <v>12650.05</v>
      </c>
      <c r="F316" s="3">
        <f t="shared" si="257"/>
        <v>12611.533333333335</v>
      </c>
      <c r="G316" s="3">
        <f t="shared" si="258"/>
        <v>12620.75</v>
      </c>
      <c r="H316" s="3">
        <f t="shared" si="259"/>
        <v>12651.2</v>
      </c>
      <c r="I316" s="3">
        <f t="shared" si="260"/>
        <v>12624.7</v>
      </c>
      <c r="J316" s="110">
        <f t="shared" si="261"/>
        <v>12634.5</v>
      </c>
      <c r="K316" s="8">
        <f t="shared" si="262"/>
        <v>8.1000000000003638</v>
      </c>
      <c r="L316" s="4">
        <f t="shared" si="263"/>
        <v>26.5</v>
      </c>
      <c r="M316" s="4">
        <f t="shared" si="264"/>
        <v>34.133333333333212</v>
      </c>
      <c r="N316" s="4">
        <f t="shared" si="265"/>
        <v>29.300000000000182</v>
      </c>
      <c r="O316" s="4">
        <f t="shared" si="266"/>
        <v>26.5</v>
      </c>
      <c r="P316" s="4">
        <f t="shared" si="292"/>
        <v>23.200000000000728</v>
      </c>
      <c r="Q316" s="4">
        <f>-J315+I316</f>
        <v>-3.2999999999992724</v>
      </c>
      <c r="R316" s="4">
        <f t="shared" si="267"/>
        <v>12636.800000000001</v>
      </c>
      <c r="S316" s="4">
        <f t="shared" si="268"/>
        <v>12634.016666666666</v>
      </c>
      <c r="T316" s="4">
        <f t="shared" si="269"/>
        <v>12628.944444444445</v>
      </c>
      <c r="U316" s="4">
        <f t="shared" si="270"/>
        <v>-10.5</v>
      </c>
      <c r="V316" s="4">
        <f t="shared" si="271"/>
        <v>1.6000000000003638</v>
      </c>
      <c r="W316" s="45">
        <f t="shared" si="272"/>
        <v>12628</v>
      </c>
      <c r="X316" s="45">
        <f t="shared" si="247"/>
        <v>12628</v>
      </c>
      <c r="Y316" s="62">
        <f t="shared" si="273"/>
        <v>12641.4</v>
      </c>
      <c r="Z316" s="10">
        <f t="shared" si="274"/>
        <v>11.799999999999272</v>
      </c>
      <c r="AA316" s="4">
        <f t="shared" si="275"/>
        <v>11.799999999999272</v>
      </c>
      <c r="AB316" s="108">
        <f t="shared" si="276"/>
        <v>12638.199999999999</v>
      </c>
      <c r="AC316" s="108">
        <f t="shared" si="248"/>
        <v>12638.199999999999</v>
      </c>
      <c r="AD316" s="48">
        <f t="shared" si="277"/>
        <v>0.58414554905782867</v>
      </c>
      <c r="AE316" s="45">
        <f t="shared" si="278"/>
        <v>-10.5</v>
      </c>
      <c r="AF316" s="56">
        <f t="shared" si="279"/>
        <v>12617.5</v>
      </c>
      <c r="AG316" s="70">
        <f t="shared" si="280"/>
        <v>-3.213216145590386</v>
      </c>
      <c r="AH316" s="70">
        <f t="shared" si="281"/>
        <v>-0.31121466925663765</v>
      </c>
      <c r="AI316" s="74">
        <f t="shared" si="282"/>
        <v>1.3473350505250645E-3</v>
      </c>
      <c r="AJ316" s="62">
        <f t="shared" si="283"/>
        <v>11.799999999999272</v>
      </c>
      <c r="AK316" s="117">
        <f t="shared" si="284"/>
        <v>9.6854570360518366E-2</v>
      </c>
      <c r="AL316" s="99">
        <f t="shared" si="285"/>
        <v>-4.193104321270331E-4</v>
      </c>
      <c r="AM316" s="62">
        <f t="shared" si="286"/>
        <v>12639.8</v>
      </c>
      <c r="AN316" s="10">
        <f t="shared" si="287"/>
        <v>12580.690049999999</v>
      </c>
      <c r="AO316" s="10">
        <f t="shared" si="288"/>
        <v>12633.020999999997</v>
      </c>
      <c r="AP316" s="10">
        <f t="shared" si="289"/>
        <v>12681.852516666662</v>
      </c>
      <c r="AQ316" s="10">
        <f t="shared" si="290"/>
        <v>12626.180233333329</v>
      </c>
      <c r="AR316" s="113"/>
      <c r="AU316" s="19"/>
      <c r="AV316" s="25"/>
      <c r="AW316" s="19"/>
      <c r="BE316" s="12" t="s">
        <v>166</v>
      </c>
      <c r="BF316" s="110">
        <v>12651.2</v>
      </c>
      <c r="BG316" s="111">
        <v>12624.7</v>
      </c>
      <c r="BH316" s="111">
        <v>12634.5</v>
      </c>
      <c r="BI316" s="29" t="str">
        <f t="shared" si="246"/>
        <v>19mag   11s</v>
      </c>
      <c r="BM316"/>
      <c r="BN316"/>
      <c r="BO316"/>
      <c r="BP316"/>
      <c r="BQ316"/>
      <c r="BR316"/>
      <c r="BS316"/>
      <c r="BT316"/>
      <c r="BU316"/>
      <c r="BV316" s="19"/>
      <c r="BW316" s="19"/>
      <c r="BZ316" s="113"/>
      <c r="CC316" s="27" t="str">
        <f t="shared" si="294"/>
        <v>19mag   11s</v>
      </c>
      <c r="CD316" s="30">
        <f t="shared" si="294"/>
        <v>0</v>
      </c>
      <c r="CE316" s="30">
        <f t="shared" si="294"/>
        <v>0</v>
      </c>
      <c r="CF316" s="30">
        <f t="shared" si="295"/>
        <v>0</v>
      </c>
      <c r="CH316" s="10">
        <f t="shared" si="296"/>
        <v>0</v>
      </c>
      <c r="CI316" s="4">
        <f t="shared" si="297"/>
        <v>0</v>
      </c>
      <c r="CN316" s="113"/>
      <c r="CQ316" s="19"/>
      <c r="CT316" s="113"/>
    </row>
    <row r="317" spans="1:122" x14ac:dyDescent="0.25">
      <c r="A317" s="12" t="str">
        <f t="shared" si="252"/>
        <v>19mag     12b</v>
      </c>
      <c r="B317" s="110">
        <f t="shared" si="253"/>
        <v>-28.200000000000728</v>
      </c>
      <c r="C317" s="3">
        <f t="shared" si="254"/>
        <v>-20.100000000000364</v>
      </c>
      <c r="D317" s="3">
        <f t="shared" si="255"/>
        <v>12645.033333333333</v>
      </c>
      <c r="E317" s="3">
        <f t="shared" si="256"/>
        <v>12643.1</v>
      </c>
      <c r="F317" s="3">
        <f t="shared" si="257"/>
        <v>12613.199999999999</v>
      </c>
      <c r="G317" s="3">
        <f t="shared" si="258"/>
        <v>12611.400000000001</v>
      </c>
      <c r="H317" s="3">
        <f t="shared" si="259"/>
        <v>12635</v>
      </c>
      <c r="I317" s="3">
        <f t="shared" si="260"/>
        <v>12598.1</v>
      </c>
      <c r="J317" s="3">
        <f t="shared" si="261"/>
        <v>12606.3</v>
      </c>
      <c r="K317" s="8">
        <f t="shared" si="262"/>
        <v>-21.700000000000728</v>
      </c>
      <c r="L317" s="4">
        <f t="shared" si="263"/>
        <v>36.899999999999636</v>
      </c>
      <c r="M317" s="4">
        <f t="shared" si="264"/>
        <v>31.833333333333332</v>
      </c>
      <c r="N317" s="4">
        <f t="shared" si="265"/>
        <v>31.699999999999818</v>
      </c>
      <c r="O317" s="4">
        <f t="shared" si="266"/>
        <v>36.899999999999636</v>
      </c>
      <c r="P317" s="4">
        <f>-H317+J316</f>
        <v>-0.5</v>
      </c>
      <c r="Q317" s="4">
        <f t="shared" ref="Q317:Q324" si="300">J316-I317</f>
        <v>36.399999999999636</v>
      </c>
      <c r="R317" s="4">
        <f t="shared" si="267"/>
        <v>12613.133333333331</v>
      </c>
      <c r="S317" s="4">
        <f t="shared" si="268"/>
        <v>12624.966666666667</v>
      </c>
      <c r="T317" s="4">
        <f t="shared" si="269"/>
        <v>12627.055555555555</v>
      </c>
      <c r="U317" s="4">
        <f t="shared" si="270"/>
        <v>1.6000000000003638</v>
      </c>
      <c r="V317" s="4">
        <f t="shared" si="271"/>
        <v>1.6000000000003638</v>
      </c>
      <c r="W317" s="109">
        <f t="shared" si="272"/>
        <v>12629.6</v>
      </c>
      <c r="X317" s="45">
        <f t="shared" si="247"/>
        <v>12629.6</v>
      </c>
      <c r="Y317" s="10">
        <f t="shared" si="273"/>
        <v>12642.6</v>
      </c>
      <c r="Z317" s="10">
        <f t="shared" si="274"/>
        <v>11.799999999999272</v>
      </c>
      <c r="AA317" s="10">
        <f t="shared" si="275"/>
        <v>6.5</v>
      </c>
      <c r="AB317" s="10">
        <f t="shared" si="276"/>
        <v>12634.5</v>
      </c>
      <c r="AC317" s="108">
        <f t="shared" si="248"/>
        <v>12634.5</v>
      </c>
      <c r="AD317" s="48">
        <f t="shared" si="277"/>
        <v>1.2058479532163509</v>
      </c>
      <c r="AE317" s="45">
        <f t="shared" si="278"/>
        <v>1.6000000000003638</v>
      </c>
      <c r="AF317" s="56">
        <f t="shared" si="279"/>
        <v>12636.1</v>
      </c>
      <c r="AG317" s="70">
        <f t="shared" si="280"/>
        <v>0.74560137225887291</v>
      </c>
      <c r="AH317" s="70">
        <f t="shared" si="281"/>
        <v>1.3411992482932285</v>
      </c>
      <c r="AI317" s="74">
        <f t="shared" si="282"/>
        <v>-2.3583225837086673E-3</v>
      </c>
      <c r="AJ317" s="62">
        <f t="shared" si="283"/>
        <v>11.799999999999272</v>
      </c>
      <c r="AK317" s="117">
        <f t="shared" si="284"/>
        <v>1.7988154236223213</v>
      </c>
      <c r="AL317" s="99">
        <f t="shared" si="285"/>
        <v>-3.1629804765030091E-3</v>
      </c>
      <c r="AM317" s="62">
        <f t="shared" si="286"/>
        <v>12646.3</v>
      </c>
      <c r="AN317" s="10">
        <f t="shared" si="287"/>
        <v>12594.8925</v>
      </c>
      <c r="AO317" s="10">
        <f t="shared" si="288"/>
        <v>12636.251100000001</v>
      </c>
      <c r="AP317" s="10">
        <f t="shared" si="289"/>
        <v>12678.766100000001</v>
      </c>
      <c r="AQ317" s="10">
        <f t="shared" si="290"/>
        <v>12635.0224</v>
      </c>
      <c r="AR317" s="113"/>
      <c r="AU317" s="19"/>
      <c r="AV317" s="25"/>
      <c r="AW317" s="19"/>
      <c r="BE317" s="12" t="s">
        <v>471</v>
      </c>
      <c r="BF317" s="110">
        <v>12635</v>
      </c>
      <c r="BG317" s="111">
        <v>12598.1</v>
      </c>
      <c r="BH317" s="111">
        <v>12606.3</v>
      </c>
      <c r="BI317" s="29" t="str">
        <f t="shared" si="246"/>
        <v>19mag     12b</v>
      </c>
      <c r="BM317"/>
      <c r="BN317"/>
      <c r="BO317"/>
      <c r="BP317"/>
      <c r="BQ317"/>
      <c r="BR317"/>
      <c r="BS317"/>
      <c r="BT317"/>
      <c r="BU317"/>
      <c r="BV317" s="19"/>
      <c r="BW317" s="19"/>
      <c r="BZ317" s="113"/>
      <c r="CC317" s="27" t="str">
        <f t="shared" si="294"/>
        <v>19mag     12b</v>
      </c>
      <c r="CD317" s="30">
        <f t="shared" si="294"/>
        <v>0</v>
      </c>
      <c r="CE317" s="30">
        <f t="shared" si="294"/>
        <v>0</v>
      </c>
      <c r="CF317" s="30">
        <f t="shared" si="295"/>
        <v>0</v>
      </c>
      <c r="CH317" s="10">
        <f t="shared" si="296"/>
        <v>0</v>
      </c>
      <c r="CI317" s="4">
        <f t="shared" si="297"/>
        <v>0</v>
      </c>
      <c r="CN317" s="113"/>
      <c r="CQ317" s="19"/>
      <c r="CT317" s="113"/>
    </row>
    <row r="318" spans="1:122" x14ac:dyDescent="0.25">
      <c r="A318" s="12" t="str">
        <f t="shared" si="252"/>
        <v>19mag     13o</v>
      </c>
      <c r="B318" s="110">
        <f t="shared" si="253"/>
        <v>7.5</v>
      </c>
      <c r="C318" s="3">
        <f t="shared" si="254"/>
        <v>-14.200000000000728</v>
      </c>
      <c r="D318" s="3">
        <f t="shared" si="255"/>
        <v>12635.133333333333</v>
      </c>
      <c r="E318" s="3">
        <f t="shared" si="256"/>
        <v>12627.1</v>
      </c>
      <c r="F318" s="3">
        <f t="shared" si="257"/>
        <v>12608.233333333335</v>
      </c>
      <c r="G318" s="3">
        <f t="shared" si="258"/>
        <v>12600</v>
      </c>
      <c r="H318" s="110">
        <f t="shared" si="259"/>
        <v>12619.2</v>
      </c>
      <c r="I318" s="110">
        <f t="shared" si="260"/>
        <v>12601.9</v>
      </c>
      <c r="J318" s="110">
        <f t="shared" si="261"/>
        <v>12613.8</v>
      </c>
      <c r="K318" s="8">
        <f t="shared" si="262"/>
        <v>-20.700000000000728</v>
      </c>
      <c r="L318" s="4">
        <f t="shared" si="263"/>
        <v>17.300000000001091</v>
      </c>
      <c r="M318" s="4">
        <f t="shared" si="264"/>
        <v>26.900000000000244</v>
      </c>
      <c r="N318" s="4">
        <f t="shared" si="265"/>
        <v>27.100000000000364</v>
      </c>
      <c r="O318" s="4">
        <f t="shared" si="266"/>
        <v>17.300000000001091</v>
      </c>
      <c r="P318" s="4">
        <f t="shared" ref="P318:P339" si="301">H318-J317</f>
        <v>12.900000000001455</v>
      </c>
      <c r="Q318" s="4">
        <f t="shared" si="300"/>
        <v>4.3999999999996362</v>
      </c>
      <c r="R318" s="4">
        <f t="shared" si="267"/>
        <v>12611.633333333331</v>
      </c>
      <c r="S318" s="4">
        <f t="shared" si="268"/>
        <v>12612.383333333331</v>
      </c>
      <c r="T318" s="4">
        <f t="shared" si="269"/>
        <v>12620.522222222222</v>
      </c>
      <c r="U318" s="4">
        <f t="shared" si="270"/>
        <v>-28.200000000000728</v>
      </c>
      <c r="V318" s="4">
        <f t="shared" si="271"/>
        <v>-28.200000000000728</v>
      </c>
      <c r="W318" s="85">
        <f t="shared" si="272"/>
        <v>12606.3</v>
      </c>
      <c r="X318" s="109">
        <f t="shared" si="247"/>
        <v>12606.3</v>
      </c>
      <c r="Y318" s="62">
        <f t="shared" si="273"/>
        <v>12584.599999999999</v>
      </c>
      <c r="Z318" s="10">
        <f t="shared" si="274"/>
        <v>6.5</v>
      </c>
      <c r="AA318" s="4">
        <f t="shared" si="275"/>
        <v>6.5</v>
      </c>
      <c r="AB318" s="79">
        <f t="shared" si="276"/>
        <v>12641</v>
      </c>
      <c r="AC318" s="79">
        <f t="shared" si="248"/>
        <v>12641</v>
      </c>
      <c r="AD318" s="48">
        <f t="shared" si="277"/>
        <v>3.4178037686874121E-2</v>
      </c>
      <c r="AE318" s="45">
        <f t="shared" si="278"/>
        <v>-28.200000000000728</v>
      </c>
      <c r="AF318" s="56">
        <f t="shared" si="279"/>
        <v>12578.099999999999</v>
      </c>
      <c r="AG318" s="70">
        <f t="shared" si="280"/>
        <v>35.798487847926893</v>
      </c>
      <c r="AH318" s="70">
        <f t="shared" si="281"/>
        <v>2.7934140800807888E-2</v>
      </c>
      <c r="AI318" s="74">
        <f t="shared" si="282"/>
        <v>2.8382665108403283E-3</v>
      </c>
      <c r="AJ318" s="62">
        <f t="shared" si="283"/>
        <v>6.5</v>
      </c>
      <c r="AK318" s="117">
        <f t="shared" si="284"/>
        <v>7.8031622227935993E-4</v>
      </c>
      <c r="AL318" s="99">
        <f t="shared" si="285"/>
        <v>7.9284536344031466E-5</v>
      </c>
      <c r="AM318" s="62">
        <f t="shared" si="286"/>
        <v>12612.8</v>
      </c>
      <c r="AN318" s="10">
        <f t="shared" si="287"/>
        <v>12568.851899999998</v>
      </c>
      <c r="AO318" s="10">
        <f t="shared" si="288"/>
        <v>12615.538499999995</v>
      </c>
      <c r="AP318" s="10">
        <f t="shared" si="289"/>
        <v>12657.478166666664</v>
      </c>
      <c r="AQ318" s="10">
        <f t="shared" si="290"/>
        <v>12603.857933333327</v>
      </c>
      <c r="AR318" s="113"/>
      <c r="AU318" s="19"/>
      <c r="AV318" s="25"/>
      <c r="AW318" s="19"/>
      <c r="AX318" s="19"/>
      <c r="AY318" s="19"/>
      <c r="AZ318" s="116">
        <f>BA318*(1-$AR$5)</f>
        <v>12613.8</v>
      </c>
      <c r="BA318" s="16">
        <f>J318</f>
        <v>12613.8</v>
      </c>
      <c r="BE318" s="12" t="s">
        <v>472</v>
      </c>
      <c r="BF318" s="110">
        <v>12619.2</v>
      </c>
      <c r="BG318" s="111">
        <v>12601.9</v>
      </c>
      <c r="BH318" s="111">
        <v>12613.8</v>
      </c>
      <c r="BI318" s="29" t="str">
        <f t="shared" si="246"/>
        <v>19mag     13o</v>
      </c>
      <c r="BM318"/>
      <c r="BN318"/>
      <c r="BO318"/>
      <c r="BP318"/>
      <c r="BQ318"/>
      <c r="BR318"/>
      <c r="BS318"/>
      <c r="BT318"/>
      <c r="BU318"/>
      <c r="BV318" s="19"/>
      <c r="BW318" s="19"/>
      <c r="BZ318" s="113"/>
      <c r="CC318" s="27" t="str">
        <f t="shared" si="294"/>
        <v>19mag     13o</v>
      </c>
      <c r="CD318" s="30">
        <f t="shared" si="294"/>
        <v>0</v>
      </c>
      <c r="CE318" s="30">
        <f t="shared" si="294"/>
        <v>0</v>
      </c>
      <c r="CF318" s="30">
        <f t="shared" si="295"/>
        <v>0</v>
      </c>
      <c r="CH318" s="10">
        <f t="shared" si="296"/>
        <v>0</v>
      </c>
      <c r="CI318" s="4">
        <f t="shared" si="297"/>
        <v>0</v>
      </c>
      <c r="CN318" s="113"/>
      <c r="CQ318" s="19"/>
      <c r="CT318" s="113"/>
    </row>
    <row r="319" spans="1:122" x14ac:dyDescent="0.25">
      <c r="A319" s="12" t="str">
        <f t="shared" si="252"/>
        <v>19mag  14s</v>
      </c>
      <c r="B319" s="110">
        <f t="shared" si="253"/>
        <v>5</v>
      </c>
      <c r="C319" s="3">
        <f t="shared" si="254"/>
        <v>-15.700000000000728</v>
      </c>
      <c r="D319" s="3">
        <f t="shared" si="255"/>
        <v>12626.433333333334</v>
      </c>
      <c r="E319" s="3">
        <f t="shared" si="256"/>
        <v>12622.150000000001</v>
      </c>
      <c r="F319" s="3">
        <f t="shared" si="257"/>
        <v>12601.966666666667</v>
      </c>
      <c r="G319" s="3">
        <f t="shared" si="258"/>
        <v>12603.9</v>
      </c>
      <c r="H319" s="110">
        <f t="shared" si="259"/>
        <v>12625.1</v>
      </c>
      <c r="I319" s="110">
        <f t="shared" si="260"/>
        <v>12605.9</v>
      </c>
      <c r="J319" s="110">
        <f t="shared" si="261"/>
        <v>12618.8</v>
      </c>
      <c r="K319" s="8">
        <f t="shared" si="262"/>
        <v>12.5</v>
      </c>
      <c r="L319" s="4">
        <f t="shared" si="263"/>
        <v>19.200000000000728</v>
      </c>
      <c r="M319" s="4">
        <f t="shared" si="264"/>
        <v>24.466666666667152</v>
      </c>
      <c r="N319" s="4">
        <f t="shared" si="265"/>
        <v>18.250000000000909</v>
      </c>
      <c r="O319" s="4">
        <f t="shared" si="266"/>
        <v>19.200000000000728</v>
      </c>
      <c r="P319" s="4">
        <f t="shared" si="301"/>
        <v>11.300000000001091</v>
      </c>
      <c r="Q319" s="4">
        <f t="shared" si="300"/>
        <v>7.8999999999996362</v>
      </c>
      <c r="R319" s="4">
        <f t="shared" si="267"/>
        <v>12616.6</v>
      </c>
      <c r="S319" s="4">
        <f t="shared" si="268"/>
        <v>12614.116666666665</v>
      </c>
      <c r="T319" s="4">
        <f t="shared" si="269"/>
        <v>12613.788888888887</v>
      </c>
      <c r="U319" s="4">
        <f t="shared" si="270"/>
        <v>-28.200000000000728</v>
      </c>
      <c r="V319" s="4">
        <f t="shared" si="271"/>
        <v>-28.200000000000728</v>
      </c>
      <c r="W319" s="86">
        <f t="shared" si="272"/>
        <v>12578.099999999999</v>
      </c>
      <c r="X319" s="109">
        <f t="shared" si="247"/>
        <v>12578.099999999999</v>
      </c>
      <c r="Y319" s="62">
        <f t="shared" si="273"/>
        <v>12593.099999999999</v>
      </c>
      <c r="Z319" s="10">
        <f t="shared" si="274"/>
        <v>7.5</v>
      </c>
      <c r="AA319" s="4">
        <f t="shared" si="275"/>
        <v>7.5</v>
      </c>
      <c r="AB319" s="79">
        <f t="shared" si="276"/>
        <v>12613.8</v>
      </c>
      <c r="AC319" s="79">
        <f t="shared" si="248"/>
        <v>12613.8</v>
      </c>
      <c r="AD319" s="48">
        <f t="shared" si="277"/>
        <v>0.14775828460043255</v>
      </c>
      <c r="AE319" s="45">
        <f t="shared" si="278"/>
        <v>-28.200000000000728</v>
      </c>
      <c r="AF319" s="56">
        <f t="shared" si="279"/>
        <v>12585.599999999999</v>
      </c>
      <c r="AG319" s="70">
        <f t="shared" si="280"/>
        <v>-13.317669717772985</v>
      </c>
      <c r="AH319" s="70">
        <f t="shared" si="281"/>
        <v>-7.5088211465813598E-2</v>
      </c>
      <c r="AI319" s="74">
        <f t="shared" si="282"/>
        <v>2.6379354182558424E-3</v>
      </c>
      <c r="AJ319" s="62">
        <f t="shared" si="283"/>
        <v>7.5</v>
      </c>
      <c r="AK319" s="117">
        <f t="shared" si="284"/>
        <v>5.6382395011347411E-3</v>
      </c>
      <c r="AL319" s="99">
        <f t="shared" si="285"/>
        <v>-1.9807785251915413E-4</v>
      </c>
      <c r="AM319" s="62">
        <f t="shared" si="286"/>
        <v>12621.3</v>
      </c>
      <c r="AN319" s="10">
        <f t="shared" si="287"/>
        <v>12571.948799999998</v>
      </c>
      <c r="AO319" s="10">
        <f t="shared" si="288"/>
        <v>12608.745299999997</v>
      </c>
      <c r="AP319" s="10">
        <f t="shared" si="289"/>
        <v>12651.372066666663</v>
      </c>
      <c r="AQ319" s="10">
        <f t="shared" si="290"/>
        <v>12616.670733333327</v>
      </c>
      <c r="AR319" s="113"/>
      <c r="AU319" s="19"/>
      <c r="AV319" s="25"/>
      <c r="AW319" s="19"/>
      <c r="AX319" s="19"/>
      <c r="AY319" s="19"/>
      <c r="AZ319" s="116">
        <f>BA319*(1-$AR$5)</f>
        <v>12618.8</v>
      </c>
      <c r="BA319" s="16">
        <f>J319</f>
        <v>12618.8</v>
      </c>
      <c r="BB319" s="115">
        <f>AQ319</f>
        <v>12616.670733333327</v>
      </c>
      <c r="BC319" s="24">
        <f>BB319-BA318</f>
        <v>2.8707333333277347</v>
      </c>
      <c r="BD319" s="107" t="s">
        <v>37</v>
      </c>
      <c r="BE319" s="12" t="s">
        <v>473</v>
      </c>
      <c r="BF319" s="110">
        <v>12625.1</v>
      </c>
      <c r="BG319" s="111">
        <v>12605.9</v>
      </c>
      <c r="BH319" s="111">
        <v>12618.8</v>
      </c>
      <c r="BI319" s="29" t="str">
        <f t="shared" si="246"/>
        <v>19mag  14s</v>
      </c>
      <c r="BM319"/>
      <c r="BN319"/>
      <c r="BO319"/>
      <c r="BP319"/>
      <c r="BQ319"/>
      <c r="BR319"/>
      <c r="BS319"/>
      <c r="BT319"/>
      <c r="BU319"/>
      <c r="BV319" s="19"/>
      <c r="BW319" s="19"/>
      <c r="BZ319" s="113"/>
      <c r="CC319" s="27" t="str">
        <f t="shared" si="294"/>
        <v>19mag  14s</v>
      </c>
      <c r="CD319" s="30">
        <f t="shared" si="294"/>
        <v>0</v>
      </c>
      <c r="CE319" s="30">
        <f t="shared" si="294"/>
        <v>0</v>
      </c>
      <c r="CF319" s="30">
        <f t="shared" si="295"/>
        <v>0</v>
      </c>
      <c r="CH319" s="10">
        <f t="shared" si="296"/>
        <v>0</v>
      </c>
      <c r="CI319" s="4">
        <f t="shared" si="297"/>
        <v>0</v>
      </c>
      <c r="CN319" s="113"/>
      <c r="CQ319" s="19"/>
      <c r="CT319" s="113"/>
    </row>
    <row r="320" spans="1:122" x14ac:dyDescent="0.25">
      <c r="A320" s="12" t="str">
        <f t="shared" si="252"/>
        <v>19mag   15b</v>
      </c>
      <c r="B320" s="110">
        <f t="shared" si="253"/>
        <v>10.100000000000364</v>
      </c>
      <c r="C320" s="3">
        <f t="shared" si="254"/>
        <v>22.600000000000364</v>
      </c>
      <c r="D320" s="3">
        <f t="shared" si="255"/>
        <v>12624.900000000001</v>
      </c>
      <c r="E320" s="3">
        <f t="shared" si="256"/>
        <v>12627.75</v>
      </c>
      <c r="F320" s="3">
        <f t="shared" si="257"/>
        <v>12604.199999999999</v>
      </c>
      <c r="G320" s="3">
        <f t="shared" si="258"/>
        <v>12605.349999999999</v>
      </c>
      <c r="H320" s="110">
        <f t="shared" si="259"/>
        <v>12630.4</v>
      </c>
      <c r="I320" s="110">
        <f t="shared" si="260"/>
        <v>12604.8</v>
      </c>
      <c r="J320" s="110">
        <f t="shared" si="261"/>
        <v>12628.9</v>
      </c>
      <c r="K320" s="8">
        <f t="shared" si="262"/>
        <v>15.100000000000364</v>
      </c>
      <c r="L320" s="4">
        <f t="shared" si="263"/>
        <v>25.600000000000364</v>
      </c>
      <c r="M320" s="4">
        <f t="shared" si="264"/>
        <v>20.700000000000728</v>
      </c>
      <c r="N320" s="4">
        <f t="shared" si="265"/>
        <v>22.400000000000546</v>
      </c>
      <c r="O320" s="4">
        <f t="shared" si="266"/>
        <v>25.600000000000364</v>
      </c>
      <c r="P320" s="4">
        <f t="shared" si="301"/>
        <v>11.600000000000364</v>
      </c>
      <c r="Q320" s="4">
        <f t="shared" si="300"/>
        <v>14</v>
      </c>
      <c r="R320" s="4">
        <f t="shared" si="267"/>
        <v>12621.366666666667</v>
      </c>
      <c r="S320" s="4">
        <f t="shared" si="268"/>
        <v>12618.983333333334</v>
      </c>
      <c r="T320" s="4">
        <f t="shared" si="269"/>
        <v>12616.533333333333</v>
      </c>
      <c r="U320" s="4">
        <f t="shared" si="270"/>
        <v>-28.200000000000728</v>
      </c>
      <c r="V320" s="4">
        <f t="shared" si="271"/>
        <v>5</v>
      </c>
      <c r="W320" s="85">
        <f t="shared" si="272"/>
        <v>12618.8</v>
      </c>
      <c r="X320" s="109">
        <f t="shared" si="247"/>
        <v>12618.8</v>
      </c>
      <c r="Y320" s="10">
        <f t="shared" si="273"/>
        <v>12631.3</v>
      </c>
      <c r="Z320" s="10">
        <f t="shared" si="274"/>
        <v>7.5</v>
      </c>
      <c r="AA320" s="10">
        <f t="shared" si="275"/>
        <v>7.5</v>
      </c>
      <c r="AB320" s="10">
        <f t="shared" si="276"/>
        <v>12621.3</v>
      </c>
      <c r="AC320" s="79">
        <f t="shared" si="248"/>
        <v>12621.3</v>
      </c>
      <c r="AD320" s="48">
        <f t="shared" si="277"/>
        <v>0.53034437946720714</v>
      </c>
      <c r="AE320" s="45">
        <f t="shared" si="278"/>
        <v>-28.200000000000728</v>
      </c>
      <c r="AF320" s="56">
        <f t="shared" si="279"/>
        <v>12590.599999999999</v>
      </c>
      <c r="AG320" s="70">
        <f t="shared" si="280"/>
        <v>14.772537570762381</v>
      </c>
      <c r="AH320" s="70">
        <f t="shared" si="281"/>
        <v>6.7693176965018337E-2</v>
      </c>
      <c r="AI320" s="74">
        <f t="shared" si="282"/>
        <v>3.0419519323940953E-3</v>
      </c>
      <c r="AJ320" s="62">
        <f t="shared" si="283"/>
        <v>7.5</v>
      </c>
      <c r="AK320" s="117">
        <f t="shared" si="284"/>
        <v>4.5823662076172897E-3</v>
      </c>
      <c r="AL320" s="99">
        <f t="shared" si="285"/>
        <v>2.0591939047863301E-4</v>
      </c>
      <c r="AM320" s="62">
        <f t="shared" si="286"/>
        <v>12626.3</v>
      </c>
      <c r="AN320" s="10">
        <f t="shared" si="287"/>
        <v>12585.751649999998</v>
      </c>
      <c r="AO320" s="10">
        <f t="shared" si="288"/>
        <v>12614.672700000001</v>
      </c>
      <c r="AP320" s="10">
        <f t="shared" si="289"/>
        <v>12647.484850000001</v>
      </c>
      <c r="AQ320" s="10">
        <f t="shared" si="290"/>
        <v>12620.7081</v>
      </c>
      <c r="AR320" s="113"/>
      <c r="AU320" s="19"/>
      <c r="AV320" s="25"/>
      <c r="AW320" s="19"/>
      <c r="AX320" s="19"/>
      <c r="AY320" s="19"/>
      <c r="BB320" s="115">
        <f>AQ320</f>
        <v>12620.7081</v>
      </c>
      <c r="BC320" s="24">
        <f>BB320-BA319</f>
        <v>1.9081000000005588</v>
      </c>
      <c r="BD320" s="107" t="s">
        <v>37</v>
      </c>
      <c r="BE320" s="12" t="s">
        <v>474</v>
      </c>
      <c r="BF320" s="110">
        <v>12630.4</v>
      </c>
      <c r="BG320" s="111">
        <v>12604.8</v>
      </c>
      <c r="BH320" s="111">
        <v>12628.9</v>
      </c>
      <c r="BI320" s="29" t="str">
        <f t="shared" si="246"/>
        <v>19mag   15b</v>
      </c>
      <c r="BM320"/>
      <c r="BN320"/>
      <c r="BO320"/>
      <c r="BP320"/>
      <c r="BQ320"/>
      <c r="BR320"/>
      <c r="BS320"/>
      <c r="BT320"/>
      <c r="BU320"/>
      <c r="BV320" s="19"/>
      <c r="BW320" s="19"/>
      <c r="BZ320" s="113"/>
      <c r="CC320" s="27" t="str">
        <f t="shared" si="294"/>
        <v>19mag   15b</v>
      </c>
      <c r="CD320" s="30">
        <f t="shared" si="294"/>
        <v>0</v>
      </c>
      <c r="CE320" s="30">
        <f t="shared" si="294"/>
        <v>0</v>
      </c>
      <c r="CF320" s="30">
        <f t="shared" si="295"/>
        <v>0</v>
      </c>
      <c r="CH320" s="10">
        <f t="shared" si="296"/>
        <v>0</v>
      </c>
      <c r="CI320" s="4">
        <f t="shared" si="297"/>
        <v>0</v>
      </c>
      <c r="CN320" s="113"/>
      <c r="CQ320" s="19"/>
      <c r="CT320" s="113"/>
    </row>
    <row r="321" spans="1:87" x14ac:dyDescent="0.25">
      <c r="A321" s="12" t="str">
        <f t="shared" si="252"/>
        <v>19mag     16o</v>
      </c>
      <c r="B321" s="110">
        <f t="shared" si="253"/>
        <v>12.600000000000364</v>
      </c>
      <c r="C321" s="3">
        <f t="shared" si="254"/>
        <v>27.700000000000728</v>
      </c>
      <c r="D321" s="3">
        <f t="shared" si="255"/>
        <v>12634.266666666668</v>
      </c>
      <c r="E321" s="3">
        <f t="shared" si="256"/>
        <v>12638.849999999999</v>
      </c>
      <c r="F321" s="3">
        <f t="shared" si="257"/>
        <v>12611.666666666666</v>
      </c>
      <c r="G321" s="3">
        <f t="shared" si="258"/>
        <v>12614.55</v>
      </c>
      <c r="H321" s="110">
        <f t="shared" si="259"/>
        <v>12647.3</v>
      </c>
      <c r="I321" s="110">
        <f t="shared" si="260"/>
        <v>12624.3</v>
      </c>
      <c r="J321" s="110">
        <f t="shared" si="261"/>
        <v>12641.5</v>
      </c>
      <c r="K321" s="8">
        <f t="shared" si="262"/>
        <v>22.700000000000728</v>
      </c>
      <c r="L321" s="4">
        <f t="shared" si="263"/>
        <v>23</v>
      </c>
      <c r="M321" s="4">
        <f t="shared" si="264"/>
        <v>22.600000000000364</v>
      </c>
      <c r="N321" s="4">
        <f t="shared" si="265"/>
        <v>24.300000000000182</v>
      </c>
      <c r="O321" s="4">
        <f t="shared" si="266"/>
        <v>23</v>
      </c>
      <c r="P321" s="4">
        <f t="shared" si="301"/>
        <v>18.399999999999636</v>
      </c>
      <c r="Q321" s="4">
        <f t="shared" si="300"/>
        <v>4.6000000000003638</v>
      </c>
      <c r="R321" s="4">
        <f t="shared" si="267"/>
        <v>12637.699999999999</v>
      </c>
      <c r="S321" s="4">
        <f t="shared" si="268"/>
        <v>12629.533333333333</v>
      </c>
      <c r="T321" s="4">
        <f t="shared" si="269"/>
        <v>12625.222222222221</v>
      </c>
      <c r="U321" s="4">
        <f t="shared" si="270"/>
        <v>5</v>
      </c>
      <c r="V321" s="4">
        <f t="shared" si="271"/>
        <v>5</v>
      </c>
      <c r="W321" s="85">
        <f t="shared" si="272"/>
        <v>12623.8</v>
      </c>
      <c r="X321" s="109">
        <f t="shared" si="247"/>
        <v>12623.8</v>
      </c>
      <c r="Y321" s="62">
        <f t="shared" si="273"/>
        <v>12644</v>
      </c>
      <c r="Z321" s="10">
        <f t="shared" si="274"/>
        <v>10.100000000000364</v>
      </c>
      <c r="AA321" s="4">
        <f t="shared" si="275"/>
        <v>10.100000000000364</v>
      </c>
      <c r="AB321" s="108">
        <f t="shared" si="276"/>
        <v>12628.9</v>
      </c>
      <c r="AC321" s="79">
        <f t="shared" si="248"/>
        <v>12628.9</v>
      </c>
      <c r="AD321" s="48">
        <f t="shared" si="277"/>
        <v>0.37491877842754939</v>
      </c>
      <c r="AE321" s="45">
        <f t="shared" si="278"/>
        <v>5</v>
      </c>
      <c r="AF321" s="56">
        <f t="shared" si="279"/>
        <v>12633.9</v>
      </c>
      <c r="AG321" s="70">
        <f t="shared" si="280"/>
        <v>3.04122717450683</v>
      </c>
      <c r="AH321" s="70">
        <f t="shared" si="281"/>
        <v>0.32881463390256649</v>
      </c>
      <c r="AI321" s="74">
        <f t="shared" si="282"/>
        <v>6.0155613072767429E-4</v>
      </c>
      <c r="AJ321" s="62">
        <f t="shared" si="283"/>
        <v>10.100000000000364</v>
      </c>
      <c r="AK321" s="117">
        <f t="shared" si="284"/>
        <v>0.10811906346847883</v>
      </c>
      <c r="AL321" s="99">
        <f t="shared" si="285"/>
        <v>1.9780045889706465E-4</v>
      </c>
      <c r="AM321" s="62">
        <f t="shared" si="286"/>
        <v>12639</v>
      </c>
      <c r="AN321" s="10">
        <f t="shared" si="287"/>
        <v>12586.367700000001</v>
      </c>
      <c r="AO321" s="10">
        <f t="shared" si="288"/>
        <v>12625.295400000001</v>
      </c>
      <c r="AP321" s="10">
        <f t="shared" si="289"/>
        <v>12656.410433333333</v>
      </c>
      <c r="AQ321" s="10">
        <f t="shared" si="290"/>
        <v>12624.945666666667</v>
      </c>
      <c r="AR321" s="113"/>
      <c r="AU321" s="19"/>
      <c r="AV321" s="25"/>
      <c r="AW321" s="19"/>
      <c r="AX321" s="19"/>
      <c r="AY321" s="19"/>
      <c r="BE321" s="12" t="s">
        <v>475</v>
      </c>
      <c r="BF321" s="110">
        <v>12647.3</v>
      </c>
      <c r="BG321" s="111">
        <v>12624.3</v>
      </c>
      <c r="BH321" s="111">
        <v>12641.5</v>
      </c>
      <c r="BI321" s="29" t="str">
        <f t="shared" si="246"/>
        <v>19mag     16o</v>
      </c>
      <c r="BM321"/>
      <c r="BN321"/>
      <c r="BO321"/>
      <c r="BP321"/>
      <c r="BQ321"/>
      <c r="BR321"/>
      <c r="BS321"/>
      <c r="BT321"/>
      <c r="BU321"/>
      <c r="BV321" s="19"/>
      <c r="BW321" s="19"/>
      <c r="BZ321" s="113"/>
      <c r="CC321" s="27" t="str">
        <f t="shared" si="294"/>
        <v>19mag     16o</v>
      </c>
      <c r="CD321" s="30">
        <f t="shared" si="294"/>
        <v>0</v>
      </c>
      <c r="CE321" s="30">
        <f t="shared" si="294"/>
        <v>0</v>
      </c>
      <c r="CF321" s="30">
        <f t="shared" si="294"/>
        <v>0</v>
      </c>
      <c r="CH321" s="10">
        <f t="shared" si="296"/>
        <v>0</v>
      </c>
      <c r="CI321" s="4">
        <f t="shared" si="297"/>
        <v>0</v>
      </c>
    </row>
    <row r="322" spans="1:87" x14ac:dyDescent="0.25">
      <c r="A322" s="12" t="str">
        <f t="shared" si="252"/>
        <v>19mag    17s</v>
      </c>
      <c r="B322" s="110">
        <f t="shared" si="253"/>
        <v>-5.7000000000007276</v>
      </c>
      <c r="C322" s="3">
        <f t="shared" si="254"/>
        <v>17</v>
      </c>
      <c r="D322" s="3">
        <f t="shared" si="255"/>
        <v>12645.833333333334</v>
      </c>
      <c r="E322" s="3">
        <f t="shared" si="256"/>
        <v>12653.55</v>
      </c>
      <c r="F322" s="3">
        <f t="shared" si="257"/>
        <v>12617.5</v>
      </c>
      <c r="G322" s="3">
        <f t="shared" si="258"/>
        <v>12623.849999999999</v>
      </c>
      <c r="H322" s="3">
        <f t="shared" si="259"/>
        <v>12659.8</v>
      </c>
      <c r="I322" s="3">
        <f t="shared" si="260"/>
        <v>12623.4</v>
      </c>
      <c r="J322" s="3">
        <f t="shared" si="261"/>
        <v>12635.8</v>
      </c>
      <c r="K322" s="8">
        <f t="shared" si="262"/>
        <v>6.8999999999996362</v>
      </c>
      <c r="L322" s="4">
        <f t="shared" si="263"/>
        <v>36.399999999999636</v>
      </c>
      <c r="M322" s="4">
        <f t="shared" si="264"/>
        <v>28.333333333333332</v>
      </c>
      <c r="N322" s="4">
        <f t="shared" si="265"/>
        <v>29.699999999999818</v>
      </c>
      <c r="O322" s="4">
        <f t="shared" si="266"/>
        <v>36.399999999999636</v>
      </c>
      <c r="P322" s="4">
        <f t="shared" si="301"/>
        <v>18.299999999999272</v>
      </c>
      <c r="Q322" s="4">
        <f t="shared" si="300"/>
        <v>18.100000000000364</v>
      </c>
      <c r="R322" s="4">
        <f t="shared" si="267"/>
        <v>12639.666666666666</v>
      </c>
      <c r="S322" s="4">
        <f t="shared" si="268"/>
        <v>12638.683333333332</v>
      </c>
      <c r="T322" s="4">
        <f t="shared" si="269"/>
        <v>12632.911111111111</v>
      </c>
      <c r="U322" s="4">
        <f t="shared" si="270"/>
        <v>5</v>
      </c>
      <c r="V322" s="4">
        <f t="shared" si="271"/>
        <v>10.100000000000364</v>
      </c>
      <c r="W322" s="86">
        <f t="shared" si="272"/>
        <v>12639</v>
      </c>
      <c r="X322" s="45">
        <f t="shared" si="247"/>
        <v>12639</v>
      </c>
      <c r="Y322" s="62">
        <f t="shared" si="273"/>
        <v>12664.2</v>
      </c>
      <c r="Z322" s="10">
        <f t="shared" si="274"/>
        <v>12.600000000000364</v>
      </c>
      <c r="AA322" s="4">
        <f t="shared" si="275"/>
        <v>12.600000000000364</v>
      </c>
      <c r="AB322" s="79">
        <f t="shared" si="276"/>
        <v>12641.5</v>
      </c>
      <c r="AC322" s="108">
        <f t="shared" si="248"/>
        <v>12641.5</v>
      </c>
      <c r="AD322" s="48">
        <f t="shared" si="277"/>
        <v>1.1759584145548825</v>
      </c>
      <c r="AE322" s="45">
        <f t="shared" si="278"/>
        <v>5</v>
      </c>
      <c r="AF322" s="56">
        <f t="shared" si="279"/>
        <v>12646.5</v>
      </c>
      <c r="AG322" s="70">
        <f t="shared" si="280"/>
        <v>0.58505083265657054</v>
      </c>
      <c r="AH322" s="70">
        <f t="shared" si="281"/>
        <v>1.7092531865295335</v>
      </c>
      <c r="AI322" s="74">
        <f t="shared" si="282"/>
        <v>-8.4608389673037818E-4</v>
      </c>
      <c r="AJ322" s="62">
        <f t="shared" si="283"/>
        <v>12.600000000000364</v>
      </c>
      <c r="AK322" s="117">
        <f t="shared" si="284"/>
        <v>2.921546455661364</v>
      </c>
      <c r="AL322" s="99">
        <f t="shared" si="285"/>
        <v>-1.4461715965577236E-3</v>
      </c>
      <c r="AM322" s="62">
        <f t="shared" si="286"/>
        <v>12654.1</v>
      </c>
      <c r="AN322" s="10">
        <f t="shared" si="287"/>
        <v>12600.786599999998</v>
      </c>
      <c r="AO322" s="10">
        <f t="shared" si="288"/>
        <v>12638.448899999999</v>
      </c>
      <c r="AP322" s="10">
        <f t="shared" si="289"/>
        <v>12674.661999999998</v>
      </c>
      <c r="AQ322" s="10">
        <f t="shared" si="290"/>
        <v>12640.728099999997</v>
      </c>
      <c r="AR322" s="113"/>
      <c r="AU322" s="19"/>
      <c r="AV322" s="25"/>
      <c r="AW322" s="19"/>
      <c r="AX322" s="19"/>
      <c r="AY322" s="19"/>
      <c r="BE322" s="12" t="s">
        <v>476</v>
      </c>
      <c r="BF322" s="110">
        <v>12659.8</v>
      </c>
      <c r="BG322" s="111">
        <v>12623.4</v>
      </c>
      <c r="BH322" s="111">
        <v>12635.8</v>
      </c>
      <c r="BI322" s="29" t="str">
        <f t="shared" si="246"/>
        <v>19mag    17s</v>
      </c>
      <c r="BM322"/>
      <c r="BN322"/>
      <c r="BO322"/>
      <c r="BP322"/>
      <c r="BQ322"/>
      <c r="BR322"/>
      <c r="BS322"/>
      <c r="BT322"/>
      <c r="BU322"/>
      <c r="BV322" s="19"/>
      <c r="BW322" s="19"/>
      <c r="BZ322" s="113"/>
      <c r="CC322" s="27" t="str">
        <f t="shared" si="294"/>
        <v>19mag    17s</v>
      </c>
      <c r="CE322" s="19"/>
      <c r="CH322" s="10">
        <f t="shared" si="296"/>
        <v>0</v>
      </c>
      <c r="CI322" s="4">
        <f t="shared" si="297"/>
        <v>0</v>
      </c>
    </row>
    <row r="323" spans="1:87" x14ac:dyDescent="0.25">
      <c r="A323" s="12" t="str">
        <f t="shared" si="252"/>
        <v>19mag   18b</v>
      </c>
      <c r="B323" s="110">
        <f t="shared" si="253"/>
        <v>5</v>
      </c>
      <c r="C323" s="3">
        <f t="shared" si="254"/>
        <v>11.899999999999636</v>
      </c>
      <c r="D323" s="3">
        <f t="shared" si="255"/>
        <v>12650.466666666665</v>
      </c>
      <c r="E323" s="3">
        <f t="shared" si="256"/>
        <v>12652.05</v>
      </c>
      <c r="F323" s="3">
        <f t="shared" si="257"/>
        <v>12626.066666666666</v>
      </c>
      <c r="G323" s="3">
        <f t="shared" si="258"/>
        <v>12626.95</v>
      </c>
      <c r="H323" s="3">
        <f t="shared" si="259"/>
        <v>12644.3</v>
      </c>
      <c r="I323" s="3">
        <f t="shared" si="260"/>
        <v>12630.5</v>
      </c>
      <c r="J323" s="3">
        <f t="shared" si="261"/>
        <v>12640.8</v>
      </c>
      <c r="K323" s="8">
        <f t="shared" si="262"/>
        <v>-0.7000000000007276</v>
      </c>
      <c r="L323" s="4">
        <f t="shared" si="263"/>
        <v>13.799999999999272</v>
      </c>
      <c r="M323" s="4">
        <f t="shared" si="264"/>
        <v>24.399999999999636</v>
      </c>
      <c r="N323" s="4">
        <f t="shared" si="265"/>
        <v>25.099999999999454</v>
      </c>
      <c r="O323" s="4">
        <f t="shared" si="266"/>
        <v>13.799999999999272</v>
      </c>
      <c r="P323" s="4">
        <f t="shared" si="301"/>
        <v>8.5</v>
      </c>
      <c r="Q323" s="4">
        <f t="shared" si="300"/>
        <v>5.2999999999992724</v>
      </c>
      <c r="R323" s="4">
        <f t="shared" si="267"/>
        <v>12638.533333333333</v>
      </c>
      <c r="S323" s="4">
        <f t="shared" si="268"/>
        <v>12639.099999999999</v>
      </c>
      <c r="T323" s="4">
        <f t="shared" si="269"/>
        <v>12638.633333333331</v>
      </c>
      <c r="U323" s="4">
        <f t="shared" si="270"/>
        <v>-5.7000000000007276</v>
      </c>
      <c r="V323" s="4">
        <f t="shared" si="271"/>
        <v>-5.7000000000007276</v>
      </c>
      <c r="W323" s="86">
        <f t="shared" si="272"/>
        <v>12635.8</v>
      </c>
      <c r="X323" s="109">
        <f t="shared" si="247"/>
        <v>12635.8</v>
      </c>
      <c r="Y323" s="62">
        <f t="shared" si="273"/>
        <v>12642.699999999999</v>
      </c>
      <c r="Z323" s="10">
        <f t="shared" si="274"/>
        <v>12.600000000000364</v>
      </c>
      <c r="AA323" s="4">
        <f t="shared" si="275"/>
        <v>12.600000000000364</v>
      </c>
      <c r="AB323" s="79">
        <f t="shared" si="276"/>
        <v>12654.1</v>
      </c>
      <c r="AC323" s="79">
        <f t="shared" si="248"/>
        <v>12654.1</v>
      </c>
      <c r="AD323" s="48">
        <f t="shared" si="277"/>
        <v>-0.17504873294351386</v>
      </c>
      <c r="AE323" s="45">
        <f t="shared" si="278"/>
        <v>-5.7000000000007276</v>
      </c>
      <c r="AF323" s="56">
        <f t="shared" si="279"/>
        <v>12630.099999999999</v>
      </c>
      <c r="AG323" s="70">
        <f t="shared" si="280"/>
        <v>-1.4099346631835097</v>
      </c>
      <c r="AH323" s="70">
        <f t="shared" si="281"/>
        <v>-0.70925272362769431</v>
      </c>
      <c r="AI323" s="74">
        <f t="shared" si="282"/>
        <v>8.4718252428727628E-4</v>
      </c>
      <c r="AJ323" s="62">
        <f t="shared" si="283"/>
        <v>12.600000000000364</v>
      </c>
      <c r="AK323" s="117">
        <f t="shared" si="284"/>
        <v>0.50303942597330253</v>
      </c>
      <c r="AL323" s="99">
        <f t="shared" si="285"/>
        <v>-6.0086651276053599E-4</v>
      </c>
      <c r="AM323" s="62">
        <f t="shared" si="286"/>
        <v>12648.4</v>
      </c>
      <c r="AN323" s="10">
        <f t="shared" si="287"/>
        <v>12597.3567</v>
      </c>
      <c r="AO323" s="10">
        <f t="shared" si="288"/>
        <v>12643.277399999999</v>
      </c>
      <c r="AP323" s="10">
        <f t="shared" si="289"/>
        <v>12682.03603333333</v>
      </c>
      <c r="AQ323" s="10">
        <f t="shared" si="290"/>
        <v>12632.152866666665</v>
      </c>
      <c r="AR323" s="113"/>
      <c r="AU323" s="19"/>
      <c r="AV323" s="25"/>
      <c r="AW323" s="19"/>
      <c r="AX323" s="19"/>
      <c r="AY323" s="19"/>
      <c r="AZ323" s="116">
        <f>BA323*(1-$AR$5)</f>
        <v>12640.8</v>
      </c>
      <c r="BA323" s="16">
        <f>J323</f>
        <v>12640.8</v>
      </c>
      <c r="BE323" s="12" t="s">
        <v>477</v>
      </c>
      <c r="BF323" s="110">
        <v>12644.3</v>
      </c>
      <c r="BG323" s="111">
        <v>12630.5</v>
      </c>
      <c r="BH323" s="111">
        <v>12640.8</v>
      </c>
      <c r="BI323" s="29" t="str">
        <f t="shared" si="246"/>
        <v>19mag   18b</v>
      </c>
      <c r="BM323"/>
      <c r="BN323"/>
      <c r="BO323"/>
      <c r="BP323"/>
      <c r="BQ323"/>
      <c r="BR323"/>
      <c r="BS323"/>
      <c r="BT323"/>
      <c r="BU323"/>
      <c r="BV323" s="19"/>
      <c r="BW323" s="19"/>
      <c r="BZ323" s="113"/>
      <c r="CC323" s="27" t="str">
        <f t="shared" si="294"/>
        <v>19mag   18b</v>
      </c>
      <c r="CE323" s="19"/>
      <c r="CH323" s="10">
        <f t="shared" si="296"/>
        <v>0</v>
      </c>
      <c r="CI323" s="4">
        <f t="shared" si="297"/>
        <v>0</v>
      </c>
    </row>
    <row r="324" spans="1:87" x14ac:dyDescent="0.25">
      <c r="A324" s="12" t="str">
        <f t="shared" si="252"/>
        <v>19mag    19o</v>
      </c>
      <c r="B324" s="110">
        <f t="shared" si="253"/>
        <v>-10</v>
      </c>
      <c r="C324" s="3">
        <f t="shared" si="254"/>
        <v>-10.700000000000728</v>
      </c>
      <c r="D324" s="3">
        <f t="shared" si="255"/>
        <v>12649.299999999997</v>
      </c>
      <c r="E324" s="3">
        <f t="shared" si="256"/>
        <v>12644.05</v>
      </c>
      <c r="F324" s="3">
        <f t="shared" si="257"/>
        <v>12628.233333333332</v>
      </c>
      <c r="G324" s="3">
        <f t="shared" si="258"/>
        <v>12630.65</v>
      </c>
      <c r="H324" s="3">
        <f t="shared" si="259"/>
        <v>12643.8</v>
      </c>
      <c r="I324" s="3">
        <f t="shared" si="260"/>
        <v>12630.8</v>
      </c>
      <c r="J324" s="3">
        <f t="shared" si="261"/>
        <v>12630.8</v>
      </c>
      <c r="K324" s="8">
        <f t="shared" si="262"/>
        <v>-5</v>
      </c>
      <c r="L324" s="4">
        <f t="shared" si="263"/>
        <v>13</v>
      </c>
      <c r="M324" s="4">
        <f t="shared" si="264"/>
        <v>21.066666666666304</v>
      </c>
      <c r="N324" s="4">
        <f t="shared" si="265"/>
        <v>13.399999999999636</v>
      </c>
      <c r="O324" s="4">
        <f t="shared" si="266"/>
        <v>13</v>
      </c>
      <c r="P324" s="4">
        <f t="shared" si="301"/>
        <v>3</v>
      </c>
      <c r="Q324" s="4">
        <f t="shared" si="300"/>
        <v>10</v>
      </c>
      <c r="R324" s="4">
        <f t="shared" si="267"/>
        <v>12635.133333333331</v>
      </c>
      <c r="S324" s="4">
        <f t="shared" si="268"/>
        <v>12636.833333333332</v>
      </c>
      <c r="T324" s="4">
        <f t="shared" si="269"/>
        <v>12637.777777777776</v>
      </c>
      <c r="U324" s="4">
        <f t="shared" si="270"/>
        <v>-5.7000000000007276</v>
      </c>
      <c r="V324" s="4">
        <f t="shared" si="271"/>
        <v>-5.7000000000007276</v>
      </c>
      <c r="W324" s="86">
        <f t="shared" si="272"/>
        <v>12630.099999999999</v>
      </c>
      <c r="X324" s="45">
        <f t="shared" si="247"/>
        <v>12630.099999999999</v>
      </c>
      <c r="Y324" s="62">
        <f t="shared" si="273"/>
        <v>12640.099999999999</v>
      </c>
      <c r="Z324" s="10">
        <f t="shared" si="274"/>
        <v>12.600000000000364</v>
      </c>
      <c r="AA324" s="4">
        <f t="shared" si="275"/>
        <v>5</v>
      </c>
      <c r="AB324" s="79">
        <f t="shared" si="276"/>
        <v>12640.8</v>
      </c>
      <c r="AC324" s="108">
        <f t="shared" si="248"/>
        <v>12640.8</v>
      </c>
      <c r="AD324" s="48">
        <f t="shared" si="277"/>
        <v>-0.22287199480181991</v>
      </c>
      <c r="AE324" s="45">
        <f t="shared" si="278"/>
        <v>-5.7000000000007276</v>
      </c>
      <c r="AF324" s="56">
        <f t="shared" si="279"/>
        <v>12635.099999999999</v>
      </c>
      <c r="AG324" s="70">
        <f t="shared" si="280"/>
        <v>0.19054105703429869</v>
      </c>
      <c r="AH324" s="70">
        <f t="shared" si="281"/>
        <v>5.2482127241479155</v>
      </c>
      <c r="AI324" s="74">
        <f t="shared" si="282"/>
        <v>-3.4032180196431156E-4</v>
      </c>
      <c r="AJ324" s="62">
        <f t="shared" si="283"/>
        <v>12.600000000000364</v>
      </c>
      <c r="AK324" s="117">
        <f t="shared" si="284"/>
        <v>27.543736797908082</v>
      </c>
      <c r="AL324" s="99">
        <f t="shared" si="285"/>
        <v>-1.7860812113740469E-3</v>
      </c>
      <c r="AM324" s="62">
        <f t="shared" si="286"/>
        <v>12653.4</v>
      </c>
      <c r="AN324" s="10">
        <f t="shared" si="287"/>
        <v>12600.8199</v>
      </c>
      <c r="AO324" s="10">
        <f t="shared" si="288"/>
        <v>12633.920099999999</v>
      </c>
      <c r="AP324" s="10">
        <f t="shared" si="289"/>
        <v>12676.296966666663</v>
      </c>
      <c r="AQ324" s="10">
        <f t="shared" si="290"/>
        <v>12645.399433333332</v>
      </c>
      <c r="AR324" s="113"/>
      <c r="AU324" s="19"/>
      <c r="AV324" s="25"/>
      <c r="AW324" s="19"/>
      <c r="AX324" s="19"/>
      <c r="AY324" s="19"/>
      <c r="BB324" s="115">
        <f>AQ324</f>
        <v>12645.399433333332</v>
      </c>
      <c r="BC324" s="24">
        <f>BB324-BA323</f>
        <v>4.5994333333328541</v>
      </c>
      <c r="BD324" s="107" t="s">
        <v>37</v>
      </c>
      <c r="BE324" s="12" t="s">
        <v>478</v>
      </c>
      <c r="BF324" s="110">
        <v>12643.8</v>
      </c>
      <c r="BG324" s="111">
        <v>12630.8</v>
      </c>
      <c r="BH324" s="111">
        <v>12630.8</v>
      </c>
      <c r="BI324" s="29" t="str">
        <f t="shared" si="246"/>
        <v>19mag    19o</v>
      </c>
      <c r="BM324"/>
      <c r="BN324"/>
      <c r="BO324"/>
      <c r="BP324"/>
      <c r="BQ324"/>
      <c r="BR324"/>
      <c r="BS324"/>
      <c r="BT324"/>
      <c r="BU324"/>
      <c r="BV324" s="19"/>
      <c r="BW324" s="19"/>
      <c r="BZ324" s="113"/>
      <c r="CC324" s="27" t="str">
        <f t="shared" si="294"/>
        <v>19mag    19o</v>
      </c>
      <c r="CE324" s="19"/>
      <c r="CH324" s="10">
        <f t="shared" ref="CH324:CH329" si="302">(2*CG324-CD323)*1.0005</f>
        <v>0</v>
      </c>
      <c r="CI324" s="4">
        <f t="shared" ref="CI324:CI329" si="303">(2*CG324-CE323)*0.9995</f>
        <v>0</v>
      </c>
    </row>
    <row r="325" spans="1:87" x14ac:dyDescent="0.25">
      <c r="A325" s="12" t="str">
        <f t="shared" si="252"/>
        <v>19mag    20s</v>
      </c>
      <c r="B325" s="110">
        <f t="shared" si="253"/>
        <v>5</v>
      </c>
      <c r="C325" s="3">
        <f t="shared" si="254"/>
        <v>0</v>
      </c>
      <c r="D325" s="3">
        <f t="shared" si="255"/>
        <v>12643.199999999999</v>
      </c>
      <c r="E325" s="3">
        <f t="shared" si="256"/>
        <v>12642.65</v>
      </c>
      <c r="F325" s="3">
        <f t="shared" si="257"/>
        <v>12629.933333333334</v>
      </c>
      <c r="G325" s="3">
        <f t="shared" si="258"/>
        <v>12629.65</v>
      </c>
      <c r="H325" s="3">
        <f t="shared" si="259"/>
        <v>12641.5</v>
      </c>
      <c r="I325" s="3">
        <f t="shared" si="260"/>
        <v>12628.5</v>
      </c>
      <c r="J325" s="110">
        <f t="shared" si="261"/>
        <v>12635.8</v>
      </c>
      <c r="K325" s="8">
        <f t="shared" si="262"/>
        <v>-5</v>
      </c>
      <c r="L325" s="4">
        <f t="shared" si="263"/>
        <v>13</v>
      </c>
      <c r="M325" s="4">
        <f t="shared" si="264"/>
        <v>13.266666666666424</v>
      </c>
      <c r="N325" s="4">
        <f t="shared" si="265"/>
        <v>13</v>
      </c>
      <c r="O325" s="4">
        <f t="shared" si="266"/>
        <v>13</v>
      </c>
      <c r="P325" s="4">
        <f t="shared" si="301"/>
        <v>10.700000000000728</v>
      </c>
      <c r="Q325" s="4">
        <f>-J324+I325</f>
        <v>-2.2999999999992724</v>
      </c>
      <c r="R325" s="4">
        <f t="shared" si="267"/>
        <v>12635.266666666668</v>
      </c>
      <c r="S325" s="4">
        <f t="shared" si="268"/>
        <v>12635.2</v>
      </c>
      <c r="T325" s="4">
        <f t="shared" si="269"/>
        <v>12636.311111111112</v>
      </c>
      <c r="U325" s="4">
        <f t="shared" si="270"/>
        <v>-10</v>
      </c>
      <c r="V325" s="4">
        <f t="shared" si="271"/>
        <v>-10</v>
      </c>
      <c r="W325" s="86">
        <f t="shared" si="272"/>
        <v>12630.8</v>
      </c>
      <c r="X325" s="109">
        <f t="shared" si="247"/>
        <v>12630.8</v>
      </c>
      <c r="Y325" s="10">
        <f t="shared" si="273"/>
        <v>12625.8</v>
      </c>
      <c r="Z325" s="10">
        <f t="shared" si="274"/>
        <v>5</v>
      </c>
      <c r="AA325" s="10">
        <f t="shared" si="275"/>
        <v>5</v>
      </c>
      <c r="AB325" s="10">
        <f t="shared" si="276"/>
        <v>12645.8</v>
      </c>
      <c r="AC325" s="79">
        <f t="shared" si="248"/>
        <v>12645.8</v>
      </c>
      <c r="AD325" s="48">
        <f t="shared" si="277"/>
        <v>-0.22287199480181991</v>
      </c>
      <c r="AE325" s="45">
        <f t="shared" si="278"/>
        <v>-10</v>
      </c>
      <c r="AF325" s="56">
        <f t="shared" si="279"/>
        <v>12620.8</v>
      </c>
      <c r="AG325" s="70" t="e">
        <f t="shared" si="280"/>
        <v>#DIV/0!</v>
      </c>
      <c r="AH325" s="70" t="e">
        <f t="shared" si="281"/>
        <v>#DIV/0!</v>
      </c>
      <c r="AI325" s="74">
        <f t="shared" si="282"/>
        <v>1.1885141987829616E-3</v>
      </c>
      <c r="AJ325" s="62">
        <f t="shared" si="283"/>
        <v>5</v>
      </c>
      <c r="AK325" s="117" t="e">
        <f t="shared" si="284"/>
        <v>#DIV/0!</v>
      </c>
      <c r="AL325" s="99">
        <f t="shared" si="285"/>
        <v>0</v>
      </c>
      <c r="AM325" s="62">
        <f t="shared" si="286"/>
        <v>12635.8</v>
      </c>
      <c r="AN325" s="10">
        <f t="shared" si="287"/>
        <v>12609.111599999998</v>
      </c>
      <c r="AO325" s="10">
        <f t="shared" si="288"/>
        <v>12626.827199999996</v>
      </c>
      <c r="AP325" s="10">
        <f t="shared" si="289"/>
        <v>12661.181866666662</v>
      </c>
      <c r="AQ325" s="10">
        <f t="shared" si="290"/>
        <v>12639.093133333328</v>
      </c>
      <c r="AR325" s="113"/>
      <c r="AU325" s="19"/>
      <c r="AV325" s="25"/>
      <c r="AW325" s="19"/>
      <c r="AX325" s="19"/>
      <c r="AY325" s="19"/>
      <c r="BE325" s="12" t="s">
        <v>479</v>
      </c>
      <c r="BF325" s="110">
        <v>12641.5</v>
      </c>
      <c r="BG325" s="111">
        <v>12628.5</v>
      </c>
      <c r="BH325" s="111">
        <v>12635.8</v>
      </c>
      <c r="BI325" s="29" t="str">
        <f t="shared" ref="BI325:BI342" si="304" xml:space="preserve"> BE325</f>
        <v>19mag    20s</v>
      </c>
      <c r="BM325"/>
      <c r="BN325"/>
      <c r="BO325"/>
      <c r="BP325"/>
      <c r="BQ325"/>
      <c r="BR325"/>
      <c r="BS325"/>
      <c r="BT325"/>
      <c r="BU325"/>
      <c r="BV325" s="19"/>
      <c r="BW325" s="19"/>
      <c r="BZ325" s="113"/>
      <c r="CC325" s="27" t="str">
        <f t="shared" si="294"/>
        <v>19mag    20s</v>
      </c>
      <c r="CE325" s="19"/>
      <c r="CH325" s="10">
        <f t="shared" si="302"/>
        <v>0</v>
      </c>
      <c r="CI325" s="4">
        <f t="shared" si="303"/>
        <v>0</v>
      </c>
    </row>
    <row r="326" spans="1:87" x14ac:dyDescent="0.25">
      <c r="A326" s="12" t="str">
        <f t="shared" si="252"/>
        <v>19mag     21b</v>
      </c>
      <c r="B326" s="110">
        <f t="shared" si="253"/>
        <v>-4.7999999999992724</v>
      </c>
      <c r="C326" s="3">
        <f t="shared" si="254"/>
        <v>-9.7999999999992724</v>
      </c>
      <c r="D326" s="3">
        <f t="shared" si="255"/>
        <v>12640.766666666668</v>
      </c>
      <c r="E326" s="3">
        <f t="shared" si="256"/>
        <v>12639.25</v>
      </c>
      <c r="F326" s="3">
        <f t="shared" si="257"/>
        <v>12624.266666666668</v>
      </c>
      <c r="G326" s="3">
        <f t="shared" si="258"/>
        <v>12621</v>
      </c>
      <c r="H326" s="3">
        <f t="shared" si="259"/>
        <v>12637</v>
      </c>
      <c r="I326" s="3">
        <f t="shared" si="260"/>
        <v>12613.5</v>
      </c>
      <c r="J326" s="110">
        <f t="shared" si="261"/>
        <v>12631</v>
      </c>
      <c r="K326" s="8">
        <f t="shared" si="262"/>
        <v>0.2000000000007276</v>
      </c>
      <c r="L326" s="4">
        <f t="shared" si="263"/>
        <v>23.5</v>
      </c>
      <c r="M326" s="4">
        <f t="shared" si="264"/>
        <v>16.5</v>
      </c>
      <c r="N326" s="4">
        <f t="shared" si="265"/>
        <v>18.25</v>
      </c>
      <c r="O326" s="4">
        <f t="shared" si="266"/>
        <v>23.5</v>
      </c>
      <c r="P326" s="4">
        <f t="shared" si="301"/>
        <v>1.2000000000007276</v>
      </c>
      <c r="Q326" s="4">
        <f>J325-I326</f>
        <v>22.299999999999272</v>
      </c>
      <c r="R326" s="4">
        <f t="shared" si="267"/>
        <v>12627.166666666666</v>
      </c>
      <c r="S326" s="4">
        <f t="shared" si="268"/>
        <v>12631.216666666667</v>
      </c>
      <c r="T326" s="4">
        <f t="shared" si="269"/>
        <v>12632.522222222222</v>
      </c>
      <c r="U326" s="4">
        <f t="shared" si="270"/>
        <v>-10</v>
      </c>
      <c r="V326" s="4">
        <f t="shared" si="271"/>
        <v>-10</v>
      </c>
      <c r="W326" s="85">
        <f t="shared" si="272"/>
        <v>12620.8</v>
      </c>
      <c r="X326" s="45">
        <f t="shared" ref="X326:X389" si="305">J324+V326</f>
        <v>12620.8</v>
      </c>
      <c r="Y326" s="62">
        <f t="shared" si="273"/>
        <v>12630.8</v>
      </c>
      <c r="Z326" s="10">
        <f t="shared" si="274"/>
        <v>5</v>
      </c>
      <c r="AA326" s="4">
        <f t="shared" si="275"/>
        <v>5</v>
      </c>
      <c r="AB326" s="108">
        <f t="shared" si="276"/>
        <v>12635.8</v>
      </c>
      <c r="AC326" s="79">
        <f t="shared" ref="AC326:AC389" si="306">J324+AA326</f>
        <v>12635.8</v>
      </c>
      <c r="AD326" s="48">
        <f t="shared" si="277"/>
        <v>0.40480831708901782</v>
      </c>
      <c r="AE326" s="45">
        <f t="shared" si="278"/>
        <v>-10</v>
      </c>
      <c r="AF326" s="56">
        <f t="shared" si="279"/>
        <v>12625.8</v>
      </c>
      <c r="AG326" s="70">
        <f t="shared" si="280"/>
        <v>-0.53124263534251759</v>
      </c>
      <c r="AH326" s="70">
        <f t="shared" si="281"/>
        <v>-1.8823790363799624</v>
      </c>
      <c r="AI326" s="74">
        <f t="shared" si="282"/>
        <v>4.1185509037056881E-4</v>
      </c>
      <c r="AJ326" s="62">
        <f t="shared" si="283"/>
        <v>5</v>
      </c>
      <c r="AK326" s="117">
        <f t="shared" si="284"/>
        <v>3.5433508366027557</v>
      </c>
      <c r="AL326" s="99">
        <f t="shared" si="285"/>
        <v>-7.7526738813993366E-4</v>
      </c>
      <c r="AM326" s="62">
        <f t="shared" si="286"/>
        <v>12640.8</v>
      </c>
      <c r="AN326" s="10">
        <f t="shared" si="287"/>
        <v>12609.644400000001</v>
      </c>
      <c r="AO326" s="10">
        <f t="shared" si="288"/>
        <v>12629.391300000003</v>
      </c>
      <c r="AP326" s="10">
        <f t="shared" si="289"/>
        <v>12660.914933333333</v>
      </c>
      <c r="AQ326" s="10">
        <f t="shared" si="290"/>
        <v>12641.662366666669</v>
      </c>
      <c r="AR326" s="113"/>
      <c r="AU326" s="19"/>
      <c r="AV326" s="25"/>
      <c r="AW326" s="19"/>
      <c r="AX326" s="19"/>
      <c r="AY326" s="19"/>
      <c r="BE326" s="12" t="s">
        <v>480</v>
      </c>
      <c r="BF326" s="13">
        <v>12637</v>
      </c>
      <c r="BG326" s="14">
        <v>12613.5</v>
      </c>
      <c r="BH326" s="14">
        <v>12631</v>
      </c>
      <c r="BI326" s="29" t="str">
        <f t="shared" si="304"/>
        <v>19mag     21b</v>
      </c>
      <c r="BM326"/>
      <c r="BN326"/>
      <c r="BO326"/>
      <c r="BP326"/>
      <c r="BQ326"/>
      <c r="BR326"/>
      <c r="BS326"/>
      <c r="BT326"/>
      <c r="BU326"/>
      <c r="BV326" s="19"/>
      <c r="BW326" s="19"/>
      <c r="BZ326" s="113"/>
      <c r="CC326" s="27" t="str">
        <f t="shared" si="294"/>
        <v>19mag     21b</v>
      </c>
      <c r="CE326" s="19"/>
      <c r="CH326" s="10">
        <f t="shared" si="302"/>
        <v>0</v>
      </c>
      <c r="CI326" s="4">
        <f t="shared" si="303"/>
        <v>0</v>
      </c>
    </row>
    <row r="327" spans="1:87" x14ac:dyDescent="0.25">
      <c r="A327" s="12" t="str">
        <f t="shared" si="252"/>
        <v>22mag   0s</v>
      </c>
      <c r="B327" s="110">
        <f t="shared" si="253"/>
        <v>12.200000000000728</v>
      </c>
      <c r="C327" s="3">
        <f t="shared" si="254"/>
        <v>12.400000000001455</v>
      </c>
      <c r="D327" s="3">
        <f t="shared" si="255"/>
        <v>12641.9</v>
      </c>
      <c r="E327" s="3">
        <f t="shared" si="256"/>
        <v>12642.1</v>
      </c>
      <c r="F327" s="3">
        <f t="shared" si="257"/>
        <v>12626.033333333333</v>
      </c>
      <c r="G327" s="3">
        <f t="shared" si="258"/>
        <v>12624.8</v>
      </c>
      <c r="H327" s="110">
        <f t="shared" si="259"/>
        <v>12647.2</v>
      </c>
      <c r="I327" s="110">
        <f t="shared" si="260"/>
        <v>12636.1</v>
      </c>
      <c r="J327" s="110">
        <f t="shared" si="261"/>
        <v>12643.2</v>
      </c>
      <c r="K327" s="8">
        <f t="shared" si="262"/>
        <v>7.4000000000014552</v>
      </c>
      <c r="L327" s="4">
        <f t="shared" si="263"/>
        <v>16.200000000000728</v>
      </c>
      <c r="M327" s="4">
        <f t="shared" si="264"/>
        <v>17.566666666666908</v>
      </c>
      <c r="N327" s="4">
        <f t="shared" si="265"/>
        <v>19.850000000000364</v>
      </c>
      <c r="O327" s="4">
        <f t="shared" si="266"/>
        <v>11.100000000000364</v>
      </c>
      <c r="P327" s="4">
        <f t="shared" si="301"/>
        <v>16.200000000000728</v>
      </c>
      <c r="Q327" s="4">
        <f>J326-I327</f>
        <v>-5.1000000000003638</v>
      </c>
      <c r="R327" s="4">
        <f t="shared" si="267"/>
        <v>12642.166666666666</v>
      </c>
      <c r="S327" s="4">
        <f t="shared" si="268"/>
        <v>12634.666666666666</v>
      </c>
      <c r="T327" s="4">
        <f t="shared" si="269"/>
        <v>12634.866666666667</v>
      </c>
      <c r="U327" s="4">
        <f t="shared" si="270"/>
        <v>-10</v>
      </c>
      <c r="V327" s="4">
        <f t="shared" si="271"/>
        <v>-4.7999999999992724</v>
      </c>
      <c r="W327" s="85">
        <f t="shared" si="272"/>
        <v>12631</v>
      </c>
      <c r="X327" s="109">
        <f t="shared" si="305"/>
        <v>12631</v>
      </c>
      <c r="Y327" s="62">
        <f t="shared" si="273"/>
        <v>12631.2</v>
      </c>
      <c r="Z327" s="10">
        <f t="shared" si="274"/>
        <v>5</v>
      </c>
      <c r="AA327" s="4">
        <f t="shared" si="275"/>
        <v>5</v>
      </c>
      <c r="AB327" s="79">
        <f t="shared" si="276"/>
        <v>12640.8</v>
      </c>
      <c r="AC327" s="79">
        <f t="shared" si="306"/>
        <v>12640.8</v>
      </c>
      <c r="AD327" s="48">
        <f t="shared" si="277"/>
        <v>-0.33645224171537835</v>
      </c>
      <c r="AE327" s="45">
        <f t="shared" si="278"/>
        <v>-10</v>
      </c>
      <c r="AF327" s="56">
        <f t="shared" si="279"/>
        <v>12621</v>
      </c>
      <c r="AG327" s="70">
        <f t="shared" si="280"/>
        <v>3.0869978607081325</v>
      </c>
      <c r="AH327" s="70">
        <f t="shared" si="281"/>
        <v>0.32393932393934605</v>
      </c>
      <c r="AI327" s="74">
        <f t="shared" si="282"/>
        <v>1.7589731400048116E-3</v>
      </c>
      <c r="AJ327" s="62">
        <f t="shared" si="283"/>
        <v>5</v>
      </c>
      <c r="AK327" s="117">
        <f t="shared" si="284"/>
        <v>0.10493668559428057</v>
      </c>
      <c r="AL327" s="99">
        <f t="shared" si="285"/>
        <v>5.6980056980062734E-4</v>
      </c>
      <c r="AM327" s="62">
        <f t="shared" si="286"/>
        <v>12636</v>
      </c>
      <c r="AN327" s="10">
        <f t="shared" si="287"/>
        <v>12596.30775</v>
      </c>
      <c r="AO327" s="10">
        <f t="shared" si="288"/>
        <v>12628.192499999999</v>
      </c>
      <c r="AP327" s="10">
        <f t="shared" si="289"/>
        <v>12658.062083333331</v>
      </c>
      <c r="AQ327" s="10">
        <f t="shared" si="290"/>
        <v>12629.950666666664</v>
      </c>
      <c r="AR327" s="113"/>
      <c r="AU327" s="19"/>
      <c r="AV327" s="25"/>
      <c r="AW327" s="19"/>
      <c r="AX327" s="19"/>
      <c r="AY327" s="19"/>
      <c r="BE327" s="12" t="s">
        <v>481</v>
      </c>
      <c r="BF327" s="110">
        <v>12647.2</v>
      </c>
      <c r="BG327" s="111">
        <v>12636.1</v>
      </c>
      <c r="BH327" s="111">
        <v>12643.2</v>
      </c>
      <c r="BI327" s="29" t="str">
        <f t="shared" si="304"/>
        <v>22mag   0s</v>
      </c>
      <c r="BM327"/>
      <c r="BN327"/>
      <c r="BO327"/>
      <c r="BP327"/>
      <c r="BQ327"/>
      <c r="BR327"/>
      <c r="BS327"/>
      <c r="BT327"/>
      <c r="BU327"/>
      <c r="BV327" s="19"/>
      <c r="BW327" s="19"/>
      <c r="BZ327" s="113"/>
      <c r="CD327" s="19"/>
      <c r="CH327" s="10">
        <f t="shared" si="302"/>
        <v>0</v>
      </c>
      <c r="CI327" s="4">
        <f t="shared" si="303"/>
        <v>0</v>
      </c>
    </row>
    <row r="328" spans="1:87" x14ac:dyDescent="0.25">
      <c r="A328" s="12" t="str">
        <f t="shared" si="252"/>
        <v>22mag   1s</v>
      </c>
      <c r="B328" s="110">
        <f t="shared" si="253"/>
        <v>-2.7000000000007276</v>
      </c>
      <c r="C328" s="3">
        <f t="shared" si="254"/>
        <v>4.7000000000007276</v>
      </c>
      <c r="D328" s="3">
        <f t="shared" si="255"/>
        <v>12642.699999999999</v>
      </c>
      <c r="E328" s="3">
        <f t="shared" si="256"/>
        <v>12645.55</v>
      </c>
      <c r="F328" s="3">
        <f t="shared" si="257"/>
        <v>12627.833333333334</v>
      </c>
      <c r="G328" s="3">
        <f t="shared" si="258"/>
        <v>12635</v>
      </c>
      <c r="H328" s="13">
        <f t="shared" si="259"/>
        <v>12643.9</v>
      </c>
      <c r="I328" s="13">
        <f t="shared" si="260"/>
        <v>12633.9</v>
      </c>
      <c r="J328" s="13">
        <f t="shared" si="261"/>
        <v>12640.5</v>
      </c>
      <c r="K328" s="8">
        <f t="shared" si="262"/>
        <v>9.5</v>
      </c>
      <c r="L328" s="4">
        <f t="shared" si="263"/>
        <v>10</v>
      </c>
      <c r="M328" s="4">
        <f t="shared" si="264"/>
        <v>16.566666666666908</v>
      </c>
      <c r="N328" s="4">
        <f t="shared" si="265"/>
        <v>13.100000000000364</v>
      </c>
      <c r="O328" s="4">
        <f t="shared" si="266"/>
        <v>10</v>
      </c>
      <c r="P328" s="4">
        <f t="shared" si="301"/>
        <v>0.69999999999890861</v>
      </c>
      <c r="Q328" s="4">
        <f t="shared" ref="Q328:Q333" si="307">J327-I328</f>
        <v>9.3000000000010914</v>
      </c>
      <c r="R328" s="4">
        <f t="shared" si="267"/>
        <v>12639.433333333334</v>
      </c>
      <c r="S328" s="4">
        <f t="shared" si="268"/>
        <v>12640.8</v>
      </c>
      <c r="T328" s="4">
        <f t="shared" si="269"/>
        <v>12636.255555555554</v>
      </c>
      <c r="U328" s="4">
        <f t="shared" si="270"/>
        <v>-4.7999999999992724</v>
      </c>
      <c r="V328" s="4">
        <f t="shared" si="271"/>
        <v>-4.7999999999992724</v>
      </c>
      <c r="W328" s="109">
        <f t="shared" si="272"/>
        <v>12626.2</v>
      </c>
      <c r="X328" s="45">
        <f t="shared" si="305"/>
        <v>12626.2</v>
      </c>
      <c r="Y328" s="62">
        <f t="shared" si="273"/>
        <v>12650.600000000002</v>
      </c>
      <c r="Z328" s="10">
        <f t="shared" si="274"/>
        <v>12.200000000000728</v>
      </c>
      <c r="AA328" s="4">
        <f t="shared" si="275"/>
        <v>12.200000000000728</v>
      </c>
      <c r="AB328" s="79">
        <f t="shared" si="276"/>
        <v>12643.2</v>
      </c>
      <c r="AC328" s="108">
        <f t="shared" si="306"/>
        <v>12643.2</v>
      </c>
      <c r="AD328" s="48">
        <f t="shared" si="277"/>
        <v>-0.4022092267706307</v>
      </c>
      <c r="AE328" s="45">
        <f t="shared" si="278"/>
        <v>-4.7999999999992724</v>
      </c>
      <c r="AF328" s="56">
        <f t="shared" si="279"/>
        <v>12638.400000000001</v>
      </c>
      <c r="AG328" s="70">
        <f t="shared" si="280"/>
        <v>-0.1411291761508072</v>
      </c>
      <c r="AH328" s="70">
        <f t="shared" si="281"/>
        <v>-7.0857070612487982</v>
      </c>
      <c r="AI328" s="74">
        <f t="shared" si="282"/>
        <v>1.6616027345222058E-4</v>
      </c>
      <c r="AJ328" s="62">
        <f t="shared" si="283"/>
        <v>12.200000000000728</v>
      </c>
      <c r="AK328" s="117">
        <f t="shared" si="284"/>
        <v>50.207244557831082</v>
      </c>
      <c r="AL328" s="99">
        <f t="shared" si="285"/>
        <v>-1.1773630228994305E-3</v>
      </c>
      <c r="AM328" s="62">
        <f t="shared" si="286"/>
        <v>12655.400000000001</v>
      </c>
      <c r="AN328" s="10">
        <f t="shared" si="287"/>
        <v>12609.69435</v>
      </c>
      <c r="AO328" s="10">
        <f t="shared" si="288"/>
        <v>12635.585099999998</v>
      </c>
      <c r="AP328" s="10">
        <f t="shared" si="289"/>
        <v>12674.678683333332</v>
      </c>
      <c r="AQ328" s="10">
        <f t="shared" si="290"/>
        <v>12649.770466666663</v>
      </c>
      <c r="AR328" s="113"/>
      <c r="AU328" s="19"/>
      <c r="AV328" s="25"/>
      <c r="AW328" s="19"/>
      <c r="AX328" s="19"/>
      <c r="AY328" s="19"/>
      <c r="BE328" s="12" t="s">
        <v>482</v>
      </c>
      <c r="BF328" s="110">
        <v>12643.9</v>
      </c>
      <c r="BG328" s="111">
        <v>12633.9</v>
      </c>
      <c r="BH328" s="111">
        <v>12640.5</v>
      </c>
      <c r="BI328" s="29" t="str">
        <f t="shared" si="304"/>
        <v>22mag   1s</v>
      </c>
      <c r="BM328"/>
      <c r="BN328"/>
      <c r="BO328"/>
      <c r="BP328"/>
      <c r="BQ328"/>
      <c r="BR328"/>
      <c r="BS328"/>
      <c r="BT328"/>
      <c r="BU328"/>
      <c r="BV328" s="19"/>
      <c r="BW328" s="19"/>
      <c r="BZ328" s="113"/>
      <c r="CD328" s="19"/>
      <c r="CH328" s="10">
        <f t="shared" si="302"/>
        <v>0</v>
      </c>
      <c r="CI328" s="4">
        <f t="shared" si="303"/>
        <v>0</v>
      </c>
    </row>
    <row r="329" spans="1:87" x14ac:dyDescent="0.25">
      <c r="A329" s="12" t="str">
        <f t="shared" si="252"/>
        <v>22mag    2b</v>
      </c>
      <c r="B329" s="110">
        <f t="shared" si="253"/>
        <v>-4.7999999999992724</v>
      </c>
      <c r="C329" s="3">
        <f t="shared" si="254"/>
        <v>4.7000000000007276</v>
      </c>
      <c r="D329" s="3">
        <f t="shared" si="255"/>
        <v>12646.266666666668</v>
      </c>
      <c r="E329" s="3">
        <f t="shared" si="256"/>
        <v>12645.8</v>
      </c>
      <c r="F329" s="3">
        <f t="shared" si="257"/>
        <v>12635.233333333332</v>
      </c>
      <c r="G329" s="3">
        <f t="shared" si="258"/>
        <v>12634.8</v>
      </c>
      <c r="H329" s="13">
        <f t="shared" si="259"/>
        <v>12647.7</v>
      </c>
      <c r="I329" s="13">
        <f t="shared" si="260"/>
        <v>12635.7</v>
      </c>
      <c r="J329" s="110">
        <f t="shared" si="261"/>
        <v>12635.7</v>
      </c>
      <c r="K329" s="8">
        <f t="shared" si="262"/>
        <v>-7.5</v>
      </c>
      <c r="L329" s="4">
        <f t="shared" si="263"/>
        <v>12</v>
      </c>
      <c r="M329" s="4">
        <f t="shared" si="264"/>
        <v>12.733333333333576</v>
      </c>
      <c r="N329" s="4">
        <f t="shared" si="265"/>
        <v>11</v>
      </c>
      <c r="O329" s="4">
        <f t="shared" si="266"/>
        <v>12</v>
      </c>
      <c r="P329" s="4">
        <f t="shared" si="301"/>
        <v>7.2000000000007276</v>
      </c>
      <c r="Q329" s="4">
        <f t="shared" si="307"/>
        <v>4.7999999999992724</v>
      </c>
      <c r="R329" s="4">
        <f t="shared" si="267"/>
        <v>12639.700000000003</v>
      </c>
      <c r="S329" s="4">
        <f t="shared" si="268"/>
        <v>12639.566666666669</v>
      </c>
      <c r="T329" s="4">
        <f t="shared" si="269"/>
        <v>12640.433333333334</v>
      </c>
      <c r="U329" s="4">
        <f t="shared" si="270"/>
        <v>-4.7999999999992724</v>
      </c>
      <c r="V329" s="4">
        <f t="shared" si="271"/>
        <v>-2.7000000000007276</v>
      </c>
      <c r="W329" s="109">
        <f t="shared" si="272"/>
        <v>12640.5</v>
      </c>
      <c r="X329" s="45">
        <f t="shared" si="305"/>
        <v>12640.5</v>
      </c>
      <c r="Y329" s="62">
        <f t="shared" si="273"/>
        <v>12650</v>
      </c>
      <c r="Z329" s="10">
        <f t="shared" si="274"/>
        <v>12.200000000000728</v>
      </c>
      <c r="AA329" s="4">
        <f t="shared" si="275"/>
        <v>12.200000000000728</v>
      </c>
      <c r="AB329" s="79">
        <f t="shared" si="276"/>
        <v>12655.400000000001</v>
      </c>
      <c r="AC329" s="108">
        <f t="shared" si="306"/>
        <v>12655.400000000001</v>
      </c>
      <c r="AD329" s="48">
        <f t="shared" si="277"/>
        <v>-0.28265107212475682</v>
      </c>
      <c r="AE329" s="45">
        <f t="shared" si="278"/>
        <v>-4.7999999999992724</v>
      </c>
      <c r="AF329" s="56">
        <f t="shared" si="279"/>
        <v>12635.7</v>
      </c>
      <c r="AG329" s="70">
        <f t="shared" si="280"/>
        <v>0</v>
      </c>
      <c r="AH329" s="70" t="e">
        <f t="shared" si="281"/>
        <v>#DIV/0!</v>
      </c>
      <c r="AI329" s="74">
        <f t="shared" si="282"/>
        <v>0</v>
      </c>
      <c r="AJ329" s="62">
        <f t="shared" si="283"/>
        <v>12.200000000000728</v>
      </c>
      <c r="AK329" s="117" t="e">
        <f t="shared" si="284"/>
        <v>#DIV/0!</v>
      </c>
      <c r="AL329" s="99">
        <f t="shared" si="285"/>
        <v>-1.3435867443312493E-3</v>
      </c>
      <c r="AM329" s="62">
        <f t="shared" si="286"/>
        <v>12652.7</v>
      </c>
      <c r="AN329" s="10">
        <f t="shared" si="287"/>
        <v>12613.707</v>
      </c>
      <c r="AO329" s="10">
        <f t="shared" si="288"/>
        <v>12632.321700000002</v>
      </c>
      <c r="AP329" s="10">
        <f t="shared" si="289"/>
        <v>12665.185866666667</v>
      </c>
      <c r="AQ329" s="10">
        <f t="shared" si="290"/>
        <v>12647.601633333334</v>
      </c>
      <c r="AR329" s="113"/>
      <c r="AU329" s="19"/>
      <c r="AV329" s="25"/>
      <c r="AW329" s="19"/>
      <c r="AX329" s="19"/>
      <c r="AY329" s="19"/>
      <c r="BE329" s="12" t="s">
        <v>483</v>
      </c>
      <c r="BF329" s="110">
        <v>12647.7</v>
      </c>
      <c r="BG329" s="111">
        <v>12635.7</v>
      </c>
      <c r="BH329" s="111">
        <v>12635.7</v>
      </c>
      <c r="BI329" s="29" t="str">
        <f t="shared" si="304"/>
        <v>22mag    2b</v>
      </c>
      <c r="BM329"/>
      <c r="BN329"/>
      <c r="BO329"/>
      <c r="BP329"/>
      <c r="BQ329"/>
      <c r="BR329"/>
      <c r="BS329"/>
      <c r="BT329"/>
      <c r="BU329"/>
      <c r="BV329" s="20"/>
      <c r="BZ329" s="19"/>
      <c r="CH329" s="10">
        <f t="shared" si="302"/>
        <v>0</v>
      </c>
      <c r="CI329" s="4">
        <f t="shared" si="303"/>
        <v>0</v>
      </c>
    </row>
    <row r="330" spans="1:87" x14ac:dyDescent="0.25">
      <c r="A330" s="12" t="str">
        <f t="shared" si="252"/>
        <v>22mag     3o</v>
      </c>
      <c r="B330" s="110">
        <f t="shared" si="253"/>
        <v>4.2999999999992724</v>
      </c>
      <c r="C330" s="3">
        <f t="shared" si="254"/>
        <v>-3.2000000000007276</v>
      </c>
      <c r="D330" s="3">
        <f t="shared" si="255"/>
        <v>12645.199999999999</v>
      </c>
      <c r="E330" s="3">
        <f t="shared" si="256"/>
        <v>12645.85</v>
      </c>
      <c r="F330" s="3">
        <f t="shared" si="257"/>
        <v>12635.066666666666</v>
      </c>
      <c r="G330" s="3">
        <f t="shared" si="258"/>
        <v>12635.650000000001</v>
      </c>
      <c r="H330" s="13">
        <f t="shared" si="259"/>
        <v>12644</v>
      </c>
      <c r="I330" s="13">
        <f t="shared" si="260"/>
        <v>12635.6</v>
      </c>
      <c r="J330" s="110">
        <f t="shared" si="261"/>
        <v>12640</v>
      </c>
      <c r="K330" s="8">
        <f t="shared" si="262"/>
        <v>-0.5</v>
      </c>
      <c r="L330" s="4">
        <f t="shared" si="263"/>
        <v>8.3999999999996362</v>
      </c>
      <c r="M330" s="4">
        <f t="shared" si="264"/>
        <v>10.133333333333212</v>
      </c>
      <c r="N330" s="4">
        <f t="shared" si="265"/>
        <v>10.199999999999818</v>
      </c>
      <c r="O330" s="4">
        <f t="shared" si="266"/>
        <v>8.3999999999996362</v>
      </c>
      <c r="P330" s="4">
        <f t="shared" si="301"/>
        <v>8.2999999999992724</v>
      </c>
      <c r="Q330" s="4">
        <f t="shared" si="307"/>
        <v>0.1000000000003638</v>
      </c>
      <c r="R330" s="4">
        <f t="shared" si="267"/>
        <v>12639.866666666667</v>
      </c>
      <c r="S330" s="4">
        <f t="shared" si="268"/>
        <v>12639.783333333335</v>
      </c>
      <c r="T330" s="4">
        <f t="shared" si="269"/>
        <v>12639.66666666667</v>
      </c>
      <c r="U330" s="4">
        <f t="shared" si="270"/>
        <v>-4.7999999999992724</v>
      </c>
      <c r="V330" s="4">
        <f t="shared" si="271"/>
        <v>-4.7999999999992724</v>
      </c>
      <c r="W330" s="45">
        <f t="shared" si="272"/>
        <v>12635.7</v>
      </c>
      <c r="X330" s="109">
        <f t="shared" si="305"/>
        <v>12635.7</v>
      </c>
      <c r="Y330" s="10">
        <f t="shared" si="273"/>
        <v>12628.2</v>
      </c>
      <c r="Z330" s="10">
        <f t="shared" si="274"/>
        <v>12.200000000000728</v>
      </c>
      <c r="AA330" s="10">
        <f t="shared" si="275"/>
        <v>-2.7000000000007276</v>
      </c>
      <c r="AB330" s="10">
        <f t="shared" si="276"/>
        <v>12637.8</v>
      </c>
      <c r="AC330" s="79">
        <f t="shared" si="306"/>
        <v>12637.8</v>
      </c>
      <c r="AD330" s="48">
        <f t="shared" si="277"/>
        <v>-0.49785575048735153</v>
      </c>
      <c r="AE330" s="45">
        <f t="shared" si="278"/>
        <v>-4.7999999999992724</v>
      </c>
      <c r="AF330" s="56">
        <f t="shared" si="279"/>
        <v>12630.900000000001</v>
      </c>
      <c r="AG330" s="70">
        <f t="shared" si="280"/>
        <v>-1.1534490812210521</v>
      </c>
      <c r="AH330" s="70">
        <f t="shared" si="281"/>
        <v>-0.86696501499779299</v>
      </c>
      <c r="AI330" s="74">
        <f t="shared" si="282"/>
        <v>7.2045539114382539E-4</v>
      </c>
      <c r="AJ330" s="62">
        <f t="shared" si="283"/>
        <v>12.200000000000728</v>
      </c>
      <c r="AK330" s="117">
        <f t="shared" si="284"/>
        <v>0.75162833723012346</v>
      </c>
      <c r="AL330" s="99">
        <f t="shared" si="285"/>
        <v>-6.2460961898824741E-4</v>
      </c>
      <c r="AM330" s="62">
        <f t="shared" si="286"/>
        <v>12647.900000000001</v>
      </c>
      <c r="AN330" s="10">
        <f t="shared" si="287"/>
        <v>12616.071300000003</v>
      </c>
      <c r="AO330" s="10">
        <f t="shared" si="288"/>
        <v>12631.056300000004</v>
      </c>
      <c r="AP330" s="10">
        <f t="shared" si="289"/>
        <v>12663.350700000001</v>
      </c>
      <c r="AQ330" s="10">
        <f t="shared" si="290"/>
        <v>12644.331700000002</v>
      </c>
      <c r="AR330" s="113"/>
      <c r="AU330" s="19"/>
      <c r="AV330" s="25"/>
      <c r="AW330" s="19"/>
      <c r="AX330" s="19"/>
      <c r="AY330" s="19"/>
      <c r="BE330" s="12" t="s">
        <v>484</v>
      </c>
      <c r="BF330" s="110">
        <v>12644</v>
      </c>
      <c r="BG330" s="111">
        <v>12635.6</v>
      </c>
      <c r="BH330" s="111">
        <v>12640</v>
      </c>
      <c r="BI330" s="29" t="str">
        <f t="shared" si="304"/>
        <v>22mag     3o</v>
      </c>
      <c r="BM330"/>
      <c r="BN330"/>
      <c r="BO330"/>
      <c r="BP330"/>
      <c r="BQ330"/>
      <c r="BR330"/>
      <c r="BS330"/>
      <c r="BT330"/>
      <c r="BU330"/>
      <c r="BV330" s="20"/>
      <c r="BZ330" s="19"/>
    </row>
    <row r="331" spans="1:87" x14ac:dyDescent="0.25">
      <c r="A331" s="12" t="str">
        <f t="shared" si="252"/>
        <v>22mag    4s</v>
      </c>
      <c r="B331" s="110">
        <f t="shared" si="253"/>
        <v>2.7000000000007276</v>
      </c>
      <c r="C331" s="3">
        <f t="shared" si="254"/>
        <v>2.2000000000007276</v>
      </c>
      <c r="D331" s="3">
        <f t="shared" si="255"/>
        <v>12646.566666666666</v>
      </c>
      <c r="E331" s="3">
        <f t="shared" si="256"/>
        <v>12646</v>
      </c>
      <c r="F331" s="3">
        <f t="shared" si="257"/>
        <v>12637.1</v>
      </c>
      <c r="G331" s="3">
        <f t="shared" si="258"/>
        <v>12637.8</v>
      </c>
      <c r="H331" s="3">
        <f t="shared" si="259"/>
        <v>12648</v>
      </c>
      <c r="I331" s="110">
        <f t="shared" si="260"/>
        <v>12640</v>
      </c>
      <c r="J331" s="110">
        <f t="shared" si="261"/>
        <v>12642.7</v>
      </c>
      <c r="K331" s="8">
        <f t="shared" si="262"/>
        <v>7</v>
      </c>
      <c r="L331" s="4">
        <f t="shared" si="263"/>
        <v>8</v>
      </c>
      <c r="M331" s="4">
        <f t="shared" si="264"/>
        <v>9.466666666666546</v>
      </c>
      <c r="N331" s="4">
        <f t="shared" si="265"/>
        <v>8.1999999999998181</v>
      </c>
      <c r="O331" s="4">
        <f t="shared" si="266"/>
        <v>8</v>
      </c>
      <c r="P331" s="4">
        <f t="shared" si="301"/>
        <v>8</v>
      </c>
      <c r="Q331" s="4">
        <f t="shared" si="307"/>
        <v>0</v>
      </c>
      <c r="R331" s="4">
        <f t="shared" si="267"/>
        <v>12643.566666666666</v>
      </c>
      <c r="S331" s="4">
        <f t="shared" si="268"/>
        <v>12641.716666666667</v>
      </c>
      <c r="T331" s="4">
        <f t="shared" si="269"/>
        <v>12641.044444444444</v>
      </c>
      <c r="U331" s="4">
        <f t="shared" si="270"/>
        <v>-4.7999999999992724</v>
      </c>
      <c r="V331" s="4">
        <f t="shared" si="271"/>
        <v>-4.7999999999992724</v>
      </c>
      <c r="W331" s="45">
        <f t="shared" si="272"/>
        <v>12630.900000000001</v>
      </c>
      <c r="X331" s="109">
        <f t="shared" si="305"/>
        <v>12630.900000000001</v>
      </c>
      <c r="Y331" s="62">
        <f t="shared" si="273"/>
        <v>12639.5</v>
      </c>
      <c r="Z331" s="10">
        <f t="shared" si="274"/>
        <v>4.2999999999992724</v>
      </c>
      <c r="AA331" s="4">
        <f t="shared" si="275"/>
        <v>4.2999999999992724</v>
      </c>
      <c r="AB331" s="108">
        <f t="shared" si="276"/>
        <v>12640</v>
      </c>
      <c r="AC331" s="79">
        <f t="shared" si="306"/>
        <v>12640</v>
      </c>
      <c r="AD331" s="48">
        <f t="shared" si="277"/>
        <v>-0.52176738141650458</v>
      </c>
      <c r="AE331" s="45">
        <f t="shared" si="278"/>
        <v>-4.7999999999992724</v>
      </c>
      <c r="AF331" s="56">
        <f t="shared" si="279"/>
        <v>12635.2</v>
      </c>
      <c r="AG331" s="70">
        <f t="shared" si="280"/>
        <v>-4.6908759853468007</v>
      </c>
      <c r="AH331" s="70">
        <f t="shared" si="281"/>
        <v>-0.21317979906605208</v>
      </c>
      <c r="AI331" s="74">
        <f t="shared" si="282"/>
        <v>5.9357984044573883E-4</v>
      </c>
      <c r="AJ331" s="62">
        <f t="shared" si="283"/>
        <v>4.2999999999992724</v>
      </c>
      <c r="AK331" s="117">
        <f t="shared" si="284"/>
        <v>4.5445626729842335E-2</v>
      </c>
      <c r="AL331" s="99">
        <f t="shared" si="285"/>
        <v>-1.2653923111588186E-4</v>
      </c>
      <c r="AM331" s="62">
        <f t="shared" si="286"/>
        <v>12644.3</v>
      </c>
      <c r="AN331" s="10">
        <f t="shared" si="287"/>
        <v>12617.037000000002</v>
      </c>
      <c r="AO331" s="10">
        <f t="shared" si="288"/>
        <v>12631.4892</v>
      </c>
      <c r="AP331" s="10">
        <f t="shared" si="289"/>
        <v>12662.716733333331</v>
      </c>
      <c r="AQ331" s="10">
        <f t="shared" si="290"/>
        <v>12648.369066666666</v>
      </c>
      <c r="AR331" s="113"/>
      <c r="AU331" s="19"/>
      <c r="AV331" s="25"/>
      <c r="AW331" s="19"/>
      <c r="AX331" s="19"/>
      <c r="AY331" s="19"/>
      <c r="BE331" s="12" t="s">
        <v>485</v>
      </c>
      <c r="BF331" s="110">
        <v>12648</v>
      </c>
      <c r="BG331" s="111">
        <v>12640</v>
      </c>
      <c r="BH331" s="111">
        <v>12642.7</v>
      </c>
      <c r="BI331" s="29" t="str">
        <f t="shared" si="304"/>
        <v>22mag    4s</v>
      </c>
      <c r="BM331"/>
      <c r="BN331"/>
      <c r="BO331"/>
      <c r="BP331"/>
      <c r="BQ331"/>
      <c r="BR331"/>
      <c r="BS331"/>
      <c r="BT331"/>
      <c r="BU331"/>
      <c r="BV331" s="20"/>
      <c r="BZ331" s="19"/>
    </row>
    <row r="332" spans="1:87" x14ac:dyDescent="0.25">
      <c r="A332" s="12" t="str">
        <f t="shared" si="252"/>
        <v>22mag     5b</v>
      </c>
      <c r="B332" s="110">
        <f t="shared" si="253"/>
        <v>7.8999999999996362</v>
      </c>
      <c r="C332" s="3">
        <f t="shared" si="254"/>
        <v>14.899999999999636</v>
      </c>
      <c r="D332" s="3">
        <f t="shared" si="255"/>
        <v>12647.533333333333</v>
      </c>
      <c r="E332" s="3">
        <f t="shared" si="256"/>
        <v>12649.3</v>
      </c>
      <c r="F332" s="3">
        <f t="shared" si="257"/>
        <v>12639.433333333334</v>
      </c>
      <c r="G332" s="3">
        <f t="shared" si="258"/>
        <v>12641.35</v>
      </c>
      <c r="H332" s="3">
        <f t="shared" si="259"/>
        <v>12650.6</v>
      </c>
      <c r="I332" s="110">
        <f t="shared" si="260"/>
        <v>12642.7</v>
      </c>
      <c r="J332" s="110">
        <f t="shared" si="261"/>
        <v>12650.6</v>
      </c>
      <c r="K332" s="8">
        <f t="shared" si="262"/>
        <v>10.600000000000364</v>
      </c>
      <c r="L332" s="4">
        <f t="shared" si="263"/>
        <v>7.8999999999996362</v>
      </c>
      <c r="M332" s="4">
        <f t="shared" si="264"/>
        <v>8.0999999999997581</v>
      </c>
      <c r="N332" s="4">
        <f t="shared" si="265"/>
        <v>7.9499999999998181</v>
      </c>
      <c r="O332" s="4">
        <f t="shared" si="266"/>
        <v>7.8999999999996362</v>
      </c>
      <c r="P332" s="4">
        <f t="shared" si="301"/>
        <v>7.8999999999996362</v>
      </c>
      <c r="Q332" s="4">
        <f t="shared" si="307"/>
        <v>0</v>
      </c>
      <c r="R332" s="4">
        <f t="shared" si="267"/>
        <v>12647.966666666667</v>
      </c>
      <c r="S332" s="4">
        <f t="shared" si="268"/>
        <v>12645.766666666666</v>
      </c>
      <c r="T332" s="4">
        <f t="shared" si="269"/>
        <v>12643.800000000001</v>
      </c>
      <c r="U332" s="4">
        <f t="shared" si="270"/>
        <v>-4.7999999999992724</v>
      </c>
      <c r="V332" s="4">
        <f t="shared" si="271"/>
        <v>2.7000000000007276</v>
      </c>
      <c r="W332" s="45">
        <f t="shared" si="272"/>
        <v>12642.7</v>
      </c>
      <c r="X332" s="109">
        <f t="shared" si="305"/>
        <v>12642.7</v>
      </c>
      <c r="Y332" s="10">
        <f t="shared" si="273"/>
        <v>12649.7</v>
      </c>
      <c r="Z332" s="10">
        <f t="shared" si="274"/>
        <v>4.2999999999992724</v>
      </c>
      <c r="AA332" s="10">
        <f t="shared" si="275"/>
        <v>4.2999999999992724</v>
      </c>
      <c r="AB332" s="10">
        <f t="shared" si="276"/>
        <v>12644.3</v>
      </c>
      <c r="AC332" s="79">
        <f t="shared" si="306"/>
        <v>12644.3</v>
      </c>
      <c r="AD332" s="48">
        <f t="shared" si="277"/>
        <v>-0.52774528914882002</v>
      </c>
      <c r="AE332" s="45">
        <f t="shared" si="278"/>
        <v>-4.7999999999992724</v>
      </c>
      <c r="AF332" s="56">
        <f t="shared" si="279"/>
        <v>12637.900000000001</v>
      </c>
      <c r="AG332" s="70">
        <f t="shared" si="280"/>
        <v>3.5303179765267334</v>
      </c>
      <c r="AH332" s="70">
        <f t="shared" si="281"/>
        <v>0.28326060333631464</v>
      </c>
      <c r="AI332" s="74">
        <f t="shared" si="282"/>
        <v>1.004913791056972E-3</v>
      </c>
      <c r="AJ332" s="62">
        <f t="shared" si="283"/>
        <v>4.2999999999992724</v>
      </c>
      <c r="AK332" s="117">
        <f t="shared" si="284"/>
        <v>8.0236569402452981E-2</v>
      </c>
      <c r="AL332" s="99">
        <f t="shared" si="285"/>
        <v>2.8465248675578112E-4</v>
      </c>
      <c r="AM332" s="62">
        <f t="shared" si="286"/>
        <v>12647</v>
      </c>
      <c r="AN332" s="10">
        <f t="shared" si="287"/>
        <v>12622.731299999998</v>
      </c>
      <c r="AO332" s="10">
        <f t="shared" si="288"/>
        <v>12634.486199999998</v>
      </c>
      <c r="AP332" s="10">
        <f t="shared" si="289"/>
        <v>12664.418433333332</v>
      </c>
      <c r="AQ332" s="10">
        <f t="shared" si="290"/>
        <v>12651.772466666664</v>
      </c>
      <c r="AR332" s="113"/>
      <c r="AU332" s="19"/>
      <c r="AV332" s="25"/>
      <c r="AW332" s="19"/>
      <c r="AX332" s="19"/>
      <c r="AY332" s="19"/>
      <c r="BE332" s="12" t="s">
        <v>486</v>
      </c>
      <c r="BF332" s="110">
        <v>12650.6</v>
      </c>
      <c r="BG332" s="111">
        <v>12642.7</v>
      </c>
      <c r="BH332" s="111">
        <v>12650.6</v>
      </c>
      <c r="BI332" s="29" t="str">
        <f t="shared" si="304"/>
        <v>22mag     5b</v>
      </c>
      <c r="BM332"/>
      <c r="BN332"/>
      <c r="BO332"/>
      <c r="BP332"/>
      <c r="BQ332"/>
      <c r="BR332"/>
      <c r="BS332"/>
      <c r="BT332"/>
      <c r="BU332"/>
      <c r="BV332" s="20"/>
      <c r="BZ332" s="19"/>
    </row>
    <row r="333" spans="1:87" x14ac:dyDescent="0.25">
      <c r="A333" s="12" t="str">
        <f t="shared" si="252"/>
        <v>22mag     6o</v>
      </c>
      <c r="B333" s="110">
        <f t="shared" si="253"/>
        <v>-4.3000000000010914</v>
      </c>
      <c r="C333" s="3">
        <f t="shared" si="254"/>
        <v>6.2999999999992724</v>
      </c>
      <c r="D333" s="3">
        <f t="shared" si="255"/>
        <v>12650.533333333333</v>
      </c>
      <c r="E333" s="3">
        <f t="shared" si="256"/>
        <v>12651.8</v>
      </c>
      <c r="F333" s="3">
        <f t="shared" si="257"/>
        <v>12643</v>
      </c>
      <c r="G333" s="3">
        <f t="shared" si="258"/>
        <v>12644.5</v>
      </c>
      <c r="H333" s="3">
        <f t="shared" si="259"/>
        <v>12653</v>
      </c>
      <c r="I333" s="110">
        <f t="shared" si="260"/>
        <v>12646.3</v>
      </c>
      <c r="J333" s="110">
        <f t="shared" si="261"/>
        <v>12646.3</v>
      </c>
      <c r="K333" s="8">
        <f t="shared" si="262"/>
        <v>3.5999999999985448</v>
      </c>
      <c r="L333" s="4">
        <f t="shared" si="263"/>
        <v>6.7000000000007276</v>
      </c>
      <c r="M333" s="4">
        <f t="shared" si="264"/>
        <v>7.5333333333334549</v>
      </c>
      <c r="N333" s="4">
        <f t="shared" si="265"/>
        <v>7.3000000000001819</v>
      </c>
      <c r="O333" s="4">
        <f t="shared" si="266"/>
        <v>6.7000000000007276</v>
      </c>
      <c r="P333" s="4">
        <f t="shared" si="301"/>
        <v>2.3999999999996362</v>
      </c>
      <c r="Q333" s="4">
        <f t="shared" si="307"/>
        <v>4.3000000000010914</v>
      </c>
      <c r="R333" s="4">
        <f t="shared" si="267"/>
        <v>12648.533333333333</v>
      </c>
      <c r="S333" s="4">
        <f t="shared" si="268"/>
        <v>12648.25</v>
      </c>
      <c r="T333" s="4">
        <f t="shared" si="269"/>
        <v>12646.688888888888</v>
      </c>
      <c r="U333" s="4">
        <f t="shared" si="270"/>
        <v>2.7000000000007276</v>
      </c>
      <c r="V333" s="4">
        <f t="shared" si="271"/>
        <v>2.7000000000007276</v>
      </c>
      <c r="W333" s="45">
        <f t="shared" si="272"/>
        <v>12645.400000000001</v>
      </c>
      <c r="X333" s="45">
        <f t="shared" si="305"/>
        <v>12645.400000000001</v>
      </c>
      <c r="Y333" s="62">
        <f t="shared" si="273"/>
        <v>12661.2</v>
      </c>
      <c r="Z333" s="10">
        <f t="shared" si="274"/>
        <v>7.8999999999996362</v>
      </c>
      <c r="AA333" s="4">
        <f t="shared" si="275"/>
        <v>7.8999999999996362</v>
      </c>
      <c r="AB333" s="108">
        <f t="shared" si="276"/>
        <v>12650.6</v>
      </c>
      <c r="AC333" s="108">
        <f t="shared" si="306"/>
        <v>12650.6</v>
      </c>
      <c r="AD333" s="48">
        <f t="shared" si="277"/>
        <v>-0.59948018193627906</v>
      </c>
      <c r="AE333" s="45">
        <f t="shared" si="278"/>
        <v>2.7000000000007276</v>
      </c>
      <c r="AF333" s="56">
        <f t="shared" si="279"/>
        <v>12653.300000000001</v>
      </c>
      <c r="AG333" s="70">
        <f t="shared" si="280"/>
        <v>0.57400628851708702</v>
      </c>
      <c r="AH333" s="70">
        <f t="shared" si="281"/>
        <v>1.7421411925354404</v>
      </c>
      <c r="AI333" s="74">
        <f t="shared" si="282"/>
        <v>-5.5321536674241651E-4</v>
      </c>
      <c r="AJ333" s="62">
        <f t="shared" si="283"/>
        <v>7.8999999999996362</v>
      </c>
      <c r="AK333" s="117">
        <f t="shared" si="284"/>
        <v>3.0350559347288062</v>
      </c>
      <c r="AL333" s="99">
        <f t="shared" si="285"/>
        <v>-9.637792787455645E-4</v>
      </c>
      <c r="AM333" s="62">
        <f t="shared" si="286"/>
        <v>12658.5</v>
      </c>
      <c r="AN333" s="10">
        <f t="shared" si="287"/>
        <v>12627.37665</v>
      </c>
      <c r="AO333" s="10">
        <f t="shared" si="288"/>
        <v>12640.580100000001</v>
      </c>
      <c r="AP333" s="10">
        <f t="shared" si="289"/>
        <v>12668.572583333333</v>
      </c>
      <c r="AQ333" s="10">
        <f t="shared" si="290"/>
        <v>12657.978666666666</v>
      </c>
      <c r="AR333" s="113"/>
      <c r="AU333" s="19"/>
      <c r="AV333" s="25"/>
      <c r="AW333" s="19"/>
      <c r="AX333" s="19"/>
      <c r="AY333" s="19"/>
      <c r="BE333" s="12" t="s">
        <v>487</v>
      </c>
      <c r="BF333" s="110">
        <v>12653</v>
      </c>
      <c r="BG333" s="111">
        <v>12646.3</v>
      </c>
      <c r="BH333" s="111">
        <v>12646.3</v>
      </c>
      <c r="BI333" s="29" t="str">
        <f t="shared" si="304"/>
        <v>22mag     6o</v>
      </c>
      <c r="BM333"/>
      <c r="BN333"/>
      <c r="BO333"/>
      <c r="BP333"/>
      <c r="BQ333"/>
      <c r="BR333"/>
      <c r="BS333"/>
      <c r="BT333"/>
      <c r="BU333"/>
      <c r="BV333" s="20"/>
      <c r="BZ333" s="19"/>
    </row>
    <row r="334" spans="1:87" x14ac:dyDescent="0.25">
      <c r="A334" s="12" t="str">
        <f t="shared" si="252"/>
        <v>22mag    7s</v>
      </c>
      <c r="B334" s="110">
        <f t="shared" si="253"/>
        <v>16.800000000001091</v>
      </c>
      <c r="C334" s="3">
        <f t="shared" si="254"/>
        <v>20.399999999999636</v>
      </c>
      <c r="D334" s="3">
        <f t="shared" si="255"/>
        <v>12657.066666666666</v>
      </c>
      <c r="E334" s="3">
        <f t="shared" si="256"/>
        <v>12660.3</v>
      </c>
      <c r="F334" s="3">
        <f t="shared" si="257"/>
        <v>12644.533333333333</v>
      </c>
      <c r="G334" s="3">
        <f t="shared" si="258"/>
        <v>12645.45</v>
      </c>
      <c r="H334" s="3">
        <f t="shared" si="259"/>
        <v>12667.6</v>
      </c>
      <c r="I334" s="110">
        <f t="shared" si="260"/>
        <v>12644.6</v>
      </c>
      <c r="J334" s="110">
        <f t="shared" si="261"/>
        <v>12663.1</v>
      </c>
      <c r="K334" s="8">
        <f t="shared" si="262"/>
        <v>12.5</v>
      </c>
      <c r="L334" s="4">
        <f t="shared" si="263"/>
        <v>23</v>
      </c>
      <c r="M334" s="4">
        <f t="shared" si="264"/>
        <v>12.533333333333454</v>
      </c>
      <c r="N334" s="4">
        <f t="shared" si="265"/>
        <v>14.850000000000364</v>
      </c>
      <c r="O334" s="4">
        <f t="shared" si="266"/>
        <v>23</v>
      </c>
      <c r="P334" s="4">
        <f t="shared" si="301"/>
        <v>21.300000000001091</v>
      </c>
      <c r="Q334" s="4">
        <f>-J333+I334</f>
        <v>-1.6999999999989086</v>
      </c>
      <c r="R334" s="4">
        <f t="shared" si="267"/>
        <v>12658.433333333334</v>
      </c>
      <c r="S334" s="4">
        <f t="shared" si="268"/>
        <v>12653.483333333334</v>
      </c>
      <c r="T334" s="4">
        <f t="shared" si="269"/>
        <v>12651.644444444444</v>
      </c>
      <c r="U334" s="4">
        <f t="shared" si="270"/>
        <v>-4.3000000000010914</v>
      </c>
      <c r="V334" s="4">
        <f t="shared" si="271"/>
        <v>-4.3000000000010914</v>
      </c>
      <c r="W334" s="45">
        <f t="shared" si="272"/>
        <v>12646.3</v>
      </c>
      <c r="X334" s="109">
        <f t="shared" si="305"/>
        <v>12646.3</v>
      </c>
      <c r="Y334" s="10">
        <f t="shared" si="273"/>
        <v>12649.899999999998</v>
      </c>
      <c r="Z334" s="10">
        <f t="shared" si="274"/>
        <v>7.8999999999996362</v>
      </c>
      <c r="AA334" s="10">
        <f t="shared" si="275"/>
        <v>7.8999999999996362</v>
      </c>
      <c r="AB334" s="10">
        <f t="shared" si="276"/>
        <v>12658.5</v>
      </c>
      <c r="AC334" s="79">
        <f t="shared" si="306"/>
        <v>12658.5</v>
      </c>
      <c r="AD334" s="48">
        <f t="shared" si="277"/>
        <v>0.37491877842754939</v>
      </c>
      <c r="AE334" s="45">
        <f t="shared" si="278"/>
        <v>-4.3000000000010914</v>
      </c>
      <c r="AF334" s="56">
        <f t="shared" si="279"/>
        <v>12641.999999999998</v>
      </c>
      <c r="AG334" s="70">
        <f t="shared" si="280"/>
        <v>2.3730744139828532</v>
      </c>
      <c r="AH334" s="70">
        <f t="shared" si="281"/>
        <v>0.42139428671419049</v>
      </c>
      <c r="AI334" s="74">
        <f t="shared" si="282"/>
        <v>1.6690397089069915E-3</v>
      </c>
      <c r="AJ334" s="62">
        <f t="shared" si="283"/>
        <v>7.8999999999996362</v>
      </c>
      <c r="AK334" s="117">
        <f t="shared" si="284"/>
        <v>0.17757314487536138</v>
      </c>
      <c r="AL334" s="99">
        <f t="shared" si="285"/>
        <v>7.0332379763252172E-4</v>
      </c>
      <c r="AM334" s="62">
        <f t="shared" si="286"/>
        <v>12654.199999999999</v>
      </c>
      <c r="AN334" s="10">
        <f t="shared" si="287"/>
        <v>12628.5921</v>
      </c>
      <c r="AO334" s="10">
        <f t="shared" si="288"/>
        <v>12638.115899999999</v>
      </c>
      <c r="AP334" s="10">
        <f t="shared" si="289"/>
        <v>12668.489166666664</v>
      </c>
      <c r="AQ334" s="10">
        <f t="shared" si="290"/>
        <v>12656.710733333332</v>
      </c>
      <c r="AR334" s="113"/>
      <c r="AU334" s="19"/>
      <c r="AV334" s="25"/>
      <c r="AW334" s="19"/>
      <c r="AX334" s="19"/>
      <c r="AY334" s="19"/>
      <c r="BE334" s="12" t="s">
        <v>488</v>
      </c>
      <c r="BF334" s="110">
        <v>12667.6</v>
      </c>
      <c r="BG334" s="111">
        <v>12644.6</v>
      </c>
      <c r="BH334" s="111">
        <v>12663.1</v>
      </c>
      <c r="BI334" s="29" t="str">
        <f t="shared" si="304"/>
        <v>22mag    7s</v>
      </c>
      <c r="BM334"/>
      <c r="BN334"/>
      <c r="BO334"/>
      <c r="BP334"/>
      <c r="BQ334"/>
      <c r="BR334"/>
      <c r="BS334"/>
      <c r="BT334"/>
      <c r="BU334"/>
      <c r="BV334" s="20"/>
      <c r="BZ334" s="19"/>
    </row>
    <row r="335" spans="1:87" x14ac:dyDescent="0.25">
      <c r="A335" s="12" t="str">
        <f t="shared" si="252"/>
        <v>22mag   8s</v>
      </c>
      <c r="B335" s="110">
        <f t="shared" si="253"/>
        <v>-4.1000000000003638</v>
      </c>
      <c r="C335" s="3">
        <f t="shared" si="254"/>
        <v>8.3999999999996362</v>
      </c>
      <c r="D335" s="3">
        <f t="shared" si="255"/>
        <v>12670.133333333331</v>
      </c>
      <c r="E335" s="3">
        <f t="shared" si="256"/>
        <v>12678.7</v>
      </c>
      <c r="F335" s="3">
        <f t="shared" si="257"/>
        <v>12647.9</v>
      </c>
      <c r="G335" s="3">
        <f t="shared" si="258"/>
        <v>12648.7</v>
      </c>
      <c r="H335" s="3">
        <f t="shared" si="259"/>
        <v>12689.8</v>
      </c>
      <c r="I335" s="110">
        <f t="shared" si="260"/>
        <v>12652.8</v>
      </c>
      <c r="J335" s="110">
        <f t="shared" si="261"/>
        <v>12659</v>
      </c>
      <c r="K335" s="8">
        <f t="shared" si="262"/>
        <v>12.700000000000728</v>
      </c>
      <c r="L335" s="4">
        <f t="shared" si="263"/>
        <v>37</v>
      </c>
      <c r="M335" s="4">
        <f t="shared" si="264"/>
        <v>22.233333333333576</v>
      </c>
      <c r="N335" s="4">
        <f t="shared" si="265"/>
        <v>30</v>
      </c>
      <c r="O335" s="4">
        <f t="shared" si="266"/>
        <v>37</v>
      </c>
      <c r="P335" s="4">
        <f t="shared" si="301"/>
        <v>26.699999999998909</v>
      </c>
      <c r="Q335" s="4">
        <f>J334-I335</f>
        <v>10.300000000001091</v>
      </c>
      <c r="R335" s="4">
        <f t="shared" si="267"/>
        <v>12667.199999999999</v>
      </c>
      <c r="S335" s="4">
        <f t="shared" si="268"/>
        <v>12662.816666666666</v>
      </c>
      <c r="T335" s="4">
        <f t="shared" si="269"/>
        <v>12658.055555555555</v>
      </c>
      <c r="U335" s="4">
        <f t="shared" si="270"/>
        <v>-4.3000000000010914</v>
      </c>
      <c r="V335" s="4">
        <f t="shared" si="271"/>
        <v>-4.3000000000010914</v>
      </c>
      <c r="W335" s="45">
        <f t="shared" si="272"/>
        <v>12641.999999999998</v>
      </c>
      <c r="X335" s="45">
        <f t="shared" si="305"/>
        <v>12641.999999999998</v>
      </c>
      <c r="Y335" s="62">
        <f t="shared" si="273"/>
        <v>12675.6</v>
      </c>
      <c r="Z335" s="10">
        <f t="shared" si="274"/>
        <v>16.800000000001091</v>
      </c>
      <c r="AA335" s="4">
        <f t="shared" si="275"/>
        <v>16.800000000001091</v>
      </c>
      <c r="AB335" s="108">
        <f t="shared" si="276"/>
        <v>12663.1</v>
      </c>
      <c r="AC335" s="108">
        <f t="shared" si="306"/>
        <v>12663.1</v>
      </c>
      <c r="AD335" s="48">
        <f t="shared" si="277"/>
        <v>1.2118258609486663</v>
      </c>
      <c r="AE335" s="45">
        <f t="shared" si="278"/>
        <v>-4.3000000000010914</v>
      </c>
      <c r="AF335" s="56">
        <f t="shared" si="279"/>
        <v>12658.8</v>
      </c>
      <c r="AG335" s="70">
        <f t="shared" si="280"/>
        <v>-9.5853284656755976E-3</v>
      </c>
      <c r="AH335" s="70">
        <f t="shared" si="281"/>
        <v>-104.32610667239325</v>
      </c>
      <c r="AI335" s="74">
        <f t="shared" si="282"/>
        <v>1.5799285872336053E-5</v>
      </c>
      <c r="AJ335" s="62">
        <f t="shared" si="283"/>
        <v>16.800000000001091</v>
      </c>
      <c r="AK335" s="117">
        <f t="shared" si="284"/>
        <v>10883.936533419577</v>
      </c>
      <c r="AL335" s="99">
        <f t="shared" si="285"/>
        <v>-1.6482779832649669E-3</v>
      </c>
      <c r="AM335" s="62">
        <f t="shared" si="286"/>
        <v>12679.900000000001</v>
      </c>
      <c r="AN335" s="10">
        <f t="shared" si="287"/>
        <v>12630.939750000001</v>
      </c>
      <c r="AO335" s="10">
        <f t="shared" si="288"/>
        <v>12659.594400000002</v>
      </c>
      <c r="AP335" s="10">
        <f t="shared" si="289"/>
        <v>12685.956616666666</v>
      </c>
      <c r="AQ335" s="10">
        <f t="shared" si="290"/>
        <v>12661.915933333334</v>
      </c>
      <c r="AR335" s="113"/>
      <c r="AU335" s="19"/>
      <c r="AV335" s="25"/>
      <c r="AW335" s="19"/>
      <c r="AX335" s="19"/>
      <c r="AY335" s="19"/>
      <c r="BE335" s="12" t="s">
        <v>489</v>
      </c>
      <c r="BF335" s="110">
        <v>12689.8</v>
      </c>
      <c r="BG335" s="111">
        <v>12652.8</v>
      </c>
      <c r="BH335" s="111">
        <v>12659</v>
      </c>
      <c r="BI335" s="29" t="str">
        <f t="shared" si="304"/>
        <v>22mag   8s</v>
      </c>
      <c r="BM335"/>
      <c r="BN335"/>
      <c r="BO335"/>
      <c r="BP335"/>
      <c r="BQ335"/>
      <c r="BR335"/>
      <c r="BS335"/>
      <c r="BT335"/>
      <c r="BU335"/>
      <c r="BV335" s="20"/>
      <c r="BZ335" s="19"/>
    </row>
    <row r="336" spans="1:87" x14ac:dyDescent="0.25">
      <c r="A336" s="12" t="str">
        <f t="shared" si="252"/>
        <v>22mag    9b</v>
      </c>
      <c r="B336" s="110">
        <f t="shared" si="253"/>
        <v>-28.200000000000728</v>
      </c>
      <c r="C336" s="3">
        <f t="shared" si="254"/>
        <v>-15.5</v>
      </c>
      <c r="D336" s="3">
        <f t="shared" si="255"/>
        <v>12675.733333333332</v>
      </c>
      <c r="E336" s="3">
        <f t="shared" si="256"/>
        <v>12679.8</v>
      </c>
      <c r="F336" s="3">
        <f t="shared" si="257"/>
        <v>12636.566666666666</v>
      </c>
      <c r="G336" s="3">
        <f t="shared" si="258"/>
        <v>12632.55</v>
      </c>
      <c r="H336" s="3">
        <f t="shared" si="259"/>
        <v>12669.8</v>
      </c>
      <c r="I336" s="3">
        <f t="shared" si="260"/>
        <v>12612.3</v>
      </c>
      <c r="J336" s="110">
        <f t="shared" si="261"/>
        <v>12630.8</v>
      </c>
      <c r="K336" s="8">
        <f t="shared" si="262"/>
        <v>-32.300000000001091</v>
      </c>
      <c r="L336" s="4">
        <f t="shared" si="263"/>
        <v>57.5</v>
      </c>
      <c r="M336" s="4">
        <f t="shared" si="264"/>
        <v>39.166666666666664</v>
      </c>
      <c r="N336" s="4">
        <f t="shared" si="265"/>
        <v>47.25</v>
      </c>
      <c r="O336" s="4">
        <f t="shared" si="266"/>
        <v>57.5</v>
      </c>
      <c r="P336" s="4">
        <f t="shared" si="301"/>
        <v>10.799999999999272</v>
      </c>
      <c r="Q336" s="4">
        <f>J335-I336</f>
        <v>46.700000000000728</v>
      </c>
      <c r="R336" s="4">
        <f t="shared" si="267"/>
        <v>12637.633333333331</v>
      </c>
      <c r="S336" s="4">
        <f t="shared" si="268"/>
        <v>12652.416666666664</v>
      </c>
      <c r="T336" s="4">
        <f t="shared" si="269"/>
        <v>12654.422222222222</v>
      </c>
      <c r="U336" s="4">
        <f t="shared" si="270"/>
        <v>-4.3000000000010914</v>
      </c>
      <c r="V336" s="4">
        <f t="shared" si="271"/>
        <v>-4.1000000000003638</v>
      </c>
      <c r="W336" s="109">
        <f t="shared" si="272"/>
        <v>12659</v>
      </c>
      <c r="X336" s="45">
        <f t="shared" si="305"/>
        <v>12659</v>
      </c>
      <c r="Y336" s="62">
        <f t="shared" si="273"/>
        <v>12671.7</v>
      </c>
      <c r="Z336" s="10">
        <f t="shared" si="274"/>
        <v>16.800000000001091</v>
      </c>
      <c r="AA336" s="4">
        <f t="shared" si="275"/>
        <v>16.800000000001091</v>
      </c>
      <c r="AB336" s="79">
        <f t="shared" si="276"/>
        <v>12679.900000000001</v>
      </c>
      <c r="AC336" s="108">
        <f t="shared" si="306"/>
        <v>12679.900000000001</v>
      </c>
      <c r="AD336" s="48">
        <f t="shared" si="277"/>
        <v>2.4372969460688734</v>
      </c>
      <c r="AE336" s="45">
        <f t="shared" si="278"/>
        <v>-4.3000000000010914</v>
      </c>
      <c r="AF336" s="56">
        <f t="shared" si="279"/>
        <v>12654.699999999999</v>
      </c>
      <c r="AG336" s="70">
        <f t="shared" si="280"/>
        <v>0.53199666702662629</v>
      </c>
      <c r="AH336" s="70">
        <f t="shared" si="281"/>
        <v>1.8797110244864565</v>
      </c>
      <c r="AI336" s="74">
        <f t="shared" si="282"/>
        <v>-1.8886263601665498E-3</v>
      </c>
      <c r="AJ336" s="62">
        <f t="shared" si="283"/>
        <v>16.800000000001091</v>
      </c>
      <c r="AK336" s="117">
        <f t="shared" si="284"/>
        <v>3.5333135355759242</v>
      </c>
      <c r="AL336" s="99">
        <f t="shared" si="285"/>
        <v>-3.5500717903407925E-3</v>
      </c>
      <c r="AM336" s="62">
        <f t="shared" si="286"/>
        <v>12675.800000000001</v>
      </c>
      <c r="AN336" s="10">
        <f t="shared" si="287"/>
        <v>12624.5628</v>
      </c>
      <c r="AO336" s="10">
        <f t="shared" si="288"/>
        <v>12668.918399999999</v>
      </c>
      <c r="AP336" s="10">
        <f t="shared" si="289"/>
        <v>12709.897199999998</v>
      </c>
      <c r="AQ336" s="10">
        <f t="shared" si="290"/>
        <v>12657.244599999996</v>
      </c>
      <c r="AR336" s="113"/>
      <c r="AU336" s="19"/>
      <c r="AV336" s="25"/>
      <c r="AW336" s="19"/>
      <c r="AX336" s="19"/>
      <c r="AY336" s="19"/>
      <c r="BE336" s="12" t="s">
        <v>490</v>
      </c>
      <c r="BF336" s="110">
        <v>12669.8</v>
      </c>
      <c r="BG336" s="111">
        <v>12612.3</v>
      </c>
      <c r="BH336" s="111">
        <v>12630.8</v>
      </c>
      <c r="BI336" s="29" t="str">
        <f t="shared" si="304"/>
        <v>22mag    9b</v>
      </c>
      <c r="BM336"/>
      <c r="BN336"/>
      <c r="BO336"/>
      <c r="BP336"/>
      <c r="BQ336"/>
      <c r="BR336"/>
      <c r="BS336"/>
      <c r="BT336"/>
      <c r="BU336"/>
      <c r="BV336" s="20"/>
      <c r="BZ336" s="19"/>
    </row>
    <row r="337" spans="1:78" x14ac:dyDescent="0.25">
      <c r="A337" s="12" t="str">
        <f t="shared" si="252"/>
        <v>22mag     10o</v>
      </c>
      <c r="B337" s="110">
        <f t="shared" si="253"/>
        <v>24.600000000000364</v>
      </c>
      <c r="C337" s="3">
        <f t="shared" si="254"/>
        <v>-7.7000000000007276</v>
      </c>
      <c r="D337" s="3">
        <f t="shared" si="255"/>
        <v>12675.233333333332</v>
      </c>
      <c r="E337" s="3">
        <f t="shared" si="256"/>
        <v>12667.95</v>
      </c>
      <c r="F337" s="3">
        <f t="shared" si="257"/>
        <v>12631.533333333333</v>
      </c>
      <c r="G337" s="3">
        <f t="shared" si="258"/>
        <v>12620.9</v>
      </c>
      <c r="H337" s="3">
        <f t="shared" si="259"/>
        <v>12666.1</v>
      </c>
      <c r="I337" s="3">
        <f t="shared" si="260"/>
        <v>12629.5</v>
      </c>
      <c r="J337" s="110">
        <f t="shared" si="261"/>
        <v>12655.4</v>
      </c>
      <c r="K337" s="8">
        <f t="shared" si="262"/>
        <v>-3.6000000000003638</v>
      </c>
      <c r="L337" s="4">
        <f t="shared" si="263"/>
        <v>36.600000000000364</v>
      </c>
      <c r="M337" s="4">
        <f t="shared" si="264"/>
        <v>43.700000000000124</v>
      </c>
      <c r="N337" s="4">
        <f t="shared" si="265"/>
        <v>47.050000000000182</v>
      </c>
      <c r="O337" s="4">
        <f t="shared" si="266"/>
        <v>36.600000000000364</v>
      </c>
      <c r="P337" s="4">
        <f t="shared" si="301"/>
        <v>35.300000000001091</v>
      </c>
      <c r="Q337" s="4">
        <f>J336-I337</f>
        <v>1.2999999999992724</v>
      </c>
      <c r="R337" s="4">
        <f t="shared" si="267"/>
        <v>12650.333333333334</v>
      </c>
      <c r="S337" s="4">
        <f t="shared" si="268"/>
        <v>12643.983333333334</v>
      </c>
      <c r="T337" s="4">
        <f t="shared" si="269"/>
        <v>12651.722222222221</v>
      </c>
      <c r="U337" s="4">
        <f t="shared" si="270"/>
        <v>-28.200000000000728</v>
      </c>
      <c r="V337" s="4">
        <f t="shared" si="271"/>
        <v>-28.200000000000728</v>
      </c>
      <c r="W337" s="109">
        <f t="shared" si="272"/>
        <v>12630.8</v>
      </c>
      <c r="X337" s="109">
        <f t="shared" si="305"/>
        <v>12630.8</v>
      </c>
      <c r="Y337" s="62">
        <f t="shared" si="273"/>
        <v>12598.499999999998</v>
      </c>
      <c r="Z337" s="10">
        <f t="shared" si="274"/>
        <v>16.800000000001091</v>
      </c>
      <c r="AA337" s="4">
        <f t="shared" si="275"/>
        <v>-4.1000000000003638</v>
      </c>
      <c r="AB337" s="79">
        <f t="shared" si="276"/>
        <v>12654.9</v>
      </c>
      <c r="AC337" s="79">
        <f t="shared" si="306"/>
        <v>12654.9</v>
      </c>
      <c r="AD337" s="48">
        <f t="shared" si="277"/>
        <v>1.1879142300195134</v>
      </c>
      <c r="AE337" s="45">
        <f t="shared" si="278"/>
        <v>-28.200000000000728</v>
      </c>
      <c r="AF337" s="56">
        <f t="shared" si="279"/>
        <v>12602.599999999999</v>
      </c>
      <c r="AG337" s="70">
        <f t="shared" si="280"/>
        <v>6.7934016057744318</v>
      </c>
      <c r="AH337" s="70">
        <f t="shared" si="281"/>
        <v>0.1472016609690783</v>
      </c>
      <c r="AI337" s="74">
        <f t="shared" si="282"/>
        <v>4.1896116674337916E-3</v>
      </c>
      <c r="AJ337" s="62">
        <f t="shared" si="283"/>
        <v>16.800000000001091</v>
      </c>
      <c r="AK337" s="117">
        <f t="shared" si="284"/>
        <v>2.166832899205547E-2</v>
      </c>
      <c r="AL337" s="99">
        <f t="shared" si="285"/>
        <v>6.1671779626168378E-4</v>
      </c>
      <c r="AM337" s="62">
        <f t="shared" si="286"/>
        <v>12647.6</v>
      </c>
      <c r="AN337" s="10">
        <f t="shared" si="287"/>
        <v>12577.792949999997</v>
      </c>
      <c r="AO337" s="10">
        <f t="shared" si="288"/>
        <v>12650.303699999997</v>
      </c>
      <c r="AP337" s="10">
        <f t="shared" si="289"/>
        <v>12697.568216666663</v>
      </c>
      <c r="AQ337" s="10">
        <f t="shared" si="290"/>
        <v>12618.072133333329</v>
      </c>
      <c r="AR337" s="113"/>
      <c r="AS337" s="113"/>
      <c r="AU337" s="19"/>
      <c r="AV337" s="25"/>
      <c r="AW337" s="19"/>
      <c r="AX337" s="19"/>
      <c r="AY337" s="19"/>
      <c r="BE337" s="12" t="s">
        <v>491</v>
      </c>
      <c r="BF337" s="110">
        <v>12666.1</v>
      </c>
      <c r="BG337" s="111">
        <v>12629.5</v>
      </c>
      <c r="BH337" s="111">
        <v>12655.4</v>
      </c>
      <c r="BI337" s="29" t="str">
        <f t="shared" si="304"/>
        <v>22mag     10o</v>
      </c>
      <c r="BM337"/>
      <c r="BN337"/>
      <c r="BO337"/>
      <c r="BP337"/>
      <c r="BQ337"/>
      <c r="BR337"/>
      <c r="BS337"/>
      <c r="BT337"/>
      <c r="BU337"/>
      <c r="BV337" s="20"/>
      <c r="BZ337" s="19"/>
    </row>
    <row r="338" spans="1:78" x14ac:dyDescent="0.25">
      <c r="A338" s="12" t="str">
        <f t="shared" si="252"/>
        <v>22mag   11s</v>
      </c>
      <c r="B338" s="110">
        <f t="shared" si="253"/>
        <v>-57.100000000000364</v>
      </c>
      <c r="C338" s="3">
        <f t="shared" si="254"/>
        <v>-60.700000000000728</v>
      </c>
      <c r="D338" s="3">
        <f t="shared" si="255"/>
        <v>12665.300000000001</v>
      </c>
      <c r="E338" s="3">
        <f t="shared" si="256"/>
        <v>12663.05</v>
      </c>
      <c r="F338" s="3">
        <f t="shared" si="257"/>
        <v>12609.800000000001</v>
      </c>
      <c r="G338" s="3">
        <f t="shared" si="258"/>
        <v>12608.55</v>
      </c>
      <c r="H338" s="3">
        <f t="shared" si="259"/>
        <v>12660</v>
      </c>
      <c r="I338" s="3">
        <f t="shared" si="260"/>
        <v>12587.6</v>
      </c>
      <c r="J338" s="3">
        <f t="shared" si="261"/>
        <v>12598.3</v>
      </c>
      <c r="K338" s="8">
        <f t="shared" si="262"/>
        <v>-32.5</v>
      </c>
      <c r="L338" s="4">
        <f t="shared" si="263"/>
        <v>72.399999999999636</v>
      </c>
      <c r="M338" s="4">
        <f t="shared" si="264"/>
        <v>55.5</v>
      </c>
      <c r="N338" s="4">
        <f t="shared" si="265"/>
        <v>54.5</v>
      </c>
      <c r="O338" s="4">
        <f t="shared" si="266"/>
        <v>72.399999999999636</v>
      </c>
      <c r="P338" s="4">
        <f t="shared" si="301"/>
        <v>4.6000000000003638</v>
      </c>
      <c r="Q338" s="4">
        <f>J337-I338</f>
        <v>67.799999999999272</v>
      </c>
      <c r="R338" s="4">
        <f t="shared" si="267"/>
        <v>12615.299999999997</v>
      </c>
      <c r="S338" s="4">
        <f t="shared" si="268"/>
        <v>12632.816666666666</v>
      </c>
      <c r="T338" s="4">
        <f t="shared" si="269"/>
        <v>12634.422222222222</v>
      </c>
      <c r="U338" s="4">
        <f t="shared" si="270"/>
        <v>-28.200000000000728</v>
      </c>
      <c r="V338" s="4">
        <f t="shared" si="271"/>
        <v>-28.200000000000728</v>
      </c>
      <c r="W338" s="45">
        <f t="shared" si="272"/>
        <v>12602.599999999999</v>
      </c>
      <c r="X338" s="45">
        <f t="shared" si="305"/>
        <v>12602.599999999999</v>
      </c>
      <c r="Y338" s="10">
        <f t="shared" si="273"/>
        <v>12651.8</v>
      </c>
      <c r="Z338" s="10">
        <f t="shared" si="274"/>
        <v>24.600000000000364</v>
      </c>
      <c r="AA338" s="10">
        <f t="shared" si="275"/>
        <v>24.600000000000364</v>
      </c>
      <c r="AB338" s="10">
        <f t="shared" si="276"/>
        <v>12655.4</v>
      </c>
      <c r="AC338" s="108">
        <f t="shared" si="306"/>
        <v>12655.4</v>
      </c>
      <c r="AD338" s="48">
        <f t="shared" si="277"/>
        <v>3.3280051981806116</v>
      </c>
      <c r="AE338" s="45">
        <f t="shared" si="278"/>
        <v>-28.200000000000728</v>
      </c>
      <c r="AF338" s="56">
        <f t="shared" si="279"/>
        <v>12627.199999999999</v>
      </c>
      <c r="AG338" s="70">
        <f t="shared" si="280"/>
        <v>0.35521228754649686</v>
      </c>
      <c r="AH338" s="70">
        <f t="shared" si="281"/>
        <v>2.8152179275867568</v>
      </c>
      <c r="AI338" s="74">
        <f t="shared" si="282"/>
        <v>-2.2887100861631745E-3</v>
      </c>
      <c r="AJ338" s="62">
        <f t="shared" si="283"/>
        <v>24.600000000000364</v>
      </c>
      <c r="AK338" s="117">
        <f t="shared" si="284"/>
        <v>7.9254519798058736</v>
      </c>
      <c r="AL338" s="99">
        <f t="shared" si="285"/>
        <v>-6.4432176656151995E-3</v>
      </c>
      <c r="AM338" s="62">
        <f t="shared" si="286"/>
        <v>12680</v>
      </c>
      <c r="AN338" s="10">
        <f t="shared" si="287"/>
        <v>12590.680049999999</v>
      </c>
      <c r="AO338" s="10">
        <f t="shared" si="288"/>
        <v>12658.495500000001</v>
      </c>
      <c r="AP338" s="10">
        <f t="shared" si="289"/>
        <v>12710.080716666667</v>
      </c>
      <c r="AQ338" s="10">
        <f t="shared" si="290"/>
        <v>12647.201233333333</v>
      </c>
      <c r="AR338" s="113"/>
      <c r="AS338" s="113"/>
      <c r="AU338" s="19"/>
      <c r="AV338" s="25"/>
      <c r="AW338" s="19"/>
      <c r="AX338" s="19"/>
      <c r="AY338" s="19"/>
      <c r="BE338" s="12" t="s">
        <v>492</v>
      </c>
      <c r="BF338" s="110">
        <v>12660</v>
      </c>
      <c r="BG338" s="111">
        <v>12587.6</v>
      </c>
      <c r="BH338" s="111">
        <v>12598.3</v>
      </c>
      <c r="BI338" s="29" t="str">
        <f t="shared" si="304"/>
        <v>22mag   11s</v>
      </c>
      <c r="BM338"/>
      <c r="BN338"/>
      <c r="BO338"/>
      <c r="BP338"/>
      <c r="BQ338"/>
      <c r="BR338"/>
      <c r="BS338"/>
      <c r="BT338"/>
      <c r="BU338"/>
      <c r="BV338" s="20"/>
      <c r="BZ338" s="19"/>
    </row>
    <row r="339" spans="1:78" x14ac:dyDescent="0.25">
      <c r="A339" s="12" t="str">
        <f t="shared" si="252"/>
        <v>22mag     12b</v>
      </c>
      <c r="B339" s="110">
        <f t="shared" si="253"/>
        <v>-7.8999999999996362</v>
      </c>
      <c r="C339" s="3">
        <f t="shared" si="254"/>
        <v>-40.399999999999636</v>
      </c>
      <c r="D339" s="3">
        <f t="shared" si="255"/>
        <v>12643.433333333334</v>
      </c>
      <c r="E339" s="3">
        <f t="shared" si="256"/>
        <v>12632.1</v>
      </c>
      <c r="F339" s="3">
        <f t="shared" si="257"/>
        <v>12595.299999999997</v>
      </c>
      <c r="G339" s="3">
        <f t="shared" si="258"/>
        <v>12578.2</v>
      </c>
      <c r="H339" s="3">
        <f t="shared" si="259"/>
        <v>12604.2</v>
      </c>
      <c r="I339" s="3">
        <f t="shared" si="260"/>
        <v>12568.8</v>
      </c>
      <c r="J339" s="110">
        <f t="shared" si="261"/>
        <v>12590.4</v>
      </c>
      <c r="K339" s="8">
        <f t="shared" si="262"/>
        <v>-65</v>
      </c>
      <c r="L339" s="4">
        <f t="shared" si="263"/>
        <v>35.400000000001455</v>
      </c>
      <c r="M339" s="4">
        <f t="shared" si="264"/>
        <v>48.133333333333816</v>
      </c>
      <c r="N339" s="4">
        <f t="shared" si="265"/>
        <v>53.900000000000546</v>
      </c>
      <c r="O339" s="4">
        <f t="shared" si="266"/>
        <v>35.400000000001455</v>
      </c>
      <c r="P339" s="4">
        <f t="shared" si="301"/>
        <v>5.9000000000014552</v>
      </c>
      <c r="Q339" s="4">
        <f>-J338+I339</f>
        <v>-29.5</v>
      </c>
      <c r="R339" s="4">
        <f t="shared" si="267"/>
        <v>12587.800000000001</v>
      </c>
      <c r="S339" s="4">
        <f t="shared" si="268"/>
        <v>12601.55</v>
      </c>
      <c r="T339" s="4">
        <f t="shared" si="269"/>
        <v>12617.811111111112</v>
      </c>
      <c r="U339" s="4">
        <f t="shared" si="270"/>
        <v>-57.100000000000364</v>
      </c>
      <c r="V339" s="4">
        <f t="shared" si="271"/>
        <v>-57.100000000000364</v>
      </c>
      <c r="W339" s="45">
        <f t="shared" si="272"/>
        <v>12598.3</v>
      </c>
      <c r="X339" s="45">
        <f t="shared" si="305"/>
        <v>12598.3</v>
      </c>
      <c r="Y339" s="62">
        <f t="shared" si="273"/>
        <v>12565.8</v>
      </c>
      <c r="Z339" s="10">
        <f t="shared" si="274"/>
        <v>24.600000000000364</v>
      </c>
      <c r="AA339" s="4">
        <f t="shared" si="275"/>
        <v>24.600000000000364</v>
      </c>
      <c r="AB339" s="108">
        <f t="shared" si="276"/>
        <v>12680</v>
      </c>
      <c r="AC339" s="108">
        <f t="shared" si="306"/>
        <v>12680</v>
      </c>
      <c r="AD339" s="48">
        <f t="shared" si="277"/>
        <v>1.1161793372320543</v>
      </c>
      <c r="AE339" s="45">
        <f t="shared" si="278"/>
        <v>-57.100000000000364</v>
      </c>
      <c r="AF339" s="56">
        <f t="shared" si="279"/>
        <v>12541.199999999999</v>
      </c>
      <c r="AG339" s="70">
        <f t="shared" si="280"/>
        <v>-1.5237081471776941</v>
      </c>
      <c r="AH339" s="70">
        <f t="shared" si="281"/>
        <v>-0.65629366217688179</v>
      </c>
      <c r="AI339" s="74">
        <f t="shared" si="282"/>
        <v>3.9230695627213291E-3</v>
      </c>
      <c r="AJ339" s="62">
        <f t="shared" si="283"/>
        <v>24.600000000000364</v>
      </c>
      <c r="AK339" s="117">
        <f t="shared" si="284"/>
        <v>0.43072137101354302</v>
      </c>
      <c r="AL339" s="99">
        <f t="shared" si="285"/>
        <v>-2.574685690293039E-3</v>
      </c>
      <c r="AM339" s="62">
        <f t="shared" si="286"/>
        <v>12622.9</v>
      </c>
      <c r="AN339" s="10">
        <f t="shared" si="287"/>
        <v>12548.239199999998</v>
      </c>
      <c r="AO339" s="10">
        <f t="shared" si="288"/>
        <v>12630.356999999995</v>
      </c>
      <c r="AP339" s="10">
        <f t="shared" si="289"/>
        <v>12682.469799999995</v>
      </c>
      <c r="AQ339" s="10">
        <f t="shared" si="290"/>
        <v>12583.170599999994</v>
      </c>
      <c r="AR339" s="113"/>
      <c r="AS339" s="113"/>
      <c r="AU339" s="19"/>
      <c r="AV339" s="25"/>
      <c r="AW339" s="19"/>
      <c r="AX339" s="19"/>
      <c r="AY339" s="19"/>
      <c r="BE339" s="12" t="s">
        <v>493</v>
      </c>
      <c r="BF339" s="110">
        <v>12604.2</v>
      </c>
      <c r="BG339" s="111">
        <v>12568.8</v>
      </c>
      <c r="BH339" s="111">
        <v>12590.4</v>
      </c>
      <c r="BI339" s="29" t="str">
        <f t="shared" si="304"/>
        <v>22mag     12b</v>
      </c>
      <c r="BM339"/>
      <c r="BN339"/>
      <c r="BO339"/>
      <c r="BP339"/>
      <c r="BQ339"/>
      <c r="BR339"/>
      <c r="BS339"/>
      <c r="BT339"/>
      <c r="BU339"/>
      <c r="BV339" s="20"/>
      <c r="BZ339" s="19"/>
    </row>
    <row r="340" spans="1:78" x14ac:dyDescent="0.25">
      <c r="A340" s="12" t="str">
        <f t="shared" si="252"/>
        <v>22mag     13o</v>
      </c>
      <c r="B340" s="110">
        <f t="shared" si="253"/>
        <v>15.700000000000728</v>
      </c>
      <c r="C340" s="3">
        <f t="shared" si="254"/>
        <v>-49.299999999999272</v>
      </c>
      <c r="D340" s="3">
        <f t="shared" si="255"/>
        <v>12625.733333333332</v>
      </c>
      <c r="E340" s="3">
        <f t="shared" si="256"/>
        <v>12608.6</v>
      </c>
      <c r="F340" s="3">
        <f t="shared" si="257"/>
        <v>12581.566666666666</v>
      </c>
      <c r="G340" s="3">
        <f t="shared" si="258"/>
        <v>12578.55</v>
      </c>
      <c r="H340" s="110">
        <f t="shared" si="259"/>
        <v>12613</v>
      </c>
      <c r="I340" s="110">
        <f t="shared" si="260"/>
        <v>12588.3</v>
      </c>
      <c r="J340" s="3">
        <f t="shared" si="261"/>
        <v>12606.1</v>
      </c>
      <c r="K340" s="8">
        <f t="shared" si="262"/>
        <v>7.8000000000010914</v>
      </c>
      <c r="L340" s="4">
        <f t="shared" si="263"/>
        <v>24.700000000000728</v>
      </c>
      <c r="M340" s="4">
        <f t="shared" si="264"/>
        <v>44.166666666667275</v>
      </c>
      <c r="N340" s="4">
        <f t="shared" si="265"/>
        <v>30.050000000001091</v>
      </c>
      <c r="O340" s="4">
        <f t="shared" si="266"/>
        <v>24.700000000000728</v>
      </c>
      <c r="P340" s="4">
        <f>-H340+J339</f>
        <v>-22.600000000000364</v>
      </c>
      <c r="Q340" s="4">
        <f t="shared" ref="Q340:Q347" si="308">J339-I340</f>
        <v>2.1000000000003638</v>
      </c>
      <c r="R340" s="4">
        <f t="shared" si="267"/>
        <v>12602.466666666667</v>
      </c>
      <c r="S340" s="4">
        <f t="shared" si="268"/>
        <v>12595.133333333335</v>
      </c>
      <c r="T340" s="4">
        <f t="shared" si="269"/>
        <v>12601.855555555556</v>
      </c>
      <c r="U340" s="4">
        <f t="shared" si="270"/>
        <v>-57.100000000000364</v>
      </c>
      <c r="V340" s="4">
        <f t="shared" si="271"/>
        <v>-57.100000000000364</v>
      </c>
      <c r="W340" s="109">
        <f t="shared" si="272"/>
        <v>12541.199999999999</v>
      </c>
      <c r="X340" s="109">
        <f t="shared" si="305"/>
        <v>12541.199999999999</v>
      </c>
      <c r="Y340" s="10">
        <f t="shared" si="273"/>
        <v>12525.4</v>
      </c>
      <c r="Z340" s="10">
        <f t="shared" si="274"/>
        <v>24.600000000000364</v>
      </c>
      <c r="AA340" s="10">
        <f t="shared" si="275"/>
        <v>-7.8999999999996362</v>
      </c>
      <c r="AB340" s="10">
        <f t="shared" si="276"/>
        <v>12590.4</v>
      </c>
      <c r="AC340" s="79">
        <f t="shared" si="306"/>
        <v>12590.4</v>
      </c>
      <c r="AD340" s="48">
        <f t="shared" si="277"/>
        <v>0.47654320987658566</v>
      </c>
      <c r="AE340" s="45">
        <f t="shared" si="278"/>
        <v>-57.100000000000364</v>
      </c>
      <c r="AF340" s="56">
        <f t="shared" si="279"/>
        <v>12533.3</v>
      </c>
      <c r="AG340" s="70">
        <f t="shared" si="280"/>
        <v>-8.2330962450866956</v>
      </c>
      <c r="AH340" s="70">
        <f t="shared" si="281"/>
        <v>-0.12146098748654552</v>
      </c>
      <c r="AI340" s="74">
        <f t="shared" si="282"/>
        <v>5.8085260865056365E-3</v>
      </c>
      <c r="AJ340" s="62">
        <f t="shared" si="283"/>
        <v>24.600000000000364</v>
      </c>
      <c r="AK340" s="117">
        <f t="shared" si="284"/>
        <v>1.4752771481206767E-2</v>
      </c>
      <c r="AL340" s="99">
        <f t="shared" si="285"/>
        <v>-7.0550931430833424E-4</v>
      </c>
      <c r="AM340" s="62">
        <f t="shared" si="286"/>
        <v>12615</v>
      </c>
      <c r="AN340" s="10">
        <f t="shared" si="287"/>
        <v>12521.366100000001</v>
      </c>
      <c r="AO340" s="10">
        <f t="shared" si="288"/>
        <v>12594.193200000003</v>
      </c>
      <c r="AP340" s="10">
        <f t="shared" si="289"/>
        <v>12654.341699999999</v>
      </c>
      <c r="AQ340" s="10">
        <f t="shared" si="290"/>
        <v>12583.9714</v>
      </c>
      <c r="AR340" s="113"/>
      <c r="AS340" s="113"/>
      <c r="AU340" s="19"/>
      <c r="AV340" s="25"/>
      <c r="AW340" s="19"/>
      <c r="AX340" s="19"/>
      <c r="AY340" s="19"/>
      <c r="BE340" s="12" t="s">
        <v>494</v>
      </c>
      <c r="BF340" s="110">
        <v>12613</v>
      </c>
      <c r="BG340" s="111">
        <v>12588.3</v>
      </c>
      <c r="BH340" s="111">
        <v>12606.1</v>
      </c>
      <c r="BI340" s="29" t="str">
        <f t="shared" si="304"/>
        <v>22mag     13o</v>
      </c>
      <c r="BM340"/>
      <c r="BN340"/>
      <c r="BO340"/>
      <c r="BP340"/>
      <c r="BQ340"/>
      <c r="BR340"/>
      <c r="BS340"/>
      <c r="BT340"/>
      <c r="BU340"/>
      <c r="BV340" s="20"/>
      <c r="BZ340" s="19"/>
    </row>
    <row r="341" spans="1:78" x14ac:dyDescent="0.25">
      <c r="A341" s="12" t="str">
        <f t="shared" si="252"/>
        <v>22mag  14s</v>
      </c>
      <c r="B341" s="110">
        <f t="shared" si="253"/>
        <v>-6.2000000000007276</v>
      </c>
      <c r="C341" s="3">
        <f t="shared" si="254"/>
        <v>1.6000000000003638</v>
      </c>
      <c r="D341" s="3">
        <f t="shared" si="255"/>
        <v>12608.866666666667</v>
      </c>
      <c r="E341" s="3">
        <f t="shared" si="256"/>
        <v>12611.2</v>
      </c>
      <c r="F341" s="3">
        <f t="shared" si="257"/>
        <v>12581.699999999999</v>
      </c>
      <c r="G341" s="3">
        <f t="shared" si="258"/>
        <v>12588.15</v>
      </c>
      <c r="H341" s="110">
        <f t="shared" si="259"/>
        <v>12609.4</v>
      </c>
      <c r="I341" s="110">
        <f t="shared" si="260"/>
        <v>12588</v>
      </c>
      <c r="J341" s="110">
        <f t="shared" si="261"/>
        <v>12599.9</v>
      </c>
      <c r="K341" s="8">
        <f t="shared" si="262"/>
        <v>9.5</v>
      </c>
      <c r="L341" s="4">
        <f t="shared" si="263"/>
        <v>21.399999999999636</v>
      </c>
      <c r="M341" s="4">
        <f t="shared" si="264"/>
        <v>27.166666666667272</v>
      </c>
      <c r="N341" s="4">
        <f t="shared" si="265"/>
        <v>23.050000000000182</v>
      </c>
      <c r="O341" s="4">
        <f t="shared" si="266"/>
        <v>21.399999999999636</v>
      </c>
      <c r="P341" s="4">
        <f t="shared" ref="P341:P362" si="309">H341-J340</f>
        <v>3.2999999999992724</v>
      </c>
      <c r="Q341" s="4">
        <f t="shared" si="308"/>
        <v>18.100000000000364</v>
      </c>
      <c r="R341" s="4">
        <f t="shared" si="267"/>
        <v>12599.1</v>
      </c>
      <c r="S341" s="4">
        <f t="shared" si="268"/>
        <v>12600.783333333333</v>
      </c>
      <c r="T341" s="4">
        <f t="shared" si="269"/>
        <v>12596.455555555556</v>
      </c>
      <c r="U341" s="4">
        <f t="shared" si="270"/>
        <v>-57.100000000000364</v>
      </c>
      <c r="V341" s="4">
        <f t="shared" si="271"/>
        <v>-7.8999999999996362</v>
      </c>
      <c r="W341" s="85">
        <f t="shared" si="272"/>
        <v>12582.5</v>
      </c>
      <c r="X341" s="45">
        <f t="shared" si="305"/>
        <v>12582.5</v>
      </c>
      <c r="Y341" s="62">
        <f t="shared" si="273"/>
        <v>12613.900000000001</v>
      </c>
      <c r="Z341" s="10">
        <f t="shared" si="274"/>
        <v>15.700000000000728</v>
      </c>
      <c r="AA341" s="4">
        <f t="shared" si="275"/>
        <v>15.700000000000728</v>
      </c>
      <c r="AB341" s="79">
        <f t="shared" si="276"/>
        <v>12606.1</v>
      </c>
      <c r="AC341" s="108">
        <f t="shared" si="306"/>
        <v>12606.1</v>
      </c>
      <c r="AD341" s="48">
        <f t="shared" si="277"/>
        <v>0.27927225471082856</v>
      </c>
      <c r="AE341" s="45">
        <f t="shared" si="278"/>
        <v>-57.100000000000364</v>
      </c>
      <c r="AF341" s="56">
        <f t="shared" si="279"/>
        <v>12549</v>
      </c>
      <c r="AG341" s="70">
        <f t="shared" si="280"/>
        <v>-2.3376842048574256</v>
      </c>
      <c r="AH341" s="70">
        <f t="shared" si="281"/>
        <v>-0.42777377625349083</v>
      </c>
      <c r="AI341" s="74">
        <f t="shared" si="282"/>
        <v>4.0561000876563578E-3</v>
      </c>
      <c r="AJ341" s="62">
        <f t="shared" si="283"/>
        <v>15.700000000000728</v>
      </c>
      <c r="AK341" s="117">
        <f t="shared" si="284"/>
        <v>0.18299040365017163</v>
      </c>
      <c r="AL341" s="99">
        <f t="shared" si="285"/>
        <v>-1.7350932513588754E-3</v>
      </c>
      <c r="AM341" s="62">
        <f t="shared" si="286"/>
        <v>12621.800000000001</v>
      </c>
      <c r="AN341" s="10">
        <f t="shared" si="287"/>
        <v>12559.84425</v>
      </c>
      <c r="AO341" s="10">
        <f t="shared" si="288"/>
        <v>12604.016700000002</v>
      </c>
      <c r="AP341" s="10">
        <f t="shared" si="289"/>
        <v>12645.149183333333</v>
      </c>
      <c r="AQ341" s="10">
        <f t="shared" si="290"/>
        <v>12604.525266666666</v>
      </c>
      <c r="AR341" s="113"/>
      <c r="AS341" s="113"/>
      <c r="AU341" s="19"/>
      <c r="AV341" s="25"/>
      <c r="AW341" s="19"/>
      <c r="AX341" s="19"/>
      <c r="AY341" s="19"/>
      <c r="BE341" s="12" t="s">
        <v>495</v>
      </c>
      <c r="BF341" s="110">
        <v>12609.4</v>
      </c>
      <c r="BG341" s="111">
        <v>12588</v>
      </c>
      <c r="BH341" s="111">
        <v>12599.9</v>
      </c>
      <c r="BI341" s="29" t="str">
        <f t="shared" si="304"/>
        <v>22mag  14s</v>
      </c>
      <c r="BM341"/>
      <c r="BN341"/>
      <c r="BO341"/>
      <c r="BP341"/>
      <c r="BQ341"/>
      <c r="BR341"/>
      <c r="BS341"/>
      <c r="BT341"/>
      <c r="BU341"/>
      <c r="BV341" s="20"/>
      <c r="BZ341" s="19"/>
    </row>
    <row r="342" spans="1:78" x14ac:dyDescent="0.25">
      <c r="A342" s="12" t="str">
        <f t="shared" si="252"/>
        <v>22mag   15b</v>
      </c>
      <c r="B342" s="110">
        <f t="shared" si="253"/>
        <v>26.5</v>
      </c>
      <c r="C342" s="3">
        <f t="shared" si="254"/>
        <v>36</v>
      </c>
      <c r="D342" s="3">
        <f t="shared" si="255"/>
        <v>12622.166666666666</v>
      </c>
      <c r="E342" s="3">
        <f t="shared" si="256"/>
        <v>12626.75</v>
      </c>
      <c r="F342" s="3">
        <f t="shared" si="257"/>
        <v>12591.933333333334</v>
      </c>
      <c r="G342" s="3">
        <f t="shared" si="258"/>
        <v>12593.75</v>
      </c>
      <c r="H342" s="110">
        <f t="shared" si="259"/>
        <v>12644.1</v>
      </c>
      <c r="I342" s="110">
        <f t="shared" si="260"/>
        <v>12599.5</v>
      </c>
      <c r="J342" s="110">
        <f t="shared" si="261"/>
        <v>12626.4</v>
      </c>
      <c r="K342" s="8">
        <f t="shared" si="262"/>
        <v>20.299999999999272</v>
      </c>
      <c r="L342" s="4">
        <f t="shared" si="263"/>
        <v>44.600000000000364</v>
      </c>
      <c r="M342" s="4">
        <f t="shared" si="264"/>
        <v>30.233333333333576</v>
      </c>
      <c r="N342" s="4">
        <f t="shared" si="265"/>
        <v>33</v>
      </c>
      <c r="O342" s="4">
        <f t="shared" si="266"/>
        <v>44.600000000000364</v>
      </c>
      <c r="P342" s="4">
        <f t="shared" si="309"/>
        <v>44.200000000000728</v>
      </c>
      <c r="Q342" s="4">
        <f t="shared" si="308"/>
        <v>0.3999999999996362</v>
      </c>
      <c r="R342" s="4">
        <f t="shared" si="267"/>
        <v>12623.333333333334</v>
      </c>
      <c r="S342" s="4">
        <f t="shared" si="268"/>
        <v>12611.216666666667</v>
      </c>
      <c r="T342" s="4">
        <f t="shared" si="269"/>
        <v>12608.300000000001</v>
      </c>
      <c r="U342" s="4">
        <f t="shared" si="270"/>
        <v>-7.8999999999996362</v>
      </c>
      <c r="V342" s="4">
        <f t="shared" si="271"/>
        <v>-6.2000000000007276</v>
      </c>
      <c r="W342" s="86">
        <f t="shared" si="272"/>
        <v>12599.9</v>
      </c>
      <c r="X342" s="109">
        <f t="shared" si="305"/>
        <v>12599.9</v>
      </c>
      <c r="Y342" s="62">
        <f t="shared" si="273"/>
        <v>12609.4</v>
      </c>
      <c r="Z342" s="10">
        <f t="shared" si="274"/>
        <v>15.700000000000728</v>
      </c>
      <c r="AA342" s="4">
        <f t="shared" si="275"/>
        <v>15.700000000000728</v>
      </c>
      <c r="AB342" s="79">
        <f t="shared" si="276"/>
        <v>12621.800000000001</v>
      </c>
      <c r="AC342" s="79">
        <f t="shared" si="306"/>
        <v>12621.800000000001</v>
      </c>
      <c r="AD342" s="48">
        <f t="shared" si="277"/>
        <v>1.6661468486030089</v>
      </c>
      <c r="AE342" s="45">
        <f t="shared" si="278"/>
        <v>-7.8999999999996362</v>
      </c>
      <c r="AF342" s="56">
        <f t="shared" si="279"/>
        <v>12592</v>
      </c>
      <c r="AG342" s="70">
        <f t="shared" si="280"/>
        <v>3.1911548778767873</v>
      </c>
      <c r="AH342" s="70">
        <f t="shared" si="281"/>
        <v>0.31336617565404506</v>
      </c>
      <c r="AI342" s="74">
        <f t="shared" si="282"/>
        <v>2.7318932655654095E-3</v>
      </c>
      <c r="AJ342" s="62">
        <f t="shared" si="283"/>
        <v>15.700000000000728</v>
      </c>
      <c r="AK342" s="117">
        <f t="shared" si="284"/>
        <v>9.8198360044041824E-2</v>
      </c>
      <c r="AL342" s="99">
        <f t="shared" si="285"/>
        <v>8.5608294492527288E-4</v>
      </c>
      <c r="AM342" s="62">
        <f t="shared" si="286"/>
        <v>12615.6</v>
      </c>
      <c r="AN342" s="10">
        <f t="shared" si="287"/>
        <v>12563.47395</v>
      </c>
      <c r="AO342" s="10">
        <f t="shared" si="288"/>
        <v>12597.589800000002</v>
      </c>
      <c r="AP342" s="10">
        <f t="shared" si="289"/>
        <v>12634.772150000001</v>
      </c>
      <c r="AQ342" s="10">
        <f t="shared" si="290"/>
        <v>12601.388799999999</v>
      </c>
      <c r="AR342" s="113"/>
      <c r="AS342" s="113"/>
      <c r="AU342" s="19"/>
      <c r="AV342" s="25"/>
      <c r="AW342" s="19"/>
      <c r="AX342" s="19"/>
      <c r="AY342" s="19"/>
      <c r="BE342" s="12" t="s">
        <v>496</v>
      </c>
      <c r="BF342" s="110">
        <v>12644.1</v>
      </c>
      <c r="BG342" s="111">
        <v>12599.5</v>
      </c>
      <c r="BH342" s="111">
        <v>12626.4</v>
      </c>
      <c r="BI342" s="29" t="str">
        <f t="shared" si="304"/>
        <v>22mag   15b</v>
      </c>
      <c r="BM342"/>
      <c r="BN342"/>
      <c r="BO342"/>
      <c r="BP342"/>
      <c r="BQ342"/>
      <c r="BR342"/>
      <c r="BS342"/>
      <c r="BT342"/>
      <c r="BU342"/>
      <c r="BV342" s="20"/>
      <c r="BZ342" s="19"/>
    </row>
    <row r="343" spans="1:78" x14ac:dyDescent="0.25">
      <c r="A343" s="12" t="str">
        <f t="shared" si="252"/>
        <v>22mag     16o</v>
      </c>
      <c r="B343" s="110">
        <f t="shared" si="253"/>
        <v>-1.1000000000003638</v>
      </c>
      <c r="C343" s="3">
        <f t="shared" si="254"/>
        <v>19.199999999998909</v>
      </c>
      <c r="D343" s="3">
        <f t="shared" si="255"/>
        <v>12629.966666666667</v>
      </c>
      <c r="E343" s="3">
        <f t="shared" si="256"/>
        <v>12640.25</v>
      </c>
      <c r="F343" s="3">
        <f t="shared" si="257"/>
        <v>12600.433333333334</v>
      </c>
      <c r="G343" s="3">
        <f t="shared" si="258"/>
        <v>12606.65</v>
      </c>
      <c r="H343" s="110">
        <f t="shared" si="259"/>
        <v>12636.4</v>
      </c>
      <c r="I343" s="110">
        <f t="shared" si="260"/>
        <v>12613.8</v>
      </c>
      <c r="J343" s="110">
        <f t="shared" si="261"/>
        <v>12625.3</v>
      </c>
      <c r="K343" s="8">
        <f t="shared" si="262"/>
        <v>25.399999999999636</v>
      </c>
      <c r="L343" s="4">
        <f t="shared" si="263"/>
        <v>22.600000000000364</v>
      </c>
      <c r="M343" s="4">
        <f t="shared" si="264"/>
        <v>29.533333333333456</v>
      </c>
      <c r="N343" s="4">
        <f t="shared" si="265"/>
        <v>33.600000000000364</v>
      </c>
      <c r="O343" s="4">
        <f t="shared" si="266"/>
        <v>22.600000000000364</v>
      </c>
      <c r="P343" s="4">
        <f t="shared" si="309"/>
        <v>10</v>
      </c>
      <c r="Q343" s="4">
        <f t="shared" si="308"/>
        <v>12.600000000000364</v>
      </c>
      <c r="R343" s="4">
        <f t="shared" si="267"/>
        <v>12625.166666666666</v>
      </c>
      <c r="S343" s="4">
        <f t="shared" si="268"/>
        <v>12624.25</v>
      </c>
      <c r="T343" s="4">
        <f t="shared" si="269"/>
        <v>12615.866666666667</v>
      </c>
      <c r="U343" s="4">
        <f t="shared" si="270"/>
        <v>-6.2000000000007276</v>
      </c>
      <c r="V343" s="4">
        <f t="shared" si="271"/>
        <v>-6.2000000000007276</v>
      </c>
      <c r="W343" s="85">
        <f t="shared" si="272"/>
        <v>12593.699999999999</v>
      </c>
      <c r="X343" s="45">
        <f t="shared" si="305"/>
        <v>12593.699999999999</v>
      </c>
      <c r="Y343" s="10">
        <f t="shared" si="273"/>
        <v>12646.699999999999</v>
      </c>
      <c r="Z343" s="10">
        <f t="shared" si="274"/>
        <v>26.5</v>
      </c>
      <c r="AA343" s="10">
        <f t="shared" si="275"/>
        <v>26.5</v>
      </c>
      <c r="AB343" s="10">
        <f t="shared" si="276"/>
        <v>12626.4</v>
      </c>
      <c r="AC343" s="108">
        <f t="shared" si="306"/>
        <v>12626.4</v>
      </c>
      <c r="AD343" s="48">
        <f t="shared" si="277"/>
        <v>0.35100714749839634</v>
      </c>
      <c r="AE343" s="45">
        <f t="shared" si="278"/>
        <v>-6.2000000000007276</v>
      </c>
      <c r="AF343" s="56">
        <f t="shared" si="279"/>
        <v>12620.199999999999</v>
      </c>
      <c r="AG343" s="70">
        <f t="shared" si="280"/>
        <v>-0.18526139598147046</v>
      </c>
      <c r="AH343" s="70">
        <f t="shared" si="281"/>
        <v>-5.3977786073684682</v>
      </c>
      <c r="AI343" s="74">
        <f t="shared" si="282"/>
        <v>4.0411403939718578E-4</v>
      </c>
      <c r="AJ343" s="62">
        <f t="shared" si="283"/>
        <v>26.5</v>
      </c>
      <c r="AK343" s="117">
        <f t="shared" si="284"/>
        <v>29.13601389416468</v>
      </c>
      <c r="AL343" s="99">
        <f t="shared" si="285"/>
        <v>-2.1813181167953878E-3</v>
      </c>
      <c r="AM343" s="62">
        <f t="shared" si="286"/>
        <v>12652.9</v>
      </c>
      <c r="AN343" s="10">
        <f t="shared" si="287"/>
        <v>12577.743</v>
      </c>
      <c r="AO343" s="10">
        <f t="shared" si="288"/>
        <v>12634.5195</v>
      </c>
      <c r="AP343" s="10">
        <f t="shared" si="289"/>
        <v>12668.989666666666</v>
      </c>
      <c r="AQ343" s="10">
        <f t="shared" si="290"/>
        <v>12615.169233333332</v>
      </c>
      <c r="AR343" s="113"/>
      <c r="AS343" s="113"/>
      <c r="AU343" s="19"/>
      <c r="AV343" s="25"/>
      <c r="AW343" s="19"/>
      <c r="AX343" s="19"/>
      <c r="AY343" s="19"/>
      <c r="BE343" s="12" t="s">
        <v>497</v>
      </c>
      <c r="BF343" s="110">
        <v>12636.4</v>
      </c>
      <c r="BG343" s="111">
        <v>12613.8</v>
      </c>
      <c r="BH343" s="111">
        <v>12625.3</v>
      </c>
      <c r="BM343"/>
      <c r="BN343"/>
      <c r="BO343"/>
      <c r="BP343"/>
      <c r="BQ343"/>
      <c r="BR343"/>
      <c r="BS343"/>
      <c r="BT343"/>
      <c r="BU343"/>
      <c r="BV343" s="20"/>
      <c r="BZ343" s="19"/>
    </row>
    <row r="344" spans="1:78" x14ac:dyDescent="0.25">
      <c r="A344" s="12" t="str">
        <f t="shared" si="252"/>
        <v>22mag    17s</v>
      </c>
      <c r="B344" s="110">
        <f t="shared" si="253"/>
        <v>-8.3999999999996362</v>
      </c>
      <c r="C344" s="3">
        <f t="shared" si="254"/>
        <v>17</v>
      </c>
      <c r="D344" s="3">
        <f t="shared" si="255"/>
        <v>12638.033333333333</v>
      </c>
      <c r="E344" s="3">
        <f t="shared" si="256"/>
        <v>12635</v>
      </c>
      <c r="F344" s="3">
        <f t="shared" si="257"/>
        <v>12607.833333333334</v>
      </c>
      <c r="G344" s="3">
        <f t="shared" si="258"/>
        <v>12612</v>
      </c>
      <c r="H344" s="3">
        <f t="shared" si="259"/>
        <v>12633.6</v>
      </c>
      <c r="I344" s="3">
        <f t="shared" si="260"/>
        <v>12610.2</v>
      </c>
      <c r="J344" s="110">
        <f t="shared" si="261"/>
        <v>12616.9</v>
      </c>
      <c r="K344" s="8">
        <f t="shared" si="262"/>
        <v>-9.5</v>
      </c>
      <c r="L344" s="4">
        <f t="shared" si="263"/>
        <v>23.399999999999636</v>
      </c>
      <c r="M344" s="4">
        <f t="shared" si="264"/>
        <v>30.20000000000012</v>
      </c>
      <c r="N344" s="4">
        <f t="shared" si="265"/>
        <v>23</v>
      </c>
      <c r="O344" s="4">
        <f t="shared" si="266"/>
        <v>23.399999999999636</v>
      </c>
      <c r="P344" s="4">
        <f t="shared" si="309"/>
        <v>8.3000000000010914</v>
      </c>
      <c r="Q344" s="4">
        <f t="shared" si="308"/>
        <v>15.099999999998545</v>
      </c>
      <c r="R344" s="4">
        <f t="shared" si="267"/>
        <v>12620.233333333335</v>
      </c>
      <c r="S344" s="4">
        <f t="shared" si="268"/>
        <v>12622.7</v>
      </c>
      <c r="T344" s="4">
        <f t="shared" si="269"/>
        <v>12622.911111111112</v>
      </c>
      <c r="U344" s="4">
        <f t="shared" si="270"/>
        <v>-6.2000000000007276</v>
      </c>
      <c r="V344" s="4">
        <f t="shared" si="271"/>
        <v>-1.1000000000003638</v>
      </c>
      <c r="W344" s="85">
        <f t="shared" si="272"/>
        <v>12625.3</v>
      </c>
      <c r="X344" s="45">
        <f t="shared" si="305"/>
        <v>12625.3</v>
      </c>
      <c r="Y344" s="62">
        <f t="shared" si="273"/>
        <v>12650.699999999999</v>
      </c>
      <c r="Z344" s="10">
        <f t="shared" si="274"/>
        <v>26.5</v>
      </c>
      <c r="AA344" s="4">
        <f t="shared" si="275"/>
        <v>26.5</v>
      </c>
      <c r="AB344" s="108">
        <f t="shared" si="276"/>
        <v>12652.9</v>
      </c>
      <c r="AC344" s="108">
        <f t="shared" si="306"/>
        <v>12652.9</v>
      </c>
      <c r="AD344" s="48">
        <f t="shared" si="277"/>
        <v>0.39883040935670239</v>
      </c>
      <c r="AE344" s="45">
        <f t="shared" si="278"/>
        <v>-6.2000000000007276</v>
      </c>
      <c r="AF344" s="56">
        <f t="shared" si="279"/>
        <v>12619.099999999999</v>
      </c>
      <c r="AG344" s="70">
        <f t="shared" si="280"/>
        <v>6.3200598337973285E-2</v>
      </c>
      <c r="AH344" s="70">
        <f t="shared" si="281"/>
        <v>15.822635011339166</v>
      </c>
      <c r="AI344" s="74">
        <f t="shared" si="282"/>
        <v>-1.7433889897052157E-4</v>
      </c>
      <c r="AJ344" s="62">
        <f t="shared" si="283"/>
        <v>26.5</v>
      </c>
      <c r="AK344" s="117">
        <f t="shared" si="284"/>
        <v>250.35577870205597</v>
      </c>
      <c r="AL344" s="99">
        <f t="shared" si="285"/>
        <v>-2.7585007666892964E-3</v>
      </c>
      <c r="AM344" s="62">
        <f t="shared" si="286"/>
        <v>12651.8</v>
      </c>
      <c r="AN344" s="10">
        <f t="shared" si="287"/>
        <v>12578.9751</v>
      </c>
      <c r="AO344" s="10">
        <f t="shared" si="288"/>
        <v>12623.896799999999</v>
      </c>
      <c r="AP344" s="10">
        <f t="shared" si="289"/>
        <v>12671.425433333332</v>
      </c>
      <c r="AQ344" s="10">
        <f t="shared" si="290"/>
        <v>12626.547266666665</v>
      </c>
      <c r="AR344" s="113"/>
      <c r="AS344" s="113"/>
      <c r="AU344" s="19"/>
      <c r="AV344" s="25"/>
      <c r="AW344" s="19"/>
      <c r="AX344" s="19"/>
      <c r="AY344" s="19"/>
      <c r="BE344" s="12" t="s">
        <v>498</v>
      </c>
      <c r="BF344" s="110">
        <v>12633.6</v>
      </c>
      <c r="BG344" s="111">
        <v>12610.2</v>
      </c>
      <c r="BH344" s="111">
        <v>12616.9</v>
      </c>
      <c r="BM344"/>
      <c r="BN344"/>
      <c r="BO344"/>
      <c r="BP344"/>
      <c r="BQ344"/>
      <c r="BR344"/>
      <c r="BS344"/>
      <c r="BT344"/>
      <c r="BU344"/>
      <c r="BV344" s="20"/>
      <c r="BZ344" s="19"/>
    </row>
    <row r="345" spans="1:78" x14ac:dyDescent="0.25">
      <c r="A345" s="12" t="str">
        <f t="shared" si="252"/>
        <v>22mag   18b</v>
      </c>
      <c r="B345" s="110">
        <f t="shared" si="253"/>
        <v>-0.1000000000003638</v>
      </c>
      <c r="C345" s="3">
        <f t="shared" si="254"/>
        <v>-9.6000000000003638</v>
      </c>
      <c r="D345" s="3">
        <f t="shared" si="255"/>
        <v>12631.800000000001</v>
      </c>
      <c r="E345" s="3">
        <f t="shared" si="256"/>
        <v>12629.5</v>
      </c>
      <c r="F345" s="3">
        <f t="shared" si="257"/>
        <v>12612.633333333333</v>
      </c>
      <c r="G345" s="3">
        <f t="shared" si="258"/>
        <v>12612.05</v>
      </c>
      <c r="H345" s="3">
        <f t="shared" si="259"/>
        <v>12625.4</v>
      </c>
      <c r="I345" s="3">
        <f t="shared" si="260"/>
        <v>12613.9</v>
      </c>
      <c r="J345" s="3">
        <f t="shared" si="261"/>
        <v>12616.8</v>
      </c>
      <c r="K345" s="8">
        <f t="shared" si="262"/>
        <v>-8.5</v>
      </c>
      <c r="L345" s="4">
        <f t="shared" si="263"/>
        <v>11.5</v>
      </c>
      <c r="M345" s="4">
        <f t="shared" si="264"/>
        <v>19.166666666666668</v>
      </c>
      <c r="N345" s="4">
        <f t="shared" si="265"/>
        <v>17.449999999999818</v>
      </c>
      <c r="O345" s="4">
        <f t="shared" si="266"/>
        <v>11.5</v>
      </c>
      <c r="P345" s="4">
        <f t="shared" si="309"/>
        <v>8.5</v>
      </c>
      <c r="Q345" s="4">
        <f t="shared" si="308"/>
        <v>3</v>
      </c>
      <c r="R345" s="4">
        <f t="shared" si="267"/>
        <v>12618.699999999999</v>
      </c>
      <c r="S345" s="4">
        <f t="shared" si="268"/>
        <v>12619.466666666667</v>
      </c>
      <c r="T345" s="4">
        <f t="shared" si="269"/>
        <v>12621.366666666667</v>
      </c>
      <c r="U345" s="4">
        <f t="shared" si="270"/>
        <v>-8.3999999999996362</v>
      </c>
      <c r="V345" s="4">
        <f t="shared" si="271"/>
        <v>-8.3999999999996362</v>
      </c>
      <c r="W345" s="86">
        <f t="shared" si="272"/>
        <v>12616.9</v>
      </c>
      <c r="X345" s="45">
        <f t="shared" si="305"/>
        <v>12616.9</v>
      </c>
      <c r="Y345" s="62">
        <f t="shared" si="273"/>
        <v>12607.4</v>
      </c>
      <c r="Z345" s="10">
        <f t="shared" si="274"/>
        <v>26.5</v>
      </c>
      <c r="AA345" s="4">
        <f t="shared" si="275"/>
        <v>-1.1000000000003638</v>
      </c>
      <c r="AB345" s="79">
        <f t="shared" si="276"/>
        <v>12624.199999999999</v>
      </c>
      <c r="AC345" s="108">
        <f t="shared" si="306"/>
        <v>12624.199999999999</v>
      </c>
      <c r="AD345" s="48">
        <f t="shared" si="277"/>
        <v>-0.3125406107862253</v>
      </c>
      <c r="AE345" s="45">
        <f t="shared" si="278"/>
        <v>-8.3999999999996362</v>
      </c>
      <c r="AF345" s="56">
        <f t="shared" si="279"/>
        <v>12608.5</v>
      </c>
      <c r="AG345" s="70">
        <f t="shared" si="280"/>
        <v>-0.31289376631884674</v>
      </c>
      <c r="AH345" s="70">
        <f t="shared" si="281"/>
        <v>-3.1959729072421803</v>
      </c>
      <c r="AI345" s="74">
        <f t="shared" si="282"/>
        <v>6.5828607685285893E-4</v>
      </c>
      <c r="AJ345" s="62">
        <f t="shared" si="283"/>
        <v>26.5</v>
      </c>
      <c r="AK345" s="117">
        <f t="shared" si="284"/>
        <v>10.214242823826034</v>
      </c>
      <c r="AL345" s="99">
        <f t="shared" si="285"/>
        <v>-2.1038644668364809E-3</v>
      </c>
      <c r="AM345" s="62">
        <f t="shared" si="286"/>
        <v>12643.4</v>
      </c>
      <c r="AN345" s="10">
        <f t="shared" si="287"/>
        <v>12584.636100000002</v>
      </c>
      <c r="AO345" s="10">
        <f t="shared" si="288"/>
        <v>12617.636400000003</v>
      </c>
      <c r="AP345" s="10">
        <f t="shared" si="289"/>
        <v>12655.876566666668</v>
      </c>
      <c r="AQ345" s="10">
        <f t="shared" si="290"/>
        <v>12619.473533333336</v>
      </c>
      <c r="AR345" s="113"/>
      <c r="AS345" s="113"/>
      <c r="AU345" s="19"/>
      <c r="AV345" s="25"/>
      <c r="AW345" s="19"/>
      <c r="AX345" s="19"/>
      <c r="AY345" s="19"/>
      <c r="AZ345" s="116">
        <f>BA345*(1+$AR$5)</f>
        <v>12616.8</v>
      </c>
      <c r="BA345" s="112">
        <f>J345</f>
        <v>12616.8</v>
      </c>
      <c r="BE345" s="12" t="s">
        <v>499</v>
      </c>
      <c r="BF345" s="110">
        <v>12625.4</v>
      </c>
      <c r="BG345" s="111">
        <v>12613.9</v>
      </c>
      <c r="BH345" s="111">
        <v>12616.8</v>
      </c>
      <c r="BM345"/>
      <c r="BN345"/>
      <c r="BO345"/>
      <c r="BP345"/>
      <c r="BQ345"/>
      <c r="BR345"/>
      <c r="BS345"/>
      <c r="BT345"/>
      <c r="BU345"/>
      <c r="BV345" s="20"/>
      <c r="BZ345" s="19"/>
    </row>
    <row r="346" spans="1:78" x14ac:dyDescent="0.25">
      <c r="A346" s="12" t="str">
        <f t="shared" si="252"/>
        <v>22mag    19o</v>
      </c>
      <c r="B346" s="110">
        <f t="shared" si="253"/>
        <v>3</v>
      </c>
      <c r="C346" s="3">
        <f t="shared" si="254"/>
        <v>-5.5</v>
      </c>
      <c r="D346" s="3">
        <f t="shared" si="255"/>
        <v>12628.666666666666</v>
      </c>
      <c r="E346" s="3">
        <f t="shared" si="256"/>
        <v>12626.2</v>
      </c>
      <c r="F346" s="3">
        <f t="shared" si="257"/>
        <v>12613.299999999997</v>
      </c>
      <c r="G346" s="3">
        <f t="shared" si="258"/>
        <v>12614.849999999999</v>
      </c>
      <c r="H346" s="3">
        <f t="shared" si="259"/>
        <v>12627</v>
      </c>
      <c r="I346" s="3">
        <f t="shared" si="260"/>
        <v>12615.8</v>
      </c>
      <c r="J346" s="3">
        <f t="shared" si="261"/>
        <v>12619.8</v>
      </c>
      <c r="K346" s="8">
        <f t="shared" si="262"/>
        <v>2.8999999999996362</v>
      </c>
      <c r="L346" s="4">
        <f t="shared" si="263"/>
        <v>11.200000000000728</v>
      </c>
      <c r="M346" s="4">
        <f t="shared" si="264"/>
        <v>15.366666666666788</v>
      </c>
      <c r="N346" s="4">
        <f t="shared" si="265"/>
        <v>11.350000000000364</v>
      </c>
      <c r="O346" s="4">
        <f t="shared" si="266"/>
        <v>11.200000000000728</v>
      </c>
      <c r="P346" s="4">
        <f t="shared" si="309"/>
        <v>10.200000000000728</v>
      </c>
      <c r="Q346" s="4">
        <f t="shared" si="308"/>
        <v>1</v>
      </c>
      <c r="R346" s="4">
        <f t="shared" si="267"/>
        <v>12620.866666666667</v>
      </c>
      <c r="S346" s="4">
        <f t="shared" si="268"/>
        <v>12619.783333333333</v>
      </c>
      <c r="T346" s="4">
        <f t="shared" si="269"/>
        <v>12619.933333333334</v>
      </c>
      <c r="U346" s="4">
        <f t="shared" si="270"/>
        <v>-8.3999999999996362</v>
      </c>
      <c r="V346" s="4">
        <f t="shared" si="271"/>
        <v>-8.3999999999996362</v>
      </c>
      <c r="W346" s="86">
        <f t="shared" si="272"/>
        <v>12608.5</v>
      </c>
      <c r="X346" s="109">
        <f t="shared" si="305"/>
        <v>12608.5</v>
      </c>
      <c r="Y346" s="62">
        <f t="shared" si="273"/>
        <v>12608.3</v>
      </c>
      <c r="Z346" s="10">
        <f t="shared" si="274"/>
        <v>-0.1000000000003638</v>
      </c>
      <c r="AA346" s="4">
        <f t="shared" si="275"/>
        <v>-0.1000000000003638</v>
      </c>
      <c r="AB346" s="79">
        <f t="shared" si="276"/>
        <v>12616.8</v>
      </c>
      <c r="AC346" s="79">
        <f t="shared" si="306"/>
        <v>12616.8</v>
      </c>
      <c r="AD346" s="48">
        <f t="shared" si="277"/>
        <v>-0.33047433398306292</v>
      </c>
      <c r="AE346" s="45">
        <f t="shared" si="278"/>
        <v>-8.3999999999996362</v>
      </c>
      <c r="AF346" s="56">
        <f t="shared" si="279"/>
        <v>12608.4</v>
      </c>
      <c r="AG346" s="70">
        <f t="shared" si="280"/>
        <v>3.6798401679980501</v>
      </c>
      <c r="AH346" s="70">
        <f t="shared" si="281"/>
        <v>0.27175093328687472</v>
      </c>
      <c r="AI346" s="74">
        <f t="shared" si="282"/>
        <v>9.041591320072044E-4</v>
      </c>
      <c r="AJ346" s="62">
        <f t="shared" si="283"/>
        <v>-0.1000000000003638</v>
      </c>
      <c r="AK346" s="117">
        <f t="shared" si="284"/>
        <v>7.3848569742287429E-2</v>
      </c>
      <c r="AL346" s="99">
        <f t="shared" si="285"/>
        <v>2.4570608796280836E-4</v>
      </c>
      <c r="AM346" s="62">
        <f t="shared" si="286"/>
        <v>12616.699999999999</v>
      </c>
      <c r="AN346" s="10">
        <f t="shared" si="287"/>
        <v>12588.64875</v>
      </c>
      <c r="AO346" s="10">
        <f t="shared" si="288"/>
        <v>12610.876499999998</v>
      </c>
      <c r="AP346" s="10">
        <f t="shared" si="289"/>
        <v>12648.786149999996</v>
      </c>
      <c r="AQ346" s="10">
        <f t="shared" si="290"/>
        <v>12624.611999999997</v>
      </c>
      <c r="AR346" s="113"/>
      <c r="AS346" s="113"/>
      <c r="AU346" s="19"/>
      <c r="AV346" s="25"/>
      <c r="AW346" s="19"/>
      <c r="AX346" s="19"/>
      <c r="AY346" s="19"/>
      <c r="AZ346" s="116">
        <f>BA346*(1-$AR$5)</f>
        <v>12619.8</v>
      </c>
      <c r="BA346" s="16">
        <f>J346</f>
        <v>12619.8</v>
      </c>
      <c r="BB346" s="115">
        <f>AO346</f>
        <v>12610.876499999998</v>
      </c>
      <c r="BC346" s="114">
        <f>-BB346+BA345</f>
        <v>5.9235000000007858</v>
      </c>
      <c r="BD346" s="107" t="s">
        <v>37</v>
      </c>
      <c r="BE346" s="12" t="s">
        <v>500</v>
      </c>
      <c r="BF346" s="110">
        <v>12627</v>
      </c>
      <c r="BG346" s="111">
        <v>12615.8</v>
      </c>
      <c r="BH346" s="111">
        <v>12619.8</v>
      </c>
      <c r="BM346"/>
      <c r="BN346"/>
      <c r="BO346"/>
      <c r="BP346"/>
      <c r="BQ346"/>
      <c r="BR346"/>
      <c r="BS346"/>
      <c r="BT346"/>
      <c r="BU346"/>
      <c r="BV346" s="20"/>
      <c r="BZ346" s="19"/>
    </row>
    <row r="347" spans="1:78" x14ac:dyDescent="0.25">
      <c r="A347" s="12" t="str">
        <f t="shared" si="252"/>
        <v>22mag    20s</v>
      </c>
      <c r="B347" s="110">
        <f t="shared" si="253"/>
        <v>15.200000000000728</v>
      </c>
      <c r="C347" s="3">
        <f t="shared" si="254"/>
        <v>18.100000000000364</v>
      </c>
      <c r="D347" s="3">
        <f t="shared" si="255"/>
        <v>12630.566666666666</v>
      </c>
      <c r="E347" s="3">
        <f t="shared" si="256"/>
        <v>12633.15</v>
      </c>
      <c r="F347" s="3">
        <f t="shared" si="257"/>
        <v>12615.666666666666</v>
      </c>
      <c r="G347" s="3">
        <f t="shared" si="258"/>
        <v>12616.55</v>
      </c>
      <c r="H347" s="3">
        <f t="shared" si="259"/>
        <v>12639.3</v>
      </c>
      <c r="I347" s="3">
        <f t="shared" si="260"/>
        <v>12617.3</v>
      </c>
      <c r="J347" s="3">
        <f t="shared" si="261"/>
        <v>12635</v>
      </c>
      <c r="K347" s="8">
        <f t="shared" si="262"/>
        <v>18.200000000000728</v>
      </c>
      <c r="L347" s="4">
        <f t="shared" si="263"/>
        <v>22</v>
      </c>
      <c r="M347" s="4">
        <f t="shared" si="264"/>
        <v>14.900000000000242</v>
      </c>
      <c r="N347" s="4">
        <f t="shared" si="265"/>
        <v>16.600000000000364</v>
      </c>
      <c r="O347" s="4">
        <f t="shared" si="266"/>
        <v>22</v>
      </c>
      <c r="P347" s="4">
        <f t="shared" si="309"/>
        <v>19.5</v>
      </c>
      <c r="Q347" s="4">
        <f t="shared" si="308"/>
        <v>2.5</v>
      </c>
      <c r="R347" s="4">
        <f t="shared" si="267"/>
        <v>12630.533333333333</v>
      </c>
      <c r="S347" s="4">
        <f t="shared" si="268"/>
        <v>12625.7</v>
      </c>
      <c r="T347" s="4">
        <f t="shared" si="269"/>
        <v>12623.366666666667</v>
      </c>
      <c r="U347" s="4">
        <f t="shared" si="270"/>
        <v>-8.3999999999996362</v>
      </c>
      <c r="V347" s="4">
        <f t="shared" si="271"/>
        <v>-0.1000000000003638</v>
      </c>
      <c r="W347" s="86">
        <f t="shared" si="272"/>
        <v>12616.699999999999</v>
      </c>
      <c r="X347" s="109">
        <f t="shared" si="305"/>
        <v>12616.699999999999</v>
      </c>
      <c r="Y347" s="62">
        <f t="shared" si="273"/>
        <v>12622.699999999999</v>
      </c>
      <c r="Z347" s="10">
        <f t="shared" si="274"/>
        <v>3</v>
      </c>
      <c r="AA347" s="4">
        <f t="shared" si="275"/>
        <v>3</v>
      </c>
      <c r="AB347" s="79">
        <f t="shared" si="276"/>
        <v>12619.8</v>
      </c>
      <c r="AC347" s="79">
        <f t="shared" si="306"/>
        <v>12619.8</v>
      </c>
      <c r="AD347" s="48">
        <f t="shared" si="277"/>
        <v>0.31513970110461242</v>
      </c>
      <c r="AE347" s="45">
        <f t="shared" si="278"/>
        <v>-8.3999999999996362</v>
      </c>
      <c r="AF347" s="56">
        <f t="shared" si="279"/>
        <v>12611.4</v>
      </c>
      <c r="AG347" s="70">
        <f t="shared" si="280"/>
        <v>1.9361748425896399</v>
      </c>
      <c r="AH347" s="70">
        <f t="shared" si="281"/>
        <v>0.51648228145682173</v>
      </c>
      <c r="AI347" s="74">
        <f t="shared" si="282"/>
        <v>1.8713227714607708E-3</v>
      </c>
      <c r="AJ347" s="62">
        <f t="shared" si="283"/>
        <v>3</v>
      </c>
      <c r="AK347" s="117">
        <f t="shared" si="284"/>
        <v>0.26675394705884364</v>
      </c>
      <c r="AL347" s="99">
        <f t="shared" si="285"/>
        <v>9.6650505434616157E-4</v>
      </c>
      <c r="AM347" s="62">
        <f t="shared" si="286"/>
        <v>12622.8</v>
      </c>
      <c r="AN347" s="10">
        <f t="shared" si="287"/>
        <v>12596.907149999999</v>
      </c>
      <c r="AO347" s="10">
        <f t="shared" si="288"/>
        <v>12613.307400000002</v>
      </c>
      <c r="AP347" s="10">
        <f t="shared" si="289"/>
        <v>12644.848883333332</v>
      </c>
      <c r="AQ347" s="10">
        <f t="shared" si="290"/>
        <v>12627.348066666666</v>
      </c>
      <c r="AR347" s="113"/>
      <c r="AS347" s="113"/>
      <c r="AU347" s="19"/>
      <c r="AV347" s="25"/>
      <c r="AW347" s="19"/>
      <c r="AX347" s="19"/>
      <c r="AY347" s="19"/>
      <c r="BB347" s="115">
        <f>AQ347</f>
        <v>12627.348066666666</v>
      </c>
      <c r="BC347" s="24">
        <f>BB347-BA346</f>
        <v>7.5480666666662728</v>
      </c>
      <c r="BD347" s="107" t="s">
        <v>37</v>
      </c>
      <c r="BE347" s="12" t="s">
        <v>501</v>
      </c>
      <c r="BF347" s="110">
        <v>12639.3</v>
      </c>
      <c r="BG347" s="111">
        <v>12617.3</v>
      </c>
      <c r="BH347" s="111">
        <v>12635</v>
      </c>
      <c r="BM347"/>
      <c r="BN347"/>
      <c r="BO347"/>
      <c r="BP347"/>
      <c r="BQ347"/>
      <c r="BR347"/>
      <c r="BS347"/>
      <c r="BT347"/>
      <c r="BU347"/>
      <c r="BV347" s="20"/>
      <c r="BZ347" s="19"/>
    </row>
    <row r="348" spans="1:78" x14ac:dyDescent="0.25">
      <c r="A348" s="12" t="str">
        <f t="shared" si="252"/>
        <v>22mag     21b</v>
      </c>
      <c r="B348" s="110">
        <f t="shared" si="253"/>
        <v>-5.7000000000007276</v>
      </c>
      <c r="C348" s="3">
        <f t="shared" si="254"/>
        <v>12.5</v>
      </c>
      <c r="D348" s="3">
        <f t="shared" si="255"/>
        <v>12634.933333333334</v>
      </c>
      <c r="E348" s="3">
        <f t="shared" si="256"/>
        <v>12638.9</v>
      </c>
      <c r="F348" s="3">
        <f t="shared" si="257"/>
        <v>12620.199999999999</v>
      </c>
      <c r="G348" s="3">
        <f t="shared" si="258"/>
        <v>12622.4</v>
      </c>
      <c r="H348" s="3">
        <f t="shared" si="259"/>
        <v>12638.5</v>
      </c>
      <c r="I348" s="3">
        <f t="shared" si="260"/>
        <v>12627.5</v>
      </c>
      <c r="J348" s="110">
        <f t="shared" si="261"/>
        <v>12629.3</v>
      </c>
      <c r="K348" s="8">
        <f t="shared" si="262"/>
        <v>9.5</v>
      </c>
      <c r="L348" s="4">
        <f t="shared" si="263"/>
        <v>11</v>
      </c>
      <c r="M348" s="4">
        <f t="shared" si="264"/>
        <v>14.733333333333576</v>
      </c>
      <c r="N348" s="4">
        <f t="shared" si="265"/>
        <v>16.5</v>
      </c>
      <c r="O348" s="4">
        <f t="shared" si="266"/>
        <v>11</v>
      </c>
      <c r="P348" s="4">
        <f t="shared" si="309"/>
        <v>3.5</v>
      </c>
      <c r="Q348" s="4">
        <f>-J347+I348</f>
        <v>-7.5</v>
      </c>
      <c r="R348" s="4">
        <f t="shared" si="267"/>
        <v>12631.766666666668</v>
      </c>
      <c r="S348" s="4">
        <f t="shared" si="268"/>
        <v>12631.150000000001</v>
      </c>
      <c r="T348" s="4">
        <f t="shared" si="269"/>
        <v>12627.722222222224</v>
      </c>
      <c r="U348" s="4">
        <f t="shared" si="270"/>
        <v>-0.1000000000003638</v>
      </c>
      <c r="V348" s="4">
        <f t="shared" si="271"/>
        <v>3</v>
      </c>
      <c r="W348" s="86">
        <f t="shared" si="272"/>
        <v>12622.8</v>
      </c>
      <c r="X348" s="45">
        <f t="shared" si="305"/>
        <v>12622.8</v>
      </c>
      <c r="Y348" s="10">
        <f t="shared" si="273"/>
        <v>12653.2</v>
      </c>
      <c r="Z348" s="10">
        <f t="shared" si="274"/>
        <v>15.200000000000728</v>
      </c>
      <c r="AA348" s="10">
        <f t="shared" si="275"/>
        <v>15.200000000000728</v>
      </c>
      <c r="AB348" s="10">
        <f t="shared" si="276"/>
        <v>12635</v>
      </c>
      <c r="AC348" s="108">
        <f t="shared" si="306"/>
        <v>12635</v>
      </c>
      <c r="AD348" s="48">
        <f t="shared" si="277"/>
        <v>-0.34243014944769379</v>
      </c>
      <c r="AE348" s="45">
        <f t="shared" si="278"/>
        <v>-0.1000000000003638</v>
      </c>
      <c r="AF348" s="56">
        <f t="shared" si="279"/>
        <v>12634.9</v>
      </c>
      <c r="AG348" s="70">
        <f t="shared" si="280"/>
        <v>0.26826704388062089</v>
      </c>
      <c r="AH348" s="70">
        <f t="shared" si="281"/>
        <v>3.7276289533536628</v>
      </c>
      <c r="AI348" s="74">
        <f t="shared" si="282"/>
        <v>-4.4321680424857845E-4</v>
      </c>
      <c r="AJ348" s="62">
        <f t="shared" si="283"/>
        <v>15.200000000000728</v>
      </c>
      <c r="AK348" s="117">
        <f t="shared" si="284"/>
        <v>13.895217613880524</v>
      </c>
      <c r="AL348" s="99">
        <f t="shared" si="285"/>
        <v>-1.6521477921298837E-3</v>
      </c>
      <c r="AM348" s="62">
        <f t="shared" si="286"/>
        <v>12650.2</v>
      </c>
      <c r="AN348" s="10">
        <f t="shared" si="287"/>
        <v>12601.319399999998</v>
      </c>
      <c r="AO348" s="10">
        <f t="shared" si="288"/>
        <v>12631.1229</v>
      </c>
      <c r="AP348" s="10">
        <f t="shared" si="289"/>
        <v>12659.780466666665</v>
      </c>
      <c r="AQ348" s="10">
        <f t="shared" si="290"/>
        <v>12634.388433333332</v>
      </c>
      <c r="AR348" s="113"/>
      <c r="AS348" s="113"/>
      <c r="AU348" s="19"/>
      <c r="AV348" s="25"/>
      <c r="AW348" s="19"/>
      <c r="AX348" s="19"/>
      <c r="AY348" s="19"/>
      <c r="AZ348" s="116">
        <f>BA348*(1+$AR$5)</f>
        <v>12629.3</v>
      </c>
      <c r="BA348" s="112">
        <f>J348</f>
        <v>12629.3</v>
      </c>
      <c r="BE348" s="12" t="s">
        <v>502</v>
      </c>
      <c r="BF348" s="110">
        <v>12638.5</v>
      </c>
      <c r="BG348" s="111">
        <v>12627.5</v>
      </c>
      <c r="BH348" s="111">
        <v>12629.3</v>
      </c>
      <c r="BM348"/>
      <c r="BN348"/>
      <c r="BO348"/>
      <c r="BP348"/>
      <c r="BQ348"/>
      <c r="BR348"/>
      <c r="BS348"/>
      <c r="BT348"/>
      <c r="BU348"/>
      <c r="BV348" s="20"/>
      <c r="BZ348" s="19"/>
    </row>
    <row r="349" spans="1:78" x14ac:dyDescent="0.25">
      <c r="A349" s="12" t="str">
        <f t="shared" si="252"/>
        <v>22mag   22b</v>
      </c>
      <c r="B349" s="110">
        <f t="shared" si="253"/>
        <v>4.4000000000014552</v>
      </c>
      <c r="C349" s="3">
        <f t="shared" si="254"/>
        <v>13.900000000001455</v>
      </c>
      <c r="D349" s="3">
        <f t="shared" si="255"/>
        <v>12637.6</v>
      </c>
      <c r="E349" s="3">
        <f t="shared" si="256"/>
        <v>12636.75</v>
      </c>
      <c r="F349" s="3">
        <f t="shared" si="257"/>
        <v>12623.800000000001</v>
      </c>
      <c r="G349" s="3">
        <f t="shared" si="258"/>
        <v>12627.05</v>
      </c>
      <c r="H349" s="3">
        <f t="shared" si="259"/>
        <v>12635</v>
      </c>
      <c r="I349" s="3">
        <f t="shared" si="260"/>
        <v>12626.6</v>
      </c>
      <c r="J349" s="110">
        <f t="shared" si="261"/>
        <v>12633.7</v>
      </c>
      <c r="K349" s="8">
        <f t="shared" si="262"/>
        <v>-1.2999999999992724</v>
      </c>
      <c r="L349" s="4">
        <f t="shared" si="263"/>
        <v>8.3999999999996362</v>
      </c>
      <c r="M349" s="4">
        <f t="shared" si="264"/>
        <v>13.799999999999878</v>
      </c>
      <c r="N349" s="4">
        <f t="shared" si="265"/>
        <v>9.6999999999998181</v>
      </c>
      <c r="O349" s="4">
        <f t="shared" si="266"/>
        <v>8.3999999999996362</v>
      </c>
      <c r="P349" s="4">
        <f t="shared" si="309"/>
        <v>5.7000000000007276</v>
      </c>
      <c r="Q349" s="4">
        <f>J348-I349</f>
        <v>2.6999999999989086</v>
      </c>
      <c r="R349" s="4">
        <f t="shared" si="267"/>
        <v>12631.766666666668</v>
      </c>
      <c r="S349" s="4">
        <f t="shared" si="268"/>
        <v>12631.766666666668</v>
      </c>
      <c r="T349" s="4">
        <f t="shared" si="269"/>
        <v>12631.355555555558</v>
      </c>
      <c r="U349" s="4">
        <f t="shared" si="270"/>
        <v>-5.7000000000007276</v>
      </c>
      <c r="V349" s="4">
        <f t="shared" si="271"/>
        <v>-5.7000000000007276</v>
      </c>
      <c r="W349" s="85">
        <f t="shared" si="272"/>
        <v>12629.3</v>
      </c>
      <c r="X349" s="45">
        <f t="shared" si="305"/>
        <v>12629.3</v>
      </c>
      <c r="Y349" s="62">
        <f t="shared" si="273"/>
        <v>12638.8</v>
      </c>
      <c r="Z349" s="10">
        <f t="shared" si="274"/>
        <v>15.200000000000728</v>
      </c>
      <c r="AA349" s="4">
        <f t="shared" si="275"/>
        <v>15.200000000000728</v>
      </c>
      <c r="AB349" s="108">
        <f t="shared" si="276"/>
        <v>12650.2</v>
      </c>
      <c r="AC349" s="79">
        <f t="shared" si="306"/>
        <v>12650.2</v>
      </c>
      <c r="AD349" s="48">
        <f t="shared" si="277"/>
        <v>-0.49785575048735153</v>
      </c>
      <c r="AE349" s="45">
        <f t="shared" si="278"/>
        <v>-5.7000000000007276</v>
      </c>
      <c r="AF349" s="56">
        <f t="shared" si="279"/>
        <v>12623.599999999999</v>
      </c>
      <c r="AG349" s="70">
        <f t="shared" si="280"/>
        <v>-0.93673350502847275</v>
      </c>
      <c r="AH349" s="70">
        <f t="shared" si="281"/>
        <v>-1.0675394812205465</v>
      </c>
      <c r="AI349" s="74">
        <f t="shared" si="282"/>
        <v>8.0008872271001804E-4</v>
      </c>
      <c r="AJ349" s="62">
        <f t="shared" si="283"/>
        <v>15.200000000000728</v>
      </c>
      <c r="AK349" s="117">
        <f t="shared" si="284"/>
        <v>1.1396405439646335</v>
      </c>
      <c r="AL349" s="99">
        <f t="shared" si="285"/>
        <v>-8.5412629997226239E-4</v>
      </c>
      <c r="AM349" s="62">
        <f t="shared" si="286"/>
        <v>12644.5</v>
      </c>
      <c r="AN349" s="10">
        <f t="shared" si="287"/>
        <v>12602.651400000002</v>
      </c>
      <c r="AO349" s="10">
        <f t="shared" si="288"/>
        <v>12623.397300000002</v>
      </c>
      <c r="AP349" s="10">
        <f t="shared" si="289"/>
        <v>12660.914933333333</v>
      </c>
      <c r="AQ349" s="10">
        <f t="shared" si="290"/>
        <v>12637.658366666668</v>
      </c>
      <c r="AR349" s="113"/>
      <c r="AS349" s="113"/>
      <c r="AU349" s="19"/>
      <c r="AV349" s="25"/>
      <c r="AW349" s="19"/>
      <c r="AX349" s="19"/>
      <c r="AY349" s="19"/>
      <c r="BB349" s="115">
        <f>AO349</f>
        <v>12623.397300000002</v>
      </c>
      <c r="BC349" s="114">
        <f>-BB349+BA348</f>
        <v>5.9026999999969121</v>
      </c>
      <c r="BD349" s="107" t="s">
        <v>37</v>
      </c>
      <c r="BE349" s="12" t="s">
        <v>503</v>
      </c>
      <c r="BF349" s="15">
        <v>12635</v>
      </c>
      <c r="BG349" s="15">
        <v>12626.6</v>
      </c>
      <c r="BH349" s="15">
        <v>12633.7</v>
      </c>
      <c r="BM349"/>
      <c r="BN349"/>
      <c r="BO349"/>
      <c r="BP349"/>
      <c r="BQ349"/>
      <c r="BR349"/>
      <c r="BS349"/>
      <c r="BT349"/>
      <c r="BU349"/>
      <c r="BV349" s="20"/>
      <c r="BZ349" s="19"/>
    </row>
    <row r="350" spans="1:78" x14ac:dyDescent="0.25">
      <c r="A350" s="12" t="str">
        <f t="shared" si="252"/>
        <v>23mag   0s</v>
      </c>
      <c r="B350" s="110">
        <f t="shared" si="253"/>
        <v>-21.200000000000728</v>
      </c>
      <c r="C350" s="3">
        <f t="shared" si="254"/>
        <v>-22.5</v>
      </c>
      <c r="D350" s="3">
        <f t="shared" si="255"/>
        <v>12638.966666666667</v>
      </c>
      <c r="E350" s="3">
        <f t="shared" si="256"/>
        <v>12639.2</v>
      </c>
      <c r="F350" s="3">
        <f t="shared" si="257"/>
        <v>12621.766666666668</v>
      </c>
      <c r="G350" s="3">
        <f t="shared" si="258"/>
        <v>12618.900000000001</v>
      </c>
      <c r="H350" s="110">
        <f t="shared" si="259"/>
        <v>12643.4</v>
      </c>
      <c r="I350" s="110">
        <f t="shared" si="260"/>
        <v>12611.2</v>
      </c>
      <c r="J350" s="110">
        <f t="shared" si="261"/>
        <v>12612.5</v>
      </c>
      <c r="K350" s="8">
        <f t="shared" si="262"/>
        <v>-16.799999999999272</v>
      </c>
      <c r="L350" s="4">
        <f t="shared" si="263"/>
        <v>32.199999999998909</v>
      </c>
      <c r="M350" s="4">
        <f t="shared" si="264"/>
        <v>17.199999999999516</v>
      </c>
      <c r="N350" s="4">
        <f t="shared" si="265"/>
        <v>20.299999999999272</v>
      </c>
      <c r="O350" s="4">
        <f t="shared" si="266"/>
        <v>32.199999999998909</v>
      </c>
      <c r="P350" s="4">
        <f t="shared" si="309"/>
        <v>9.6999999999989086</v>
      </c>
      <c r="Q350" s="4">
        <f>J349-I350</f>
        <v>22.5</v>
      </c>
      <c r="R350" s="4">
        <f t="shared" si="267"/>
        <v>12622.366666666667</v>
      </c>
      <c r="S350" s="4">
        <f t="shared" si="268"/>
        <v>12627.066666666668</v>
      </c>
      <c r="T350" s="4">
        <f t="shared" si="269"/>
        <v>12628.633333333333</v>
      </c>
      <c r="U350" s="4">
        <f t="shared" si="270"/>
        <v>-5.7000000000007276</v>
      </c>
      <c r="V350" s="4">
        <f t="shared" si="271"/>
        <v>-5.7000000000007276</v>
      </c>
      <c r="W350" s="85">
        <f t="shared" si="272"/>
        <v>12623.599999999999</v>
      </c>
      <c r="X350" s="45">
        <f t="shared" si="305"/>
        <v>12623.599999999999</v>
      </c>
      <c r="Y350" s="62">
        <f t="shared" si="273"/>
        <v>12632.400000000001</v>
      </c>
      <c r="Z350" s="10">
        <f t="shared" si="274"/>
        <v>15.200000000000728</v>
      </c>
      <c r="AA350" s="4">
        <f t="shared" si="275"/>
        <v>4.4000000000014552</v>
      </c>
      <c r="AB350" s="79">
        <f t="shared" si="276"/>
        <v>12633.7</v>
      </c>
      <c r="AC350" s="108">
        <f t="shared" si="306"/>
        <v>12633.7</v>
      </c>
      <c r="AD350" s="48">
        <f t="shared" si="277"/>
        <v>0.92488628979850385</v>
      </c>
      <c r="AE350" s="45">
        <f t="shared" si="278"/>
        <v>-5.7000000000007276</v>
      </c>
      <c r="AF350" s="56">
        <f t="shared" si="279"/>
        <v>12628</v>
      </c>
      <c r="AG350" s="70">
        <f t="shared" si="280"/>
        <v>0.42652893709076684</v>
      </c>
      <c r="AH350" s="70">
        <f t="shared" si="281"/>
        <v>2.3445068154595021</v>
      </c>
      <c r="AI350" s="74">
        <f t="shared" si="282"/>
        <v>-1.2274311054798861E-3</v>
      </c>
      <c r="AJ350" s="62">
        <f t="shared" si="283"/>
        <v>15.200000000000728</v>
      </c>
      <c r="AK350" s="117">
        <f t="shared" si="284"/>
        <v>5.4967122077360555</v>
      </c>
      <c r="AL350" s="99">
        <f t="shared" si="285"/>
        <v>-2.8777205923045837E-3</v>
      </c>
      <c r="AM350" s="62">
        <f t="shared" si="286"/>
        <v>12648.900000000001</v>
      </c>
      <c r="AN350" s="10">
        <f t="shared" si="287"/>
        <v>12609.444600000003</v>
      </c>
      <c r="AO350" s="10">
        <f t="shared" si="288"/>
        <v>12624.296400000003</v>
      </c>
      <c r="AP350" s="10">
        <f t="shared" si="289"/>
        <v>12654.108133333333</v>
      </c>
      <c r="AQ350" s="10">
        <f t="shared" si="290"/>
        <v>12641.161866666669</v>
      </c>
      <c r="AR350" s="113"/>
      <c r="AS350" s="113"/>
      <c r="AU350" s="19"/>
      <c r="AV350" s="25"/>
      <c r="AW350" s="19"/>
      <c r="AX350" s="19"/>
      <c r="AY350" s="19"/>
      <c r="BE350" s="12" t="s">
        <v>504</v>
      </c>
      <c r="BF350" s="110">
        <v>12643.4</v>
      </c>
      <c r="BG350" s="111">
        <v>12611.2</v>
      </c>
      <c r="BH350" s="111">
        <v>12612.5</v>
      </c>
      <c r="BM350"/>
      <c r="BN350"/>
      <c r="BO350"/>
      <c r="BP350"/>
      <c r="BQ350"/>
      <c r="BR350"/>
      <c r="BS350"/>
      <c r="BT350"/>
      <c r="BU350"/>
      <c r="BV350" s="20"/>
      <c r="BZ350" s="19"/>
    </row>
    <row r="351" spans="1:78" x14ac:dyDescent="0.25">
      <c r="A351" s="12" t="str">
        <f t="shared" si="252"/>
        <v>23mag   1s</v>
      </c>
      <c r="B351" s="110">
        <f t="shared" si="253"/>
        <v>-12.799999999999272</v>
      </c>
      <c r="C351" s="3">
        <f t="shared" si="254"/>
        <v>-29.599999999998545</v>
      </c>
      <c r="D351" s="3">
        <f t="shared" si="255"/>
        <v>12630.933333333334</v>
      </c>
      <c r="E351" s="3">
        <f t="shared" si="256"/>
        <v>12628.9</v>
      </c>
      <c r="F351" s="3">
        <f t="shared" si="257"/>
        <v>12610.933333333334</v>
      </c>
      <c r="G351" s="3">
        <f t="shared" si="258"/>
        <v>12603.1</v>
      </c>
      <c r="H351" s="13">
        <f t="shared" si="259"/>
        <v>12614.4</v>
      </c>
      <c r="I351" s="13">
        <f t="shared" si="260"/>
        <v>12595</v>
      </c>
      <c r="J351" s="13">
        <f t="shared" si="261"/>
        <v>12599.7</v>
      </c>
      <c r="K351" s="8">
        <f t="shared" si="262"/>
        <v>-34</v>
      </c>
      <c r="L351" s="4">
        <f t="shared" si="263"/>
        <v>19.399999999999636</v>
      </c>
      <c r="M351" s="4">
        <f t="shared" si="264"/>
        <v>19.999999999999392</v>
      </c>
      <c r="N351" s="4">
        <f t="shared" si="265"/>
        <v>25.799999999999272</v>
      </c>
      <c r="O351" s="4">
        <f t="shared" si="266"/>
        <v>19.399999999999636</v>
      </c>
      <c r="P351" s="4">
        <f t="shared" si="309"/>
        <v>1.8999999999996362</v>
      </c>
      <c r="Q351" s="4">
        <f t="shared" ref="Q351:Q356" si="310">J350-I351</f>
        <v>17.5</v>
      </c>
      <c r="R351" s="4">
        <f t="shared" si="267"/>
        <v>12603.033333333335</v>
      </c>
      <c r="S351" s="4">
        <f t="shared" si="268"/>
        <v>12612.7</v>
      </c>
      <c r="T351" s="4">
        <f t="shared" si="269"/>
        <v>12619.055555555557</v>
      </c>
      <c r="U351" s="4">
        <f t="shared" si="270"/>
        <v>-21.200000000000728</v>
      </c>
      <c r="V351" s="4">
        <f t="shared" si="271"/>
        <v>-21.200000000000728</v>
      </c>
      <c r="W351" s="109">
        <f t="shared" si="272"/>
        <v>12612.5</v>
      </c>
      <c r="X351" s="45">
        <f t="shared" si="305"/>
        <v>12612.5</v>
      </c>
      <c r="Y351" s="62">
        <f t="shared" si="273"/>
        <v>12595.7</v>
      </c>
      <c r="Z351" s="10">
        <f t="shared" si="274"/>
        <v>4.4000000000014552</v>
      </c>
      <c r="AA351" s="4">
        <f t="shared" si="275"/>
        <v>4.4000000000014552</v>
      </c>
      <c r="AB351" s="79">
        <f t="shared" si="276"/>
        <v>12638.100000000002</v>
      </c>
      <c r="AC351" s="108">
        <f t="shared" si="306"/>
        <v>12638.100000000002</v>
      </c>
      <c r="AD351" s="48">
        <f t="shared" si="277"/>
        <v>0.15971410006495468</v>
      </c>
      <c r="AE351" s="45">
        <f t="shared" si="278"/>
        <v>-21.200000000000728</v>
      </c>
      <c r="AF351" s="56">
        <f t="shared" si="279"/>
        <v>12591.3</v>
      </c>
      <c r="AG351" s="70">
        <f t="shared" si="280"/>
        <v>-0.4893650266823858</v>
      </c>
      <c r="AH351" s="70">
        <f t="shared" si="281"/>
        <v>-2.0434643782769406</v>
      </c>
      <c r="AI351" s="74">
        <f t="shared" si="282"/>
        <v>6.671273021849575E-4</v>
      </c>
      <c r="AJ351" s="62">
        <f t="shared" si="283"/>
        <v>4.4000000000014552</v>
      </c>
      <c r="AK351" s="117">
        <f t="shared" si="284"/>
        <v>4.1757466652867636</v>
      </c>
      <c r="AL351" s="99">
        <f t="shared" si="285"/>
        <v>-1.363250877790957E-3</v>
      </c>
      <c r="AM351" s="62">
        <f t="shared" si="286"/>
        <v>12616.900000000001</v>
      </c>
      <c r="AN351" s="10">
        <f t="shared" si="287"/>
        <v>12589.464600000001</v>
      </c>
      <c r="AO351" s="10">
        <f t="shared" si="288"/>
        <v>12620.899799999999</v>
      </c>
      <c r="AP351" s="10">
        <f t="shared" si="289"/>
        <v>12655.309333333331</v>
      </c>
      <c r="AQ351" s="10">
        <f t="shared" si="290"/>
        <v>12613.934666666666</v>
      </c>
      <c r="AR351" s="113"/>
      <c r="AS351" s="113"/>
      <c r="AU351" s="19"/>
      <c r="AV351" s="25"/>
      <c r="AW351" s="19"/>
      <c r="AX351" s="19"/>
      <c r="AY351" s="19"/>
      <c r="BE351" s="12" t="s">
        <v>505</v>
      </c>
      <c r="BF351" s="110">
        <v>12614.4</v>
      </c>
      <c r="BG351" s="111">
        <v>12595</v>
      </c>
      <c r="BH351" s="111">
        <v>12599.7</v>
      </c>
      <c r="BM351"/>
      <c r="BN351"/>
      <c r="BO351"/>
      <c r="BP351"/>
      <c r="BQ351"/>
      <c r="BR351"/>
      <c r="BS351"/>
      <c r="BT351"/>
      <c r="BU351"/>
      <c r="BV351" s="20"/>
      <c r="BZ351" s="19"/>
    </row>
    <row r="352" spans="1:78" x14ac:dyDescent="0.25">
      <c r="A352" s="12" t="str">
        <f t="shared" si="252"/>
        <v>23mag    2b</v>
      </c>
      <c r="B352" s="110">
        <f t="shared" si="253"/>
        <v>13.199999999998909</v>
      </c>
      <c r="C352" s="3">
        <f t="shared" si="254"/>
        <v>-20.800000000001091</v>
      </c>
      <c r="D352" s="3">
        <f t="shared" si="255"/>
        <v>12624</v>
      </c>
      <c r="E352" s="3">
        <f t="shared" si="256"/>
        <v>12614.3</v>
      </c>
      <c r="F352" s="3">
        <f t="shared" si="257"/>
        <v>12601.966666666667</v>
      </c>
      <c r="G352" s="3">
        <f t="shared" si="258"/>
        <v>12597.35</v>
      </c>
      <c r="H352" s="13">
        <f t="shared" si="259"/>
        <v>12614.2</v>
      </c>
      <c r="I352" s="13">
        <f t="shared" si="260"/>
        <v>12599.7</v>
      </c>
      <c r="J352" s="110">
        <f t="shared" si="261"/>
        <v>12612.9</v>
      </c>
      <c r="K352" s="8">
        <f t="shared" si="262"/>
        <v>0.3999999999996362</v>
      </c>
      <c r="L352" s="4">
        <f t="shared" si="263"/>
        <v>14.5</v>
      </c>
      <c r="M352" s="4">
        <f t="shared" si="264"/>
        <v>22.033333333332848</v>
      </c>
      <c r="N352" s="4">
        <f t="shared" si="265"/>
        <v>16.949999999999818</v>
      </c>
      <c r="O352" s="4">
        <f t="shared" si="266"/>
        <v>14.5</v>
      </c>
      <c r="P352" s="4">
        <f t="shared" si="309"/>
        <v>14.5</v>
      </c>
      <c r="Q352" s="4">
        <f t="shared" si="310"/>
        <v>0</v>
      </c>
      <c r="R352" s="4">
        <f t="shared" si="267"/>
        <v>12608.933333333334</v>
      </c>
      <c r="S352" s="4">
        <f t="shared" si="268"/>
        <v>12605.983333333334</v>
      </c>
      <c r="T352" s="4">
        <f t="shared" si="269"/>
        <v>12611.444444444445</v>
      </c>
      <c r="U352" s="4">
        <f t="shared" si="270"/>
        <v>-21.200000000000728</v>
      </c>
      <c r="V352" s="4">
        <f t="shared" si="271"/>
        <v>-21.200000000000728</v>
      </c>
      <c r="W352" s="109">
        <f t="shared" si="272"/>
        <v>12591.3</v>
      </c>
      <c r="X352" s="109">
        <f t="shared" si="305"/>
        <v>12591.3</v>
      </c>
      <c r="Y352" s="62">
        <f t="shared" si="273"/>
        <v>12565.7</v>
      </c>
      <c r="Z352" s="10">
        <f t="shared" si="274"/>
        <v>4.4000000000014552</v>
      </c>
      <c r="AA352" s="4">
        <f t="shared" si="275"/>
        <v>-12.799999999999272</v>
      </c>
      <c r="AB352" s="79">
        <f t="shared" si="276"/>
        <v>12599.7</v>
      </c>
      <c r="AC352" s="79">
        <f t="shared" si="306"/>
        <v>12599.7</v>
      </c>
      <c r="AD352" s="48">
        <f t="shared" si="277"/>
        <v>-0.13320337881741451</v>
      </c>
      <c r="AE352" s="45">
        <f t="shared" si="278"/>
        <v>-21.200000000000728</v>
      </c>
      <c r="AF352" s="56">
        <f t="shared" si="279"/>
        <v>12578.5</v>
      </c>
      <c r="AG352" s="70">
        <f t="shared" si="280"/>
        <v>3.9170467645018463</v>
      </c>
      <c r="AH352" s="70">
        <f t="shared" si="281"/>
        <v>0.25529437357309054</v>
      </c>
      <c r="AI352" s="74">
        <f t="shared" si="282"/>
        <v>2.7348252971339695E-3</v>
      </c>
      <c r="AJ352" s="62">
        <f t="shared" si="283"/>
        <v>4.4000000000014552</v>
      </c>
      <c r="AK352" s="117">
        <f t="shared" si="284"/>
        <v>6.5175217178076714E-2</v>
      </c>
      <c r="AL352" s="99">
        <f t="shared" si="285"/>
        <v>6.9818551106365801E-4</v>
      </c>
      <c r="AM352" s="62">
        <f t="shared" si="286"/>
        <v>12604.100000000002</v>
      </c>
      <c r="AN352" s="10">
        <f t="shared" si="287"/>
        <v>12564.656100000002</v>
      </c>
      <c r="AO352" s="10">
        <f t="shared" si="288"/>
        <v>12598.455600000003</v>
      </c>
      <c r="AP352" s="10">
        <f t="shared" si="289"/>
        <v>12641.462166666666</v>
      </c>
      <c r="AQ352" s="10">
        <f t="shared" si="290"/>
        <v>12604.258333333335</v>
      </c>
      <c r="AR352" s="113"/>
      <c r="AS352" s="113"/>
      <c r="AU352" s="19"/>
      <c r="AV352" s="25"/>
      <c r="AW352" s="19"/>
      <c r="AX352" s="19"/>
      <c r="AY352" s="19"/>
      <c r="BE352" s="12" t="s">
        <v>506</v>
      </c>
      <c r="BF352" s="110">
        <v>12614.2</v>
      </c>
      <c r="BG352" s="111">
        <v>12599.7</v>
      </c>
      <c r="BH352" s="111">
        <v>12612.9</v>
      </c>
      <c r="BM352"/>
      <c r="BN352"/>
      <c r="BO352"/>
      <c r="BP352"/>
      <c r="BQ352"/>
      <c r="BR352"/>
      <c r="BS352"/>
      <c r="BT352"/>
      <c r="BU352"/>
      <c r="BV352" s="20"/>
      <c r="BZ352" s="19"/>
    </row>
    <row r="353" spans="1:78" x14ac:dyDescent="0.25">
      <c r="A353" s="12" t="str">
        <f t="shared" si="252"/>
        <v>23mag     3o</v>
      </c>
      <c r="B353" s="110">
        <f t="shared" si="253"/>
        <v>-0.2999999999992724</v>
      </c>
      <c r="C353" s="3">
        <f t="shared" si="254"/>
        <v>0.1000000000003638</v>
      </c>
      <c r="D353" s="3">
        <f t="shared" si="255"/>
        <v>12615.466666666665</v>
      </c>
      <c r="E353" s="3">
        <f t="shared" si="256"/>
        <v>12616</v>
      </c>
      <c r="F353" s="3">
        <f t="shared" si="257"/>
        <v>12601.966666666667</v>
      </c>
      <c r="G353" s="3">
        <f t="shared" si="258"/>
        <v>12605.45</v>
      </c>
      <c r="H353" s="13">
        <f t="shared" si="259"/>
        <v>12617.8</v>
      </c>
      <c r="I353" s="13">
        <f t="shared" si="260"/>
        <v>12611.2</v>
      </c>
      <c r="J353" s="110">
        <f t="shared" si="261"/>
        <v>12612.6</v>
      </c>
      <c r="K353" s="8">
        <f t="shared" si="262"/>
        <v>12.899999999999636</v>
      </c>
      <c r="L353" s="4">
        <f t="shared" si="263"/>
        <v>6.5999999999985448</v>
      </c>
      <c r="M353" s="4">
        <f t="shared" si="264"/>
        <v>13.499999999999394</v>
      </c>
      <c r="N353" s="4">
        <f t="shared" si="265"/>
        <v>10.549999999999272</v>
      </c>
      <c r="O353" s="4">
        <f t="shared" si="266"/>
        <v>6.5999999999985448</v>
      </c>
      <c r="P353" s="4">
        <f t="shared" si="309"/>
        <v>4.8999999999996362</v>
      </c>
      <c r="Q353" s="4">
        <f t="shared" si="310"/>
        <v>1.6999999999989086</v>
      </c>
      <c r="R353" s="4">
        <f t="shared" si="267"/>
        <v>12613.866666666667</v>
      </c>
      <c r="S353" s="4">
        <f t="shared" si="268"/>
        <v>12611.400000000001</v>
      </c>
      <c r="T353" s="4">
        <f t="shared" si="269"/>
        <v>12608.611111111111</v>
      </c>
      <c r="U353" s="4">
        <f t="shared" si="270"/>
        <v>-21.200000000000728</v>
      </c>
      <c r="V353" s="4">
        <f t="shared" si="271"/>
        <v>-12.799999999999272</v>
      </c>
      <c r="W353" s="45">
        <f t="shared" si="272"/>
        <v>12586.900000000001</v>
      </c>
      <c r="X353" s="45">
        <f t="shared" si="305"/>
        <v>12586.900000000001</v>
      </c>
      <c r="Y353" s="10">
        <f t="shared" si="273"/>
        <v>12613.3</v>
      </c>
      <c r="Z353" s="10">
        <f t="shared" si="274"/>
        <v>13.199999999998909</v>
      </c>
      <c r="AA353" s="10">
        <f t="shared" si="275"/>
        <v>13.199999999998909</v>
      </c>
      <c r="AB353" s="10">
        <f t="shared" si="276"/>
        <v>12612.9</v>
      </c>
      <c r="AC353" s="108">
        <f t="shared" si="306"/>
        <v>12612.9</v>
      </c>
      <c r="AD353" s="48">
        <f t="shared" si="277"/>
        <v>-0.60545808966870329</v>
      </c>
      <c r="AE353" s="45">
        <f t="shared" si="278"/>
        <v>-21.200000000000728</v>
      </c>
      <c r="AF353" s="56">
        <f t="shared" si="279"/>
        <v>12591.699999999999</v>
      </c>
      <c r="AG353" s="70">
        <f t="shared" si="280"/>
        <v>-1.5523776244142831</v>
      </c>
      <c r="AH353" s="70">
        <f t="shared" si="281"/>
        <v>-0.64417316010806525</v>
      </c>
      <c r="AI353" s="74">
        <f t="shared" si="282"/>
        <v>1.659823534550653E-3</v>
      </c>
      <c r="AJ353" s="62">
        <f t="shared" si="283"/>
        <v>13.199999999998909</v>
      </c>
      <c r="AK353" s="117">
        <f t="shared" si="284"/>
        <v>0.41495906020361106</v>
      </c>
      <c r="AL353" s="99">
        <f t="shared" si="285"/>
        <v>-1.0692137714732326E-3</v>
      </c>
      <c r="AM353" s="62">
        <f t="shared" si="286"/>
        <v>12626.099999999999</v>
      </c>
      <c r="AN353" s="10">
        <f t="shared" si="287"/>
        <v>12579.39135</v>
      </c>
      <c r="AO353" s="10">
        <f t="shared" si="288"/>
        <v>12605.548500000001</v>
      </c>
      <c r="AP353" s="10">
        <f t="shared" si="289"/>
        <v>12638.509216666667</v>
      </c>
      <c r="AQ353" s="10">
        <f t="shared" si="290"/>
        <v>12616.270333333334</v>
      </c>
      <c r="AR353" s="113"/>
      <c r="AS353" s="113"/>
      <c r="AU353" s="19"/>
      <c r="AV353" s="25"/>
      <c r="AW353" s="19"/>
      <c r="AX353" s="19"/>
      <c r="AY353" s="19"/>
      <c r="BE353" s="12" t="s">
        <v>507</v>
      </c>
      <c r="BF353" s="110">
        <v>12617.8</v>
      </c>
      <c r="BG353" s="111">
        <v>12611.2</v>
      </c>
      <c r="BH353" s="111">
        <v>12612.6</v>
      </c>
      <c r="BM353"/>
      <c r="BN353"/>
      <c r="BO353"/>
      <c r="BP353"/>
      <c r="BQ353"/>
      <c r="BR353"/>
      <c r="BS353"/>
      <c r="BT353"/>
      <c r="BU353"/>
      <c r="BV353" s="20"/>
      <c r="BZ353" s="19"/>
    </row>
    <row r="354" spans="1:78" x14ac:dyDescent="0.25">
      <c r="A354" s="12" t="str">
        <f t="shared" si="252"/>
        <v>23mag    4s</v>
      </c>
      <c r="B354" s="110">
        <f t="shared" si="253"/>
        <v>11.799999999999272</v>
      </c>
      <c r="C354" s="3">
        <f t="shared" si="254"/>
        <v>24.699999999998909</v>
      </c>
      <c r="D354" s="3">
        <f t="shared" si="255"/>
        <v>12618.800000000001</v>
      </c>
      <c r="E354" s="3">
        <f t="shared" si="256"/>
        <v>12621.099999999999</v>
      </c>
      <c r="F354" s="3">
        <f t="shared" si="257"/>
        <v>12607.366666666669</v>
      </c>
      <c r="G354" s="3">
        <f t="shared" si="258"/>
        <v>12611.2</v>
      </c>
      <c r="H354" s="3">
        <f t="shared" si="259"/>
        <v>12624.4</v>
      </c>
      <c r="I354" s="110">
        <f t="shared" si="260"/>
        <v>12611.2</v>
      </c>
      <c r="J354" s="110">
        <f t="shared" si="261"/>
        <v>12624.4</v>
      </c>
      <c r="K354" s="8">
        <f t="shared" si="262"/>
        <v>11.5</v>
      </c>
      <c r="L354" s="4">
        <f t="shared" si="263"/>
        <v>13.199999999998909</v>
      </c>
      <c r="M354" s="4">
        <f t="shared" si="264"/>
        <v>11.433333333332484</v>
      </c>
      <c r="N354" s="4">
        <f t="shared" si="265"/>
        <v>9.8999999999987267</v>
      </c>
      <c r="O354" s="4">
        <f t="shared" si="266"/>
        <v>13.199999999998909</v>
      </c>
      <c r="P354" s="4">
        <f t="shared" si="309"/>
        <v>11.799999999999272</v>
      </c>
      <c r="Q354" s="4">
        <f t="shared" si="310"/>
        <v>1.3999999999996362</v>
      </c>
      <c r="R354" s="4">
        <f t="shared" si="267"/>
        <v>12620</v>
      </c>
      <c r="S354" s="4">
        <f t="shared" si="268"/>
        <v>12616.933333333334</v>
      </c>
      <c r="T354" s="4">
        <f t="shared" si="269"/>
        <v>12614.266666666668</v>
      </c>
      <c r="U354" s="4">
        <f t="shared" si="270"/>
        <v>-12.799999999999272</v>
      </c>
      <c r="V354" s="4">
        <f t="shared" si="271"/>
        <v>-0.2999999999992724</v>
      </c>
      <c r="W354" s="45">
        <f t="shared" si="272"/>
        <v>12612.6</v>
      </c>
      <c r="X354" s="109">
        <f t="shared" si="305"/>
        <v>12612.6</v>
      </c>
      <c r="Y354" s="62">
        <f t="shared" si="273"/>
        <v>12625.5</v>
      </c>
      <c r="Z354" s="10">
        <f t="shared" si="274"/>
        <v>13.199999999998909</v>
      </c>
      <c r="AA354" s="4">
        <f t="shared" si="275"/>
        <v>13.199999999998909</v>
      </c>
      <c r="AB354" s="108">
        <f t="shared" si="276"/>
        <v>12626.099999999999</v>
      </c>
      <c r="AC354" s="79">
        <f t="shared" si="306"/>
        <v>12626.099999999999</v>
      </c>
      <c r="AD354" s="48">
        <f t="shared" si="277"/>
        <v>-0.21091617933729778</v>
      </c>
      <c r="AE354" s="45">
        <f t="shared" si="278"/>
        <v>-12.799999999999272</v>
      </c>
      <c r="AF354" s="56">
        <f t="shared" si="279"/>
        <v>12599.800000000001</v>
      </c>
      <c r="AG354" s="70">
        <f t="shared" si="280"/>
        <v>-17.607687650374398</v>
      </c>
      <c r="AH354" s="70">
        <f t="shared" si="281"/>
        <v>-5.679337456776936E-2</v>
      </c>
      <c r="AI354" s="74">
        <f t="shared" si="282"/>
        <v>1.9524119430465994E-3</v>
      </c>
      <c r="AJ354" s="62">
        <f t="shared" si="283"/>
        <v>13.199999999998909</v>
      </c>
      <c r="AK354" s="117">
        <f t="shared" si="284"/>
        <v>3.2254873947949515E-3</v>
      </c>
      <c r="AL354" s="99">
        <f t="shared" si="285"/>
        <v>-1.108840627920319E-4</v>
      </c>
      <c r="AM354" s="62">
        <f t="shared" si="286"/>
        <v>12625.8</v>
      </c>
      <c r="AN354" s="10">
        <f t="shared" si="287"/>
        <v>12590.71335</v>
      </c>
      <c r="AO354" s="10">
        <f t="shared" si="288"/>
        <v>12603.916799999999</v>
      </c>
      <c r="AP354" s="10">
        <f t="shared" si="289"/>
        <v>12637.041083333332</v>
      </c>
      <c r="AQ354" s="10">
        <f t="shared" si="290"/>
        <v>12622.543266666666</v>
      </c>
      <c r="AR354" s="113"/>
      <c r="AS354" s="113"/>
      <c r="AU354" s="19"/>
      <c r="AV354" s="25"/>
      <c r="AW354" s="19"/>
      <c r="AX354" s="19"/>
      <c r="AY354" s="19"/>
      <c r="BE354" s="12" t="s">
        <v>508</v>
      </c>
      <c r="BF354" s="110">
        <v>12624.4</v>
      </c>
      <c r="BG354" s="111">
        <v>12611.2</v>
      </c>
      <c r="BH354" s="111">
        <v>12624.4</v>
      </c>
      <c r="BM354"/>
      <c r="BN354"/>
      <c r="BO354"/>
      <c r="BP354"/>
      <c r="BQ354"/>
      <c r="BR354"/>
      <c r="BS354"/>
      <c r="BT354"/>
      <c r="BU354"/>
      <c r="BV354" s="20"/>
      <c r="BZ354" s="19"/>
    </row>
    <row r="355" spans="1:78" x14ac:dyDescent="0.25">
      <c r="A355" s="12" t="str">
        <f t="shared" ref="A355:A418" si="311" xml:space="preserve"> BE355</f>
        <v>23mag     5b</v>
      </c>
      <c r="B355" s="110">
        <f t="shared" ref="B355:B418" si="312">J355-J354</f>
        <v>-0.2999999999992724</v>
      </c>
      <c r="C355" s="3">
        <f t="shared" ref="C355:C418" si="313">J355-J352</f>
        <v>11.200000000000728</v>
      </c>
      <c r="D355" s="3">
        <f t="shared" ref="D355:D418" si="314">AVERAGE(H353:H355)</f>
        <v>12622.666666666666</v>
      </c>
      <c r="E355" s="3">
        <f t="shared" ref="E355:E418" si="315">AVERAGE(H354:H355)</f>
        <v>12625.099999999999</v>
      </c>
      <c r="F355" s="3">
        <f t="shared" ref="F355:F418" si="316">AVERAGE(I353:I355)</f>
        <v>12614.733333333332</v>
      </c>
      <c r="G355" s="3">
        <f t="shared" ref="G355:G418" si="317">AVERAGE(I354:I355)</f>
        <v>12616.5</v>
      </c>
      <c r="H355" s="3">
        <f t="shared" ref="H355:H418" si="318">BF355</f>
        <v>12625.8</v>
      </c>
      <c r="I355" s="110">
        <f t="shared" ref="I355:I418" si="319">BG355</f>
        <v>12621.8</v>
      </c>
      <c r="J355" s="110">
        <f t="shared" ref="J355:J418" si="320">BH355</f>
        <v>12624.1</v>
      </c>
      <c r="K355" s="8">
        <f t="shared" ref="K355:K418" si="321">J355-J353</f>
        <v>11.5</v>
      </c>
      <c r="L355" s="4">
        <f t="shared" ref="L355:L418" si="322">MAX(O355:Q355)</f>
        <v>4</v>
      </c>
      <c r="M355" s="4">
        <f t="shared" ref="M355:M418" si="323">AVERAGE(L353:L355)</f>
        <v>7.9333333333324845</v>
      </c>
      <c r="N355" s="4">
        <f t="shared" ref="N355:N418" si="324">AVERAGE(L354:L355)</f>
        <v>8.5999999999994543</v>
      </c>
      <c r="O355" s="4">
        <f t="shared" ref="O355:O418" si="325">H355-I355</f>
        <v>4</v>
      </c>
      <c r="P355" s="4">
        <f t="shared" si="309"/>
        <v>1.3999999999996362</v>
      </c>
      <c r="Q355" s="4">
        <f t="shared" si="310"/>
        <v>2.6000000000003638</v>
      </c>
      <c r="R355" s="4">
        <f t="shared" ref="R355:R418" si="326">AVERAGE(H355:J355)</f>
        <v>12623.9</v>
      </c>
      <c r="S355" s="4">
        <f t="shared" ref="S355:S418" si="327">AVERAGE(R354:R355)</f>
        <v>12621.95</v>
      </c>
      <c r="T355" s="4">
        <f t="shared" ref="T355:T418" si="328">AVERAGE(R353:R355)</f>
        <v>12619.255555555557</v>
      </c>
      <c r="U355" s="4">
        <f t="shared" ref="U355:U418" si="329">MIN(B352:B354)</f>
        <v>-0.2999999999992724</v>
      </c>
      <c r="V355" s="4">
        <f t="shared" ref="V355:V418" si="330">MIN(B353:B354)</f>
        <v>-0.2999999999992724</v>
      </c>
      <c r="W355" s="45">
        <f t="shared" ref="W355:W418" si="331">J353+V355</f>
        <v>12612.300000000001</v>
      </c>
      <c r="X355" s="45">
        <f t="shared" si="305"/>
        <v>12612.300000000001</v>
      </c>
      <c r="Y355" s="10">
        <f t="shared" ref="Y355:Y418" si="332">J354+K354</f>
        <v>12635.9</v>
      </c>
      <c r="Z355" s="10">
        <f t="shared" ref="Z355:Z418" si="333">MAX(B352:B354)</f>
        <v>13.199999999998909</v>
      </c>
      <c r="AA355" s="10">
        <f t="shared" ref="AA355:AA418" si="334">MAX(B353:B354)</f>
        <v>11.799999999999272</v>
      </c>
      <c r="AB355" s="10">
        <f t="shared" ref="AB355:AB418" si="335">J353+AA355</f>
        <v>12624.4</v>
      </c>
      <c r="AC355" s="108">
        <f t="shared" si="306"/>
        <v>12624.4</v>
      </c>
      <c r="AD355" s="48">
        <f t="shared" ref="AD355:AD418" si="336">(O355-$O$1)/$O$1</f>
        <v>-0.76088369070825224</v>
      </c>
      <c r="AE355" s="45">
        <f t="shared" ref="AE355:AE418" si="337">MIN(B352:B354)</f>
        <v>-0.2999999999992724</v>
      </c>
      <c r="AF355" s="56">
        <f t="shared" ref="AF355:AF418" si="338">J354+AE355</f>
        <v>12624.1</v>
      </c>
      <c r="AG355" s="70">
        <f t="shared" ref="AG355:AG418" si="339">AI355/AL355</f>
        <v>0</v>
      </c>
      <c r="AH355" s="70" t="e">
        <f t="shared" ref="AH355:AH418" si="340">1/AG355</f>
        <v>#DIV/0!</v>
      </c>
      <c r="AI355" s="74">
        <f t="shared" ref="AI355:AI418" si="341">(J355-AF355)/AF355</f>
        <v>0</v>
      </c>
      <c r="AJ355" s="62">
        <f t="shared" ref="AJ355:AJ418" si="342">MAX(B352:B354)</f>
        <v>13.199999999998909</v>
      </c>
      <c r="AK355" s="117" t="e">
        <f t="shared" ref="AK355:AK418" si="343" xml:space="preserve"> AH355/AG355</f>
        <v>#DIV/0!</v>
      </c>
      <c r="AL355" s="99">
        <f t="shared" ref="AL355:AL418" si="344">(J355-AM355)/AM355</f>
        <v>-1.0682408052160365E-3</v>
      </c>
      <c r="AM355" s="62">
        <f t="shared" ref="AM355:AM418" si="345">J354+AJ355</f>
        <v>12637.599999999999</v>
      </c>
      <c r="AN355" s="10">
        <f t="shared" ref="AN355:AN418" si="346">(R354-N354)*0.999</f>
        <v>12597.489900000002</v>
      </c>
      <c r="AO355" s="10">
        <f t="shared" ref="AO355:AO418" si="347">(2*R354-I354)*0.999</f>
        <v>12616.171199999999</v>
      </c>
      <c r="AP355" s="10">
        <f t="shared" ref="AP355:AP418" si="348">(R354+N354)*1.001</f>
        <v>12642.529899999996</v>
      </c>
      <c r="AQ355" s="10">
        <f t="shared" ref="AQ355:AQ418" si="349">(2*R354-H354)*1.001</f>
        <v>12628.2156</v>
      </c>
      <c r="AR355" s="113"/>
      <c r="AS355" s="113"/>
      <c r="AU355" s="19"/>
      <c r="AV355" s="25"/>
      <c r="AW355" s="19"/>
      <c r="AX355" s="19"/>
      <c r="AY355" s="19"/>
      <c r="BE355" s="12" t="s">
        <v>509</v>
      </c>
      <c r="BF355" s="110">
        <v>12625.8</v>
      </c>
      <c r="BG355" s="111">
        <v>12621.8</v>
      </c>
      <c r="BH355" s="111">
        <v>12624.1</v>
      </c>
      <c r="BM355"/>
      <c r="BN355"/>
      <c r="BO355"/>
      <c r="BP355"/>
      <c r="BQ355"/>
      <c r="BR355"/>
      <c r="BS355"/>
      <c r="BT355"/>
      <c r="BU355"/>
      <c r="BV355" s="20"/>
      <c r="BZ355" s="19"/>
    </row>
    <row r="356" spans="1:78" x14ac:dyDescent="0.25">
      <c r="A356" s="12" t="str">
        <f t="shared" si="311"/>
        <v>23mag     6o</v>
      </c>
      <c r="B356" s="110">
        <f t="shared" si="312"/>
        <v>0.6000000000003638</v>
      </c>
      <c r="C356" s="3">
        <f t="shared" si="313"/>
        <v>12.100000000000364</v>
      </c>
      <c r="D356" s="3">
        <f t="shared" si="314"/>
        <v>12624.966666666665</v>
      </c>
      <c r="E356" s="3">
        <f t="shared" si="315"/>
        <v>12625.25</v>
      </c>
      <c r="F356" s="3">
        <f t="shared" si="316"/>
        <v>12618.6</v>
      </c>
      <c r="G356" s="3">
        <f t="shared" si="317"/>
        <v>12622.3</v>
      </c>
      <c r="H356" s="3">
        <f t="shared" si="318"/>
        <v>12624.7</v>
      </c>
      <c r="I356" s="110">
        <f t="shared" si="319"/>
        <v>12622.8</v>
      </c>
      <c r="J356" s="110">
        <f t="shared" si="320"/>
        <v>12624.7</v>
      </c>
      <c r="K356" s="8">
        <f t="shared" si="321"/>
        <v>0.30000000000109139</v>
      </c>
      <c r="L356" s="4">
        <f t="shared" si="322"/>
        <v>1.9000000000014552</v>
      </c>
      <c r="M356" s="4">
        <f t="shared" si="323"/>
        <v>6.3666666666667879</v>
      </c>
      <c r="N356" s="4">
        <f t="shared" si="324"/>
        <v>2.9500000000007276</v>
      </c>
      <c r="O356" s="4">
        <f t="shared" si="325"/>
        <v>1.9000000000014552</v>
      </c>
      <c r="P356" s="4">
        <f t="shared" si="309"/>
        <v>0.6000000000003638</v>
      </c>
      <c r="Q356" s="4">
        <f t="shared" si="310"/>
        <v>1.3000000000010914</v>
      </c>
      <c r="R356" s="4">
        <f t="shared" si="326"/>
        <v>12624.066666666666</v>
      </c>
      <c r="S356" s="4">
        <f t="shared" si="327"/>
        <v>12623.983333333334</v>
      </c>
      <c r="T356" s="4">
        <f t="shared" si="328"/>
        <v>12622.655555555555</v>
      </c>
      <c r="U356" s="4">
        <f t="shared" si="329"/>
        <v>-0.2999999999992724</v>
      </c>
      <c r="V356" s="4">
        <f t="shared" si="330"/>
        <v>-0.2999999999992724</v>
      </c>
      <c r="W356" s="45">
        <f t="shared" si="331"/>
        <v>12624.1</v>
      </c>
      <c r="X356" s="109">
        <f t="shared" si="305"/>
        <v>12624.1</v>
      </c>
      <c r="Y356" s="62">
        <f t="shared" si="332"/>
        <v>12635.6</v>
      </c>
      <c r="Z356" s="10">
        <f t="shared" si="333"/>
        <v>11.799999999999272</v>
      </c>
      <c r="AA356" s="4">
        <f t="shared" si="334"/>
        <v>11.799999999999272</v>
      </c>
      <c r="AB356" s="108">
        <f t="shared" si="335"/>
        <v>12636.199999999999</v>
      </c>
      <c r="AC356" s="79">
        <f t="shared" si="306"/>
        <v>12636.199999999999</v>
      </c>
      <c r="AD356" s="48">
        <f t="shared" si="336"/>
        <v>-0.88641975308633281</v>
      </c>
      <c r="AE356" s="45">
        <f t="shared" si="337"/>
        <v>-0.2999999999992724</v>
      </c>
      <c r="AF356" s="56">
        <f t="shared" si="338"/>
        <v>12623.800000000001</v>
      </c>
      <c r="AG356" s="70">
        <f t="shared" si="339"/>
        <v>-8.0434165736803481E-2</v>
      </c>
      <c r="AH356" s="70">
        <f t="shared" si="340"/>
        <v>-12.432527780199749</v>
      </c>
      <c r="AI356" s="74">
        <f t="shared" si="341"/>
        <v>7.1293905163234212E-5</v>
      </c>
      <c r="AJ356" s="62">
        <f t="shared" si="342"/>
        <v>11.799999999999272</v>
      </c>
      <c r="AK356" s="117">
        <f t="shared" si="343"/>
        <v>154.56774700543849</v>
      </c>
      <c r="AL356" s="99">
        <f t="shared" si="344"/>
        <v>-8.8636345650083565E-4</v>
      </c>
      <c r="AM356" s="62">
        <f t="shared" si="345"/>
        <v>12635.9</v>
      </c>
      <c r="AN356" s="10">
        <f t="shared" si="346"/>
        <v>12602.6847</v>
      </c>
      <c r="AO356" s="10">
        <f t="shared" si="347"/>
        <v>12613.374</v>
      </c>
      <c r="AP356" s="10">
        <f t="shared" si="348"/>
        <v>12645.132499999998</v>
      </c>
      <c r="AQ356" s="10">
        <f t="shared" si="349"/>
        <v>12634.621999999999</v>
      </c>
      <c r="AR356" s="113"/>
      <c r="AS356" s="113"/>
      <c r="AU356" s="19"/>
      <c r="AV356" s="25"/>
      <c r="AW356" s="19"/>
      <c r="AX356" s="19"/>
      <c r="AY356" s="19"/>
      <c r="BE356" s="12" t="s">
        <v>510</v>
      </c>
      <c r="BF356" s="110">
        <v>12624.7</v>
      </c>
      <c r="BG356" s="111">
        <v>12622.8</v>
      </c>
      <c r="BH356" s="111">
        <v>12624.7</v>
      </c>
      <c r="BM356"/>
      <c r="BN356"/>
      <c r="BO356"/>
      <c r="BP356"/>
      <c r="BQ356"/>
      <c r="BR356"/>
      <c r="BS356"/>
      <c r="BT356"/>
      <c r="BU356"/>
      <c r="BV356" s="20"/>
      <c r="BZ356" s="19"/>
    </row>
    <row r="357" spans="1:78" x14ac:dyDescent="0.25">
      <c r="A357" s="12" t="str">
        <f t="shared" si="311"/>
        <v>23mag    7s</v>
      </c>
      <c r="B357" s="110">
        <f t="shared" si="312"/>
        <v>-18.600000000000364</v>
      </c>
      <c r="C357" s="3">
        <f t="shared" si="313"/>
        <v>-18.299999999999272</v>
      </c>
      <c r="D357" s="3">
        <f t="shared" si="314"/>
        <v>12624.633333333333</v>
      </c>
      <c r="E357" s="3">
        <f t="shared" si="315"/>
        <v>12624.05</v>
      </c>
      <c r="F357" s="3">
        <f t="shared" si="316"/>
        <v>12613.366666666667</v>
      </c>
      <c r="G357" s="3">
        <f t="shared" si="317"/>
        <v>12609.15</v>
      </c>
      <c r="H357" s="3">
        <f t="shared" si="318"/>
        <v>12623.4</v>
      </c>
      <c r="I357" s="110">
        <f t="shared" si="319"/>
        <v>12595.5</v>
      </c>
      <c r="J357" s="110">
        <f t="shared" si="320"/>
        <v>12606.1</v>
      </c>
      <c r="K357" s="8">
        <f t="shared" si="321"/>
        <v>-18</v>
      </c>
      <c r="L357" s="4">
        <f t="shared" si="322"/>
        <v>27.899999999999636</v>
      </c>
      <c r="M357" s="4">
        <f t="shared" si="323"/>
        <v>11.26666666666703</v>
      </c>
      <c r="N357" s="4">
        <f t="shared" si="324"/>
        <v>14.900000000000546</v>
      </c>
      <c r="O357" s="4">
        <f t="shared" si="325"/>
        <v>27.899999999999636</v>
      </c>
      <c r="P357" s="4">
        <f t="shared" si="309"/>
        <v>-1.3000000000010914</v>
      </c>
      <c r="Q357" s="4">
        <f>-J356+I357</f>
        <v>-29.200000000000728</v>
      </c>
      <c r="R357" s="4">
        <f t="shared" si="326"/>
        <v>12608.333333333334</v>
      </c>
      <c r="S357" s="4">
        <f t="shared" si="327"/>
        <v>12616.2</v>
      </c>
      <c r="T357" s="4">
        <f t="shared" si="328"/>
        <v>12618.766666666668</v>
      </c>
      <c r="U357" s="4">
        <f t="shared" si="329"/>
        <v>-0.2999999999992724</v>
      </c>
      <c r="V357" s="4">
        <f t="shared" si="330"/>
        <v>-0.2999999999992724</v>
      </c>
      <c r="W357" s="45">
        <f t="shared" si="331"/>
        <v>12623.800000000001</v>
      </c>
      <c r="X357" s="45">
        <f t="shared" si="305"/>
        <v>12623.800000000001</v>
      </c>
      <c r="Y357" s="10">
        <f t="shared" si="332"/>
        <v>12625.000000000002</v>
      </c>
      <c r="Z357" s="10">
        <f t="shared" si="333"/>
        <v>11.799999999999272</v>
      </c>
      <c r="AA357" s="10">
        <f t="shared" si="334"/>
        <v>0.6000000000003638</v>
      </c>
      <c r="AB357" s="10">
        <f t="shared" si="335"/>
        <v>12624.7</v>
      </c>
      <c r="AC357" s="108">
        <f t="shared" si="306"/>
        <v>12624.7</v>
      </c>
      <c r="AD357" s="48">
        <f t="shared" si="336"/>
        <v>0.66783625730991858</v>
      </c>
      <c r="AE357" s="45">
        <f t="shared" si="337"/>
        <v>-0.2999999999992724</v>
      </c>
      <c r="AF357" s="56">
        <f t="shared" si="338"/>
        <v>12624.400000000001</v>
      </c>
      <c r="AG357" s="70">
        <f t="shared" si="339"/>
        <v>0.60255065274602038</v>
      </c>
      <c r="AH357" s="70">
        <f t="shared" si="340"/>
        <v>1.6596115122316655</v>
      </c>
      <c r="AI357" s="74">
        <f t="shared" si="341"/>
        <v>-1.4495738411331302E-3</v>
      </c>
      <c r="AJ357" s="62">
        <f t="shared" si="342"/>
        <v>11.799999999999272</v>
      </c>
      <c r="AK357" s="117">
        <f t="shared" si="343"/>
        <v>2.7543103715318753</v>
      </c>
      <c r="AL357" s="99">
        <f t="shared" si="344"/>
        <v>-2.4057294345744182E-3</v>
      </c>
      <c r="AM357" s="62">
        <f t="shared" si="345"/>
        <v>12636.5</v>
      </c>
      <c r="AN357" s="10">
        <f t="shared" si="346"/>
        <v>12608.495549999998</v>
      </c>
      <c r="AO357" s="10">
        <f t="shared" si="347"/>
        <v>12612.707999999999</v>
      </c>
      <c r="AP357" s="10">
        <f t="shared" si="348"/>
        <v>12639.643683333332</v>
      </c>
      <c r="AQ357" s="10">
        <f t="shared" si="349"/>
        <v>12636.056766666663</v>
      </c>
      <c r="AR357" s="113"/>
      <c r="AS357" s="113"/>
      <c r="AU357" s="19"/>
      <c r="AV357" s="25"/>
      <c r="AW357" s="19"/>
      <c r="AX357" s="19"/>
      <c r="AY357" s="19"/>
      <c r="BE357" s="12" t="s">
        <v>511</v>
      </c>
      <c r="BF357" s="110">
        <v>12623.4</v>
      </c>
      <c r="BG357" s="111">
        <v>12595.5</v>
      </c>
      <c r="BH357" s="111">
        <v>12606.1</v>
      </c>
      <c r="BM357"/>
      <c r="BN357"/>
      <c r="BO357"/>
      <c r="BP357"/>
      <c r="BQ357"/>
      <c r="BR357"/>
      <c r="BS357"/>
      <c r="BT357"/>
      <c r="BU357"/>
      <c r="BV357" s="20"/>
      <c r="BZ357" s="19"/>
    </row>
    <row r="358" spans="1:78" x14ac:dyDescent="0.25">
      <c r="A358" s="12" t="str">
        <f t="shared" si="311"/>
        <v>23mag   8s</v>
      </c>
      <c r="B358" s="110">
        <f t="shared" si="312"/>
        <v>-7</v>
      </c>
      <c r="C358" s="3">
        <f t="shared" si="313"/>
        <v>-25</v>
      </c>
      <c r="D358" s="3">
        <f t="shared" si="314"/>
        <v>12624.6</v>
      </c>
      <c r="E358" s="3">
        <f t="shared" si="315"/>
        <v>12624.55</v>
      </c>
      <c r="F358" s="3">
        <f t="shared" si="316"/>
        <v>12601.9</v>
      </c>
      <c r="G358" s="3">
        <f t="shared" si="317"/>
        <v>12591.45</v>
      </c>
      <c r="H358" s="3">
        <f t="shared" si="318"/>
        <v>12625.7</v>
      </c>
      <c r="I358" s="110">
        <f t="shared" si="319"/>
        <v>12587.4</v>
      </c>
      <c r="J358" s="110">
        <f t="shared" si="320"/>
        <v>12599.1</v>
      </c>
      <c r="K358" s="8">
        <f t="shared" si="321"/>
        <v>-25.600000000000364</v>
      </c>
      <c r="L358" s="4">
        <f t="shared" si="322"/>
        <v>38.300000000001091</v>
      </c>
      <c r="M358" s="4">
        <f t="shared" si="323"/>
        <v>22.700000000000728</v>
      </c>
      <c r="N358" s="4">
        <f t="shared" si="324"/>
        <v>33.100000000000364</v>
      </c>
      <c r="O358" s="4">
        <f t="shared" si="325"/>
        <v>38.300000000001091</v>
      </c>
      <c r="P358" s="4">
        <f t="shared" si="309"/>
        <v>19.600000000000364</v>
      </c>
      <c r="Q358" s="4">
        <f>J357-I358</f>
        <v>18.700000000000728</v>
      </c>
      <c r="R358" s="4">
        <f t="shared" si="326"/>
        <v>12604.066666666666</v>
      </c>
      <c r="S358" s="4">
        <f t="shared" si="327"/>
        <v>12606.2</v>
      </c>
      <c r="T358" s="4">
        <f t="shared" si="328"/>
        <v>12612.155555555555</v>
      </c>
      <c r="U358" s="4">
        <f t="shared" si="329"/>
        <v>-18.600000000000364</v>
      </c>
      <c r="V358" s="4">
        <f t="shared" si="330"/>
        <v>-18.600000000000364</v>
      </c>
      <c r="W358" s="45">
        <f t="shared" si="331"/>
        <v>12606.1</v>
      </c>
      <c r="X358" s="45">
        <f t="shared" si="305"/>
        <v>12606.1</v>
      </c>
      <c r="Y358" s="62">
        <f t="shared" si="332"/>
        <v>12588.1</v>
      </c>
      <c r="Z358" s="10">
        <f t="shared" si="333"/>
        <v>0.6000000000003638</v>
      </c>
      <c r="AA358" s="4">
        <f t="shared" si="334"/>
        <v>0.6000000000003638</v>
      </c>
      <c r="AB358" s="108">
        <f t="shared" si="335"/>
        <v>12625.300000000001</v>
      </c>
      <c r="AC358" s="108">
        <f t="shared" si="306"/>
        <v>12625.300000000001</v>
      </c>
      <c r="AD358" s="48">
        <f t="shared" si="336"/>
        <v>1.2895386614685496</v>
      </c>
      <c r="AE358" s="45">
        <f t="shared" si="337"/>
        <v>-18.600000000000364</v>
      </c>
      <c r="AF358" s="56">
        <f t="shared" si="338"/>
        <v>12587.5</v>
      </c>
      <c r="AG358" s="70">
        <f t="shared" si="339"/>
        <v>-1.5286439136570071</v>
      </c>
      <c r="AH358" s="70">
        <f t="shared" si="340"/>
        <v>-0.65417458641998505</v>
      </c>
      <c r="AI358" s="74">
        <f t="shared" si="341"/>
        <v>9.2154915590866838E-4</v>
      </c>
      <c r="AJ358" s="62">
        <f t="shared" si="342"/>
        <v>0.6000000000003638</v>
      </c>
      <c r="AK358" s="117">
        <f t="shared" si="343"/>
        <v>0.42794438951775848</v>
      </c>
      <c r="AL358" s="99">
        <f t="shared" si="344"/>
        <v>-6.0285403793223949E-4</v>
      </c>
      <c r="AM358" s="62">
        <f t="shared" si="345"/>
        <v>12606.7</v>
      </c>
      <c r="AN358" s="10">
        <f t="shared" si="346"/>
        <v>12580.839900000001</v>
      </c>
      <c r="AO358" s="10">
        <f t="shared" si="347"/>
        <v>12608.545500000002</v>
      </c>
      <c r="AP358" s="10">
        <f t="shared" si="348"/>
        <v>12635.856566666665</v>
      </c>
      <c r="AQ358" s="10">
        <f t="shared" si="349"/>
        <v>12605.859933333333</v>
      </c>
      <c r="AR358" s="113"/>
      <c r="AS358" s="113"/>
      <c r="AU358" s="19"/>
      <c r="AV358" s="25"/>
      <c r="AW358" s="19"/>
      <c r="AX358" s="19"/>
      <c r="AY358" s="19"/>
      <c r="BE358" s="12" t="s">
        <v>167</v>
      </c>
      <c r="BF358" s="110">
        <v>12625.7</v>
      </c>
      <c r="BG358" s="111">
        <v>12587.4</v>
      </c>
      <c r="BH358" s="111">
        <v>12599.1</v>
      </c>
      <c r="BM358"/>
      <c r="BN358"/>
      <c r="BO358"/>
      <c r="BP358"/>
      <c r="BQ358"/>
      <c r="BR358"/>
      <c r="BS358"/>
      <c r="BT358"/>
      <c r="BU358"/>
      <c r="BV358" s="20"/>
      <c r="BZ358" s="19"/>
    </row>
    <row r="359" spans="1:78" x14ac:dyDescent="0.25">
      <c r="A359" s="12" t="str">
        <f t="shared" si="311"/>
        <v>23mag    9b</v>
      </c>
      <c r="B359" s="110">
        <f t="shared" si="312"/>
        <v>77.600000000000364</v>
      </c>
      <c r="C359" s="3">
        <f t="shared" si="313"/>
        <v>52</v>
      </c>
      <c r="D359" s="3">
        <f t="shared" si="314"/>
        <v>12645.566666666666</v>
      </c>
      <c r="E359" s="3">
        <f t="shared" si="315"/>
        <v>12656.650000000001</v>
      </c>
      <c r="F359" s="3">
        <f t="shared" si="316"/>
        <v>12590.633333333333</v>
      </c>
      <c r="G359" s="3">
        <f t="shared" si="317"/>
        <v>12588.2</v>
      </c>
      <c r="H359" s="3">
        <f t="shared" si="318"/>
        <v>12687.6</v>
      </c>
      <c r="I359" s="3">
        <f t="shared" si="319"/>
        <v>12589</v>
      </c>
      <c r="J359" s="110">
        <f t="shared" si="320"/>
        <v>12676.7</v>
      </c>
      <c r="K359" s="8">
        <f t="shared" si="321"/>
        <v>70.600000000000364</v>
      </c>
      <c r="L359" s="4">
        <f t="shared" si="322"/>
        <v>98.600000000000364</v>
      </c>
      <c r="M359" s="4">
        <f t="shared" si="323"/>
        <v>54.933333333333699</v>
      </c>
      <c r="N359" s="4">
        <f t="shared" si="324"/>
        <v>68.450000000000728</v>
      </c>
      <c r="O359" s="4">
        <f t="shared" si="325"/>
        <v>98.600000000000364</v>
      </c>
      <c r="P359" s="4">
        <f t="shared" si="309"/>
        <v>88.5</v>
      </c>
      <c r="Q359" s="4">
        <f>J358-I359</f>
        <v>10.100000000000364</v>
      </c>
      <c r="R359" s="4">
        <f t="shared" si="326"/>
        <v>12651.1</v>
      </c>
      <c r="S359" s="4">
        <f t="shared" si="327"/>
        <v>12627.583333333332</v>
      </c>
      <c r="T359" s="4">
        <f t="shared" si="328"/>
        <v>12621.166666666666</v>
      </c>
      <c r="U359" s="4">
        <f t="shared" si="329"/>
        <v>-18.600000000000364</v>
      </c>
      <c r="V359" s="4">
        <f t="shared" si="330"/>
        <v>-18.600000000000364</v>
      </c>
      <c r="W359" s="109">
        <f t="shared" si="331"/>
        <v>12587.5</v>
      </c>
      <c r="X359" s="109">
        <f t="shared" si="305"/>
        <v>12587.5</v>
      </c>
      <c r="Y359" s="62">
        <f t="shared" si="332"/>
        <v>12573.5</v>
      </c>
      <c r="Z359" s="10">
        <f t="shared" si="333"/>
        <v>0.6000000000003638</v>
      </c>
      <c r="AA359" s="4">
        <f t="shared" si="334"/>
        <v>-7</v>
      </c>
      <c r="AB359" s="79">
        <f t="shared" si="335"/>
        <v>12599.1</v>
      </c>
      <c r="AC359" s="79">
        <f t="shared" si="306"/>
        <v>12599.1</v>
      </c>
      <c r="AD359" s="48">
        <f t="shared" si="336"/>
        <v>4.8942170240416027</v>
      </c>
      <c r="AE359" s="45">
        <f t="shared" si="337"/>
        <v>-18.600000000000364</v>
      </c>
      <c r="AF359" s="56">
        <f t="shared" si="338"/>
        <v>12580.5</v>
      </c>
      <c r="AG359" s="70">
        <f t="shared" si="339"/>
        <v>1.2512573726500136</v>
      </c>
      <c r="AH359" s="70">
        <f t="shared" si="340"/>
        <v>0.79919609015539261</v>
      </c>
      <c r="AI359" s="74">
        <f t="shared" si="341"/>
        <v>7.6467548984540147E-3</v>
      </c>
      <c r="AJ359" s="62">
        <f t="shared" si="342"/>
        <v>0.6000000000003638</v>
      </c>
      <c r="AK359" s="117">
        <f t="shared" si="343"/>
        <v>0.6387143905196665</v>
      </c>
      <c r="AL359" s="99">
        <f t="shared" si="344"/>
        <v>6.1112566172210449E-3</v>
      </c>
      <c r="AM359" s="62">
        <f t="shared" si="345"/>
        <v>12599.7</v>
      </c>
      <c r="AN359" s="10">
        <f t="shared" si="346"/>
        <v>12558.395699999999</v>
      </c>
      <c r="AO359" s="10">
        <f t="shared" si="347"/>
        <v>12608.112599999999</v>
      </c>
      <c r="AP359" s="10">
        <f t="shared" si="348"/>
        <v>12649.803833333332</v>
      </c>
      <c r="AQ359" s="10">
        <f t="shared" si="349"/>
        <v>12595.015766666662</v>
      </c>
      <c r="AR359" s="113"/>
      <c r="AS359" s="113"/>
      <c r="AU359" s="19"/>
      <c r="AV359" s="25"/>
      <c r="AW359" s="19"/>
      <c r="AX359" s="19"/>
      <c r="AY359" s="19"/>
      <c r="BE359" s="12" t="s">
        <v>512</v>
      </c>
      <c r="BF359" s="110">
        <v>12687.6</v>
      </c>
      <c r="BG359" s="111">
        <v>12589</v>
      </c>
      <c r="BH359" s="111">
        <v>12676.7</v>
      </c>
      <c r="BM359"/>
      <c r="BN359"/>
      <c r="BO359"/>
      <c r="BP359"/>
      <c r="BQ359"/>
      <c r="BR359"/>
      <c r="BS359"/>
      <c r="BT359"/>
      <c r="BU359"/>
      <c r="BV359" s="20"/>
      <c r="BZ359" s="19"/>
    </row>
    <row r="360" spans="1:78" x14ac:dyDescent="0.25">
      <c r="A360" s="12" t="str">
        <f t="shared" si="311"/>
        <v>23mag     10o</v>
      </c>
      <c r="B360" s="110">
        <f t="shared" si="312"/>
        <v>-14.600000000000364</v>
      </c>
      <c r="C360" s="3">
        <f t="shared" si="313"/>
        <v>56</v>
      </c>
      <c r="D360" s="3">
        <f t="shared" si="314"/>
        <v>12672.6</v>
      </c>
      <c r="E360" s="3">
        <f t="shared" si="315"/>
        <v>12696.05</v>
      </c>
      <c r="F360" s="3">
        <f t="shared" si="316"/>
        <v>12608.533333333335</v>
      </c>
      <c r="G360" s="3">
        <f t="shared" si="317"/>
        <v>12619.1</v>
      </c>
      <c r="H360" s="3">
        <f t="shared" si="318"/>
        <v>12704.5</v>
      </c>
      <c r="I360" s="3">
        <f t="shared" si="319"/>
        <v>12649.2</v>
      </c>
      <c r="J360" s="110">
        <f t="shared" si="320"/>
        <v>12662.1</v>
      </c>
      <c r="K360" s="8">
        <f t="shared" si="321"/>
        <v>63</v>
      </c>
      <c r="L360" s="4">
        <f t="shared" si="322"/>
        <v>55.299999999999272</v>
      </c>
      <c r="M360" s="4">
        <f t="shared" si="323"/>
        <v>64.066666666666904</v>
      </c>
      <c r="N360" s="4">
        <f t="shared" si="324"/>
        <v>76.949999999999818</v>
      </c>
      <c r="O360" s="4">
        <f t="shared" si="325"/>
        <v>55.299999999999272</v>
      </c>
      <c r="P360" s="4">
        <f t="shared" si="309"/>
        <v>27.799999999999272</v>
      </c>
      <c r="Q360" s="4">
        <f>J359-I360</f>
        <v>27.5</v>
      </c>
      <c r="R360" s="4">
        <f t="shared" si="326"/>
        <v>12671.933333333334</v>
      </c>
      <c r="S360" s="4">
        <f t="shared" si="327"/>
        <v>12661.516666666666</v>
      </c>
      <c r="T360" s="4">
        <f t="shared" si="328"/>
        <v>12642.366666666667</v>
      </c>
      <c r="U360" s="4">
        <f t="shared" si="329"/>
        <v>-18.600000000000364</v>
      </c>
      <c r="V360" s="4">
        <f t="shared" si="330"/>
        <v>-7</v>
      </c>
      <c r="W360" s="109">
        <f t="shared" si="331"/>
        <v>12592.1</v>
      </c>
      <c r="X360" s="45">
        <f t="shared" si="305"/>
        <v>12592.1</v>
      </c>
      <c r="Y360" s="62">
        <f t="shared" si="332"/>
        <v>12747.300000000001</v>
      </c>
      <c r="Z360" s="10">
        <f t="shared" si="333"/>
        <v>77.600000000000364</v>
      </c>
      <c r="AA360" s="4">
        <f t="shared" si="334"/>
        <v>77.600000000000364</v>
      </c>
      <c r="AB360" s="79">
        <f t="shared" si="335"/>
        <v>12676.7</v>
      </c>
      <c r="AC360" s="108">
        <f t="shared" si="306"/>
        <v>12676.7</v>
      </c>
      <c r="AD360" s="48">
        <f t="shared" si="336"/>
        <v>2.3057829759583686</v>
      </c>
      <c r="AE360" s="45">
        <f t="shared" si="337"/>
        <v>-18.600000000000364</v>
      </c>
      <c r="AF360" s="56">
        <f t="shared" si="338"/>
        <v>12658.1</v>
      </c>
      <c r="AG360" s="70">
        <f t="shared" si="339"/>
        <v>-4.3713660596908781E-2</v>
      </c>
      <c r="AH360" s="70">
        <f t="shared" si="340"/>
        <v>-22.876144123942691</v>
      </c>
      <c r="AI360" s="74">
        <f t="shared" si="341"/>
        <v>3.160031916322355E-4</v>
      </c>
      <c r="AJ360" s="62">
        <f t="shared" si="342"/>
        <v>77.600000000000364</v>
      </c>
      <c r="AK360" s="117">
        <f t="shared" si="343"/>
        <v>523.31796997939773</v>
      </c>
      <c r="AL360" s="99">
        <f t="shared" si="344"/>
        <v>-7.2289345554049003E-3</v>
      </c>
      <c r="AM360" s="62">
        <f t="shared" si="345"/>
        <v>12754.300000000001</v>
      </c>
      <c r="AN360" s="10">
        <f t="shared" si="346"/>
        <v>12570.067349999999</v>
      </c>
      <c r="AO360" s="10">
        <f t="shared" si="347"/>
        <v>12700.486800000001</v>
      </c>
      <c r="AP360" s="10">
        <f t="shared" si="348"/>
        <v>12732.269549999999</v>
      </c>
      <c r="AQ360" s="10">
        <f t="shared" si="349"/>
        <v>12627.214599999999</v>
      </c>
      <c r="AR360" s="113"/>
      <c r="AS360" s="113"/>
      <c r="AU360" s="19"/>
      <c r="AV360" s="25"/>
      <c r="AW360" s="19"/>
      <c r="AX360" s="19"/>
      <c r="AY360" s="19"/>
      <c r="BE360" s="12" t="s">
        <v>513</v>
      </c>
      <c r="BF360" s="110">
        <v>12704.5</v>
      </c>
      <c r="BG360" s="111">
        <v>12649.2</v>
      </c>
      <c r="BH360" s="111">
        <v>12662.1</v>
      </c>
      <c r="BM360"/>
      <c r="BN360"/>
      <c r="BO360"/>
      <c r="BP360"/>
      <c r="BQ360"/>
      <c r="BR360"/>
      <c r="BS360"/>
      <c r="BT360"/>
      <c r="BU360"/>
      <c r="BV360" s="20"/>
      <c r="BZ360" s="19"/>
    </row>
    <row r="361" spans="1:78" x14ac:dyDescent="0.25">
      <c r="A361" s="12" t="str">
        <f t="shared" si="311"/>
        <v>23mag   11s</v>
      </c>
      <c r="B361" s="110">
        <f t="shared" si="312"/>
        <v>-1.1000000000003638</v>
      </c>
      <c r="C361" s="3">
        <f t="shared" si="313"/>
        <v>61.899999999999636</v>
      </c>
      <c r="D361" s="3">
        <f t="shared" si="314"/>
        <v>12687.066666666666</v>
      </c>
      <c r="E361" s="3">
        <f t="shared" si="315"/>
        <v>12686.8</v>
      </c>
      <c r="F361" s="3">
        <f t="shared" si="316"/>
        <v>12629.966666666667</v>
      </c>
      <c r="G361" s="3">
        <f t="shared" si="317"/>
        <v>12650.45</v>
      </c>
      <c r="H361" s="3">
        <f t="shared" si="318"/>
        <v>12669.1</v>
      </c>
      <c r="I361" s="3">
        <f t="shared" si="319"/>
        <v>12651.7</v>
      </c>
      <c r="J361" s="3">
        <f t="shared" si="320"/>
        <v>12661</v>
      </c>
      <c r="K361" s="8">
        <f t="shared" si="321"/>
        <v>-15.700000000000728</v>
      </c>
      <c r="L361" s="4">
        <f t="shared" si="322"/>
        <v>17.399999999999636</v>
      </c>
      <c r="M361" s="4">
        <f t="shared" si="323"/>
        <v>57.09999999999976</v>
      </c>
      <c r="N361" s="4">
        <f t="shared" si="324"/>
        <v>36.349999999999454</v>
      </c>
      <c r="O361" s="4">
        <f t="shared" si="325"/>
        <v>17.399999999999636</v>
      </c>
      <c r="P361" s="4">
        <f t="shared" si="309"/>
        <v>7</v>
      </c>
      <c r="Q361" s="4">
        <f>J360-I361</f>
        <v>10.399999999999636</v>
      </c>
      <c r="R361" s="4">
        <f t="shared" si="326"/>
        <v>12660.6</v>
      </c>
      <c r="S361" s="4">
        <f t="shared" si="327"/>
        <v>12666.266666666666</v>
      </c>
      <c r="T361" s="4">
        <f t="shared" si="328"/>
        <v>12661.21111111111</v>
      </c>
      <c r="U361" s="4">
        <f t="shared" si="329"/>
        <v>-14.600000000000364</v>
      </c>
      <c r="V361" s="4">
        <f t="shared" si="330"/>
        <v>-14.600000000000364</v>
      </c>
      <c r="W361" s="45">
        <f t="shared" si="331"/>
        <v>12662.1</v>
      </c>
      <c r="X361" s="45">
        <f t="shared" si="305"/>
        <v>12662.1</v>
      </c>
      <c r="Y361" s="10">
        <f t="shared" si="332"/>
        <v>12725.1</v>
      </c>
      <c r="Z361" s="10">
        <f t="shared" si="333"/>
        <v>77.600000000000364</v>
      </c>
      <c r="AA361" s="10">
        <f t="shared" si="334"/>
        <v>77.600000000000364</v>
      </c>
      <c r="AB361" s="10">
        <f t="shared" si="335"/>
        <v>12754.300000000001</v>
      </c>
      <c r="AC361" s="108">
        <f t="shared" si="306"/>
        <v>12754.300000000001</v>
      </c>
      <c r="AD361" s="48">
        <f t="shared" si="336"/>
        <v>4.0155945419080824E-2</v>
      </c>
      <c r="AE361" s="45">
        <f t="shared" si="337"/>
        <v>-14.600000000000364</v>
      </c>
      <c r="AF361" s="56">
        <f t="shared" si="338"/>
        <v>12647.5</v>
      </c>
      <c r="AG361" s="70">
        <f t="shared" si="339"/>
        <v>-0.17278798864629738</v>
      </c>
      <c r="AH361" s="70">
        <f t="shared" si="340"/>
        <v>-5.7874393228052003</v>
      </c>
      <c r="AI361" s="74">
        <f t="shared" si="341"/>
        <v>1.0674046254200435E-3</v>
      </c>
      <c r="AJ361" s="62">
        <f t="shared" si="342"/>
        <v>77.600000000000364</v>
      </c>
      <c r="AK361" s="117">
        <f t="shared" si="343"/>
        <v>33.494453915151915</v>
      </c>
      <c r="AL361" s="99">
        <f t="shared" si="344"/>
        <v>-6.1775395025001154E-3</v>
      </c>
      <c r="AM361" s="62">
        <f t="shared" si="345"/>
        <v>12739.7</v>
      </c>
      <c r="AN361" s="10">
        <f t="shared" si="346"/>
        <v>12582.388350000001</v>
      </c>
      <c r="AO361" s="10">
        <f t="shared" si="347"/>
        <v>12681.972000000002</v>
      </c>
      <c r="AP361" s="10">
        <f t="shared" si="348"/>
        <v>12761.632216666667</v>
      </c>
      <c r="AQ361" s="10">
        <f t="shared" si="349"/>
        <v>12652.006033333333</v>
      </c>
      <c r="AR361" s="113"/>
      <c r="AS361" s="113"/>
      <c r="AU361" s="19"/>
      <c r="AV361" s="25"/>
      <c r="AW361" s="19"/>
      <c r="AX361" s="19"/>
      <c r="AY361" s="19"/>
      <c r="BE361" s="12" t="s">
        <v>168</v>
      </c>
      <c r="BF361" s="110">
        <v>12669.1</v>
      </c>
      <c r="BG361" s="111">
        <v>12651.7</v>
      </c>
      <c r="BH361" s="111">
        <v>12661</v>
      </c>
      <c r="BM361"/>
      <c r="BN361"/>
      <c r="BO361"/>
      <c r="BP361"/>
      <c r="BQ361"/>
      <c r="BR361"/>
      <c r="BS361"/>
      <c r="BT361"/>
      <c r="BU361"/>
      <c r="BV361" s="20"/>
      <c r="BZ361" s="19"/>
    </row>
    <row r="362" spans="1:78" x14ac:dyDescent="0.25">
      <c r="A362" s="12" t="str">
        <f t="shared" si="311"/>
        <v>23mag     12b</v>
      </c>
      <c r="B362" s="110">
        <f t="shared" si="312"/>
        <v>28.399999999999636</v>
      </c>
      <c r="C362" s="3">
        <f t="shared" si="313"/>
        <v>12.699999999998909</v>
      </c>
      <c r="D362" s="3">
        <f t="shared" si="314"/>
        <v>12687.666666666666</v>
      </c>
      <c r="E362" s="3">
        <f t="shared" si="315"/>
        <v>12679.25</v>
      </c>
      <c r="F362" s="3">
        <f t="shared" si="316"/>
        <v>12653.166666666666</v>
      </c>
      <c r="G362" s="3">
        <f t="shared" si="317"/>
        <v>12655.150000000001</v>
      </c>
      <c r="H362" s="3">
        <f t="shared" si="318"/>
        <v>12689.4</v>
      </c>
      <c r="I362" s="3">
        <f t="shared" si="319"/>
        <v>12658.6</v>
      </c>
      <c r="J362" s="110">
        <f t="shared" si="320"/>
        <v>12689.4</v>
      </c>
      <c r="K362" s="8">
        <f t="shared" si="321"/>
        <v>27.299999999999272</v>
      </c>
      <c r="L362" s="4">
        <f t="shared" si="322"/>
        <v>30.799999999999272</v>
      </c>
      <c r="M362" s="4">
        <f t="shared" si="323"/>
        <v>34.499999999999396</v>
      </c>
      <c r="N362" s="4">
        <f t="shared" si="324"/>
        <v>24.099999999999454</v>
      </c>
      <c r="O362" s="4">
        <f t="shared" si="325"/>
        <v>30.799999999999272</v>
      </c>
      <c r="P362" s="4">
        <f t="shared" si="309"/>
        <v>28.399999999999636</v>
      </c>
      <c r="Q362" s="4">
        <f>-J361+I362</f>
        <v>-2.3999999999996362</v>
      </c>
      <c r="R362" s="4">
        <f t="shared" si="326"/>
        <v>12679.133333333333</v>
      </c>
      <c r="S362" s="4">
        <f t="shared" si="327"/>
        <v>12669.866666666667</v>
      </c>
      <c r="T362" s="4">
        <f t="shared" si="328"/>
        <v>12670.555555555555</v>
      </c>
      <c r="U362" s="4">
        <f t="shared" si="329"/>
        <v>-14.600000000000364</v>
      </c>
      <c r="V362" s="4">
        <f t="shared" si="330"/>
        <v>-14.600000000000364</v>
      </c>
      <c r="W362" s="45">
        <f t="shared" si="331"/>
        <v>12647.5</v>
      </c>
      <c r="X362" s="109">
        <f t="shared" si="305"/>
        <v>12647.5</v>
      </c>
      <c r="Y362" s="62">
        <f t="shared" si="332"/>
        <v>12645.3</v>
      </c>
      <c r="Z362" s="10">
        <f t="shared" si="333"/>
        <v>77.600000000000364</v>
      </c>
      <c r="AA362" s="4">
        <f t="shared" si="334"/>
        <v>-1.1000000000003638</v>
      </c>
      <c r="AB362" s="108">
        <f t="shared" si="335"/>
        <v>12661</v>
      </c>
      <c r="AC362" s="79">
        <f t="shared" si="306"/>
        <v>12661</v>
      </c>
      <c r="AD362" s="48">
        <f t="shared" si="336"/>
        <v>0.84119558154641394</v>
      </c>
      <c r="AE362" s="45">
        <f t="shared" si="337"/>
        <v>-14.600000000000364</v>
      </c>
      <c r="AF362" s="56">
        <f t="shared" si="338"/>
        <v>12646.4</v>
      </c>
      <c r="AG362" s="70">
        <f t="shared" si="339"/>
        <v>-0.88035561648315086</v>
      </c>
      <c r="AH362" s="70">
        <f t="shared" si="340"/>
        <v>-1.1359046063621485</v>
      </c>
      <c r="AI362" s="74">
        <f t="shared" si="341"/>
        <v>3.4001771255060729E-3</v>
      </c>
      <c r="AJ362" s="62">
        <f t="shared" si="342"/>
        <v>77.600000000000364</v>
      </c>
      <c r="AK362" s="117">
        <f t="shared" si="343"/>
        <v>1.2902792747547476</v>
      </c>
      <c r="AL362" s="99">
        <f t="shared" si="344"/>
        <v>-3.8622768593095571E-3</v>
      </c>
      <c r="AM362" s="62">
        <f t="shared" si="345"/>
        <v>12738.6</v>
      </c>
      <c r="AN362" s="10">
        <f t="shared" si="346"/>
        <v>12611.625749999999</v>
      </c>
      <c r="AO362" s="10">
        <f t="shared" si="347"/>
        <v>12656.8305</v>
      </c>
      <c r="AP362" s="10">
        <f t="shared" si="348"/>
        <v>12709.646949999998</v>
      </c>
      <c r="AQ362" s="10">
        <f t="shared" si="349"/>
        <v>12664.7521</v>
      </c>
      <c r="AR362" s="113"/>
      <c r="AS362" s="113"/>
      <c r="AU362" s="19"/>
      <c r="AV362" s="25"/>
      <c r="AW362" s="19"/>
      <c r="AX362" s="19"/>
      <c r="AY362" s="19"/>
      <c r="BE362" s="12" t="s">
        <v>514</v>
      </c>
      <c r="BF362" s="110">
        <v>12689.4</v>
      </c>
      <c r="BG362" s="111">
        <v>12658.6</v>
      </c>
      <c r="BH362" s="111">
        <v>12689.4</v>
      </c>
      <c r="BM362"/>
      <c r="BN362"/>
      <c r="BO362"/>
      <c r="BP362"/>
      <c r="BQ362"/>
      <c r="BR362"/>
      <c r="BS362"/>
      <c r="BT362"/>
      <c r="BU362"/>
      <c r="BV362" s="20"/>
      <c r="BZ362" s="19"/>
    </row>
    <row r="363" spans="1:78" x14ac:dyDescent="0.25">
      <c r="A363" s="12" t="str">
        <f t="shared" si="311"/>
        <v>23mag     13o</v>
      </c>
      <c r="B363" s="110">
        <f t="shared" si="312"/>
        <v>-0.8999999999996362</v>
      </c>
      <c r="C363" s="3">
        <f t="shared" si="313"/>
        <v>26.399999999999636</v>
      </c>
      <c r="D363" s="3">
        <f t="shared" si="314"/>
        <v>12687.4</v>
      </c>
      <c r="E363" s="3">
        <f t="shared" si="315"/>
        <v>12696.55</v>
      </c>
      <c r="F363" s="3">
        <f t="shared" si="316"/>
        <v>12665.300000000001</v>
      </c>
      <c r="G363" s="3">
        <f t="shared" si="317"/>
        <v>12672.1</v>
      </c>
      <c r="H363" s="110">
        <f t="shared" si="318"/>
        <v>12703.7</v>
      </c>
      <c r="I363" s="110">
        <f t="shared" si="319"/>
        <v>12685.6</v>
      </c>
      <c r="J363" s="3">
        <f t="shared" si="320"/>
        <v>12688.5</v>
      </c>
      <c r="K363" s="8">
        <f t="shared" si="321"/>
        <v>27.5</v>
      </c>
      <c r="L363" s="4">
        <f t="shared" si="322"/>
        <v>18.100000000000364</v>
      </c>
      <c r="M363" s="4">
        <f t="shared" si="323"/>
        <v>22.099999999999756</v>
      </c>
      <c r="N363" s="4">
        <f t="shared" si="324"/>
        <v>24.449999999999818</v>
      </c>
      <c r="O363" s="4">
        <f t="shared" si="325"/>
        <v>18.100000000000364</v>
      </c>
      <c r="P363" s="4">
        <f>-H363+J362</f>
        <v>-14.300000000001091</v>
      </c>
      <c r="Q363" s="4">
        <f t="shared" ref="Q363:Q370" si="350">J362-I363</f>
        <v>3.7999999999992724</v>
      </c>
      <c r="R363" s="4">
        <f t="shared" si="326"/>
        <v>12692.6</v>
      </c>
      <c r="S363" s="4">
        <f t="shared" si="327"/>
        <v>12685.866666666667</v>
      </c>
      <c r="T363" s="4">
        <f t="shared" si="328"/>
        <v>12677.444444444445</v>
      </c>
      <c r="U363" s="4">
        <f t="shared" si="329"/>
        <v>-14.600000000000364</v>
      </c>
      <c r="V363" s="4">
        <f t="shared" si="330"/>
        <v>-1.1000000000003638</v>
      </c>
      <c r="W363" s="109">
        <f t="shared" si="331"/>
        <v>12659.9</v>
      </c>
      <c r="X363" s="45">
        <f t="shared" si="305"/>
        <v>12659.9</v>
      </c>
      <c r="Y363" s="10">
        <f t="shared" si="332"/>
        <v>12716.699999999999</v>
      </c>
      <c r="Z363" s="10">
        <f t="shared" si="333"/>
        <v>28.399999999999636</v>
      </c>
      <c r="AA363" s="10">
        <f t="shared" si="334"/>
        <v>28.399999999999636</v>
      </c>
      <c r="AB363" s="10">
        <f t="shared" si="335"/>
        <v>12689.4</v>
      </c>
      <c r="AC363" s="108">
        <f t="shared" si="306"/>
        <v>12689.4</v>
      </c>
      <c r="AD363" s="48">
        <f t="shared" si="336"/>
        <v>8.2001299545180178E-2</v>
      </c>
      <c r="AE363" s="45">
        <f t="shared" si="337"/>
        <v>-14.600000000000364</v>
      </c>
      <c r="AF363" s="56">
        <f t="shared" si="338"/>
        <v>12674.8</v>
      </c>
      <c r="AG363" s="70">
        <f t="shared" si="339"/>
        <v>-0.46916307341081176</v>
      </c>
      <c r="AH363" s="70">
        <f t="shared" si="340"/>
        <v>-2.1314550455346115</v>
      </c>
      <c r="AI363" s="74">
        <f t="shared" si="341"/>
        <v>1.0808849054818007E-3</v>
      </c>
      <c r="AJ363" s="62">
        <f t="shared" si="342"/>
        <v>28.399999999999636</v>
      </c>
      <c r="AK363" s="117">
        <f t="shared" si="343"/>
        <v>4.5431006111349523</v>
      </c>
      <c r="AL363" s="99">
        <f t="shared" si="344"/>
        <v>-2.3038575854313855E-3</v>
      </c>
      <c r="AM363" s="62">
        <f t="shared" si="345"/>
        <v>12717.8</v>
      </c>
      <c r="AN363" s="10">
        <f t="shared" si="346"/>
        <v>12642.3783</v>
      </c>
      <c r="AO363" s="10">
        <f t="shared" si="347"/>
        <v>12686.966999999999</v>
      </c>
      <c r="AP363" s="10">
        <f t="shared" si="348"/>
        <v>12715.936566666665</v>
      </c>
      <c r="AQ363" s="10">
        <f t="shared" si="349"/>
        <v>12681.535533333332</v>
      </c>
      <c r="AR363" s="113"/>
      <c r="AS363" s="113"/>
      <c r="AU363" s="19"/>
      <c r="AV363" s="25"/>
      <c r="AW363" s="19"/>
      <c r="AX363" s="19"/>
      <c r="AY363" s="19"/>
      <c r="AZ363" s="116">
        <f>BA363*(1+$AR$5)</f>
        <v>12688.5</v>
      </c>
      <c r="BA363" s="112">
        <f>J363</f>
        <v>12688.5</v>
      </c>
      <c r="BE363" s="12" t="s">
        <v>515</v>
      </c>
      <c r="BF363" s="110">
        <v>12703.7</v>
      </c>
      <c r="BG363" s="111">
        <v>12685.6</v>
      </c>
      <c r="BH363" s="111">
        <v>12688.5</v>
      </c>
      <c r="BM363"/>
      <c r="BN363"/>
      <c r="BO363"/>
      <c r="BP363"/>
      <c r="BQ363"/>
      <c r="BR363"/>
      <c r="BS363"/>
      <c r="BT363"/>
      <c r="BU363"/>
      <c r="BV363" s="20"/>
      <c r="BZ363" s="19"/>
    </row>
    <row r="364" spans="1:78" x14ac:dyDescent="0.25">
      <c r="A364" s="12" t="str">
        <f t="shared" si="311"/>
        <v>23mag  14s</v>
      </c>
      <c r="B364" s="110">
        <f t="shared" si="312"/>
        <v>-30.200000000000728</v>
      </c>
      <c r="C364" s="3">
        <f t="shared" si="313"/>
        <v>-2.7000000000007276</v>
      </c>
      <c r="D364" s="3">
        <f t="shared" si="314"/>
        <v>12695</v>
      </c>
      <c r="E364" s="3">
        <f t="shared" si="315"/>
        <v>12697.8</v>
      </c>
      <c r="F364" s="3">
        <f t="shared" si="316"/>
        <v>12667.300000000001</v>
      </c>
      <c r="G364" s="3">
        <f t="shared" si="317"/>
        <v>12671.650000000001</v>
      </c>
      <c r="H364" s="110">
        <f t="shared" si="318"/>
        <v>12691.9</v>
      </c>
      <c r="I364" s="110">
        <f t="shared" si="319"/>
        <v>12657.7</v>
      </c>
      <c r="J364" s="110">
        <f t="shared" si="320"/>
        <v>12658.3</v>
      </c>
      <c r="K364" s="8">
        <f t="shared" si="321"/>
        <v>-31.100000000000364</v>
      </c>
      <c r="L364" s="4">
        <f t="shared" si="322"/>
        <v>34.199999999998909</v>
      </c>
      <c r="M364" s="4">
        <f t="shared" si="323"/>
        <v>27.699999999999516</v>
      </c>
      <c r="N364" s="4">
        <f t="shared" si="324"/>
        <v>26.149999999999636</v>
      </c>
      <c r="O364" s="4">
        <f t="shared" si="325"/>
        <v>34.199999999998909</v>
      </c>
      <c r="P364" s="4">
        <f t="shared" ref="P364:P385" si="351">H364-J363</f>
        <v>3.3999999999996362</v>
      </c>
      <c r="Q364" s="4">
        <f t="shared" si="350"/>
        <v>30.799999999999272</v>
      </c>
      <c r="R364" s="4">
        <f t="shared" si="326"/>
        <v>12669.299999999997</v>
      </c>
      <c r="S364" s="4">
        <f t="shared" si="327"/>
        <v>12680.949999999999</v>
      </c>
      <c r="T364" s="4">
        <f t="shared" si="328"/>
        <v>12680.344444444445</v>
      </c>
      <c r="U364" s="4">
        <f t="shared" si="329"/>
        <v>-1.1000000000003638</v>
      </c>
      <c r="V364" s="4">
        <f t="shared" si="330"/>
        <v>-0.8999999999996362</v>
      </c>
      <c r="W364" s="85">
        <f t="shared" si="331"/>
        <v>12688.5</v>
      </c>
      <c r="X364" s="45">
        <f t="shared" si="305"/>
        <v>12688.5</v>
      </c>
      <c r="Y364" s="62">
        <f t="shared" si="332"/>
        <v>12716</v>
      </c>
      <c r="Z364" s="10">
        <f t="shared" si="333"/>
        <v>28.399999999999636</v>
      </c>
      <c r="AA364" s="4">
        <f t="shared" si="334"/>
        <v>28.399999999999636</v>
      </c>
      <c r="AB364" s="79">
        <f t="shared" si="335"/>
        <v>12717.8</v>
      </c>
      <c r="AC364" s="108">
        <f t="shared" si="306"/>
        <v>12717.8</v>
      </c>
      <c r="AD364" s="48">
        <f t="shared" si="336"/>
        <v>1.0444444444443777</v>
      </c>
      <c r="AE364" s="45">
        <f t="shared" si="337"/>
        <v>-1.1000000000003638</v>
      </c>
      <c r="AF364" s="56">
        <f t="shared" si="338"/>
        <v>12687.4</v>
      </c>
      <c r="AG364" s="70">
        <f t="shared" si="339"/>
        <v>0.4977416658197536</v>
      </c>
      <c r="AH364" s="70">
        <f t="shared" si="340"/>
        <v>2.0090743224259797</v>
      </c>
      <c r="AI364" s="74">
        <f t="shared" si="341"/>
        <v>-2.2936141368602209E-3</v>
      </c>
      <c r="AJ364" s="62">
        <f t="shared" si="342"/>
        <v>28.399999999999636</v>
      </c>
      <c r="AK364" s="117">
        <f t="shared" si="343"/>
        <v>4.0363796330314097</v>
      </c>
      <c r="AL364" s="99">
        <f t="shared" si="344"/>
        <v>-4.6080412679190969E-3</v>
      </c>
      <c r="AM364" s="62">
        <f t="shared" si="345"/>
        <v>12716.9</v>
      </c>
      <c r="AN364" s="10">
        <f t="shared" si="346"/>
        <v>12655.481850000002</v>
      </c>
      <c r="AO364" s="10">
        <f t="shared" si="347"/>
        <v>12686.9004</v>
      </c>
      <c r="AP364" s="10">
        <f t="shared" si="348"/>
        <v>12729.767049999999</v>
      </c>
      <c r="AQ364" s="10">
        <f t="shared" si="349"/>
        <v>12694.181499999999</v>
      </c>
      <c r="AR364" s="113"/>
      <c r="AS364" s="113"/>
      <c r="AU364" s="19"/>
      <c r="AV364" s="25"/>
      <c r="AW364" s="19"/>
      <c r="AX364" s="19"/>
      <c r="AY364" s="19"/>
      <c r="BB364" s="115">
        <f>AO364</f>
        <v>12686.9004</v>
      </c>
      <c r="BC364" s="114">
        <f>-BB364+BA363</f>
        <v>1.5995999999995547</v>
      </c>
      <c r="BD364" s="107" t="s">
        <v>37</v>
      </c>
      <c r="BE364" s="12" t="s">
        <v>516</v>
      </c>
      <c r="BF364" s="110">
        <v>12691.9</v>
      </c>
      <c r="BG364" s="111">
        <v>12657.7</v>
      </c>
      <c r="BH364" s="111">
        <v>12658.3</v>
      </c>
      <c r="BM364"/>
      <c r="BN364"/>
      <c r="BO364"/>
      <c r="BP364"/>
      <c r="BQ364"/>
      <c r="BR364"/>
      <c r="BS364"/>
      <c r="BT364"/>
      <c r="BU364"/>
      <c r="BV364" s="20"/>
      <c r="BZ364" s="19"/>
    </row>
    <row r="365" spans="1:78" x14ac:dyDescent="0.25">
      <c r="A365" s="12" t="str">
        <f t="shared" si="311"/>
        <v>23mag   15b</v>
      </c>
      <c r="B365" s="110">
        <f t="shared" si="312"/>
        <v>-22.199999999998909</v>
      </c>
      <c r="C365" s="3">
        <f t="shared" si="313"/>
        <v>-53.299999999999272</v>
      </c>
      <c r="D365" s="3">
        <f t="shared" si="314"/>
        <v>12688.166666666666</v>
      </c>
      <c r="E365" s="3">
        <f t="shared" si="315"/>
        <v>12680.4</v>
      </c>
      <c r="F365" s="3">
        <f t="shared" si="316"/>
        <v>12655.200000000003</v>
      </c>
      <c r="G365" s="3">
        <f t="shared" si="317"/>
        <v>12640</v>
      </c>
      <c r="H365" s="110">
        <f t="shared" si="318"/>
        <v>12668.9</v>
      </c>
      <c r="I365" s="110">
        <f t="shared" si="319"/>
        <v>12622.3</v>
      </c>
      <c r="J365" s="110">
        <f t="shared" si="320"/>
        <v>12636.1</v>
      </c>
      <c r="K365" s="8">
        <f t="shared" si="321"/>
        <v>-52.399999999999636</v>
      </c>
      <c r="L365" s="4">
        <f t="shared" si="322"/>
        <v>46.600000000000364</v>
      </c>
      <c r="M365" s="4">
        <f t="shared" si="323"/>
        <v>32.966666666666548</v>
      </c>
      <c r="N365" s="4">
        <f t="shared" si="324"/>
        <v>40.399999999999636</v>
      </c>
      <c r="O365" s="4">
        <f t="shared" si="325"/>
        <v>46.600000000000364</v>
      </c>
      <c r="P365" s="4">
        <f t="shared" si="351"/>
        <v>10.600000000000364</v>
      </c>
      <c r="Q365" s="4">
        <f t="shared" si="350"/>
        <v>36</v>
      </c>
      <c r="R365" s="4">
        <f t="shared" si="326"/>
        <v>12642.433333333332</v>
      </c>
      <c r="S365" s="4">
        <f t="shared" si="327"/>
        <v>12655.866666666665</v>
      </c>
      <c r="T365" s="4">
        <f t="shared" si="328"/>
        <v>12668.111111111109</v>
      </c>
      <c r="U365" s="4">
        <f t="shared" si="329"/>
        <v>-30.200000000000728</v>
      </c>
      <c r="V365" s="4">
        <f t="shared" si="330"/>
        <v>-30.200000000000728</v>
      </c>
      <c r="W365" s="86">
        <f t="shared" si="331"/>
        <v>12658.3</v>
      </c>
      <c r="X365" s="45">
        <f t="shared" si="305"/>
        <v>12658.3</v>
      </c>
      <c r="Y365" s="62">
        <f t="shared" si="332"/>
        <v>12627.199999999999</v>
      </c>
      <c r="Z365" s="10">
        <f t="shared" si="333"/>
        <v>28.399999999999636</v>
      </c>
      <c r="AA365" s="4">
        <f t="shared" si="334"/>
        <v>-0.8999999999996362</v>
      </c>
      <c r="AB365" s="79">
        <f t="shared" si="335"/>
        <v>12687.6</v>
      </c>
      <c r="AC365" s="108">
        <f t="shared" si="306"/>
        <v>12687.6</v>
      </c>
      <c r="AD365" s="48">
        <f t="shared" si="336"/>
        <v>1.7857050032488826</v>
      </c>
      <c r="AE365" s="45">
        <f t="shared" si="337"/>
        <v>-30.200000000000728</v>
      </c>
      <c r="AF365" s="56">
        <f t="shared" si="338"/>
        <v>12628.099999999999</v>
      </c>
      <c r="AG365" s="70">
        <f t="shared" si="339"/>
        <v>-0.15883643394825953</v>
      </c>
      <c r="AH365" s="70">
        <f t="shared" si="340"/>
        <v>-6.2957847588403233</v>
      </c>
      <c r="AI365" s="74">
        <f t="shared" si="341"/>
        <v>6.3350781194335018E-4</v>
      </c>
      <c r="AJ365" s="62">
        <f t="shared" si="342"/>
        <v>28.399999999999636</v>
      </c>
      <c r="AK365" s="117">
        <f t="shared" si="343"/>
        <v>39.636905729646109</v>
      </c>
      <c r="AL365" s="99">
        <f t="shared" si="344"/>
        <v>-3.9884288270392258E-3</v>
      </c>
      <c r="AM365" s="62">
        <f t="shared" si="345"/>
        <v>12686.699999999999</v>
      </c>
      <c r="AN365" s="10">
        <f t="shared" si="346"/>
        <v>12630.506849999998</v>
      </c>
      <c r="AO365" s="10">
        <f t="shared" si="347"/>
        <v>12668.219099999995</v>
      </c>
      <c r="AP365" s="10">
        <f t="shared" si="348"/>
        <v>12708.145449999996</v>
      </c>
      <c r="AQ365" s="10">
        <f t="shared" si="349"/>
        <v>12659.346699999995</v>
      </c>
      <c r="AR365" s="113"/>
      <c r="AS365" s="113"/>
      <c r="AU365" s="19"/>
      <c r="AV365" s="25"/>
      <c r="AW365" s="19"/>
      <c r="AX365" s="19"/>
      <c r="AY365" s="19"/>
      <c r="BE365" s="12" t="s">
        <v>517</v>
      </c>
      <c r="BF365" s="110">
        <v>12668.9</v>
      </c>
      <c r="BG365" s="111">
        <v>12622.3</v>
      </c>
      <c r="BH365" s="111">
        <v>12636.1</v>
      </c>
      <c r="BM365"/>
      <c r="BN365"/>
      <c r="BO365"/>
      <c r="BP365"/>
      <c r="BQ365"/>
      <c r="BR365"/>
      <c r="BS365"/>
      <c r="BT365"/>
      <c r="BU365"/>
      <c r="BV365" s="20"/>
      <c r="BZ365" s="19"/>
    </row>
    <row r="366" spans="1:78" x14ac:dyDescent="0.25">
      <c r="A366" s="12" t="str">
        <f t="shared" si="311"/>
        <v>23mag     16o</v>
      </c>
      <c r="B366" s="110">
        <f t="shared" si="312"/>
        <v>19.299999999999272</v>
      </c>
      <c r="C366" s="3">
        <f t="shared" si="313"/>
        <v>-33.100000000000364</v>
      </c>
      <c r="D366" s="3">
        <f t="shared" si="314"/>
        <v>12674.033333333333</v>
      </c>
      <c r="E366" s="3">
        <f t="shared" si="315"/>
        <v>12665.099999999999</v>
      </c>
      <c r="F366" s="3">
        <f t="shared" si="316"/>
        <v>12635.366666666667</v>
      </c>
      <c r="G366" s="3">
        <f t="shared" si="317"/>
        <v>12624.2</v>
      </c>
      <c r="H366" s="110">
        <f t="shared" si="318"/>
        <v>12661.3</v>
      </c>
      <c r="I366" s="110">
        <f t="shared" si="319"/>
        <v>12626.1</v>
      </c>
      <c r="J366" s="110">
        <f t="shared" si="320"/>
        <v>12655.4</v>
      </c>
      <c r="K366" s="8">
        <f t="shared" si="321"/>
        <v>-2.8999999999996362</v>
      </c>
      <c r="L366" s="4">
        <f t="shared" si="322"/>
        <v>35.199999999998909</v>
      </c>
      <c r="M366" s="4">
        <f t="shared" si="323"/>
        <v>38.66666666666606</v>
      </c>
      <c r="N366" s="4">
        <f t="shared" si="324"/>
        <v>40.899999999999636</v>
      </c>
      <c r="O366" s="4">
        <f t="shared" si="325"/>
        <v>35.199999999998909</v>
      </c>
      <c r="P366" s="4">
        <f t="shared" si="351"/>
        <v>25.199999999998909</v>
      </c>
      <c r="Q366" s="4">
        <f t="shared" si="350"/>
        <v>10</v>
      </c>
      <c r="R366" s="4">
        <f t="shared" si="326"/>
        <v>12647.6</v>
      </c>
      <c r="S366" s="4">
        <f t="shared" si="327"/>
        <v>12645.016666666666</v>
      </c>
      <c r="T366" s="4">
        <f t="shared" si="328"/>
        <v>12653.111111111109</v>
      </c>
      <c r="U366" s="4">
        <f t="shared" si="329"/>
        <v>-30.200000000000728</v>
      </c>
      <c r="V366" s="4">
        <f t="shared" si="330"/>
        <v>-30.200000000000728</v>
      </c>
      <c r="W366" s="85">
        <f t="shared" si="331"/>
        <v>12628.099999999999</v>
      </c>
      <c r="X366" s="109">
        <f t="shared" si="305"/>
        <v>12628.099999999999</v>
      </c>
      <c r="Y366" s="10">
        <f t="shared" si="332"/>
        <v>12583.7</v>
      </c>
      <c r="Z366" s="10">
        <f t="shared" si="333"/>
        <v>-0.8999999999996362</v>
      </c>
      <c r="AA366" s="10">
        <f t="shared" si="334"/>
        <v>-22.199999999998909</v>
      </c>
      <c r="AB366" s="10">
        <f t="shared" si="335"/>
        <v>12636.1</v>
      </c>
      <c r="AC366" s="79">
        <f t="shared" si="306"/>
        <v>12636.1</v>
      </c>
      <c r="AD366" s="48">
        <f t="shared" si="336"/>
        <v>1.1042235217673146</v>
      </c>
      <c r="AE366" s="45">
        <f t="shared" si="337"/>
        <v>-30.200000000000728</v>
      </c>
      <c r="AF366" s="56">
        <f t="shared" si="338"/>
        <v>12605.9</v>
      </c>
      <c r="AG366" s="70">
        <f t="shared" si="339"/>
        <v>2.4561907558767424</v>
      </c>
      <c r="AH366" s="70">
        <f t="shared" si="340"/>
        <v>0.40713450191414302</v>
      </c>
      <c r="AI366" s="74">
        <f t="shared" si="341"/>
        <v>3.9267327203928318E-3</v>
      </c>
      <c r="AJ366" s="62">
        <f t="shared" si="342"/>
        <v>-0.8999999999996362</v>
      </c>
      <c r="AK366" s="117">
        <f t="shared" si="343"/>
        <v>0.16575850264887734</v>
      </c>
      <c r="AL366" s="99">
        <f t="shared" si="344"/>
        <v>1.5987083702671036E-3</v>
      </c>
      <c r="AM366" s="62">
        <f t="shared" si="345"/>
        <v>12635.2</v>
      </c>
      <c r="AN366" s="10">
        <f t="shared" si="346"/>
        <v>12589.4313</v>
      </c>
      <c r="AO366" s="10">
        <f t="shared" si="347"/>
        <v>12649.9041</v>
      </c>
      <c r="AP366" s="10">
        <f t="shared" si="348"/>
        <v>12695.516166666665</v>
      </c>
      <c r="AQ366" s="10">
        <f t="shared" si="349"/>
        <v>12628.58263333333</v>
      </c>
      <c r="AR366" s="113"/>
      <c r="AS366" s="113"/>
      <c r="AU366" s="19"/>
      <c r="AV366" s="25"/>
      <c r="AW366" s="19"/>
      <c r="AX366" s="19"/>
      <c r="AY366" s="19"/>
      <c r="BE366" s="12" t="s">
        <v>518</v>
      </c>
      <c r="BF366" s="110">
        <v>12661.3</v>
      </c>
      <c r="BG366" s="111">
        <v>12626.1</v>
      </c>
      <c r="BH366" s="111">
        <v>12655.4</v>
      </c>
      <c r="BM366"/>
      <c r="BN366"/>
      <c r="BO366"/>
      <c r="BP366"/>
      <c r="BQ366"/>
      <c r="BR366"/>
      <c r="BS366"/>
      <c r="BT366"/>
      <c r="BU366"/>
      <c r="BV366" s="20"/>
      <c r="BZ366" s="19"/>
    </row>
    <row r="367" spans="1:78" x14ac:dyDescent="0.25">
      <c r="A367" s="12" t="str">
        <f t="shared" si="311"/>
        <v>23mag    17s</v>
      </c>
      <c r="B367" s="110">
        <f t="shared" si="312"/>
        <v>12.899999999999636</v>
      </c>
      <c r="C367" s="3">
        <f t="shared" si="313"/>
        <v>10</v>
      </c>
      <c r="D367" s="3">
        <f t="shared" si="314"/>
        <v>12668.433333333332</v>
      </c>
      <c r="E367" s="3">
        <f t="shared" si="315"/>
        <v>12668.2</v>
      </c>
      <c r="F367" s="3">
        <f t="shared" si="316"/>
        <v>12631.833333333334</v>
      </c>
      <c r="G367" s="3">
        <f t="shared" si="317"/>
        <v>12636.6</v>
      </c>
      <c r="H367" s="3">
        <f t="shared" si="318"/>
        <v>12675.1</v>
      </c>
      <c r="I367" s="3">
        <f t="shared" si="319"/>
        <v>12647.1</v>
      </c>
      <c r="J367" s="110">
        <f t="shared" si="320"/>
        <v>12668.3</v>
      </c>
      <c r="K367" s="8">
        <f t="shared" si="321"/>
        <v>32.199999999998909</v>
      </c>
      <c r="L367" s="4">
        <f t="shared" si="322"/>
        <v>28</v>
      </c>
      <c r="M367" s="4">
        <f t="shared" si="323"/>
        <v>36.59999999999976</v>
      </c>
      <c r="N367" s="4">
        <f t="shared" si="324"/>
        <v>31.599999999999454</v>
      </c>
      <c r="O367" s="4">
        <f t="shared" si="325"/>
        <v>28</v>
      </c>
      <c r="P367" s="4">
        <f t="shared" si="351"/>
        <v>19.700000000000728</v>
      </c>
      <c r="Q367" s="4">
        <f t="shared" si="350"/>
        <v>8.2999999999992724</v>
      </c>
      <c r="R367" s="4">
        <f t="shared" si="326"/>
        <v>12663.5</v>
      </c>
      <c r="S367" s="4">
        <f t="shared" si="327"/>
        <v>12655.55</v>
      </c>
      <c r="T367" s="4">
        <f t="shared" si="328"/>
        <v>12651.177777777777</v>
      </c>
      <c r="U367" s="4">
        <f t="shared" si="329"/>
        <v>-30.200000000000728</v>
      </c>
      <c r="V367" s="4">
        <f t="shared" si="330"/>
        <v>-22.199999999998909</v>
      </c>
      <c r="W367" s="85">
        <f t="shared" si="331"/>
        <v>12613.900000000001</v>
      </c>
      <c r="X367" s="109">
        <f t="shared" si="305"/>
        <v>12613.900000000001</v>
      </c>
      <c r="Y367" s="62">
        <f t="shared" si="332"/>
        <v>12652.5</v>
      </c>
      <c r="Z367" s="10">
        <f t="shared" si="333"/>
        <v>19.299999999999272</v>
      </c>
      <c r="AA367" s="4">
        <f t="shared" si="334"/>
        <v>19.299999999999272</v>
      </c>
      <c r="AB367" s="108">
        <f t="shared" si="335"/>
        <v>12655.4</v>
      </c>
      <c r="AC367" s="79">
        <f t="shared" si="306"/>
        <v>12655.4</v>
      </c>
      <c r="AD367" s="48">
        <f t="shared" si="336"/>
        <v>0.67381416504223401</v>
      </c>
      <c r="AE367" s="45">
        <f t="shared" si="337"/>
        <v>-30.200000000000728</v>
      </c>
      <c r="AF367" s="56">
        <f t="shared" si="338"/>
        <v>12625.199999999999</v>
      </c>
      <c r="AG367" s="70">
        <f t="shared" si="339"/>
        <v>-6.7607786658829623</v>
      </c>
      <c r="AH367" s="70">
        <f t="shared" si="340"/>
        <v>-0.14791195650973132</v>
      </c>
      <c r="AI367" s="74">
        <f t="shared" si="341"/>
        <v>3.4138073060229041E-3</v>
      </c>
      <c r="AJ367" s="62">
        <f t="shared" si="342"/>
        <v>19.299999999999272</v>
      </c>
      <c r="AK367" s="117">
        <f t="shared" si="343"/>
        <v>2.1877946878536648E-2</v>
      </c>
      <c r="AL367" s="99">
        <f t="shared" si="344"/>
        <v>-5.0494291778106282E-4</v>
      </c>
      <c r="AM367" s="62">
        <f t="shared" si="345"/>
        <v>12674.699999999999</v>
      </c>
      <c r="AN367" s="10">
        <f t="shared" si="346"/>
        <v>12594.0933</v>
      </c>
      <c r="AO367" s="10">
        <f t="shared" si="347"/>
        <v>12656.430900000001</v>
      </c>
      <c r="AP367" s="10">
        <f t="shared" si="348"/>
        <v>12701.188499999998</v>
      </c>
      <c r="AQ367" s="10">
        <f t="shared" si="349"/>
        <v>12646.5339</v>
      </c>
      <c r="AR367" s="113"/>
      <c r="AS367" s="113"/>
      <c r="AU367" s="19"/>
      <c r="AV367" s="25"/>
      <c r="AW367" s="19"/>
      <c r="AX367" s="19"/>
      <c r="AY367" s="19"/>
      <c r="BE367" s="12" t="s">
        <v>519</v>
      </c>
      <c r="BF367" s="110">
        <v>12675.1</v>
      </c>
      <c r="BG367" s="111">
        <v>12647.1</v>
      </c>
      <c r="BH367" s="111">
        <v>12668.3</v>
      </c>
      <c r="BM367"/>
      <c r="BN367"/>
      <c r="BO367"/>
      <c r="BP367"/>
      <c r="BQ367"/>
      <c r="BR367"/>
      <c r="BS367"/>
      <c r="BT367"/>
      <c r="BU367"/>
      <c r="BV367" s="20"/>
      <c r="BZ367" s="19"/>
    </row>
    <row r="368" spans="1:78" x14ac:dyDescent="0.25">
      <c r="A368" s="12" t="str">
        <f t="shared" si="311"/>
        <v>23mag   18b</v>
      </c>
      <c r="B368" s="110">
        <f t="shared" si="312"/>
        <v>-12.299999999999272</v>
      </c>
      <c r="C368" s="3">
        <f t="shared" si="313"/>
        <v>19.899999999999636</v>
      </c>
      <c r="D368" s="3">
        <f t="shared" si="314"/>
        <v>12669.833333333334</v>
      </c>
      <c r="E368" s="3">
        <f t="shared" si="315"/>
        <v>12674.1</v>
      </c>
      <c r="F368" s="3">
        <f t="shared" si="316"/>
        <v>12642.633333333333</v>
      </c>
      <c r="G368" s="3">
        <f t="shared" si="317"/>
        <v>12650.900000000001</v>
      </c>
      <c r="H368" s="3">
        <f t="shared" si="318"/>
        <v>12673.1</v>
      </c>
      <c r="I368" s="3">
        <f t="shared" si="319"/>
        <v>12654.7</v>
      </c>
      <c r="J368" s="3">
        <f t="shared" si="320"/>
        <v>12656</v>
      </c>
      <c r="K368" s="8">
        <f t="shared" si="321"/>
        <v>0.6000000000003638</v>
      </c>
      <c r="L368" s="4">
        <f t="shared" si="322"/>
        <v>18.399999999999636</v>
      </c>
      <c r="M368" s="4">
        <f t="shared" si="323"/>
        <v>27.199999999999516</v>
      </c>
      <c r="N368" s="4">
        <f t="shared" si="324"/>
        <v>23.199999999999818</v>
      </c>
      <c r="O368" s="4">
        <f t="shared" si="325"/>
        <v>18.399999999999636</v>
      </c>
      <c r="P368" s="4">
        <f t="shared" si="351"/>
        <v>4.8000000000010914</v>
      </c>
      <c r="Q368" s="4">
        <f t="shared" si="350"/>
        <v>13.599999999998545</v>
      </c>
      <c r="R368" s="4">
        <f t="shared" si="326"/>
        <v>12661.266666666668</v>
      </c>
      <c r="S368" s="4">
        <f t="shared" si="327"/>
        <v>12662.383333333335</v>
      </c>
      <c r="T368" s="4">
        <f t="shared" si="328"/>
        <v>12657.455555555556</v>
      </c>
      <c r="U368" s="4">
        <f t="shared" si="329"/>
        <v>-22.199999999998909</v>
      </c>
      <c r="V368" s="4">
        <f t="shared" si="330"/>
        <v>12.899999999999636</v>
      </c>
      <c r="W368" s="86">
        <f t="shared" si="331"/>
        <v>12668.3</v>
      </c>
      <c r="X368" s="45">
        <f t="shared" si="305"/>
        <v>12668.3</v>
      </c>
      <c r="Y368" s="62">
        <f t="shared" si="332"/>
        <v>12700.499999999998</v>
      </c>
      <c r="Z368" s="10">
        <f t="shared" si="333"/>
        <v>19.299999999999272</v>
      </c>
      <c r="AA368" s="4">
        <f t="shared" si="334"/>
        <v>19.299999999999272</v>
      </c>
      <c r="AB368" s="79">
        <f t="shared" si="335"/>
        <v>12674.699999999999</v>
      </c>
      <c r="AC368" s="108">
        <f t="shared" si="306"/>
        <v>12674.699999999999</v>
      </c>
      <c r="AD368" s="48">
        <f t="shared" si="336"/>
        <v>9.9935022742017751E-2</v>
      </c>
      <c r="AE368" s="45">
        <f t="shared" si="337"/>
        <v>-22.199999999998909</v>
      </c>
      <c r="AF368" s="56">
        <f t="shared" si="338"/>
        <v>12646.1</v>
      </c>
      <c r="AG368" s="70">
        <f t="shared" si="339"/>
        <v>-0.31431924927273108</v>
      </c>
      <c r="AH368" s="70">
        <f t="shared" si="340"/>
        <v>-3.1814787109405187</v>
      </c>
      <c r="AI368" s="74">
        <f t="shared" si="341"/>
        <v>7.8285004863156511E-4</v>
      </c>
      <c r="AJ368" s="62">
        <f t="shared" si="342"/>
        <v>19.299999999999272</v>
      </c>
      <c r="AK368" s="117">
        <f t="shared" si="343"/>
        <v>10.121806788167744</v>
      </c>
      <c r="AL368" s="99">
        <f t="shared" si="344"/>
        <v>-2.490620763580074E-3</v>
      </c>
      <c r="AM368" s="62">
        <f t="shared" si="345"/>
        <v>12687.599999999999</v>
      </c>
      <c r="AN368" s="10">
        <f t="shared" si="346"/>
        <v>12619.268100000001</v>
      </c>
      <c r="AO368" s="10">
        <f t="shared" si="347"/>
        <v>12667.2201</v>
      </c>
      <c r="AP368" s="10">
        <f t="shared" si="348"/>
        <v>12707.795099999998</v>
      </c>
      <c r="AQ368" s="10">
        <f t="shared" si="349"/>
        <v>12664.551899999999</v>
      </c>
      <c r="AR368" s="113"/>
      <c r="AS368" s="113"/>
      <c r="AU368" s="19"/>
      <c r="AV368" s="25"/>
      <c r="AW368" s="19"/>
      <c r="AX368" s="19"/>
      <c r="AY368" s="19"/>
      <c r="BE368" s="12" t="s">
        <v>520</v>
      </c>
      <c r="BF368" s="110">
        <v>12673.1</v>
      </c>
      <c r="BG368" s="111">
        <v>12654.7</v>
      </c>
      <c r="BH368" s="111">
        <v>12656</v>
      </c>
      <c r="BM368"/>
      <c r="BN368"/>
      <c r="BO368"/>
      <c r="BP368"/>
      <c r="BQ368"/>
      <c r="BR368"/>
      <c r="BS368"/>
      <c r="BT368"/>
      <c r="BU368"/>
      <c r="BV368" s="20"/>
      <c r="BZ368" s="19"/>
    </row>
    <row r="369" spans="1:78" x14ac:dyDescent="0.25">
      <c r="A369" s="12" t="str">
        <f t="shared" si="311"/>
        <v>23mag    19o</v>
      </c>
      <c r="B369" s="110">
        <f t="shared" si="312"/>
        <v>4.2999999999992724</v>
      </c>
      <c r="C369" s="3">
        <f t="shared" si="313"/>
        <v>4.8999999999996362</v>
      </c>
      <c r="D369" s="3">
        <f t="shared" si="314"/>
        <v>12669.733333333332</v>
      </c>
      <c r="E369" s="3">
        <f t="shared" si="315"/>
        <v>12667.05</v>
      </c>
      <c r="F369" s="3">
        <f t="shared" si="316"/>
        <v>12651.366666666669</v>
      </c>
      <c r="G369" s="3">
        <f t="shared" si="317"/>
        <v>12653.5</v>
      </c>
      <c r="H369" s="3">
        <f t="shared" si="318"/>
        <v>12661</v>
      </c>
      <c r="I369" s="3">
        <f t="shared" si="319"/>
        <v>12652.3</v>
      </c>
      <c r="J369" s="3">
        <f t="shared" si="320"/>
        <v>12660.3</v>
      </c>
      <c r="K369" s="8">
        <f t="shared" si="321"/>
        <v>-8</v>
      </c>
      <c r="L369" s="4">
        <f t="shared" si="322"/>
        <v>8.7000000000007276</v>
      </c>
      <c r="M369" s="4">
        <f t="shared" si="323"/>
        <v>18.366666666666788</v>
      </c>
      <c r="N369" s="4">
        <f t="shared" si="324"/>
        <v>13.550000000000182</v>
      </c>
      <c r="O369" s="4">
        <f t="shared" si="325"/>
        <v>8.7000000000007276</v>
      </c>
      <c r="P369" s="4">
        <f t="shared" si="351"/>
        <v>5</v>
      </c>
      <c r="Q369" s="4">
        <f t="shared" si="350"/>
        <v>3.7000000000007276</v>
      </c>
      <c r="R369" s="4">
        <f t="shared" si="326"/>
        <v>12657.866666666667</v>
      </c>
      <c r="S369" s="4">
        <f t="shared" si="327"/>
        <v>12659.566666666668</v>
      </c>
      <c r="T369" s="4">
        <f t="shared" si="328"/>
        <v>12660.87777777778</v>
      </c>
      <c r="U369" s="4">
        <f t="shared" si="329"/>
        <v>-12.299999999999272</v>
      </c>
      <c r="V369" s="4">
        <f t="shared" si="330"/>
        <v>-12.299999999999272</v>
      </c>
      <c r="W369" s="86">
        <f t="shared" si="331"/>
        <v>12656</v>
      </c>
      <c r="X369" s="109">
        <f t="shared" si="305"/>
        <v>12656</v>
      </c>
      <c r="Y369" s="62">
        <f t="shared" si="332"/>
        <v>12656.6</v>
      </c>
      <c r="Z369" s="10">
        <f t="shared" si="333"/>
        <v>19.299999999999272</v>
      </c>
      <c r="AA369" s="4">
        <f t="shared" si="334"/>
        <v>12.899999999999636</v>
      </c>
      <c r="AB369" s="79">
        <f t="shared" si="335"/>
        <v>12681.199999999999</v>
      </c>
      <c r="AC369" s="79">
        <f t="shared" si="306"/>
        <v>12681.199999999999</v>
      </c>
      <c r="AD369" s="48">
        <f t="shared" si="336"/>
        <v>-0.47992202729040523</v>
      </c>
      <c r="AE369" s="45">
        <f t="shared" si="337"/>
        <v>-12.299999999999272</v>
      </c>
      <c r="AF369" s="56">
        <f t="shared" si="338"/>
        <v>12643.7</v>
      </c>
      <c r="AG369" s="70">
        <f t="shared" si="339"/>
        <v>-1.1094325237073617</v>
      </c>
      <c r="AH369" s="70">
        <f t="shared" si="340"/>
        <v>-0.90136171297586098</v>
      </c>
      <c r="AI369" s="74">
        <f t="shared" si="341"/>
        <v>1.3129068231608266E-3</v>
      </c>
      <c r="AJ369" s="62">
        <f t="shared" si="342"/>
        <v>19.299999999999272</v>
      </c>
      <c r="AK369" s="117">
        <f t="shared" si="343"/>
        <v>0.81245293761877835</v>
      </c>
      <c r="AL369" s="99">
        <f t="shared" si="344"/>
        <v>-1.1834039431019385E-3</v>
      </c>
      <c r="AM369" s="62">
        <f t="shared" si="345"/>
        <v>12675.3</v>
      </c>
      <c r="AN369" s="10">
        <f t="shared" si="346"/>
        <v>12625.428600000003</v>
      </c>
      <c r="AO369" s="10">
        <f t="shared" si="347"/>
        <v>12655.165500000003</v>
      </c>
      <c r="AP369" s="10">
        <f t="shared" si="348"/>
        <v>12697.151133333333</v>
      </c>
      <c r="AQ369" s="10">
        <f t="shared" si="349"/>
        <v>12662.082766666668</v>
      </c>
      <c r="AR369" s="113"/>
      <c r="AS369" s="113"/>
      <c r="AU369" s="19"/>
      <c r="AV369" s="25"/>
      <c r="AW369" s="19"/>
      <c r="AX369" s="19"/>
      <c r="AY369" s="19"/>
      <c r="BE369" s="12" t="s">
        <v>521</v>
      </c>
      <c r="BF369" s="110">
        <v>12661</v>
      </c>
      <c r="BG369" s="111">
        <v>12652.3</v>
      </c>
      <c r="BH369" s="111">
        <v>12660.3</v>
      </c>
      <c r="BM369"/>
      <c r="BN369"/>
      <c r="BO369"/>
      <c r="BP369"/>
      <c r="BQ369"/>
      <c r="BR369"/>
      <c r="BS369"/>
      <c r="BT369"/>
      <c r="BU369"/>
      <c r="BV369" s="20"/>
      <c r="BZ369" s="19"/>
    </row>
    <row r="370" spans="1:78" x14ac:dyDescent="0.25">
      <c r="A370" s="12" t="str">
        <f t="shared" si="311"/>
        <v>23mag    20s</v>
      </c>
      <c r="B370" s="110">
        <f t="shared" si="312"/>
        <v>11.5</v>
      </c>
      <c r="C370" s="3">
        <f t="shared" si="313"/>
        <v>3.5</v>
      </c>
      <c r="D370" s="3">
        <f t="shared" si="314"/>
        <v>12669.299999999997</v>
      </c>
      <c r="E370" s="3">
        <f t="shared" si="315"/>
        <v>12667.4</v>
      </c>
      <c r="F370" s="3">
        <f t="shared" si="316"/>
        <v>12654.666666666666</v>
      </c>
      <c r="G370" s="3">
        <f t="shared" si="317"/>
        <v>12654.65</v>
      </c>
      <c r="H370" s="3">
        <f t="shared" si="318"/>
        <v>12673.8</v>
      </c>
      <c r="I370" s="3">
        <f t="shared" si="319"/>
        <v>12657</v>
      </c>
      <c r="J370" s="3">
        <f t="shared" si="320"/>
        <v>12671.8</v>
      </c>
      <c r="K370" s="8">
        <f t="shared" si="321"/>
        <v>15.799999999999272</v>
      </c>
      <c r="L370" s="4">
        <f t="shared" si="322"/>
        <v>16.799999999999272</v>
      </c>
      <c r="M370" s="4">
        <f t="shared" si="323"/>
        <v>14.633333333333212</v>
      </c>
      <c r="N370" s="4">
        <f t="shared" si="324"/>
        <v>12.75</v>
      </c>
      <c r="O370" s="4">
        <f t="shared" si="325"/>
        <v>16.799999999999272</v>
      </c>
      <c r="P370" s="4">
        <f t="shared" si="351"/>
        <v>13.5</v>
      </c>
      <c r="Q370" s="4">
        <f t="shared" si="350"/>
        <v>3.2999999999992724</v>
      </c>
      <c r="R370" s="4">
        <f t="shared" si="326"/>
        <v>12667.533333333333</v>
      </c>
      <c r="S370" s="4">
        <f t="shared" si="327"/>
        <v>12662.7</v>
      </c>
      <c r="T370" s="4">
        <f t="shared" si="328"/>
        <v>12662.222222222224</v>
      </c>
      <c r="U370" s="4">
        <f t="shared" si="329"/>
        <v>-12.299999999999272</v>
      </c>
      <c r="V370" s="4">
        <f t="shared" si="330"/>
        <v>-12.299999999999272</v>
      </c>
      <c r="W370" s="86">
        <f t="shared" si="331"/>
        <v>12643.7</v>
      </c>
      <c r="X370" s="109">
        <f t="shared" si="305"/>
        <v>12643.7</v>
      </c>
      <c r="Y370" s="62">
        <f t="shared" si="332"/>
        <v>12652.3</v>
      </c>
      <c r="Z370" s="10">
        <f t="shared" si="333"/>
        <v>12.899999999999636</v>
      </c>
      <c r="AA370" s="4">
        <f t="shared" si="334"/>
        <v>4.2999999999992724</v>
      </c>
      <c r="AB370" s="79">
        <f t="shared" si="335"/>
        <v>12660.3</v>
      </c>
      <c r="AC370" s="79">
        <f t="shared" si="306"/>
        <v>12660.3</v>
      </c>
      <c r="AD370" s="48">
        <f t="shared" si="336"/>
        <v>4.288499025296922E-3</v>
      </c>
      <c r="AE370" s="45">
        <f t="shared" si="337"/>
        <v>-12.299999999999272</v>
      </c>
      <c r="AF370" s="56">
        <f t="shared" si="338"/>
        <v>12648</v>
      </c>
      <c r="AG370" s="70">
        <f t="shared" si="339"/>
        <v>-17.033870967745841</v>
      </c>
      <c r="AH370" s="70">
        <f t="shared" si="340"/>
        <v>-5.8706561878596519E-2</v>
      </c>
      <c r="AI370" s="74">
        <f t="shared" si="341"/>
        <v>1.8817204301074693E-3</v>
      </c>
      <c r="AJ370" s="62">
        <f t="shared" si="342"/>
        <v>12.899999999999636</v>
      </c>
      <c r="AK370" s="117">
        <f t="shared" si="343"/>
        <v>3.4464604076054821E-3</v>
      </c>
      <c r="AL370" s="99">
        <f t="shared" si="344"/>
        <v>-1.1046933686832341E-4</v>
      </c>
      <c r="AM370" s="62">
        <f t="shared" si="345"/>
        <v>12673.199999999999</v>
      </c>
      <c r="AN370" s="10">
        <f t="shared" si="346"/>
        <v>12631.672349999999</v>
      </c>
      <c r="AO370" s="10">
        <f t="shared" si="347"/>
        <v>12650.769900000001</v>
      </c>
      <c r="AP370" s="10">
        <f t="shared" si="348"/>
        <v>12684.088083333334</v>
      </c>
      <c r="AQ370" s="10">
        <f t="shared" si="349"/>
        <v>12667.388066666666</v>
      </c>
      <c r="AR370" s="113"/>
      <c r="AS370" s="113"/>
      <c r="AU370" s="19"/>
      <c r="AV370" s="25"/>
      <c r="AW370" s="19"/>
      <c r="AX370" s="19"/>
      <c r="AY370" s="19"/>
      <c r="AZ370" s="116">
        <f>BA370*(1-$AR$5)</f>
        <v>12671.8</v>
      </c>
      <c r="BA370" s="16">
        <f>J370</f>
        <v>12671.8</v>
      </c>
      <c r="BE370" s="12" t="s">
        <v>522</v>
      </c>
      <c r="BF370" s="110">
        <v>12673.8</v>
      </c>
      <c r="BG370" s="111">
        <v>12657</v>
      </c>
      <c r="BH370" s="111">
        <v>12671.8</v>
      </c>
      <c r="BM370"/>
      <c r="BN370"/>
      <c r="BO370"/>
      <c r="BP370"/>
      <c r="BQ370"/>
      <c r="BR370"/>
      <c r="BS370"/>
      <c r="BT370"/>
      <c r="BU370"/>
      <c r="BV370" s="20"/>
      <c r="BZ370" s="19"/>
    </row>
    <row r="371" spans="1:78" x14ac:dyDescent="0.25">
      <c r="A371" s="12" t="str">
        <f t="shared" si="311"/>
        <v>23mag     21b</v>
      </c>
      <c r="B371" s="110">
        <f t="shared" si="312"/>
        <v>-3.7999999999992724</v>
      </c>
      <c r="C371" s="3">
        <f t="shared" si="313"/>
        <v>12</v>
      </c>
      <c r="D371" s="3">
        <f t="shared" si="314"/>
        <v>12669.766666666668</v>
      </c>
      <c r="E371" s="3">
        <f t="shared" si="315"/>
        <v>12674.15</v>
      </c>
      <c r="F371" s="3">
        <f t="shared" si="316"/>
        <v>12656.366666666667</v>
      </c>
      <c r="G371" s="3">
        <f t="shared" si="317"/>
        <v>12658.4</v>
      </c>
      <c r="H371" s="3">
        <f t="shared" si="318"/>
        <v>12674.5</v>
      </c>
      <c r="I371" s="3">
        <f t="shared" si="319"/>
        <v>12659.8</v>
      </c>
      <c r="J371" s="110">
        <f t="shared" si="320"/>
        <v>12668</v>
      </c>
      <c r="K371" s="8">
        <f t="shared" si="321"/>
        <v>7.7000000000007276</v>
      </c>
      <c r="L371" s="4">
        <f t="shared" si="322"/>
        <v>14.700000000000728</v>
      </c>
      <c r="M371" s="4">
        <f t="shared" si="323"/>
        <v>13.400000000000242</v>
      </c>
      <c r="N371" s="4">
        <f t="shared" si="324"/>
        <v>15.75</v>
      </c>
      <c r="O371" s="4">
        <f t="shared" si="325"/>
        <v>14.700000000000728</v>
      </c>
      <c r="P371" s="4">
        <f t="shared" si="351"/>
        <v>2.7000000000007276</v>
      </c>
      <c r="Q371" s="4">
        <f>-J370+I371</f>
        <v>-12</v>
      </c>
      <c r="R371" s="4">
        <f t="shared" si="326"/>
        <v>12667.433333333334</v>
      </c>
      <c r="S371" s="4">
        <f t="shared" si="327"/>
        <v>12667.483333333334</v>
      </c>
      <c r="T371" s="4">
        <f t="shared" si="328"/>
        <v>12664.277777777779</v>
      </c>
      <c r="U371" s="4">
        <f t="shared" si="329"/>
        <v>-12.299999999999272</v>
      </c>
      <c r="V371" s="4">
        <f t="shared" si="330"/>
        <v>4.2999999999992724</v>
      </c>
      <c r="W371" s="86">
        <f t="shared" si="331"/>
        <v>12664.599999999999</v>
      </c>
      <c r="X371" s="45">
        <f t="shared" si="305"/>
        <v>12664.599999999999</v>
      </c>
      <c r="Y371" s="10">
        <f t="shared" si="332"/>
        <v>12687.599999999999</v>
      </c>
      <c r="Z371" s="10">
        <f t="shared" si="333"/>
        <v>11.5</v>
      </c>
      <c r="AA371" s="10">
        <f t="shared" si="334"/>
        <v>11.5</v>
      </c>
      <c r="AB371" s="10">
        <f t="shared" si="335"/>
        <v>12671.8</v>
      </c>
      <c r="AC371" s="108">
        <f t="shared" si="306"/>
        <v>12671.8</v>
      </c>
      <c r="AD371" s="48">
        <f t="shared" si="336"/>
        <v>-0.12124756335278364</v>
      </c>
      <c r="AE371" s="45">
        <f t="shared" si="337"/>
        <v>-12.299999999999272</v>
      </c>
      <c r="AF371" s="56">
        <f t="shared" si="338"/>
        <v>12659.5</v>
      </c>
      <c r="AG371" s="70">
        <f t="shared" si="339"/>
        <v>-0.55660000614385341</v>
      </c>
      <c r="AH371" s="70">
        <f t="shared" si="340"/>
        <v>-1.7966223301505853</v>
      </c>
      <c r="AI371" s="74">
        <f t="shared" si="341"/>
        <v>6.7143252103163637E-4</v>
      </c>
      <c r="AJ371" s="62">
        <f t="shared" si="342"/>
        <v>11.5</v>
      </c>
      <c r="AK371" s="117">
        <f t="shared" si="343"/>
        <v>3.2278517971957186</v>
      </c>
      <c r="AL371" s="99">
        <f t="shared" si="344"/>
        <v>-1.2063106604747404E-3</v>
      </c>
      <c r="AM371" s="62">
        <f t="shared" si="345"/>
        <v>12683.3</v>
      </c>
      <c r="AN371" s="10">
        <f t="shared" si="346"/>
        <v>12642.128549999999</v>
      </c>
      <c r="AO371" s="10">
        <f t="shared" si="347"/>
        <v>12665.388599999998</v>
      </c>
      <c r="AP371" s="10">
        <f t="shared" si="348"/>
        <v>12692.963616666664</v>
      </c>
      <c r="AQ371" s="10">
        <f t="shared" si="349"/>
        <v>12673.927933333332</v>
      </c>
      <c r="AR371" s="113"/>
      <c r="AS371" s="113"/>
      <c r="AU371" s="19"/>
      <c r="AV371" s="25"/>
      <c r="AW371" s="19"/>
      <c r="AX371" s="19"/>
      <c r="AY371" s="19"/>
      <c r="AZ371" s="116">
        <f>BA371*(1+$AR$5)</f>
        <v>12668</v>
      </c>
      <c r="BA371" s="112">
        <f>J371</f>
        <v>12668</v>
      </c>
      <c r="BB371" s="115">
        <f>AQ371</f>
        <v>12673.927933333332</v>
      </c>
      <c r="BC371" s="24">
        <f>BB371-BA370</f>
        <v>2.1279333333332033</v>
      </c>
      <c r="BD371" s="107" t="s">
        <v>37</v>
      </c>
      <c r="BE371" s="12" t="s">
        <v>523</v>
      </c>
      <c r="BF371" s="110">
        <v>12674.5</v>
      </c>
      <c r="BG371" s="111">
        <v>12659.8</v>
      </c>
      <c r="BH371" s="111">
        <v>12668</v>
      </c>
      <c r="BM371"/>
      <c r="BN371"/>
      <c r="BO371"/>
      <c r="BP371"/>
      <c r="BQ371"/>
      <c r="BR371"/>
      <c r="BS371"/>
      <c r="BT371"/>
      <c r="BU371"/>
      <c r="BV371" s="20"/>
      <c r="BZ371" s="19"/>
    </row>
    <row r="372" spans="1:78" x14ac:dyDescent="0.25">
      <c r="A372" s="12" t="str">
        <f t="shared" si="311"/>
        <v>23mag   22b</v>
      </c>
      <c r="B372" s="110">
        <f t="shared" si="312"/>
        <v>-2.2000000000007276</v>
      </c>
      <c r="C372" s="3">
        <f t="shared" si="313"/>
        <v>5.5</v>
      </c>
      <c r="D372" s="3">
        <f t="shared" si="314"/>
        <v>12673.466666666667</v>
      </c>
      <c r="E372" s="3">
        <f t="shared" si="315"/>
        <v>12673.3</v>
      </c>
      <c r="F372" s="3">
        <f t="shared" si="316"/>
        <v>12660</v>
      </c>
      <c r="G372" s="3">
        <f t="shared" si="317"/>
        <v>12661.5</v>
      </c>
      <c r="H372" s="3">
        <f t="shared" si="318"/>
        <v>12672.1</v>
      </c>
      <c r="I372" s="3">
        <f t="shared" si="319"/>
        <v>12663.2</v>
      </c>
      <c r="J372" s="110">
        <f t="shared" si="320"/>
        <v>12665.8</v>
      </c>
      <c r="K372" s="8">
        <f t="shared" si="321"/>
        <v>-6</v>
      </c>
      <c r="L372" s="4">
        <f t="shared" si="322"/>
        <v>8.8999999999996362</v>
      </c>
      <c r="M372" s="4">
        <f t="shared" si="323"/>
        <v>13.466666666666546</v>
      </c>
      <c r="N372" s="4">
        <f t="shared" si="324"/>
        <v>11.800000000000182</v>
      </c>
      <c r="O372" s="4">
        <f t="shared" si="325"/>
        <v>8.8999999999996362</v>
      </c>
      <c r="P372" s="4">
        <f t="shared" si="351"/>
        <v>4.1000000000003638</v>
      </c>
      <c r="Q372" s="4">
        <f>J371-I372</f>
        <v>4.7999999999992724</v>
      </c>
      <c r="R372" s="4">
        <f t="shared" si="326"/>
        <v>12667.033333333335</v>
      </c>
      <c r="S372" s="4">
        <f t="shared" si="327"/>
        <v>12667.233333333334</v>
      </c>
      <c r="T372" s="4">
        <f t="shared" si="328"/>
        <v>12667.333333333334</v>
      </c>
      <c r="U372" s="4">
        <f t="shared" si="329"/>
        <v>-3.7999999999992724</v>
      </c>
      <c r="V372" s="4">
        <f t="shared" si="330"/>
        <v>-3.7999999999992724</v>
      </c>
      <c r="W372" s="85">
        <f t="shared" si="331"/>
        <v>12668</v>
      </c>
      <c r="X372" s="45">
        <f t="shared" si="305"/>
        <v>12668</v>
      </c>
      <c r="Y372" s="62">
        <f t="shared" si="332"/>
        <v>12675.7</v>
      </c>
      <c r="Z372" s="10">
        <f t="shared" si="333"/>
        <v>11.5</v>
      </c>
      <c r="AA372" s="4">
        <f t="shared" si="334"/>
        <v>11.5</v>
      </c>
      <c r="AB372" s="108">
        <f t="shared" si="335"/>
        <v>12683.3</v>
      </c>
      <c r="AC372" s="79">
        <f t="shared" si="306"/>
        <v>12683.3</v>
      </c>
      <c r="AD372" s="48">
        <f t="shared" si="336"/>
        <v>-0.46796621182588305</v>
      </c>
      <c r="AE372" s="45">
        <f t="shared" si="337"/>
        <v>-3.7999999999992724</v>
      </c>
      <c r="AF372" s="56">
        <f t="shared" si="338"/>
        <v>12664.2</v>
      </c>
      <c r="AG372" s="70">
        <f t="shared" si="339"/>
        <v>-0.11692941664272119</v>
      </c>
      <c r="AH372" s="70">
        <f t="shared" si="340"/>
        <v>-8.5521678694037142</v>
      </c>
      <c r="AI372" s="74">
        <f t="shared" si="341"/>
        <v>1.263403926026551E-4</v>
      </c>
      <c r="AJ372" s="62">
        <f t="shared" si="342"/>
        <v>11.5</v>
      </c>
      <c r="AK372" s="117">
        <f t="shared" si="343"/>
        <v>73.139575266461264</v>
      </c>
      <c r="AL372" s="99">
        <f t="shared" si="344"/>
        <v>-1.0804842462242776E-3</v>
      </c>
      <c r="AM372" s="62">
        <f t="shared" si="345"/>
        <v>12679.5</v>
      </c>
      <c r="AN372" s="10">
        <f t="shared" si="346"/>
        <v>12639.031650000001</v>
      </c>
      <c r="AO372" s="10">
        <f t="shared" si="347"/>
        <v>12662.391600000003</v>
      </c>
      <c r="AP372" s="10">
        <f t="shared" si="348"/>
        <v>12695.866516666667</v>
      </c>
      <c r="AQ372" s="10">
        <f t="shared" si="349"/>
        <v>12673.027033333334</v>
      </c>
      <c r="AR372" s="113"/>
      <c r="AS372" s="113"/>
      <c r="AU372" s="19"/>
      <c r="AV372" s="25"/>
      <c r="AW372" s="19"/>
      <c r="AX372" s="19"/>
      <c r="AY372" s="19"/>
      <c r="BB372" s="115">
        <f>AO372</f>
        <v>12662.391600000003</v>
      </c>
      <c r="BC372" s="114">
        <f>-BB372+BA371</f>
        <v>5.6083999999973457</v>
      </c>
      <c r="BD372" s="107" t="s">
        <v>37</v>
      </c>
      <c r="BE372" s="12" t="s">
        <v>524</v>
      </c>
      <c r="BF372" s="15">
        <v>12672.1</v>
      </c>
      <c r="BG372" s="15">
        <v>12663.2</v>
      </c>
      <c r="BH372" s="15">
        <v>12665.8</v>
      </c>
      <c r="BM372"/>
      <c r="BN372"/>
      <c r="BO372"/>
      <c r="BP372"/>
      <c r="BQ372"/>
      <c r="BR372"/>
      <c r="BS372"/>
      <c r="BT372"/>
      <c r="BU372"/>
      <c r="BV372" s="20"/>
      <c r="BZ372" s="19"/>
    </row>
    <row r="373" spans="1:78" x14ac:dyDescent="0.25">
      <c r="A373" s="12" t="str">
        <f t="shared" si="311"/>
        <v>24mag   0s</v>
      </c>
      <c r="B373" s="110">
        <f t="shared" si="312"/>
        <v>-1.0999999999985448</v>
      </c>
      <c r="C373" s="3">
        <f t="shared" si="313"/>
        <v>-7.0999999999985448</v>
      </c>
      <c r="D373" s="3">
        <f t="shared" si="314"/>
        <v>12670.6</v>
      </c>
      <c r="E373" s="3">
        <f t="shared" si="315"/>
        <v>12668.650000000001</v>
      </c>
      <c r="F373" s="3">
        <f t="shared" si="316"/>
        <v>12661.033333333333</v>
      </c>
      <c r="G373" s="3">
        <f t="shared" si="317"/>
        <v>12661.650000000001</v>
      </c>
      <c r="H373" s="110">
        <f t="shared" si="318"/>
        <v>12665.2</v>
      </c>
      <c r="I373" s="110">
        <f t="shared" si="319"/>
        <v>12660.1</v>
      </c>
      <c r="J373" s="110">
        <f t="shared" si="320"/>
        <v>12664.7</v>
      </c>
      <c r="K373" s="8">
        <f t="shared" si="321"/>
        <v>-3.2999999999992724</v>
      </c>
      <c r="L373" s="4">
        <f t="shared" si="322"/>
        <v>5.6999999999989086</v>
      </c>
      <c r="M373" s="4">
        <f t="shared" si="323"/>
        <v>9.7666666666664241</v>
      </c>
      <c r="N373" s="4">
        <f t="shared" si="324"/>
        <v>7.2999999999992724</v>
      </c>
      <c r="O373" s="4">
        <f t="shared" si="325"/>
        <v>5.1000000000003638</v>
      </c>
      <c r="P373" s="4">
        <f t="shared" si="351"/>
        <v>-0.59999999999854481</v>
      </c>
      <c r="Q373" s="4">
        <f>J372-I373</f>
        <v>5.6999999999989086</v>
      </c>
      <c r="R373" s="4">
        <f t="shared" si="326"/>
        <v>12663.333333333334</v>
      </c>
      <c r="S373" s="4">
        <f t="shared" si="327"/>
        <v>12665.183333333334</v>
      </c>
      <c r="T373" s="4">
        <f t="shared" si="328"/>
        <v>12665.933333333334</v>
      </c>
      <c r="U373" s="4">
        <f t="shared" si="329"/>
        <v>-3.7999999999992724</v>
      </c>
      <c r="V373" s="4">
        <f t="shared" si="330"/>
        <v>-3.7999999999992724</v>
      </c>
      <c r="W373" s="85">
        <f t="shared" si="331"/>
        <v>12664.2</v>
      </c>
      <c r="X373" s="109">
        <f t="shared" si="305"/>
        <v>12664.2</v>
      </c>
      <c r="Y373" s="62">
        <f t="shared" si="332"/>
        <v>12659.8</v>
      </c>
      <c r="Z373" s="10">
        <f t="shared" si="333"/>
        <v>11.5</v>
      </c>
      <c r="AA373" s="4">
        <f t="shared" si="334"/>
        <v>-2.2000000000007276</v>
      </c>
      <c r="AB373" s="79">
        <f t="shared" si="335"/>
        <v>12665.8</v>
      </c>
      <c r="AC373" s="79">
        <f t="shared" si="306"/>
        <v>12665.8</v>
      </c>
      <c r="AD373" s="48">
        <f t="shared" si="336"/>
        <v>-0.69512670565299994</v>
      </c>
      <c r="AE373" s="45">
        <f t="shared" si="337"/>
        <v>-3.7999999999992724</v>
      </c>
      <c r="AF373" s="56">
        <f t="shared" si="338"/>
        <v>12662</v>
      </c>
      <c r="AG373" s="70">
        <f t="shared" si="339"/>
        <v>-0.21454464426751946</v>
      </c>
      <c r="AH373" s="70">
        <f t="shared" si="340"/>
        <v>-4.6610345525711772</v>
      </c>
      <c r="AI373" s="74">
        <f t="shared" si="341"/>
        <v>2.1323645553630765E-4</v>
      </c>
      <c r="AJ373" s="62">
        <f t="shared" si="342"/>
        <v>11.5</v>
      </c>
      <c r="AK373" s="117">
        <f t="shared" si="343"/>
        <v>21.725243100262396</v>
      </c>
      <c r="AL373" s="99">
        <f t="shared" si="344"/>
        <v>-9.9390248712253747E-4</v>
      </c>
      <c r="AM373" s="62">
        <f t="shared" si="345"/>
        <v>12677.3</v>
      </c>
      <c r="AN373" s="10">
        <f t="shared" si="346"/>
        <v>12642.578100000001</v>
      </c>
      <c r="AO373" s="10">
        <f t="shared" si="347"/>
        <v>12658.195800000001</v>
      </c>
      <c r="AP373" s="10">
        <f t="shared" si="348"/>
        <v>12691.512166666667</v>
      </c>
      <c r="AQ373" s="10">
        <f t="shared" si="349"/>
        <v>12674.628633333334</v>
      </c>
      <c r="AR373" s="113"/>
      <c r="AS373" s="113"/>
      <c r="AU373" s="19"/>
      <c r="AV373" s="25"/>
      <c r="AW373" s="19"/>
      <c r="AX373" s="19"/>
      <c r="AY373" s="19"/>
      <c r="BE373" s="12" t="s">
        <v>525</v>
      </c>
      <c r="BF373" s="110">
        <v>12665.2</v>
      </c>
      <c r="BG373" s="111">
        <v>12660.1</v>
      </c>
      <c r="BH373" s="111">
        <v>12664.7</v>
      </c>
      <c r="BM373"/>
      <c r="BN373"/>
      <c r="BO373"/>
      <c r="BP373"/>
      <c r="BQ373"/>
      <c r="BR373"/>
      <c r="BS373"/>
      <c r="BT373"/>
      <c r="BU373"/>
      <c r="BV373" s="20"/>
      <c r="BZ373" s="19"/>
    </row>
    <row r="374" spans="1:78" x14ac:dyDescent="0.25">
      <c r="A374" s="12" t="str">
        <f t="shared" si="311"/>
        <v>24mag   1s</v>
      </c>
      <c r="B374" s="110">
        <f t="shared" si="312"/>
        <v>-1</v>
      </c>
      <c r="C374" s="3">
        <f t="shared" si="313"/>
        <v>-4.2999999999992724</v>
      </c>
      <c r="D374" s="3">
        <f t="shared" si="314"/>
        <v>12667.333333333334</v>
      </c>
      <c r="E374" s="3">
        <f t="shared" si="315"/>
        <v>12664.95</v>
      </c>
      <c r="F374" s="3">
        <f t="shared" si="316"/>
        <v>12661.766666666668</v>
      </c>
      <c r="G374" s="3">
        <f t="shared" si="317"/>
        <v>12661.05</v>
      </c>
      <c r="H374" s="13">
        <f t="shared" si="318"/>
        <v>12664.7</v>
      </c>
      <c r="I374" s="13">
        <f t="shared" si="319"/>
        <v>12662</v>
      </c>
      <c r="J374" s="13">
        <f t="shared" si="320"/>
        <v>12663.7</v>
      </c>
      <c r="K374" s="8">
        <f t="shared" si="321"/>
        <v>-2.0999999999985448</v>
      </c>
      <c r="L374" s="4">
        <f t="shared" si="322"/>
        <v>2.7000000000007276</v>
      </c>
      <c r="M374" s="4">
        <f t="shared" si="323"/>
        <v>5.7666666666664241</v>
      </c>
      <c r="N374" s="4">
        <f t="shared" si="324"/>
        <v>4.1999999999998181</v>
      </c>
      <c r="O374" s="4">
        <f t="shared" si="325"/>
        <v>2.7000000000007276</v>
      </c>
      <c r="P374" s="4">
        <f t="shared" si="351"/>
        <v>0</v>
      </c>
      <c r="Q374" s="4">
        <f t="shared" ref="Q374:Q379" si="352">J373-I374</f>
        <v>2.7000000000007276</v>
      </c>
      <c r="R374" s="4">
        <f t="shared" si="326"/>
        <v>12663.466666666667</v>
      </c>
      <c r="S374" s="4">
        <f t="shared" si="327"/>
        <v>12663.400000000001</v>
      </c>
      <c r="T374" s="4">
        <f t="shared" si="328"/>
        <v>12664.611111111111</v>
      </c>
      <c r="U374" s="4">
        <f t="shared" si="329"/>
        <v>-3.7999999999992724</v>
      </c>
      <c r="V374" s="4">
        <f t="shared" si="330"/>
        <v>-2.2000000000007276</v>
      </c>
      <c r="W374" s="109">
        <f t="shared" si="331"/>
        <v>12663.599999999999</v>
      </c>
      <c r="X374" s="45">
        <f t="shared" si="305"/>
        <v>12663.599999999999</v>
      </c>
      <c r="Y374" s="62">
        <f t="shared" si="332"/>
        <v>12661.400000000001</v>
      </c>
      <c r="Z374" s="10">
        <f t="shared" si="333"/>
        <v>-1.0999999999985448</v>
      </c>
      <c r="AA374" s="4">
        <f t="shared" si="334"/>
        <v>-1.0999999999985448</v>
      </c>
      <c r="AB374" s="79">
        <f t="shared" si="335"/>
        <v>12664.7</v>
      </c>
      <c r="AC374" s="108">
        <f t="shared" si="306"/>
        <v>12664.7</v>
      </c>
      <c r="AD374" s="48">
        <f t="shared" si="336"/>
        <v>-0.83859649122802682</v>
      </c>
      <c r="AE374" s="45">
        <f t="shared" si="337"/>
        <v>-3.7999999999992724</v>
      </c>
      <c r="AF374" s="56">
        <f t="shared" si="338"/>
        <v>12660.900000000001</v>
      </c>
      <c r="AG374" s="70">
        <f t="shared" si="339"/>
        <v>28.005971139892718</v>
      </c>
      <c r="AH374" s="70">
        <f t="shared" si="340"/>
        <v>3.5706671088279594E-2</v>
      </c>
      <c r="AI374" s="74">
        <f t="shared" si="341"/>
        <v>2.211533145352441E-4</v>
      </c>
      <c r="AJ374" s="62">
        <f t="shared" si="342"/>
        <v>-1.0999999999985448</v>
      </c>
      <c r="AK374" s="117">
        <f t="shared" si="343"/>
        <v>1.2749663602065818E-3</v>
      </c>
      <c r="AL374" s="99">
        <f t="shared" si="344"/>
        <v>7.8966486621928038E-6</v>
      </c>
      <c r="AM374" s="62">
        <f t="shared" si="345"/>
        <v>12663.600000000002</v>
      </c>
      <c r="AN374" s="10">
        <f t="shared" si="346"/>
        <v>12643.377300000002</v>
      </c>
      <c r="AO374" s="10">
        <f t="shared" si="347"/>
        <v>12653.900100000001</v>
      </c>
      <c r="AP374" s="10">
        <f t="shared" si="348"/>
        <v>12683.303966666665</v>
      </c>
      <c r="AQ374" s="10">
        <f t="shared" si="349"/>
        <v>12674.128133333332</v>
      </c>
      <c r="AR374" s="113"/>
      <c r="AS374" s="113"/>
      <c r="AU374" s="19"/>
      <c r="AV374" s="25"/>
      <c r="AW374" s="19"/>
      <c r="AX374" s="19"/>
      <c r="AY374" s="19"/>
      <c r="BE374" s="12" t="s">
        <v>526</v>
      </c>
      <c r="BF374" s="110">
        <v>12664.7</v>
      </c>
      <c r="BG374" s="111">
        <v>12662</v>
      </c>
      <c r="BH374" s="111">
        <v>12663.7</v>
      </c>
      <c r="BM374"/>
      <c r="BN374"/>
      <c r="BO374"/>
      <c r="BP374"/>
      <c r="BQ374"/>
      <c r="BR374"/>
      <c r="BS374"/>
      <c r="BT374"/>
      <c r="BU374"/>
      <c r="BV374" s="20"/>
      <c r="BZ374" s="19"/>
    </row>
    <row r="375" spans="1:78" x14ac:dyDescent="0.25">
      <c r="A375" s="12" t="str">
        <f t="shared" si="311"/>
        <v>24mag    2b</v>
      </c>
      <c r="B375" s="110">
        <f t="shared" si="312"/>
        <v>-4</v>
      </c>
      <c r="C375" s="3">
        <f t="shared" si="313"/>
        <v>-6.0999999999985448</v>
      </c>
      <c r="D375" s="3">
        <f t="shared" si="314"/>
        <v>12664.966666666667</v>
      </c>
      <c r="E375" s="3">
        <f t="shared" si="315"/>
        <v>12664.85</v>
      </c>
      <c r="F375" s="3">
        <f t="shared" si="316"/>
        <v>12658.233333333332</v>
      </c>
      <c r="G375" s="3">
        <f t="shared" si="317"/>
        <v>12657.3</v>
      </c>
      <c r="H375" s="13">
        <f t="shared" si="318"/>
        <v>12665</v>
      </c>
      <c r="I375" s="13">
        <f t="shared" si="319"/>
        <v>12652.6</v>
      </c>
      <c r="J375" s="110">
        <f t="shared" si="320"/>
        <v>12659.7</v>
      </c>
      <c r="K375" s="8">
        <f t="shared" si="321"/>
        <v>-5</v>
      </c>
      <c r="L375" s="4">
        <f t="shared" si="322"/>
        <v>12.399999999999636</v>
      </c>
      <c r="M375" s="4">
        <f t="shared" si="323"/>
        <v>6.9333333333330911</v>
      </c>
      <c r="N375" s="4">
        <f t="shared" si="324"/>
        <v>7.5500000000001819</v>
      </c>
      <c r="O375" s="4">
        <f t="shared" si="325"/>
        <v>12.399999999999636</v>
      </c>
      <c r="P375" s="4">
        <f t="shared" si="351"/>
        <v>1.2999999999992724</v>
      </c>
      <c r="Q375" s="4">
        <f t="shared" si="352"/>
        <v>11.100000000000364</v>
      </c>
      <c r="R375" s="4">
        <f t="shared" si="326"/>
        <v>12659.1</v>
      </c>
      <c r="S375" s="4">
        <f t="shared" si="327"/>
        <v>12661.283333333333</v>
      </c>
      <c r="T375" s="4">
        <f t="shared" si="328"/>
        <v>12661.966666666667</v>
      </c>
      <c r="U375" s="4">
        <f t="shared" si="329"/>
        <v>-2.2000000000007276</v>
      </c>
      <c r="V375" s="4">
        <f t="shared" si="330"/>
        <v>-1.0999999999985448</v>
      </c>
      <c r="W375" s="109">
        <f t="shared" si="331"/>
        <v>12663.600000000002</v>
      </c>
      <c r="X375" s="45">
        <f t="shared" si="305"/>
        <v>12663.600000000002</v>
      </c>
      <c r="Y375" s="62">
        <f t="shared" si="332"/>
        <v>12661.600000000002</v>
      </c>
      <c r="Z375" s="10">
        <f t="shared" si="333"/>
        <v>-1</v>
      </c>
      <c r="AA375" s="4">
        <f t="shared" si="334"/>
        <v>-1</v>
      </c>
      <c r="AB375" s="79">
        <f t="shared" si="335"/>
        <v>12663.7</v>
      </c>
      <c r="AC375" s="108">
        <f t="shared" si="306"/>
        <v>12663.7</v>
      </c>
      <c r="AD375" s="48">
        <f t="shared" si="336"/>
        <v>-0.25873944119560383</v>
      </c>
      <c r="AE375" s="45">
        <f t="shared" si="337"/>
        <v>-2.2000000000007276</v>
      </c>
      <c r="AF375" s="56">
        <f t="shared" si="338"/>
        <v>12661.5</v>
      </c>
      <c r="AG375" s="70">
        <f t="shared" si="339"/>
        <v>0.60005686530007729</v>
      </c>
      <c r="AH375" s="70">
        <f t="shared" si="340"/>
        <v>1.6665087224690256</v>
      </c>
      <c r="AI375" s="74">
        <f t="shared" si="341"/>
        <v>-1.4216325079961082E-4</v>
      </c>
      <c r="AJ375" s="62">
        <f t="shared" si="342"/>
        <v>-1</v>
      </c>
      <c r="AK375" s="117">
        <f t="shared" si="343"/>
        <v>2.7772513220653439</v>
      </c>
      <c r="AL375" s="99">
        <f t="shared" si="344"/>
        <v>-2.369162974721031E-4</v>
      </c>
      <c r="AM375" s="62">
        <f t="shared" si="345"/>
        <v>12662.7</v>
      </c>
      <c r="AN375" s="10">
        <f t="shared" si="346"/>
        <v>12646.607399999999</v>
      </c>
      <c r="AO375" s="10">
        <f t="shared" si="347"/>
        <v>12652.268400000001</v>
      </c>
      <c r="AP375" s="10">
        <f t="shared" si="348"/>
        <v>12680.334333333332</v>
      </c>
      <c r="AQ375" s="10">
        <f t="shared" si="349"/>
        <v>12674.895566666666</v>
      </c>
      <c r="AR375" s="113"/>
      <c r="AS375" s="113"/>
      <c r="AU375" s="19"/>
      <c r="AV375" s="25"/>
      <c r="AW375" s="19"/>
      <c r="AX375" s="19"/>
      <c r="AY375" s="19"/>
      <c r="BE375" s="12" t="s">
        <v>527</v>
      </c>
      <c r="BF375" s="110">
        <v>12665</v>
      </c>
      <c r="BG375" s="111">
        <v>12652.6</v>
      </c>
      <c r="BH375" s="111">
        <v>12659.7</v>
      </c>
      <c r="BM375"/>
      <c r="BN375"/>
      <c r="BO375"/>
      <c r="BP375"/>
      <c r="BQ375"/>
      <c r="BR375"/>
      <c r="BS375"/>
      <c r="BT375"/>
      <c r="BU375"/>
      <c r="BV375" s="20"/>
      <c r="BZ375" s="19"/>
    </row>
    <row r="376" spans="1:78" x14ac:dyDescent="0.25">
      <c r="A376" s="12" t="str">
        <f t="shared" si="311"/>
        <v>24mag     3o</v>
      </c>
      <c r="B376" s="110">
        <f t="shared" si="312"/>
        <v>-0.5</v>
      </c>
      <c r="C376" s="3">
        <f t="shared" si="313"/>
        <v>-5.5</v>
      </c>
      <c r="D376" s="3">
        <f t="shared" si="314"/>
        <v>12663.533333333333</v>
      </c>
      <c r="E376" s="3">
        <f t="shared" si="315"/>
        <v>12662.95</v>
      </c>
      <c r="F376" s="3">
        <f t="shared" si="316"/>
        <v>12656.6</v>
      </c>
      <c r="G376" s="3">
        <f t="shared" si="317"/>
        <v>12653.900000000001</v>
      </c>
      <c r="H376" s="13">
        <f t="shared" si="318"/>
        <v>12660.9</v>
      </c>
      <c r="I376" s="13">
        <f t="shared" si="319"/>
        <v>12655.2</v>
      </c>
      <c r="J376" s="110">
        <f t="shared" si="320"/>
        <v>12659.2</v>
      </c>
      <c r="K376" s="8">
        <f t="shared" si="321"/>
        <v>-4.5</v>
      </c>
      <c r="L376" s="4">
        <f t="shared" si="322"/>
        <v>5.6999999999989086</v>
      </c>
      <c r="M376" s="4">
        <f t="shared" si="323"/>
        <v>6.9333333333330911</v>
      </c>
      <c r="N376" s="4">
        <f t="shared" si="324"/>
        <v>9.0499999999992724</v>
      </c>
      <c r="O376" s="4">
        <f t="shared" si="325"/>
        <v>5.6999999999989086</v>
      </c>
      <c r="P376" s="4">
        <f t="shared" si="351"/>
        <v>1.1999999999989086</v>
      </c>
      <c r="Q376" s="4">
        <f t="shared" si="352"/>
        <v>4.5</v>
      </c>
      <c r="R376" s="4">
        <f t="shared" si="326"/>
        <v>12658.433333333334</v>
      </c>
      <c r="S376" s="4">
        <f t="shared" si="327"/>
        <v>12658.766666666666</v>
      </c>
      <c r="T376" s="4">
        <f t="shared" si="328"/>
        <v>12660.333333333334</v>
      </c>
      <c r="U376" s="4">
        <f t="shared" si="329"/>
        <v>-4</v>
      </c>
      <c r="V376" s="4">
        <f t="shared" si="330"/>
        <v>-4</v>
      </c>
      <c r="W376" s="45">
        <f t="shared" si="331"/>
        <v>12659.7</v>
      </c>
      <c r="X376" s="45">
        <f t="shared" si="305"/>
        <v>12659.7</v>
      </c>
      <c r="Y376" s="10">
        <f t="shared" si="332"/>
        <v>12654.7</v>
      </c>
      <c r="Z376" s="10">
        <f t="shared" si="333"/>
        <v>-1</v>
      </c>
      <c r="AA376" s="10">
        <f t="shared" si="334"/>
        <v>-1</v>
      </c>
      <c r="AB376" s="10">
        <f t="shared" si="335"/>
        <v>12662.7</v>
      </c>
      <c r="AC376" s="108">
        <f t="shared" si="306"/>
        <v>12662.7</v>
      </c>
      <c r="AD376" s="48">
        <f t="shared" si="336"/>
        <v>-0.65925925925932471</v>
      </c>
      <c r="AE376" s="45">
        <f t="shared" si="337"/>
        <v>-4</v>
      </c>
      <c r="AF376" s="56">
        <f t="shared" si="338"/>
        <v>12655.7</v>
      </c>
      <c r="AG376" s="70">
        <f t="shared" si="339"/>
        <v>7.0016593313684741</v>
      </c>
      <c r="AH376" s="70">
        <f t="shared" si="340"/>
        <v>0.14282328697711005</v>
      </c>
      <c r="AI376" s="74">
        <f t="shared" si="341"/>
        <v>2.7655522807904735E-4</v>
      </c>
      <c r="AJ376" s="62">
        <f t="shared" si="342"/>
        <v>-1</v>
      </c>
      <c r="AK376" s="117">
        <f t="shared" si="343"/>
        <v>2.0398491302945933E-2</v>
      </c>
      <c r="AL376" s="99">
        <f t="shared" si="344"/>
        <v>3.9498526704953903E-5</v>
      </c>
      <c r="AM376" s="62">
        <f t="shared" si="345"/>
        <v>12658.7</v>
      </c>
      <c r="AN376" s="10">
        <f t="shared" si="346"/>
        <v>12638.898449999999</v>
      </c>
      <c r="AO376" s="10">
        <f t="shared" si="347"/>
        <v>12652.9344</v>
      </c>
      <c r="AP376" s="10">
        <f t="shared" si="348"/>
        <v>12679.316650000001</v>
      </c>
      <c r="AQ376" s="10">
        <f t="shared" si="349"/>
        <v>12665.8532</v>
      </c>
      <c r="AR376" s="113"/>
      <c r="AS376" s="113"/>
      <c r="AU376" s="19"/>
      <c r="AV376" s="25"/>
      <c r="AW376" s="19"/>
      <c r="AX376" s="19"/>
      <c r="AY376" s="19"/>
      <c r="BE376" s="12" t="s">
        <v>528</v>
      </c>
      <c r="BF376" s="110">
        <v>12660.9</v>
      </c>
      <c r="BG376" s="111">
        <v>12655.2</v>
      </c>
      <c r="BH376" s="111">
        <v>12659.2</v>
      </c>
      <c r="BM376"/>
      <c r="BN376"/>
      <c r="BO376"/>
      <c r="BP376"/>
      <c r="BQ376"/>
      <c r="BR376"/>
      <c r="BS376"/>
      <c r="BT376"/>
      <c r="BU376"/>
      <c r="BV376" s="20"/>
      <c r="BZ376" s="19"/>
    </row>
    <row r="377" spans="1:78" x14ac:dyDescent="0.25">
      <c r="A377" s="12" t="str">
        <f t="shared" si="311"/>
        <v>24mag    4s</v>
      </c>
      <c r="B377" s="110">
        <f t="shared" si="312"/>
        <v>0</v>
      </c>
      <c r="C377" s="3">
        <f t="shared" si="313"/>
        <v>-4.5</v>
      </c>
      <c r="D377" s="3">
        <f t="shared" si="314"/>
        <v>12662.133333333333</v>
      </c>
      <c r="E377" s="3">
        <f t="shared" si="315"/>
        <v>12660.7</v>
      </c>
      <c r="F377" s="3">
        <f t="shared" si="316"/>
        <v>12654.766666666668</v>
      </c>
      <c r="G377" s="3">
        <f t="shared" si="317"/>
        <v>12655.85</v>
      </c>
      <c r="H377" s="3">
        <f t="shared" si="318"/>
        <v>12660.5</v>
      </c>
      <c r="I377" s="110">
        <f t="shared" si="319"/>
        <v>12656.5</v>
      </c>
      <c r="J377" s="110">
        <f t="shared" si="320"/>
        <v>12659.2</v>
      </c>
      <c r="K377" s="8">
        <f t="shared" si="321"/>
        <v>-0.5</v>
      </c>
      <c r="L377" s="4">
        <f t="shared" si="322"/>
        <v>4</v>
      </c>
      <c r="M377" s="4">
        <f t="shared" si="323"/>
        <v>7.3666666666661813</v>
      </c>
      <c r="N377" s="4">
        <f t="shared" si="324"/>
        <v>4.8499999999994543</v>
      </c>
      <c r="O377" s="4">
        <f t="shared" si="325"/>
        <v>4</v>
      </c>
      <c r="P377" s="4">
        <f t="shared" si="351"/>
        <v>1.2999999999992724</v>
      </c>
      <c r="Q377" s="4">
        <f t="shared" si="352"/>
        <v>2.7000000000007276</v>
      </c>
      <c r="R377" s="4">
        <f t="shared" si="326"/>
        <v>12658.733333333332</v>
      </c>
      <c r="S377" s="4">
        <f t="shared" si="327"/>
        <v>12658.583333333332</v>
      </c>
      <c r="T377" s="4">
        <f t="shared" si="328"/>
        <v>12658.755555555554</v>
      </c>
      <c r="U377" s="4">
        <f t="shared" si="329"/>
        <v>-4</v>
      </c>
      <c r="V377" s="4">
        <f t="shared" si="330"/>
        <v>-4</v>
      </c>
      <c r="W377" s="45">
        <f t="shared" si="331"/>
        <v>12655.7</v>
      </c>
      <c r="X377" s="109">
        <f t="shared" si="305"/>
        <v>12655.7</v>
      </c>
      <c r="Y377" s="62">
        <f t="shared" si="332"/>
        <v>12654.7</v>
      </c>
      <c r="Z377" s="10">
        <f t="shared" si="333"/>
        <v>-0.5</v>
      </c>
      <c r="AA377" s="4">
        <f t="shared" si="334"/>
        <v>-0.5</v>
      </c>
      <c r="AB377" s="108">
        <f t="shared" si="335"/>
        <v>12659.2</v>
      </c>
      <c r="AC377" s="79">
        <f t="shared" si="306"/>
        <v>12659.2</v>
      </c>
      <c r="AD377" s="48">
        <f t="shared" si="336"/>
        <v>-0.76088369070825224</v>
      </c>
      <c r="AE377" s="45">
        <f t="shared" si="337"/>
        <v>-4</v>
      </c>
      <c r="AF377" s="56">
        <f t="shared" si="338"/>
        <v>12655.2</v>
      </c>
      <c r="AG377" s="70">
        <f t="shared" si="339"/>
        <v>8.0022125292369939</v>
      </c>
      <c r="AH377" s="70">
        <f t="shared" si="340"/>
        <v>0.12496543878913316</v>
      </c>
      <c r="AI377" s="74">
        <f t="shared" si="341"/>
        <v>3.1607560528478413E-4</v>
      </c>
      <c r="AJ377" s="62">
        <f t="shared" si="342"/>
        <v>-0.5</v>
      </c>
      <c r="AK377" s="117">
        <f t="shared" si="343"/>
        <v>1.5616360891760587E-2</v>
      </c>
      <c r="AL377" s="99">
        <f t="shared" si="344"/>
        <v>3.9498526704953903E-5</v>
      </c>
      <c r="AM377" s="62">
        <f t="shared" si="345"/>
        <v>12658.7</v>
      </c>
      <c r="AN377" s="10">
        <f t="shared" si="346"/>
        <v>12636.733950000002</v>
      </c>
      <c r="AO377" s="10">
        <f t="shared" si="347"/>
        <v>12649.005000000001</v>
      </c>
      <c r="AP377" s="10">
        <f t="shared" si="348"/>
        <v>12680.150816666666</v>
      </c>
      <c r="AQ377" s="10">
        <f t="shared" si="349"/>
        <v>12668.622633333334</v>
      </c>
      <c r="AR377" s="113"/>
      <c r="AS377" s="113"/>
      <c r="AU377" s="19"/>
      <c r="AV377" s="25"/>
      <c r="AW377" s="19"/>
      <c r="AX377" s="19"/>
      <c r="AY377" s="19"/>
      <c r="BE377" s="12" t="s">
        <v>529</v>
      </c>
      <c r="BF377" s="110">
        <v>12660.5</v>
      </c>
      <c r="BG377" s="111">
        <v>12656.5</v>
      </c>
      <c r="BH377" s="111">
        <v>12659.2</v>
      </c>
      <c r="BM377"/>
      <c r="BN377"/>
      <c r="BO377"/>
      <c r="BP377"/>
      <c r="BQ377"/>
      <c r="BR377"/>
      <c r="BS377"/>
      <c r="BT377"/>
      <c r="BU377"/>
      <c r="BV377" s="20"/>
      <c r="BZ377" s="19"/>
    </row>
    <row r="378" spans="1:78" x14ac:dyDescent="0.25">
      <c r="A378" s="12" t="str">
        <f t="shared" si="311"/>
        <v>24mag     5b</v>
      </c>
      <c r="B378" s="110">
        <f t="shared" si="312"/>
        <v>-1.9000000000014552</v>
      </c>
      <c r="C378" s="3">
        <f t="shared" si="313"/>
        <v>-2.4000000000014552</v>
      </c>
      <c r="D378" s="3">
        <f t="shared" si="314"/>
        <v>12660.633333333333</v>
      </c>
      <c r="E378" s="3">
        <f t="shared" si="315"/>
        <v>12660.5</v>
      </c>
      <c r="F378" s="3">
        <f t="shared" si="316"/>
        <v>12655.9</v>
      </c>
      <c r="G378" s="3">
        <f t="shared" si="317"/>
        <v>12656.25</v>
      </c>
      <c r="H378" s="3">
        <f t="shared" si="318"/>
        <v>12660.5</v>
      </c>
      <c r="I378" s="110">
        <f t="shared" si="319"/>
        <v>12656</v>
      </c>
      <c r="J378" s="110">
        <f t="shared" si="320"/>
        <v>12657.3</v>
      </c>
      <c r="K378" s="8">
        <f t="shared" si="321"/>
        <v>-1.9000000000014552</v>
      </c>
      <c r="L378" s="4">
        <f t="shared" si="322"/>
        <v>4.5</v>
      </c>
      <c r="M378" s="4">
        <f t="shared" si="323"/>
        <v>4.7333333333329692</v>
      </c>
      <c r="N378" s="4">
        <f t="shared" si="324"/>
        <v>4.25</v>
      </c>
      <c r="O378" s="4">
        <f t="shared" si="325"/>
        <v>4.5</v>
      </c>
      <c r="P378" s="4">
        <f t="shared" si="351"/>
        <v>1.2999999999992724</v>
      </c>
      <c r="Q378" s="4">
        <f t="shared" si="352"/>
        <v>3.2000000000007276</v>
      </c>
      <c r="R378" s="4">
        <f t="shared" si="326"/>
        <v>12657.933333333334</v>
      </c>
      <c r="S378" s="4">
        <f t="shared" si="327"/>
        <v>12658.333333333332</v>
      </c>
      <c r="T378" s="4">
        <f t="shared" si="328"/>
        <v>12658.366666666667</v>
      </c>
      <c r="U378" s="4">
        <f t="shared" si="329"/>
        <v>-4</v>
      </c>
      <c r="V378" s="4">
        <f t="shared" si="330"/>
        <v>-0.5</v>
      </c>
      <c r="W378" s="45">
        <f t="shared" si="331"/>
        <v>12658.7</v>
      </c>
      <c r="X378" s="45">
        <f t="shared" si="305"/>
        <v>12658.7</v>
      </c>
      <c r="Y378" s="10">
        <f t="shared" si="332"/>
        <v>12658.7</v>
      </c>
      <c r="Z378" s="10">
        <f t="shared" si="333"/>
        <v>0</v>
      </c>
      <c r="AA378" s="10">
        <f t="shared" si="334"/>
        <v>0</v>
      </c>
      <c r="AB378" s="10">
        <f t="shared" si="335"/>
        <v>12659.2</v>
      </c>
      <c r="AC378" s="108">
        <f t="shared" si="306"/>
        <v>12659.2</v>
      </c>
      <c r="AD378" s="48">
        <f t="shared" si="336"/>
        <v>-0.73099415204678386</v>
      </c>
      <c r="AE378" s="45">
        <f t="shared" si="337"/>
        <v>-4</v>
      </c>
      <c r="AF378" s="56">
        <f t="shared" si="338"/>
        <v>12655.2</v>
      </c>
      <c r="AG378" s="70">
        <f t="shared" si="339"/>
        <v>-1.1056125046147545</v>
      </c>
      <c r="AH378" s="70">
        <f t="shared" si="340"/>
        <v>-0.90447602195711896</v>
      </c>
      <c r="AI378" s="74">
        <f t="shared" si="341"/>
        <v>1.6593969277439667E-4</v>
      </c>
      <c r="AJ378" s="62">
        <f t="shared" si="342"/>
        <v>0</v>
      </c>
      <c r="AK378" s="117">
        <f t="shared" si="343"/>
        <v>0.81807687429537479</v>
      </c>
      <c r="AL378" s="99">
        <f t="shared" si="344"/>
        <v>-1.5008847320537277E-4</v>
      </c>
      <c r="AM378" s="62">
        <f t="shared" si="345"/>
        <v>12659.2</v>
      </c>
      <c r="AN378" s="10">
        <f t="shared" si="346"/>
        <v>12641.229449999999</v>
      </c>
      <c r="AO378" s="10">
        <f t="shared" si="347"/>
        <v>12648.305699999997</v>
      </c>
      <c r="AP378" s="10">
        <f t="shared" si="348"/>
        <v>12676.246916666663</v>
      </c>
      <c r="AQ378" s="10">
        <f t="shared" si="349"/>
        <v>12669.623633333329</v>
      </c>
      <c r="AR378" s="113"/>
      <c r="AS378" s="113"/>
      <c r="AU378" s="19"/>
      <c r="AV378" s="25"/>
      <c r="AW378" s="19"/>
      <c r="AX378" s="19"/>
      <c r="AY378" s="19"/>
      <c r="BE378" s="12" t="s">
        <v>530</v>
      </c>
      <c r="BF378" s="110">
        <v>12660.5</v>
      </c>
      <c r="BG378" s="111">
        <v>12656</v>
      </c>
      <c r="BH378" s="111">
        <v>12657.3</v>
      </c>
      <c r="BM378"/>
      <c r="BN378"/>
      <c r="BO378"/>
      <c r="BP378"/>
      <c r="BQ378"/>
      <c r="BR378"/>
      <c r="BS378"/>
      <c r="BT378"/>
      <c r="BU378"/>
      <c r="BV378" s="20"/>
      <c r="BZ378" s="19"/>
    </row>
    <row r="379" spans="1:78" x14ac:dyDescent="0.25">
      <c r="A379" s="12" t="str">
        <f t="shared" si="311"/>
        <v>24mag     6o</v>
      </c>
      <c r="B379" s="110">
        <f t="shared" si="312"/>
        <v>-1.1999999999989086</v>
      </c>
      <c r="C379" s="3">
        <f t="shared" si="313"/>
        <v>-3.1000000000003638</v>
      </c>
      <c r="D379" s="3">
        <f t="shared" si="314"/>
        <v>12659.466666666667</v>
      </c>
      <c r="E379" s="3">
        <f t="shared" si="315"/>
        <v>12658.95</v>
      </c>
      <c r="F379" s="3">
        <f t="shared" si="316"/>
        <v>12655.733333333332</v>
      </c>
      <c r="G379" s="3">
        <f t="shared" si="317"/>
        <v>12655.35</v>
      </c>
      <c r="H379" s="3">
        <f t="shared" si="318"/>
        <v>12657.4</v>
      </c>
      <c r="I379" s="110">
        <f t="shared" si="319"/>
        <v>12654.7</v>
      </c>
      <c r="J379" s="110">
        <f t="shared" si="320"/>
        <v>12656.1</v>
      </c>
      <c r="K379" s="8">
        <f t="shared" si="321"/>
        <v>-3.1000000000003638</v>
      </c>
      <c r="L379" s="4">
        <f t="shared" si="322"/>
        <v>2.6999999999989086</v>
      </c>
      <c r="M379" s="4">
        <f t="shared" si="323"/>
        <v>3.7333333333329697</v>
      </c>
      <c r="N379" s="4">
        <f t="shared" si="324"/>
        <v>3.5999999999994543</v>
      </c>
      <c r="O379" s="4">
        <f t="shared" si="325"/>
        <v>2.6999999999989086</v>
      </c>
      <c r="P379" s="4">
        <f t="shared" si="351"/>
        <v>0.1000000000003638</v>
      </c>
      <c r="Q379" s="4">
        <f t="shared" si="352"/>
        <v>2.5999999999985448</v>
      </c>
      <c r="R379" s="4">
        <f t="shared" si="326"/>
        <v>12656.066666666666</v>
      </c>
      <c r="S379" s="4">
        <f t="shared" si="327"/>
        <v>12657</v>
      </c>
      <c r="T379" s="4">
        <f t="shared" si="328"/>
        <v>12657.577777777777</v>
      </c>
      <c r="U379" s="4">
        <f t="shared" si="329"/>
        <v>-1.9000000000014552</v>
      </c>
      <c r="V379" s="4">
        <f t="shared" si="330"/>
        <v>-1.9000000000014552</v>
      </c>
      <c r="W379" s="45">
        <f t="shared" si="331"/>
        <v>12657.3</v>
      </c>
      <c r="X379" s="45">
        <f t="shared" si="305"/>
        <v>12657.3</v>
      </c>
      <c r="Y379" s="62">
        <f t="shared" si="332"/>
        <v>12655.399999999998</v>
      </c>
      <c r="Z379" s="10">
        <f t="shared" si="333"/>
        <v>0</v>
      </c>
      <c r="AA379" s="4">
        <f t="shared" si="334"/>
        <v>0</v>
      </c>
      <c r="AB379" s="108">
        <f t="shared" si="335"/>
        <v>12659.2</v>
      </c>
      <c r="AC379" s="108">
        <f t="shared" si="306"/>
        <v>12659.2</v>
      </c>
      <c r="AD379" s="48">
        <f t="shared" si="336"/>
        <v>-0.83859649122813551</v>
      </c>
      <c r="AE379" s="45">
        <f t="shared" si="337"/>
        <v>-1.9000000000014552</v>
      </c>
      <c r="AF379" s="56">
        <f t="shared" si="338"/>
        <v>12655.399999999998</v>
      </c>
      <c r="AG379" s="70">
        <f t="shared" si="339"/>
        <v>-0.58342091123422235</v>
      </c>
      <c r="AH379" s="70">
        <f t="shared" si="340"/>
        <v>-1.7140283811296855</v>
      </c>
      <c r="AI379" s="74">
        <f t="shared" si="341"/>
        <v>5.5312356780706001E-5</v>
      </c>
      <c r="AJ379" s="62">
        <f t="shared" si="342"/>
        <v>0</v>
      </c>
      <c r="AK379" s="117">
        <f t="shared" si="343"/>
        <v>2.93789329131805</v>
      </c>
      <c r="AL379" s="99">
        <f t="shared" si="344"/>
        <v>-9.4806949349301089E-5</v>
      </c>
      <c r="AM379" s="62">
        <f t="shared" si="345"/>
        <v>12657.3</v>
      </c>
      <c r="AN379" s="10">
        <f t="shared" si="346"/>
        <v>12641.02965</v>
      </c>
      <c r="AO379" s="10">
        <f t="shared" si="347"/>
        <v>12647.206800000002</v>
      </c>
      <c r="AP379" s="10">
        <f t="shared" si="348"/>
        <v>12674.845516666666</v>
      </c>
      <c r="AQ379" s="10">
        <f t="shared" si="349"/>
        <v>12668.022033333335</v>
      </c>
      <c r="AR379" s="113"/>
      <c r="AS379" s="113"/>
      <c r="AU379" s="19"/>
      <c r="AV379" s="25"/>
      <c r="AW379" s="19"/>
      <c r="AX379" s="19"/>
      <c r="AY379" s="19"/>
      <c r="BE379" s="12" t="s">
        <v>531</v>
      </c>
      <c r="BF379" s="110">
        <v>12657.4</v>
      </c>
      <c r="BG379" s="111">
        <v>12654.7</v>
      </c>
      <c r="BH379" s="111">
        <v>12656.1</v>
      </c>
      <c r="BM379"/>
      <c r="BN379"/>
      <c r="BO379"/>
      <c r="BP379"/>
      <c r="BQ379"/>
      <c r="BR379"/>
      <c r="BS379"/>
      <c r="BT379"/>
      <c r="BU379"/>
      <c r="BV379" s="20"/>
      <c r="BZ379" s="19"/>
    </row>
    <row r="380" spans="1:78" x14ac:dyDescent="0.25">
      <c r="A380" s="12" t="str">
        <f t="shared" si="311"/>
        <v>24mag    7s</v>
      </c>
      <c r="B380" s="110">
        <f t="shared" si="312"/>
        <v>-9.1000000000003638</v>
      </c>
      <c r="C380" s="3">
        <f t="shared" si="313"/>
        <v>-12.200000000000728</v>
      </c>
      <c r="D380" s="3">
        <f t="shared" si="314"/>
        <v>12659.300000000001</v>
      </c>
      <c r="E380" s="3">
        <f t="shared" si="315"/>
        <v>12658.7</v>
      </c>
      <c r="F380" s="3">
        <f t="shared" si="316"/>
        <v>12652.199999999999</v>
      </c>
      <c r="G380" s="3">
        <f t="shared" si="317"/>
        <v>12650.3</v>
      </c>
      <c r="H380" s="3">
        <f t="shared" si="318"/>
        <v>12660</v>
      </c>
      <c r="I380" s="110">
        <f t="shared" si="319"/>
        <v>12645.9</v>
      </c>
      <c r="J380" s="110">
        <f t="shared" si="320"/>
        <v>12647</v>
      </c>
      <c r="K380" s="8">
        <f t="shared" si="321"/>
        <v>-10.299999999999272</v>
      </c>
      <c r="L380" s="4">
        <f t="shared" si="322"/>
        <v>14.100000000000364</v>
      </c>
      <c r="M380" s="4">
        <f t="shared" si="323"/>
        <v>7.0999999999997572</v>
      </c>
      <c r="N380" s="4">
        <f t="shared" si="324"/>
        <v>8.3999999999996362</v>
      </c>
      <c r="O380" s="4">
        <f t="shared" si="325"/>
        <v>14.100000000000364</v>
      </c>
      <c r="P380" s="4">
        <f t="shared" si="351"/>
        <v>3.8999999999996362</v>
      </c>
      <c r="Q380" s="4">
        <f>-J379+I380</f>
        <v>-10.200000000000728</v>
      </c>
      <c r="R380" s="4">
        <f t="shared" si="326"/>
        <v>12650.966666666667</v>
      </c>
      <c r="S380" s="4">
        <f t="shared" si="327"/>
        <v>12653.516666666666</v>
      </c>
      <c r="T380" s="4">
        <f t="shared" si="328"/>
        <v>12654.988888888889</v>
      </c>
      <c r="U380" s="4">
        <f t="shared" si="329"/>
        <v>-1.9000000000014552</v>
      </c>
      <c r="V380" s="4">
        <f t="shared" si="330"/>
        <v>-1.9000000000014552</v>
      </c>
      <c r="W380" s="45">
        <f t="shared" si="331"/>
        <v>12655.399999999998</v>
      </c>
      <c r="X380" s="45">
        <f t="shared" si="305"/>
        <v>12655.399999999998</v>
      </c>
      <c r="Y380" s="10">
        <f t="shared" si="332"/>
        <v>12653</v>
      </c>
      <c r="Z380" s="10">
        <f t="shared" si="333"/>
        <v>0</v>
      </c>
      <c r="AA380" s="10">
        <f t="shared" si="334"/>
        <v>-1.1999999999989086</v>
      </c>
      <c r="AB380" s="10">
        <f t="shared" si="335"/>
        <v>12656.1</v>
      </c>
      <c r="AC380" s="108">
        <f t="shared" si="306"/>
        <v>12656.1</v>
      </c>
      <c r="AD380" s="48">
        <f t="shared" si="336"/>
        <v>-0.15711500974656756</v>
      </c>
      <c r="AE380" s="45">
        <f t="shared" si="337"/>
        <v>-1.9000000000014552</v>
      </c>
      <c r="AF380" s="56">
        <f t="shared" si="338"/>
        <v>12654.199999999999</v>
      </c>
      <c r="AG380" s="70">
        <f t="shared" si="339"/>
        <v>0.79132758944980042</v>
      </c>
      <c r="AH380" s="70">
        <f t="shared" si="340"/>
        <v>1.2636991472713428</v>
      </c>
      <c r="AI380" s="74">
        <f t="shared" si="341"/>
        <v>-5.6898104976995062E-4</v>
      </c>
      <c r="AJ380" s="62">
        <f t="shared" si="342"/>
        <v>0</v>
      </c>
      <c r="AK380" s="117">
        <f t="shared" si="343"/>
        <v>1.5969355348143188</v>
      </c>
      <c r="AL380" s="99">
        <f t="shared" si="344"/>
        <v>-7.1902086740784001E-4</v>
      </c>
      <c r="AM380" s="62">
        <f t="shared" si="345"/>
        <v>12656.1</v>
      </c>
      <c r="AN380" s="10">
        <f t="shared" si="346"/>
        <v>12639.814200000001</v>
      </c>
      <c r="AO380" s="10">
        <f t="shared" si="347"/>
        <v>12644.775899999997</v>
      </c>
      <c r="AP380" s="10">
        <f t="shared" si="348"/>
        <v>12672.326333333329</v>
      </c>
      <c r="AQ380" s="10">
        <f t="shared" si="349"/>
        <v>12667.388066666665</v>
      </c>
      <c r="AR380" s="113"/>
      <c r="AS380" s="113"/>
      <c r="AU380" s="19"/>
      <c r="AV380" s="25"/>
      <c r="AW380" s="19"/>
      <c r="AX380" s="19"/>
      <c r="AY380" s="19"/>
      <c r="BE380" s="12" t="s">
        <v>532</v>
      </c>
      <c r="BF380" s="110">
        <v>12660</v>
      </c>
      <c r="BG380" s="111">
        <v>12645.9</v>
      </c>
      <c r="BH380" s="111">
        <v>12647</v>
      </c>
      <c r="BM380"/>
      <c r="BN380"/>
      <c r="BO380"/>
      <c r="BP380"/>
      <c r="BQ380"/>
      <c r="BR380"/>
      <c r="BS380"/>
      <c r="BT380"/>
      <c r="BU380"/>
      <c r="BV380" s="20"/>
      <c r="BZ380" s="19"/>
    </row>
    <row r="381" spans="1:78" x14ac:dyDescent="0.25">
      <c r="A381" s="12" t="str">
        <f t="shared" si="311"/>
        <v>24mag   8s</v>
      </c>
      <c r="B381" s="110">
        <f t="shared" si="312"/>
        <v>-5.1000000000003638</v>
      </c>
      <c r="C381" s="3">
        <f t="shared" si="313"/>
        <v>-15.399999999999636</v>
      </c>
      <c r="D381" s="3">
        <f t="shared" si="314"/>
        <v>12659.433333333334</v>
      </c>
      <c r="E381" s="3">
        <f t="shared" si="315"/>
        <v>12660.45</v>
      </c>
      <c r="F381" s="3">
        <f t="shared" si="316"/>
        <v>12645.333333333334</v>
      </c>
      <c r="G381" s="3">
        <f t="shared" si="317"/>
        <v>12640.65</v>
      </c>
      <c r="H381" s="3">
        <f t="shared" si="318"/>
        <v>12660.9</v>
      </c>
      <c r="I381" s="110">
        <f t="shared" si="319"/>
        <v>12635.4</v>
      </c>
      <c r="J381" s="110">
        <f t="shared" si="320"/>
        <v>12641.9</v>
      </c>
      <c r="K381" s="8">
        <f t="shared" si="321"/>
        <v>-14.200000000000728</v>
      </c>
      <c r="L381" s="4">
        <f t="shared" si="322"/>
        <v>25.5</v>
      </c>
      <c r="M381" s="4">
        <f t="shared" si="323"/>
        <v>14.099999999999758</v>
      </c>
      <c r="N381" s="4">
        <f t="shared" si="324"/>
        <v>19.800000000000182</v>
      </c>
      <c r="O381" s="4">
        <f t="shared" si="325"/>
        <v>25.5</v>
      </c>
      <c r="P381" s="4">
        <f t="shared" si="351"/>
        <v>13.899999999999636</v>
      </c>
      <c r="Q381" s="4">
        <f>J380-I381</f>
        <v>11.600000000000364</v>
      </c>
      <c r="R381" s="4">
        <f t="shared" si="326"/>
        <v>12646.066666666666</v>
      </c>
      <c r="S381" s="4">
        <f t="shared" si="327"/>
        <v>12648.516666666666</v>
      </c>
      <c r="T381" s="4">
        <f t="shared" si="328"/>
        <v>12651.033333333333</v>
      </c>
      <c r="U381" s="4">
        <f t="shared" si="329"/>
        <v>-9.1000000000003638</v>
      </c>
      <c r="V381" s="4">
        <f t="shared" si="330"/>
        <v>-9.1000000000003638</v>
      </c>
      <c r="W381" s="45">
        <f t="shared" si="331"/>
        <v>12647</v>
      </c>
      <c r="X381" s="45">
        <f t="shared" si="305"/>
        <v>12647</v>
      </c>
      <c r="Y381" s="62">
        <f t="shared" si="332"/>
        <v>12636.7</v>
      </c>
      <c r="Z381" s="10">
        <f t="shared" si="333"/>
        <v>-1.1999999999989086</v>
      </c>
      <c r="AA381" s="4">
        <f t="shared" si="334"/>
        <v>-1.1999999999989086</v>
      </c>
      <c r="AB381" s="108">
        <f t="shared" si="335"/>
        <v>12654.900000000001</v>
      </c>
      <c r="AC381" s="108">
        <f t="shared" si="306"/>
        <v>12654.900000000001</v>
      </c>
      <c r="AD381" s="48">
        <f t="shared" si="336"/>
        <v>0.5243664717348917</v>
      </c>
      <c r="AE381" s="45">
        <f t="shared" si="337"/>
        <v>-9.1000000000003638</v>
      </c>
      <c r="AF381" s="56">
        <f t="shared" si="338"/>
        <v>12637.9</v>
      </c>
      <c r="AG381" s="70">
        <f t="shared" si="339"/>
        <v>-1.0262821577988783</v>
      </c>
      <c r="AH381" s="70">
        <f t="shared" si="340"/>
        <v>-0.97439090449039178</v>
      </c>
      <c r="AI381" s="74">
        <f t="shared" si="341"/>
        <v>3.1650828064789247E-4</v>
      </c>
      <c r="AJ381" s="62">
        <f t="shared" si="342"/>
        <v>-1.1999999999989086</v>
      </c>
      <c r="AK381" s="117">
        <f t="shared" si="343"/>
        <v>0.94943763475360377</v>
      </c>
      <c r="AL381" s="99">
        <f t="shared" si="344"/>
        <v>-3.0840278985919871E-4</v>
      </c>
      <c r="AM381" s="62">
        <f t="shared" si="345"/>
        <v>12645.800000000001</v>
      </c>
      <c r="AN381" s="10">
        <f t="shared" si="346"/>
        <v>12629.9241</v>
      </c>
      <c r="AO381" s="10">
        <f t="shared" si="347"/>
        <v>12643.377300000002</v>
      </c>
      <c r="AP381" s="10">
        <f t="shared" si="348"/>
        <v>12672.026033333332</v>
      </c>
      <c r="AQ381" s="10">
        <f t="shared" si="349"/>
        <v>12654.575266666667</v>
      </c>
      <c r="AR381" s="113"/>
      <c r="AS381" s="113"/>
      <c r="AU381" s="19"/>
      <c r="AV381" s="25"/>
      <c r="AW381" s="19"/>
      <c r="AX381" s="19"/>
      <c r="AY381" s="19"/>
      <c r="BE381" s="12" t="s">
        <v>169</v>
      </c>
      <c r="BF381" s="110">
        <v>12660.9</v>
      </c>
      <c r="BG381" s="111">
        <v>12635.4</v>
      </c>
      <c r="BH381" s="111">
        <v>12641.9</v>
      </c>
      <c r="BM381"/>
      <c r="BN381"/>
      <c r="BO381"/>
      <c r="BP381"/>
      <c r="BQ381"/>
      <c r="BR381"/>
      <c r="BS381"/>
      <c r="BT381"/>
      <c r="BU381"/>
      <c r="BV381" s="20"/>
      <c r="BZ381" s="19"/>
    </row>
    <row r="382" spans="1:78" x14ac:dyDescent="0.25">
      <c r="A382" s="12" t="str">
        <f t="shared" si="311"/>
        <v>24mag    9b</v>
      </c>
      <c r="B382" s="110">
        <f t="shared" si="312"/>
        <v>12.600000000000364</v>
      </c>
      <c r="C382" s="3">
        <f t="shared" si="313"/>
        <v>-1.6000000000003638</v>
      </c>
      <c r="D382" s="3">
        <f t="shared" si="314"/>
        <v>12661.266666666668</v>
      </c>
      <c r="E382" s="3">
        <f t="shared" si="315"/>
        <v>12661.9</v>
      </c>
      <c r="F382" s="3">
        <f t="shared" si="316"/>
        <v>12631.9</v>
      </c>
      <c r="G382" s="3">
        <f t="shared" si="317"/>
        <v>12624.9</v>
      </c>
      <c r="H382" s="3">
        <f t="shared" si="318"/>
        <v>12662.9</v>
      </c>
      <c r="I382" s="3">
        <f t="shared" si="319"/>
        <v>12614.4</v>
      </c>
      <c r="J382" s="110">
        <f t="shared" si="320"/>
        <v>12654.5</v>
      </c>
      <c r="K382" s="8">
        <f t="shared" si="321"/>
        <v>7.5</v>
      </c>
      <c r="L382" s="4">
        <f t="shared" si="322"/>
        <v>48.5</v>
      </c>
      <c r="M382" s="4">
        <f t="shared" si="323"/>
        <v>29.366666666666788</v>
      </c>
      <c r="N382" s="4">
        <f t="shared" si="324"/>
        <v>37</v>
      </c>
      <c r="O382" s="4">
        <f t="shared" si="325"/>
        <v>48.5</v>
      </c>
      <c r="P382" s="4">
        <f t="shared" si="351"/>
        <v>21</v>
      </c>
      <c r="Q382" s="4">
        <f>J381-I382</f>
        <v>27.5</v>
      </c>
      <c r="R382" s="4">
        <f t="shared" si="326"/>
        <v>12643.933333333334</v>
      </c>
      <c r="S382" s="4">
        <f t="shared" si="327"/>
        <v>12645</v>
      </c>
      <c r="T382" s="4">
        <f t="shared" si="328"/>
        <v>12646.988888888889</v>
      </c>
      <c r="U382" s="4">
        <f t="shared" si="329"/>
        <v>-9.1000000000003638</v>
      </c>
      <c r="V382" s="4">
        <f t="shared" si="330"/>
        <v>-9.1000000000003638</v>
      </c>
      <c r="W382" s="109">
        <f t="shared" si="331"/>
        <v>12637.9</v>
      </c>
      <c r="X382" s="109">
        <f t="shared" si="305"/>
        <v>12637.9</v>
      </c>
      <c r="Y382" s="62">
        <f t="shared" si="332"/>
        <v>12627.699999999999</v>
      </c>
      <c r="Z382" s="10">
        <f t="shared" si="333"/>
        <v>-1.1999999999989086</v>
      </c>
      <c r="AA382" s="4">
        <f t="shared" si="334"/>
        <v>-5.1000000000003638</v>
      </c>
      <c r="AB382" s="79">
        <f t="shared" si="335"/>
        <v>12641.9</v>
      </c>
      <c r="AC382" s="79">
        <f t="shared" si="306"/>
        <v>12641.9</v>
      </c>
      <c r="AD382" s="48">
        <f t="shared" si="336"/>
        <v>1.8992852501624411</v>
      </c>
      <c r="AE382" s="45">
        <f t="shared" si="337"/>
        <v>-9.1000000000003638</v>
      </c>
      <c r="AF382" s="56">
        <f t="shared" si="338"/>
        <v>12632.8</v>
      </c>
      <c r="AG382" s="70">
        <f t="shared" si="339"/>
        <v>1.5734471181072212</v>
      </c>
      <c r="AH382" s="70">
        <f t="shared" si="340"/>
        <v>0.63554725703330306</v>
      </c>
      <c r="AI382" s="74">
        <f t="shared" si="341"/>
        <v>1.7177506174403717E-3</v>
      </c>
      <c r="AJ382" s="62">
        <f t="shared" si="342"/>
        <v>-1.1999999999989086</v>
      </c>
      <c r="AK382" s="117">
        <f t="shared" si="343"/>
        <v>0.4039203159225554</v>
      </c>
      <c r="AL382" s="99">
        <f t="shared" si="344"/>
        <v>1.0917116931814909E-3</v>
      </c>
      <c r="AM382" s="62">
        <f t="shared" si="345"/>
        <v>12640.7</v>
      </c>
      <c r="AN382" s="10">
        <f t="shared" si="346"/>
        <v>12613.6404</v>
      </c>
      <c r="AO382" s="10">
        <f t="shared" si="347"/>
        <v>12644.076599999999</v>
      </c>
      <c r="AP382" s="10">
        <f t="shared" si="348"/>
        <v>12678.532533333329</v>
      </c>
      <c r="AQ382" s="10">
        <f t="shared" si="349"/>
        <v>12643.864566666663</v>
      </c>
      <c r="AR382" s="113"/>
      <c r="AS382" s="113"/>
      <c r="AU382" s="19"/>
      <c r="AV382" s="25"/>
      <c r="AW382" s="19"/>
      <c r="AX382" s="19"/>
      <c r="AY382" s="19"/>
      <c r="BE382" s="12" t="s">
        <v>533</v>
      </c>
      <c r="BF382" s="110">
        <v>12662.9</v>
      </c>
      <c r="BG382" s="111">
        <v>12614.4</v>
      </c>
      <c r="BH382" s="111">
        <v>12654.5</v>
      </c>
      <c r="BM382"/>
      <c r="BN382"/>
      <c r="BO382"/>
      <c r="BP382"/>
      <c r="BQ382"/>
      <c r="BR382"/>
      <c r="BS382"/>
      <c r="BT382"/>
      <c r="BU382"/>
      <c r="BV382" s="20"/>
      <c r="BZ382" s="19"/>
    </row>
    <row r="383" spans="1:78" x14ac:dyDescent="0.25">
      <c r="A383" s="12" t="str">
        <f t="shared" si="311"/>
        <v>24mag     10o</v>
      </c>
      <c r="B383" s="110">
        <f t="shared" si="312"/>
        <v>-13.200000000000728</v>
      </c>
      <c r="C383" s="3">
        <f t="shared" si="313"/>
        <v>-5.7000000000007276</v>
      </c>
      <c r="D383" s="3">
        <f t="shared" si="314"/>
        <v>12660.5</v>
      </c>
      <c r="E383" s="3">
        <f t="shared" si="315"/>
        <v>12660.3</v>
      </c>
      <c r="F383" s="3">
        <f t="shared" si="316"/>
        <v>12625.933333333334</v>
      </c>
      <c r="G383" s="3">
        <f t="shared" si="317"/>
        <v>12621.2</v>
      </c>
      <c r="H383" s="3">
        <f t="shared" si="318"/>
        <v>12657.7</v>
      </c>
      <c r="I383" s="3">
        <f t="shared" si="319"/>
        <v>12628</v>
      </c>
      <c r="J383" s="110">
        <f t="shared" si="320"/>
        <v>12641.3</v>
      </c>
      <c r="K383" s="8">
        <f t="shared" si="321"/>
        <v>-0.6000000000003638</v>
      </c>
      <c r="L383" s="4">
        <f t="shared" si="322"/>
        <v>29.700000000000728</v>
      </c>
      <c r="M383" s="4">
        <f t="shared" si="323"/>
        <v>34.566666666666912</v>
      </c>
      <c r="N383" s="4">
        <f t="shared" si="324"/>
        <v>39.100000000000364</v>
      </c>
      <c r="O383" s="4">
        <f t="shared" si="325"/>
        <v>29.700000000000728</v>
      </c>
      <c r="P383" s="4">
        <f t="shared" si="351"/>
        <v>3.2000000000007276</v>
      </c>
      <c r="Q383" s="4">
        <f>J382-I383</f>
        <v>26.5</v>
      </c>
      <c r="R383" s="4">
        <f t="shared" si="326"/>
        <v>12642.333333333334</v>
      </c>
      <c r="S383" s="4">
        <f t="shared" si="327"/>
        <v>12643.133333333335</v>
      </c>
      <c r="T383" s="4">
        <f t="shared" si="328"/>
        <v>12644.111111111111</v>
      </c>
      <c r="U383" s="4">
        <f t="shared" si="329"/>
        <v>-9.1000000000003638</v>
      </c>
      <c r="V383" s="4">
        <f t="shared" si="330"/>
        <v>-5.1000000000003638</v>
      </c>
      <c r="W383" s="109">
        <f t="shared" si="331"/>
        <v>12636.8</v>
      </c>
      <c r="X383" s="45">
        <f t="shared" si="305"/>
        <v>12636.8</v>
      </c>
      <c r="Y383" s="62">
        <f t="shared" si="332"/>
        <v>12662</v>
      </c>
      <c r="Z383" s="10">
        <f t="shared" si="333"/>
        <v>12.600000000000364</v>
      </c>
      <c r="AA383" s="4">
        <f t="shared" si="334"/>
        <v>12.600000000000364</v>
      </c>
      <c r="AB383" s="79">
        <f t="shared" si="335"/>
        <v>12654.5</v>
      </c>
      <c r="AC383" s="108">
        <f t="shared" si="306"/>
        <v>12654.5</v>
      </c>
      <c r="AD383" s="48">
        <f t="shared" si="336"/>
        <v>0.77543859649127034</v>
      </c>
      <c r="AE383" s="45">
        <f t="shared" si="337"/>
        <v>-9.1000000000003638</v>
      </c>
      <c r="AF383" s="56">
        <f t="shared" si="338"/>
        <v>12645.4</v>
      </c>
      <c r="AG383" s="70">
        <f t="shared" si="339"/>
        <v>0.15918743255966722</v>
      </c>
      <c r="AH383" s="70">
        <f t="shared" si="340"/>
        <v>6.2819029361829575</v>
      </c>
      <c r="AI383" s="74">
        <f t="shared" si="341"/>
        <v>-3.2422857323614624E-4</v>
      </c>
      <c r="AJ383" s="62">
        <f t="shared" si="342"/>
        <v>12.600000000000364</v>
      </c>
      <c r="AK383" s="117">
        <f t="shared" si="343"/>
        <v>39.462304499624061</v>
      </c>
      <c r="AL383" s="99">
        <f t="shared" si="344"/>
        <v>-2.036772426206558E-3</v>
      </c>
      <c r="AM383" s="62">
        <f t="shared" si="345"/>
        <v>12667.1</v>
      </c>
      <c r="AN383" s="10">
        <f t="shared" si="346"/>
        <v>12594.326400000002</v>
      </c>
      <c r="AO383" s="10">
        <f t="shared" si="347"/>
        <v>12660.793200000002</v>
      </c>
      <c r="AP383" s="10">
        <f t="shared" si="348"/>
        <v>12693.614266666666</v>
      </c>
      <c r="AQ383" s="10">
        <f t="shared" si="349"/>
        <v>12637.591633333333</v>
      </c>
      <c r="AR383" s="113"/>
      <c r="AS383" s="113"/>
      <c r="AU383" s="19"/>
      <c r="AV383" s="25"/>
      <c r="AW383" s="19"/>
      <c r="AX383" s="19"/>
      <c r="AY383" s="19"/>
      <c r="BE383" s="12" t="s">
        <v>534</v>
      </c>
      <c r="BF383" s="110">
        <v>12657.7</v>
      </c>
      <c r="BG383" s="111">
        <v>12628</v>
      </c>
      <c r="BH383" s="111">
        <v>12641.3</v>
      </c>
      <c r="BM383"/>
      <c r="BN383"/>
      <c r="BO383"/>
      <c r="BP383"/>
      <c r="BQ383"/>
      <c r="BR383"/>
      <c r="BS383"/>
      <c r="BT383"/>
      <c r="BU383"/>
      <c r="BV383" s="20"/>
      <c r="BZ383" s="19"/>
    </row>
    <row r="384" spans="1:78" x14ac:dyDescent="0.25">
      <c r="A384" s="12" t="str">
        <f t="shared" si="311"/>
        <v>24mag   11s</v>
      </c>
      <c r="B384" s="110">
        <f t="shared" si="312"/>
        <v>7.3000000000010914</v>
      </c>
      <c r="C384" s="3">
        <f t="shared" si="313"/>
        <v>6.7000000000007276</v>
      </c>
      <c r="D384" s="3">
        <f t="shared" si="314"/>
        <v>12656.533333333333</v>
      </c>
      <c r="E384" s="3">
        <f t="shared" si="315"/>
        <v>12653.35</v>
      </c>
      <c r="F384" s="3">
        <f t="shared" si="316"/>
        <v>12625.133333333333</v>
      </c>
      <c r="G384" s="3">
        <f t="shared" si="317"/>
        <v>12630.5</v>
      </c>
      <c r="H384" s="3">
        <f t="shared" si="318"/>
        <v>12649</v>
      </c>
      <c r="I384" s="3">
        <f t="shared" si="319"/>
        <v>12633</v>
      </c>
      <c r="J384" s="3">
        <f t="shared" si="320"/>
        <v>12648.6</v>
      </c>
      <c r="K384" s="8">
        <f t="shared" si="321"/>
        <v>-5.8999999999996362</v>
      </c>
      <c r="L384" s="4">
        <f t="shared" si="322"/>
        <v>16</v>
      </c>
      <c r="M384" s="4">
        <f t="shared" si="323"/>
        <v>31.400000000000244</v>
      </c>
      <c r="N384" s="4">
        <f t="shared" si="324"/>
        <v>22.850000000000364</v>
      </c>
      <c r="O384" s="4">
        <f t="shared" si="325"/>
        <v>16</v>
      </c>
      <c r="P384" s="4">
        <f t="shared" si="351"/>
        <v>7.7000000000007276</v>
      </c>
      <c r="Q384" s="4">
        <f>J383-I384</f>
        <v>8.2999999999992724</v>
      </c>
      <c r="R384" s="4">
        <f t="shared" si="326"/>
        <v>12643.533333333333</v>
      </c>
      <c r="S384" s="4">
        <f t="shared" si="327"/>
        <v>12642.933333333334</v>
      </c>
      <c r="T384" s="4">
        <f t="shared" si="328"/>
        <v>12643.266666666668</v>
      </c>
      <c r="U384" s="4">
        <f t="shared" si="329"/>
        <v>-13.200000000000728</v>
      </c>
      <c r="V384" s="4">
        <f t="shared" si="330"/>
        <v>-13.200000000000728</v>
      </c>
      <c r="W384" s="45">
        <f t="shared" si="331"/>
        <v>12641.3</v>
      </c>
      <c r="X384" s="109">
        <f t="shared" si="305"/>
        <v>12641.3</v>
      </c>
      <c r="Y384" s="10">
        <f t="shared" si="332"/>
        <v>12640.699999999999</v>
      </c>
      <c r="Z384" s="10">
        <f t="shared" si="333"/>
        <v>12.600000000000364</v>
      </c>
      <c r="AA384" s="10">
        <f t="shared" si="334"/>
        <v>12.600000000000364</v>
      </c>
      <c r="AB384" s="10">
        <f t="shared" si="335"/>
        <v>12667.1</v>
      </c>
      <c r="AC384" s="79">
        <f t="shared" si="306"/>
        <v>12667.1</v>
      </c>
      <c r="AD384" s="48">
        <f t="shared" si="336"/>
        <v>-4.3534762833009125E-2</v>
      </c>
      <c r="AE384" s="45">
        <f t="shared" si="337"/>
        <v>-13.200000000000728</v>
      </c>
      <c r="AF384" s="56">
        <f t="shared" si="338"/>
        <v>12628.099999999999</v>
      </c>
      <c r="AG384" s="70">
        <f t="shared" si="339"/>
        <v>-3.8758269406078751</v>
      </c>
      <c r="AH384" s="70">
        <f t="shared" si="340"/>
        <v>-0.25800945587192869</v>
      </c>
      <c r="AI384" s="74">
        <f t="shared" si="341"/>
        <v>1.6233637681046097E-3</v>
      </c>
      <c r="AJ384" s="62">
        <f t="shared" si="342"/>
        <v>12.600000000000364</v>
      </c>
      <c r="AK384" s="117">
        <f t="shared" si="343"/>
        <v>6.6568879319328728E-2</v>
      </c>
      <c r="AL384" s="99">
        <f t="shared" si="344"/>
        <v>-4.1884320249087418E-4</v>
      </c>
      <c r="AM384" s="62">
        <f t="shared" si="345"/>
        <v>12653.9</v>
      </c>
      <c r="AN384" s="10">
        <f t="shared" si="346"/>
        <v>12590.6301</v>
      </c>
      <c r="AO384" s="10">
        <f t="shared" si="347"/>
        <v>12644.010000000002</v>
      </c>
      <c r="AP384" s="10">
        <f t="shared" si="348"/>
        <v>12694.114766666666</v>
      </c>
      <c r="AQ384" s="10">
        <f t="shared" si="349"/>
        <v>12639.593633333332</v>
      </c>
      <c r="AR384" s="113"/>
      <c r="AS384" s="113"/>
      <c r="AU384" s="19"/>
      <c r="AV384" s="25"/>
      <c r="AW384" s="19"/>
      <c r="AX384" s="19"/>
      <c r="AY384" s="19"/>
      <c r="AZ384" s="116">
        <f>BA384*(1-$AR$5)</f>
        <v>12648.6</v>
      </c>
      <c r="BA384" s="16">
        <f>J384</f>
        <v>12648.6</v>
      </c>
      <c r="BE384" s="12" t="s">
        <v>170</v>
      </c>
      <c r="BF384" s="110">
        <v>12649</v>
      </c>
      <c r="BG384" s="111">
        <v>12633</v>
      </c>
      <c r="BH384" s="111">
        <v>12648.6</v>
      </c>
      <c r="BM384"/>
      <c r="BN384"/>
      <c r="BO384"/>
      <c r="BP384"/>
      <c r="BQ384"/>
      <c r="BR384"/>
      <c r="BS384"/>
      <c r="BT384"/>
      <c r="BU384"/>
      <c r="BV384" s="20"/>
      <c r="BZ384" s="19"/>
    </row>
    <row r="385" spans="1:78" x14ac:dyDescent="0.25">
      <c r="A385" s="12" t="str">
        <f t="shared" si="311"/>
        <v>24mag     12b</v>
      </c>
      <c r="B385" s="110">
        <f t="shared" si="312"/>
        <v>-21.800000000001091</v>
      </c>
      <c r="C385" s="3">
        <f t="shared" si="313"/>
        <v>-27.700000000000728</v>
      </c>
      <c r="D385" s="3">
        <f t="shared" si="314"/>
        <v>12652</v>
      </c>
      <c r="E385" s="3">
        <f t="shared" si="315"/>
        <v>12649.15</v>
      </c>
      <c r="F385" s="3">
        <f t="shared" si="316"/>
        <v>12628.866666666667</v>
      </c>
      <c r="G385" s="3">
        <f t="shared" si="317"/>
        <v>12629.3</v>
      </c>
      <c r="H385" s="3">
        <f t="shared" si="318"/>
        <v>12649.3</v>
      </c>
      <c r="I385" s="3">
        <f t="shared" si="319"/>
        <v>12625.6</v>
      </c>
      <c r="J385" s="110">
        <f t="shared" si="320"/>
        <v>12626.8</v>
      </c>
      <c r="K385" s="8">
        <f t="shared" si="321"/>
        <v>-14.5</v>
      </c>
      <c r="L385" s="4">
        <f t="shared" si="322"/>
        <v>23.699999999998909</v>
      </c>
      <c r="M385" s="4">
        <f t="shared" si="323"/>
        <v>23.133333333333212</v>
      </c>
      <c r="N385" s="4">
        <f t="shared" si="324"/>
        <v>19.849999999999454</v>
      </c>
      <c r="O385" s="4">
        <f t="shared" si="325"/>
        <v>23.699999999998909</v>
      </c>
      <c r="P385" s="4">
        <f t="shared" si="351"/>
        <v>0.69999999999890861</v>
      </c>
      <c r="Q385" s="4">
        <f>-J384+I385</f>
        <v>-23</v>
      </c>
      <c r="R385" s="4">
        <f t="shared" si="326"/>
        <v>12633.9</v>
      </c>
      <c r="S385" s="4">
        <f t="shared" si="327"/>
        <v>12638.716666666667</v>
      </c>
      <c r="T385" s="4">
        <f t="shared" si="328"/>
        <v>12639.922222222223</v>
      </c>
      <c r="U385" s="4">
        <f t="shared" si="329"/>
        <v>-13.200000000000728</v>
      </c>
      <c r="V385" s="4">
        <f t="shared" si="330"/>
        <v>-13.200000000000728</v>
      </c>
      <c r="W385" s="45">
        <f t="shared" si="331"/>
        <v>12628.099999999999</v>
      </c>
      <c r="X385" s="45">
        <f t="shared" si="305"/>
        <v>12628.099999999999</v>
      </c>
      <c r="Y385" s="62">
        <f t="shared" si="332"/>
        <v>12642.7</v>
      </c>
      <c r="Z385" s="10">
        <f t="shared" si="333"/>
        <v>12.600000000000364</v>
      </c>
      <c r="AA385" s="4">
        <f t="shared" si="334"/>
        <v>7.3000000000010914</v>
      </c>
      <c r="AB385" s="108">
        <f t="shared" si="335"/>
        <v>12648.6</v>
      </c>
      <c r="AC385" s="108">
        <f t="shared" si="306"/>
        <v>12648.6</v>
      </c>
      <c r="AD385" s="48">
        <f t="shared" si="336"/>
        <v>0.41676413255354</v>
      </c>
      <c r="AE385" s="45">
        <f t="shared" si="337"/>
        <v>-13.200000000000728</v>
      </c>
      <c r="AF385" s="56">
        <f t="shared" si="338"/>
        <v>12635.4</v>
      </c>
      <c r="AG385" s="70">
        <f t="shared" si="339"/>
        <v>0.25051047058264875</v>
      </c>
      <c r="AH385" s="70">
        <f t="shared" si="340"/>
        <v>3.9918491138280734</v>
      </c>
      <c r="AI385" s="74">
        <f t="shared" si="341"/>
        <v>-6.8062744353169385E-4</v>
      </c>
      <c r="AJ385" s="62">
        <f t="shared" si="342"/>
        <v>12.600000000000364</v>
      </c>
      <c r="AK385" s="117">
        <f t="shared" si="343"/>
        <v>15.934859347569974</v>
      </c>
      <c r="AL385" s="99">
        <f t="shared" si="344"/>
        <v>-2.7169620573090588E-3</v>
      </c>
      <c r="AM385" s="62">
        <f t="shared" si="345"/>
        <v>12661.2</v>
      </c>
      <c r="AN385" s="10">
        <f t="shared" si="346"/>
        <v>12608.06265</v>
      </c>
      <c r="AO385" s="10">
        <f t="shared" si="347"/>
        <v>12641.4126</v>
      </c>
      <c r="AP385" s="10">
        <f t="shared" si="348"/>
        <v>12679.049716666665</v>
      </c>
      <c r="AQ385" s="10">
        <f t="shared" si="349"/>
        <v>12650.70473333333</v>
      </c>
      <c r="AR385" s="113"/>
      <c r="AS385" s="113"/>
      <c r="AU385" s="19"/>
      <c r="AV385" s="25"/>
      <c r="AW385" s="19"/>
      <c r="AX385" s="19"/>
      <c r="AY385" s="19"/>
      <c r="BB385" s="115">
        <f>AQ385</f>
        <v>12650.70473333333</v>
      </c>
      <c r="BC385" s="24">
        <f>BB385-BA384</f>
        <v>2.1047333333299321</v>
      </c>
      <c r="BD385" s="107" t="s">
        <v>12</v>
      </c>
      <c r="BE385" s="12" t="s">
        <v>535</v>
      </c>
      <c r="BF385" s="110">
        <v>12649.3</v>
      </c>
      <c r="BG385" s="111">
        <v>12625.6</v>
      </c>
      <c r="BH385" s="111">
        <v>12626.8</v>
      </c>
      <c r="BM385"/>
      <c r="BN385"/>
      <c r="BO385"/>
      <c r="BP385"/>
      <c r="BQ385"/>
      <c r="BR385"/>
      <c r="BS385"/>
      <c r="BT385"/>
      <c r="BU385"/>
      <c r="BV385" s="20"/>
      <c r="BZ385" s="19"/>
    </row>
    <row r="386" spans="1:78" x14ac:dyDescent="0.25">
      <c r="A386" s="12" t="str">
        <f t="shared" si="311"/>
        <v>24mag     13o</v>
      </c>
      <c r="B386" s="110">
        <f t="shared" si="312"/>
        <v>6.4000000000014552</v>
      </c>
      <c r="C386" s="3">
        <f t="shared" si="313"/>
        <v>-8.0999999999985448</v>
      </c>
      <c r="D386" s="3">
        <f t="shared" si="314"/>
        <v>12645.1</v>
      </c>
      <c r="E386" s="3">
        <f t="shared" si="315"/>
        <v>12643.15</v>
      </c>
      <c r="F386" s="3">
        <f t="shared" si="316"/>
        <v>12627</v>
      </c>
      <c r="G386" s="3">
        <f t="shared" si="317"/>
        <v>12624</v>
      </c>
      <c r="H386" s="110">
        <f t="shared" si="318"/>
        <v>12637</v>
      </c>
      <c r="I386" s="110">
        <f t="shared" si="319"/>
        <v>12622.4</v>
      </c>
      <c r="J386" s="3">
        <f t="shared" si="320"/>
        <v>12633.2</v>
      </c>
      <c r="K386" s="8">
        <f t="shared" si="321"/>
        <v>-15.399999999999636</v>
      </c>
      <c r="L386" s="4">
        <f t="shared" si="322"/>
        <v>14.600000000000364</v>
      </c>
      <c r="M386" s="4">
        <f t="shared" si="323"/>
        <v>18.099999999999756</v>
      </c>
      <c r="N386" s="4">
        <f t="shared" si="324"/>
        <v>19.149999999999636</v>
      </c>
      <c r="O386" s="4">
        <f t="shared" si="325"/>
        <v>14.600000000000364</v>
      </c>
      <c r="P386" s="4">
        <f>-H386+J385</f>
        <v>-10.200000000000728</v>
      </c>
      <c r="Q386" s="4">
        <f t="shared" ref="Q386:Q393" si="353">J385-I386</f>
        <v>4.3999999999996362</v>
      </c>
      <c r="R386" s="4">
        <f t="shared" si="326"/>
        <v>12630.866666666669</v>
      </c>
      <c r="S386" s="4">
        <f t="shared" si="327"/>
        <v>12632.383333333335</v>
      </c>
      <c r="T386" s="4">
        <f t="shared" si="328"/>
        <v>12636.1</v>
      </c>
      <c r="U386" s="4">
        <f t="shared" si="329"/>
        <v>-21.800000000001091</v>
      </c>
      <c r="V386" s="4">
        <f t="shared" si="330"/>
        <v>-21.800000000001091</v>
      </c>
      <c r="W386" s="109">
        <f t="shared" si="331"/>
        <v>12626.8</v>
      </c>
      <c r="X386" s="109">
        <f t="shared" si="305"/>
        <v>12626.8</v>
      </c>
      <c r="Y386" s="10">
        <f t="shared" si="332"/>
        <v>12612.3</v>
      </c>
      <c r="Z386" s="10">
        <f t="shared" si="333"/>
        <v>7.3000000000010914</v>
      </c>
      <c r="AA386" s="10">
        <f t="shared" si="334"/>
        <v>7.3000000000010914</v>
      </c>
      <c r="AB386" s="10">
        <f t="shared" si="335"/>
        <v>12655.900000000001</v>
      </c>
      <c r="AC386" s="79">
        <f t="shared" si="306"/>
        <v>12655.900000000001</v>
      </c>
      <c r="AD386" s="48">
        <f t="shared" si="336"/>
        <v>-0.12722547108509907</v>
      </c>
      <c r="AE386" s="45">
        <f t="shared" si="337"/>
        <v>-21.800000000001091</v>
      </c>
      <c r="AF386" s="56">
        <f t="shared" si="338"/>
        <v>12604.999999999998</v>
      </c>
      <c r="AG386" s="70">
        <f t="shared" si="339"/>
        <v>-31.405669707803447</v>
      </c>
      <c r="AH386" s="70">
        <f t="shared" si="340"/>
        <v>-3.1841384352059444E-2</v>
      </c>
      <c r="AI386" s="74">
        <f t="shared" si="341"/>
        <v>2.2372074573583935E-3</v>
      </c>
      <c r="AJ386" s="62">
        <f t="shared" si="342"/>
        <v>7.3000000000010914</v>
      </c>
      <c r="AK386" s="117">
        <f t="shared" si="343"/>
        <v>1.0138737574555761E-3</v>
      </c>
      <c r="AL386" s="99">
        <f t="shared" si="344"/>
        <v>-7.1235782525042247E-5</v>
      </c>
      <c r="AM386" s="62">
        <f t="shared" si="345"/>
        <v>12634.1</v>
      </c>
      <c r="AN386" s="10">
        <f t="shared" si="346"/>
        <v>12601.435949999999</v>
      </c>
      <c r="AO386" s="10">
        <f t="shared" si="347"/>
        <v>12629.557799999999</v>
      </c>
      <c r="AP386" s="10">
        <f t="shared" si="348"/>
        <v>12666.403749999999</v>
      </c>
      <c r="AQ386" s="10">
        <f t="shared" si="349"/>
        <v>12631.118499999999</v>
      </c>
      <c r="AR386" s="113"/>
      <c r="AS386" s="113"/>
      <c r="AU386" s="19"/>
      <c r="AV386" s="25"/>
      <c r="AW386" s="19"/>
      <c r="AX386" s="19"/>
      <c r="AY386" s="19"/>
      <c r="AZ386" s="116">
        <f>BA386*(1-$AR$5)</f>
        <v>12633.2</v>
      </c>
      <c r="BA386" s="16">
        <f>J386</f>
        <v>12633.2</v>
      </c>
      <c r="BE386" s="12" t="s">
        <v>536</v>
      </c>
      <c r="BF386" s="110">
        <v>12637</v>
      </c>
      <c r="BG386" s="111">
        <v>12622.4</v>
      </c>
      <c r="BH386" s="111">
        <v>12633.2</v>
      </c>
      <c r="BM386"/>
      <c r="BN386"/>
      <c r="BO386"/>
      <c r="BP386"/>
      <c r="BQ386"/>
      <c r="BR386"/>
      <c r="BS386"/>
      <c r="BT386"/>
      <c r="BU386"/>
      <c r="BV386" s="20"/>
      <c r="BZ386" s="19"/>
    </row>
    <row r="387" spans="1:78" x14ac:dyDescent="0.25">
      <c r="A387" s="12" t="str">
        <f t="shared" si="311"/>
        <v>24mag  14s</v>
      </c>
      <c r="B387" s="110">
        <f t="shared" si="312"/>
        <v>-12633.2</v>
      </c>
      <c r="C387" s="3">
        <f t="shared" si="313"/>
        <v>-12648.6</v>
      </c>
      <c r="D387" s="3">
        <f t="shared" si="314"/>
        <v>8428.7666666666664</v>
      </c>
      <c r="E387" s="3">
        <f t="shared" si="315"/>
        <v>6318.5</v>
      </c>
      <c r="F387" s="3">
        <f t="shared" si="316"/>
        <v>8416</v>
      </c>
      <c r="G387" s="3">
        <f t="shared" si="317"/>
        <v>6311.2</v>
      </c>
      <c r="H387" s="110">
        <f t="shared" si="318"/>
        <v>0</v>
      </c>
      <c r="I387" s="110">
        <f t="shared" si="319"/>
        <v>0</v>
      </c>
      <c r="J387" s="110">
        <f t="shared" si="320"/>
        <v>0</v>
      </c>
      <c r="K387" s="8">
        <f t="shared" si="321"/>
        <v>-12626.8</v>
      </c>
      <c r="L387" s="4">
        <f t="shared" si="322"/>
        <v>12633.2</v>
      </c>
      <c r="M387" s="4">
        <f t="shared" si="323"/>
        <v>4223.833333333333</v>
      </c>
      <c r="N387" s="4">
        <f t="shared" si="324"/>
        <v>6323.9000000000005</v>
      </c>
      <c r="O387" s="4">
        <f t="shared" si="325"/>
        <v>0</v>
      </c>
      <c r="P387" s="4">
        <f t="shared" ref="P387:P408" si="354">H387-J386</f>
        <v>-12633.2</v>
      </c>
      <c r="Q387" s="4">
        <f t="shared" si="353"/>
        <v>12633.2</v>
      </c>
      <c r="R387" s="4">
        <f t="shared" si="326"/>
        <v>0</v>
      </c>
      <c r="S387" s="4">
        <f t="shared" si="327"/>
        <v>6315.4333333333343</v>
      </c>
      <c r="T387" s="4">
        <f t="shared" si="328"/>
        <v>8421.5888888888894</v>
      </c>
      <c r="U387" s="4">
        <f t="shared" si="329"/>
        <v>-21.800000000001091</v>
      </c>
      <c r="V387" s="4">
        <f t="shared" si="330"/>
        <v>-21.800000000001091</v>
      </c>
      <c r="W387" s="85">
        <f t="shared" si="331"/>
        <v>12604.999999999998</v>
      </c>
      <c r="X387" s="45">
        <f t="shared" si="305"/>
        <v>12604.999999999998</v>
      </c>
      <c r="Y387" s="62">
        <f t="shared" si="332"/>
        <v>12617.800000000001</v>
      </c>
      <c r="Z387" s="10">
        <f t="shared" si="333"/>
        <v>7.3000000000010914</v>
      </c>
      <c r="AA387" s="4">
        <f t="shared" si="334"/>
        <v>6.4000000000014552</v>
      </c>
      <c r="AB387" s="79">
        <f t="shared" si="335"/>
        <v>12633.2</v>
      </c>
      <c r="AC387" s="79">
        <f t="shared" si="306"/>
        <v>12633.2</v>
      </c>
      <c r="AD387" s="48">
        <f t="shared" si="336"/>
        <v>-1</v>
      </c>
      <c r="AE387" s="45">
        <f t="shared" si="337"/>
        <v>-21.800000000001091</v>
      </c>
      <c r="AF387" s="56">
        <f t="shared" si="338"/>
        <v>12611.4</v>
      </c>
      <c r="AG387" s="70">
        <f t="shared" si="339"/>
        <v>1</v>
      </c>
      <c r="AH387" s="70">
        <f t="shared" si="340"/>
        <v>1</v>
      </c>
      <c r="AI387" s="74">
        <f t="shared" si="341"/>
        <v>-1</v>
      </c>
      <c r="AJ387" s="62">
        <f t="shared" si="342"/>
        <v>7.3000000000010914</v>
      </c>
      <c r="AK387" s="117">
        <f t="shared" si="343"/>
        <v>1</v>
      </c>
      <c r="AL387" s="99">
        <f t="shared" si="344"/>
        <v>-1</v>
      </c>
      <c r="AM387" s="62">
        <f t="shared" si="345"/>
        <v>12640.500000000002</v>
      </c>
      <c r="AN387" s="10">
        <f t="shared" si="346"/>
        <v>12599.104950000003</v>
      </c>
      <c r="AO387" s="10">
        <f t="shared" si="347"/>
        <v>12626.694000000005</v>
      </c>
      <c r="AP387" s="10">
        <f t="shared" si="348"/>
        <v>12662.666683333333</v>
      </c>
      <c r="AQ387" s="10">
        <f t="shared" si="349"/>
        <v>12637.358066666669</v>
      </c>
      <c r="AR387" s="113"/>
      <c r="AS387" s="113"/>
      <c r="AU387" s="19"/>
      <c r="AV387" s="25"/>
      <c r="AW387" s="19"/>
      <c r="AX387" s="19"/>
      <c r="AY387" s="19"/>
      <c r="BB387" s="115">
        <f>AQ387</f>
        <v>12637.358066666669</v>
      </c>
      <c r="BC387" s="24">
        <f>BB387-BA386</f>
        <v>4.1580666666686739</v>
      </c>
      <c r="BD387" s="107" t="s">
        <v>12</v>
      </c>
      <c r="BE387" s="12" t="s">
        <v>537</v>
      </c>
      <c r="BF387" s="110"/>
      <c r="BG387" s="111"/>
      <c r="BH387" s="111"/>
      <c r="BM387"/>
      <c r="BN387"/>
      <c r="BO387"/>
      <c r="BP387"/>
      <c r="BQ387"/>
      <c r="BR387"/>
      <c r="BS387"/>
      <c r="BT387"/>
      <c r="BU387"/>
      <c r="BV387" s="20"/>
      <c r="BZ387" s="19"/>
    </row>
    <row r="388" spans="1:78" x14ac:dyDescent="0.25">
      <c r="A388" s="12" t="str">
        <f t="shared" si="311"/>
        <v>24mag   15b</v>
      </c>
      <c r="B388" s="110">
        <f t="shared" si="312"/>
        <v>0</v>
      </c>
      <c r="C388" s="3">
        <f t="shared" si="313"/>
        <v>-12626.8</v>
      </c>
      <c r="D388" s="3">
        <f t="shared" si="314"/>
        <v>4212.333333333333</v>
      </c>
      <c r="E388" s="3">
        <f t="shared" si="315"/>
        <v>0</v>
      </c>
      <c r="F388" s="3">
        <f t="shared" si="316"/>
        <v>4207.4666666666662</v>
      </c>
      <c r="G388" s="3">
        <f t="shared" si="317"/>
        <v>0</v>
      </c>
      <c r="H388" s="110">
        <f t="shared" si="318"/>
        <v>0</v>
      </c>
      <c r="I388" s="110">
        <f t="shared" si="319"/>
        <v>0</v>
      </c>
      <c r="J388" s="110">
        <f t="shared" si="320"/>
        <v>0</v>
      </c>
      <c r="K388" s="8">
        <f t="shared" si="321"/>
        <v>-12633.2</v>
      </c>
      <c r="L388" s="4">
        <f t="shared" si="322"/>
        <v>0</v>
      </c>
      <c r="M388" s="4">
        <f t="shared" si="323"/>
        <v>4215.9333333333334</v>
      </c>
      <c r="N388" s="4">
        <f t="shared" si="324"/>
        <v>6316.6</v>
      </c>
      <c r="O388" s="4">
        <f t="shared" si="325"/>
        <v>0</v>
      </c>
      <c r="P388" s="4">
        <f t="shared" si="354"/>
        <v>0</v>
      </c>
      <c r="Q388" s="4">
        <f t="shared" si="353"/>
        <v>0</v>
      </c>
      <c r="R388" s="4">
        <f t="shared" si="326"/>
        <v>0</v>
      </c>
      <c r="S388" s="4">
        <f t="shared" si="327"/>
        <v>0</v>
      </c>
      <c r="T388" s="4">
        <f t="shared" si="328"/>
        <v>4210.2888888888892</v>
      </c>
      <c r="U388" s="4">
        <f t="shared" si="329"/>
        <v>-12633.2</v>
      </c>
      <c r="V388" s="4">
        <f t="shared" si="330"/>
        <v>-12633.2</v>
      </c>
      <c r="W388" s="86">
        <f t="shared" si="331"/>
        <v>0</v>
      </c>
      <c r="X388" s="45">
        <f t="shared" si="305"/>
        <v>0</v>
      </c>
      <c r="Y388" s="62">
        <f t="shared" si="332"/>
        <v>-12626.8</v>
      </c>
      <c r="Z388" s="10">
        <f t="shared" si="333"/>
        <v>6.4000000000014552</v>
      </c>
      <c r="AA388" s="4">
        <f t="shared" si="334"/>
        <v>6.4000000000014552</v>
      </c>
      <c r="AB388" s="79">
        <f t="shared" si="335"/>
        <v>12639.600000000002</v>
      </c>
      <c r="AC388" s="79">
        <f t="shared" si="306"/>
        <v>12639.600000000002</v>
      </c>
      <c r="AD388" s="48">
        <f t="shared" si="336"/>
        <v>-1</v>
      </c>
      <c r="AE388" s="45">
        <f t="shared" si="337"/>
        <v>-12633.2</v>
      </c>
      <c r="AF388" s="56">
        <f t="shared" si="338"/>
        <v>-12633.2</v>
      </c>
      <c r="AG388" s="70">
        <f t="shared" si="339"/>
        <v>1</v>
      </c>
      <c r="AH388" s="70">
        <f t="shared" si="340"/>
        <v>1</v>
      </c>
      <c r="AI388" s="74">
        <f t="shared" si="341"/>
        <v>-1</v>
      </c>
      <c r="AJ388" s="62">
        <f t="shared" si="342"/>
        <v>6.4000000000014552</v>
      </c>
      <c r="AK388" s="117">
        <f t="shared" si="343"/>
        <v>1</v>
      </c>
      <c r="AL388" s="99">
        <f t="shared" si="344"/>
        <v>-1</v>
      </c>
      <c r="AM388" s="62">
        <f t="shared" si="345"/>
        <v>6.4000000000014552</v>
      </c>
      <c r="AN388" s="10">
        <f t="shared" si="346"/>
        <v>-6317.5761000000002</v>
      </c>
      <c r="AO388" s="10">
        <f t="shared" si="347"/>
        <v>0</v>
      </c>
      <c r="AP388" s="10">
        <f t="shared" si="348"/>
        <v>6330.2239</v>
      </c>
      <c r="AQ388" s="10">
        <f t="shared" si="349"/>
        <v>0</v>
      </c>
      <c r="AR388" s="113"/>
      <c r="AS388" s="113"/>
      <c r="AU388" s="19"/>
      <c r="AV388" s="25"/>
      <c r="AW388" s="19"/>
      <c r="AX388" s="19"/>
      <c r="AY388" s="19"/>
      <c r="BE388" s="12" t="s">
        <v>538</v>
      </c>
      <c r="BF388" s="110"/>
      <c r="BG388" s="111"/>
      <c r="BH388" s="111"/>
      <c r="BM388"/>
      <c r="BN388"/>
      <c r="BO388"/>
      <c r="BP388"/>
      <c r="BQ388"/>
      <c r="BR388"/>
      <c r="BS388"/>
      <c r="BT388"/>
      <c r="BU388"/>
      <c r="BV388" s="20"/>
      <c r="BZ388" s="19"/>
    </row>
    <row r="389" spans="1:78" x14ac:dyDescent="0.25">
      <c r="A389" s="12" t="str">
        <f t="shared" si="311"/>
        <v>24mag     16o</v>
      </c>
      <c r="B389" s="110">
        <f t="shared" si="312"/>
        <v>0</v>
      </c>
      <c r="C389" s="3">
        <f t="shared" si="313"/>
        <v>-12633.2</v>
      </c>
      <c r="D389" s="3">
        <f t="shared" si="314"/>
        <v>0</v>
      </c>
      <c r="E389" s="3">
        <f t="shared" si="315"/>
        <v>0</v>
      </c>
      <c r="F389" s="3">
        <f t="shared" si="316"/>
        <v>0</v>
      </c>
      <c r="G389" s="3">
        <f t="shared" si="317"/>
        <v>0</v>
      </c>
      <c r="H389" s="110">
        <f t="shared" si="318"/>
        <v>0</v>
      </c>
      <c r="I389" s="110">
        <f t="shared" si="319"/>
        <v>0</v>
      </c>
      <c r="J389" s="110">
        <f t="shared" si="320"/>
        <v>0</v>
      </c>
      <c r="K389" s="8">
        <f t="shared" si="321"/>
        <v>0</v>
      </c>
      <c r="L389" s="4">
        <f t="shared" si="322"/>
        <v>0</v>
      </c>
      <c r="M389" s="4">
        <f t="shared" si="323"/>
        <v>4211.0666666666666</v>
      </c>
      <c r="N389" s="4">
        <f t="shared" si="324"/>
        <v>0</v>
      </c>
      <c r="O389" s="4">
        <f t="shared" si="325"/>
        <v>0</v>
      </c>
      <c r="P389" s="4">
        <f t="shared" si="354"/>
        <v>0</v>
      </c>
      <c r="Q389" s="4">
        <f t="shared" si="353"/>
        <v>0</v>
      </c>
      <c r="R389" s="4">
        <f t="shared" si="326"/>
        <v>0</v>
      </c>
      <c r="S389" s="4">
        <f t="shared" si="327"/>
        <v>0</v>
      </c>
      <c r="T389" s="4">
        <f t="shared" si="328"/>
        <v>0</v>
      </c>
      <c r="U389" s="4">
        <f t="shared" si="329"/>
        <v>-12633.2</v>
      </c>
      <c r="V389" s="4">
        <f t="shared" si="330"/>
        <v>-12633.2</v>
      </c>
      <c r="W389" s="85">
        <f t="shared" si="331"/>
        <v>-12633.2</v>
      </c>
      <c r="X389" s="45">
        <f t="shared" si="305"/>
        <v>-12633.2</v>
      </c>
      <c r="Y389" s="10">
        <f t="shared" si="332"/>
        <v>-12633.2</v>
      </c>
      <c r="Z389" s="10">
        <f t="shared" si="333"/>
        <v>6.4000000000014552</v>
      </c>
      <c r="AA389" s="10">
        <f t="shared" si="334"/>
        <v>0</v>
      </c>
      <c r="AB389" s="10">
        <f t="shared" si="335"/>
        <v>0</v>
      </c>
      <c r="AC389" s="79">
        <f t="shared" si="306"/>
        <v>0</v>
      </c>
      <c r="AD389" s="48">
        <f t="shared" si="336"/>
        <v>-1</v>
      </c>
      <c r="AE389" s="45">
        <f t="shared" si="337"/>
        <v>-12633.2</v>
      </c>
      <c r="AF389" s="56">
        <f t="shared" si="338"/>
        <v>-12633.2</v>
      </c>
      <c r="AG389" s="70">
        <f t="shared" si="339"/>
        <v>1</v>
      </c>
      <c r="AH389" s="70">
        <f t="shared" si="340"/>
        <v>1</v>
      </c>
      <c r="AI389" s="74">
        <f t="shared" si="341"/>
        <v>-1</v>
      </c>
      <c r="AJ389" s="62">
        <f t="shared" si="342"/>
        <v>6.4000000000014552</v>
      </c>
      <c r="AK389" s="117">
        <f t="shared" si="343"/>
        <v>1</v>
      </c>
      <c r="AL389" s="99">
        <f t="shared" si="344"/>
        <v>-1</v>
      </c>
      <c r="AM389" s="62">
        <f t="shared" si="345"/>
        <v>6.4000000000014552</v>
      </c>
      <c r="AN389" s="10">
        <f t="shared" si="346"/>
        <v>-6310.2834000000003</v>
      </c>
      <c r="AO389" s="10">
        <f t="shared" si="347"/>
        <v>0</v>
      </c>
      <c r="AP389" s="10">
        <f t="shared" si="348"/>
        <v>6322.9165999999996</v>
      </c>
      <c r="AQ389" s="10">
        <f t="shared" si="349"/>
        <v>0</v>
      </c>
      <c r="AR389" s="113"/>
      <c r="AS389" s="113"/>
      <c r="AU389" s="19"/>
      <c r="AV389" s="25"/>
      <c r="AW389" s="19"/>
      <c r="AX389" s="19"/>
      <c r="AY389" s="19"/>
      <c r="BE389" s="12" t="s">
        <v>539</v>
      </c>
      <c r="BF389" s="110"/>
      <c r="BG389" s="111"/>
      <c r="BH389" s="111"/>
      <c r="BM389"/>
      <c r="BN389"/>
      <c r="BO389"/>
      <c r="BP389"/>
      <c r="BQ389"/>
      <c r="BR389"/>
      <c r="BS389"/>
      <c r="BT389"/>
      <c r="BU389"/>
      <c r="BV389" s="20"/>
      <c r="BZ389" s="19"/>
    </row>
    <row r="390" spans="1:78" x14ac:dyDescent="0.25">
      <c r="A390" s="12" t="str">
        <f t="shared" si="311"/>
        <v>24mag    17s</v>
      </c>
      <c r="B390" s="110">
        <f t="shared" si="312"/>
        <v>0</v>
      </c>
      <c r="C390" s="3">
        <f t="shared" si="313"/>
        <v>0</v>
      </c>
      <c r="D390" s="3">
        <f t="shared" si="314"/>
        <v>0</v>
      </c>
      <c r="E390" s="3">
        <f t="shared" si="315"/>
        <v>0</v>
      </c>
      <c r="F390" s="3">
        <f t="shared" si="316"/>
        <v>0</v>
      </c>
      <c r="G390" s="3">
        <f t="shared" si="317"/>
        <v>0</v>
      </c>
      <c r="H390" s="3">
        <f t="shared" si="318"/>
        <v>0</v>
      </c>
      <c r="I390" s="3">
        <f t="shared" si="319"/>
        <v>0</v>
      </c>
      <c r="J390" s="110">
        <f t="shared" si="320"/>
        <v>0</v>
      </c>
      <c r="K390" s="8">
        <f t="shared" si="321"/>
        <v>0</v>
      </c>
      <c r="L390" s="4">
        <f t="shared" si="322"/>
        <v>0</v>
      </c>
      <c r="M390" s="4">
        <f t="shared" si="323"/>
        <v>0</v>
      </c>
      <c r="N390" s="4">
        <f t="shared" si="324"/>
        <v>0</v>
      </c>
      <c r="O390" s="4">
        <f t="shared" si="325"/>
        <v>0</v>
      </c>
      <c r="P390" s="4">
        <f t="shared" si="354"/>
        <v>0</v>
      </c>
      <c r="Q390" s="4">
        <f t="shared" si="353"/>
        <v>0</v>
      </c>
      <c r="R390" s="4">
        <f t="shared" si="326"/>
        <v>0</v>
      </c>
      <c r="S390" s="4">
        <f t="shared" si="327"/>
        <v>0</v>
      </c>
      <c r="T390" s="4">
        <f t="shared" si="328"/>
        <v>0</v>
      </c>
      <c r="U390" s="4">
        <f t="shared" si="329"/>
        <v>-12633.2</v>
      </c>
      <c r="V390" s="4">
        <f t="shared" si="330"/>
        <v>0</v>
      </c>
      <c r="W390" s="85">
        <f t="shared" si="331"/>
        <v>0</v>
      </c>
      <c r="X390" s="45">
        <f t="shared" ref="X390:X453" si="355">J388+V390</f>
        <v>0</v>
      </c>
      <c r="Y390" s="62">
        <f t="shared" si="332"/>
        <v>0</v>
      </c>
      <c r="Z390" s="10">
        <f t="shared" si="333"/>
        <v>0</v>
      </c>
      <c r="AA390" s="4">
        <f t="shared" si="334"/>
        <v>0</v>
      </c>
      <c r="AB390" s="108">
        <f t="shared" si="335"/>
        <v>0</v>
      </c>
      <c r="AC390" s="79">
        <f t="shared" ref="AC390:AC453" si="356">J388+AA390</f>
        <v>0</v>
      </c>
      <c r="AD390" s="48">
        <f t="shared" si="336"/>
        <v>-1</v>
      </c>
      <c r="AE390" s="45">
        <f t="shared" si="337"/>
        <v>-12633.2</v>
      </c>
      <c r="AF390" s="56">
        <f t="shared" si="338"/>
        <v>-12633.2</v>
      </c>
      <c r="AG390" s="70" t="e">
        <f t="shared" si="339"/>
        <v>#DIV/0!</v>
      </c>
      <c r="AH390" s="70" t="e">
        <f t="shared" si="340"/>
        <v>#DIV/0!</v>
      </c>
      <c r="AI390" s="74">
        <f t="shared" si="341"/>
        <v>-1</v>
      </c>
      <c r="AJ390" s="62">
        <f t="shared" si="342"/>
        <v>0</v>
      </c>
      <c r="AK390" s="117" t="e">
        <f t="shared" si="343"/>
        <v>#DIV/0!</v>
      </c>
      <c r="AL390" s="99" t="e">
        <f t="shared" si="344"/>
        <v>#DIV/0!</v>
      </c>
      <c r="AM390" s="62">
        <f t="shared" si="345"/>
        <v>0</v>
      </c>
      <c r="AN390" s="10">
        <f t="shared" si="346"/>
        <v>0</v>
      </c>
      <c r="AO390" s="10">
        <f t="shared" si="347"/>
        <v>0</v>
      </c>
      <c r="AP390" s="10">
        <f t="shared" si="348"/>
        <v>0</v>
      </c>
      <c r="AQ390" s="10">
        <f t="shared" si="349"/>
        <v>0</v>
      </c>
      <c r="AR390" s="113"/>
      <c r="AS390" s="113"/>
      <c r="AU390" s="19"/>
      <c r="AV390" s="25"/>
      <c r="AW390" s="19"/>
      <c r="AX390" s="19"/>
      <c r="AY390" s="19"/>
      <c r="BE390" s="12" t="s">
        <v>540</v>
      </c>
      <c r="BF390" s="110"/>
      <c r="BG390" s="111"/>
      <c r="BH390" s="111"/>
      <c r="BM390"/>
      <c r="BN390"/>
      <c r="BO390"/>
      <c r="BP390"/>
      <c r="BQ390"/>
      <c r="BR390"/>
      <c r="BS390"/>
      <c r="BT390"/>
      <c r="BU390"/>
      <c r="BV390" s="20"/>
      <c r="BZ390" s="19"/>
    </row>
    <row r="391" spans="1:78" x14ac:dyDescent="0.25">
      <c r="A391" s="12" t="str">
        <f t="shared" si="311"/>
        <v>24mag   18b</v>
      </c>
      <c r="B391" s="110">
        <f t="shared" si="312"/>
        <v>0</v>
      </c>
      <c r="C391" s="3">
        <f t="shared" si="313"/>
        <v>0</v>
      </c>
      <c r="D391" s="3">
        <f t="shared" si="314"/>
        <v>0</v>
      </c>
      <c r="E391" s="3">
        <f t="shared" si="315"/>
        <v>0</v>
      </c>
      <c r="F391" s="3">
        <f t="shared" si="316"/>
        <v>0</v>
      </c>
      <c r="G391" s="3">
        <f t="shared" si="317"/>
        <v>0</v>
      </c>
      <c r="H391" s="3">
        <f t="shared" si="318"/>
        <v>0</v>
      </c>
      <c r="I391" s="3">
        <f t="shared" si="319"/>
        <v>0</v>
      </c>
      <c r="J391" s="3">
        <f t="shared" si="320"/>
        <v>0</v>
      </c>
      <c r="K391" s="8">
        <f t="shared" si="321"/>
        <v>0</v>
      </c>
      <c r="L391" s="4">
        <f t="shared" si="322"/>
        <v>0</v>
      </c>
      <c r="M391" s="4">
        <f t="shared" si="323"/>
        <v>0</v>
      </c>
      <c r="N391" s="4">
        <f t="shared" si="324"/>
        <v>0</v>
      </c>
      <c r="O391" s="4">
        <f t="shared" si="325"/>
        <v>0</v>
      </c>
      <c r="P391" s="4">
        <f t="shared" si="354"/>
        <v>0</v>
      </c>
      <c r="Q391" s="4">
        <f t="shared" si="353"/>
        <v>0</v>
      </c>
      <c r="R391" s="4">
        <f t="shared" si="326"/>
        <v>0</v>
      </c>
      <c r="S391" s="4">
        <f t="shared" si="327"/>
        <v>0</v>
      </c>
      <c r="T391" s="4">
        <f t="shared" si="328"/>
        <v>0</v>
      </c>
      <c r="U391" s="4">
        <f t="shared" si="329"/>
        <v>0</v>
      </c>
      <c r="V391" s="4">
        <f t="shared" si="330"/>
        <v>0</v>
      </c>
      <c r="W391" s="86">
        <f t="shared" si="331"/>
        <v>0</v>
      </c>
      <c r="X391" s="45">
        <f t="shared" si="355"/>
        <v>0</v>
      </c>
      <c r="Y391" s="62">
        <f t="shared" si="332"/>
        <v>0</v>
      </c>
      <c r="Z391" s="10">
        <f t="shared" si="333"/>
        <v>0</v>
      </c>
      <c r="AA391" s="4">
        <f t="shared" si="334"/>
        <v>0</v>
      </c>
      <c r="AB391" s="79">
        <f t="shared" si="335"/>
        <v>0</v>
      </c>
      <c r="AC391" s="79">
        <f t="shared" si="356"/>
        <v>0</v>
      </c>
      <c r="AD391" s="48">
        <f t="shared" si="336"/>
        <v>-1</v>
      </c>
      <c r="AE391" s="45">
        <f t="shared" si="337"/>
        <v>0</v>
      </c>
      <c r="AF391" s="56">
        <f t="shared" si="338"/>
        <v>0</v>
      </c>
      <c r="AG391" s="70" t="e">
        <f t="shared" si="339"/>
        <v>#DIV/0!</v>
      </c>
      <c r="AH391" s="70" t="e">
        <f t="shared" si="340"/>
        <v>#DIV/0!</v>
      </c>
      <c r="AI391" s="74" t="e">
        <f t="shared" si="341"/>
        <v>#DIV/0!</v>
      </c>
      <c r="AJ391" s="62">
        <f t="shared" si="342"/>
        <v>0</v>
      </c>
      <c r="AK391" s="117" t="e">
        <f t="shared" si="343"/>
        <v>#DIV/0!</v>
      </c>
      <c r="AL391" s="99" t="e">
        <f t="shared" si="344"/>
        <v>#DIV/0!</v>
      </c>
      <c r="AM391" s="62">
        <f t="shared" si="345"/>
        <v>0</v>
      </c>
      <c r="AN391" s="10">
        <f t="shared" si="346"/>
        <v>0</v>
      </c>
      <c r="AO391" s="10">
        <f t="shared" si="347"/>
        <v>0</v>
      </c>
      <c r="AP391" s="10">
        <f t="shared" si="348"/>
        <v>0</v>
      </c>
      <c r="AQ391" s="10">
        <f t="shared" si="349"/>
        <v>0</v>
      </c>
      <c r="AR391" s="113"/>
      <c r="AS391" s="113"/>
      <c r="AU391" s="19"/>
      <c r="AV391" s="25"/>
      <c r="AW391" s="19"/>
      <c r="AX391" s="19"/>
      <c r="AY391" s="19"/>
      <c r="BE391" s="12" t="s">
        <v>541</v>
      </c>
      <c r="BF391" s="110"/>
      <c r="BG391" s="111"/>
      <c r="BH391" s="111"/>
      <c r="BM391"/>
      <c r="BN391"/>
      <c r="BO391"/>
      <c r="BP391"/>
      <c r="BQ391"/>
      <c r="BR391"/>
      <c r="BS391"/>
      <c r="BT391"/>
      <c r="BU391"/>
      <c r="BV391" s="20"/>
      <c r="BZ391" s="19"/>
    </row>
    <row r="392" spans="1:78" x14ac:dyDescent="0.25">
      <c r="A392" s="12" t="str">
        <f t="shared" si="311"/>
        <v>24mag    19o</v>
      </c>
      <c r="B392" s="110">
        <f t="shared" si="312"/>
        <v>0</v>
      </c>
      <c r="C392" s="3">
        <f t="shared" si="313"/>
        <v>0</v>
      </c>
      <c r="D392" s="3">
        <f t="shared" si="314"/>
        <v>0</v>
      </c>
      <c r="E392" s="3">
        <f t="shared" si="315"/>
        <v>0</v>
      </c>
      <c r="F392" s="3">
        <f t="shared" si="316"/>
        <v>0</v>
      </c>
      <c r="G392" s="3">
        <f t="shared" si="317"/>
        <v>0</v>
      </c>
      <c r="H392" s="3">
        <f t="shared" si="318"/>
        <v>0</v>
      </c>
      <c r="I392" s="3">
        <f t="shared" si="319"/>
        <v>0</v>
      </c>
      <c r="J392" s="3">
        <f t="shared" si="320"/>
        <v>0</v>
      </c>
      <c r="K392" s="8">
        <f t="shared" si="321"/>
        <v>0</v>
      </c>
      <c r="L392" s="4">
        <f t="shared" si="322"/>
        <v>0</v>
      </c>
      <c r="M392" s="4">
        <f t="shared" si="323"/>
        <v>0</v>
      </c>
      <c r="N392" s="4">
        <f t="shared" si="324"/>
        <v>0</v>
      </c>
      <c r="O392" s="4">
        <f t="shared" si="325"/>
        <v>0</v>
      </c>
      <c r="P392" s="4">
        <f t="shared" si="354"/>
        <v>0</v>
      </c>
      <c r="Q392" s="4">
        <f t="shared" si="353"/>
        <v>0</v>
      </c>
      <c r="R392" s="4">
        <f t="shared" si="326"/>
        <v>0</v>
      </c>
      <c r="S392" s="4">
        <f t="shared" si="327"/>
        <v>0</v>
      </c>
      <c r="T392" s="4">
        <f t="shared" si="328"/>
        <v>0</v>
      </c>
      <c r="U392" s="4">
        <f t="shared" si="329"/>
        <v>0</v>
      </c>
      <c r="V392" s="4">
        <f t="shared" si="330"/>
        <v>0</v>
      </c>
      <c r="W392" s="86">
        <f t="shared" si="331"/>
        <v>0</v>
      </c>
      <c r="X392" s="45">
        <f t="shared" si="355"/>
        <v>0</v>
      </c>
      <c r="Y392" s="62">
        <f t="shared" si="332"/>
        <v>0</v>
      </c>
      <c r="Z392" s="10">
        <f t="shared" si="333"/>
        <v>0</v>
      </c>
      <c r="AA392" s="4">
        <f t="shared" si="334"/>
        <v>0</v>
      </c>
      <c r="AB392" s="79">
        <f t="shared" si="335"/>
        <v>0</v>
      </c>
      <c r="AC392" s="79">
        <f t="shared" si="356"/>
        <v>0</v>
      </c>
      <c r="AD392" s="48">
        <f t="shared" si="336"/>
        <v>-1</v>
      </c>
      <c r="AE392" s="45">
        <f t="shared" si="337"/>
        <v>0</v>
      </c>
      <c r="AF392" s="56">
        <f t="shared" si="338"/>
        <v>0</v>
      </c>
      <c r="AG392" s="70" t="e">
        <f t="shared" si="339"/>
        <v>#DIV/0!</v>
      </c>
      <c r="AH392" s="70" t="e">
        <f t="shared" si="340"/>
        <v>#DIV/0!</v>
      </c>
      <c r="AI392" s="74" t="e">
        <f t="shared" si="341"/>
        <v>#DIV/0!</v>
      </c>
      <c r="AJ392" s="62">
        <f t="shared" si="342"/>
        <v>0</v>
      </c>
      <c r="AK392" s="117" t="e">
        <f t="shared" si="343"/>
        <v>#DIV/0!</v>
      </c>
      <c r="AL392" s="99" t="e">
        <f t="shared" si="344"/>
        <v>#DIV/0!</v>
      </c>
      <c r="AM392" s="62">
        <f t="shared" si="345"/>
        <v>0</v>
      </c>
      <c r="AN392" s="10">
        <f t="shared" si="346"/>
        <v>0</v>
      </c>
      <c r="AO392" s="10">
        <f t="shared" si="347"/>
        <v>0</v>
      </c>
      <c r="AP392" s="10">
        <f t="shared" si="348"/>
        <v>0</v>
      </c>
      <c r="AQ392" s="10">
        <f t="shared" si="349"/>
        <v>0</v>
      </c>
      <c r="AR392" s="113"/>
      <c r="AS392" s="113"/>
      <c r="AU392" s="19"/>
      <c r="AV392" s="25"/>
      <c r="AW392" s="19"/>
      <c r="AX392" s="19"/>
      <c r="AY392" s="19"/>
      <c r="BE392" s="12" t="s">
        <v>542</v>
      </c>
      <c r="BF392" s="110"/>
      <c r="BG392" s="111"/>
      <c r="BH392" s="111"/>
      <c r="BM392"/>
      <c r="BN392"/>
      <c r="BO392"/>
      <c r="BP392"/>
      <c r="BQ392"/>
      <c r="BR392"/>
      <c r="BS392"/>
      <c r="BT392"/>
      <c r="BU392"/>
      <c r="BV392" s="20"/>
      <c r="BZ392" s="19"/>
    </row>
    <row r="393" spans="1:78" x14ac:dyDescent="0.25">
      <c r="A393" s="12" t="str">
        <f t="shared" si="311"/>
        <v>24mag    20s</v>
      </c>
      <c r="B393" s="110">
        <f t="shared" si="312"/>
        <v>0</v>
      </c>
      <c r="C393" s="3">
        <f t="shared" si="313"/>
        <v>0</v>
      </c>
      <c r="D393" s="3">
        <f t="shared" si="314"/>
        <v>0</v>
      </c>
      <c r="E393" s="3">
        <f t="shared" si="315"/>
        <v>0</v>
      </c>
      <c r="F393" s="3">
        <f t="shared" si="316"/>
        <v>0</v>
      </c>
      <c r="G393" s="3">
        <f t="shared" si="317"/>
        <v>0</v>
      </c>
      <c r="H393" s="3">
        <f t="shared" si="318"/>
        <v>0</v>
      </c>
      <c r="I393" s="3">
        <f t="shared" si="319"/>
        <v>0</v>
      </c>
      <c r="J393" s="3">
        <f t="shared" si="320"/>
        <v>0</v>
      </c>
      <c r="K393" s="8">
        <f t="shared" si="321"/>
        <v>0</v>
      </c>
      <c r="L393" s="4">
        <f t="shared" si="322"/>
        <v>0</v>
      </c>
      <c r="M393" s="4">
        <f t="shared" si="323"/>
        <v>0</v>
      </c>
      <c r="N393" s="4">
        <f t="shared" si="324"/>
        <v>0</v>
      </c>
      <c r="O393" s="4">
        <f t="shared" si="325"/>
        <v>0</v>
      </c>
      <c r="P393" s="4">
        <f t="shared" si="354"/>
        <v>0</v>
      </c>
      <c r="Q393" s="4">
        <f t="shared" si="353"/>
        <v>0</v>
      </c>
      <c r="R393" s="4">
        <f t="shared" si="326"/>
        <v>0</v>
      </c>
      <c r="S393" s="4">
        <f t="shared" si="327"/>
        <v>0</v>
      </c>
      <c r="T393" s="4">
        <f t="shared" si="328"/>
        <v>0</v>
      </c>
      <c r="U393" s="4">
        <f t="shared" si="329"/>
        <v>0</v>
      </c>
      <c r="V393" s="4">
        <f t="shared" si="330"/>
        <v>0</v>
      </c>
      <c r="W393" s="86">
        <f t="shared" si="331"/>
        <v>0</v>
      </c>
      <c r="X393" s="45">
        <f t="shared" si="355"/>
        <v>0</v>
      </c>
      <c r="Y393" s="62">
        <f t="shared" si="332"/>
        <v>0</v>
      </c>
      <c r="Z393" s="10">
        <f t="shared" si="333"/>
        <v>0</v>
      </c>
      <c r="AA393" s="4">
        <f t="shared" si="334"/>
        <v>0</v>
      </c>
      <c r="AB393" s="79">
        <f t="shared" si="335"/>
        <v>0</v>
      </c>
      <c r="AC393" s="79">
        <f t="shared" si="356"/>
        <v>0</v>
      </c>
      <c r="AD393" s="48">
        <f t="shared" si="336"/>
        <v>-1</v>
      </c>
      <c r="AE393" s="45">
        <f t="shared" si="337"/>
        <v>0</v>
      </c>
      <c r="AF393" s="56">
        <f t="shared" si="338"/>
        <v>0</v>
      </c>
      <c r="AG393" s="70" t="e">
        <f t="shared" si="339"/>
        <v>#DIV/0!</v>
      </c>
      <c r="AH393" s="70" t="e">
        <f t="shared" si="340"/>
        <v>#DIV/0!</v>
      </c>
      <c r="AI393" s="74" t="e">
        <f t="shared" si="341"/>
        <v>#DIV/0!</v>
      </c>
      <c r="AJ393" s="62">
        <f t="shared" si="342"/>
        <v>0</v>
      </c>
      <c r="AK393" s="117" t="e">
        <f t="shared" si="343"/>
        <v>#DIV/0!</v>
      </c>
      <c r="AL393" s="99" t="e">
        <f t="shared" si="344"/>
        <v>#DIV/0!</v>
      </c>
      <c r="AM393" s="62">
        <f t="shared" si="345"/>
        <v>0</v>
      </c>
      <c r="AN393" s="10">
        <f t="shared" si="346"/>
        <v>0</v>
      </c>
      <c r="AO393" s="10">
        <f t="shared" si="347"/>
        <v>0</v>
      </c>
      <c r="AP393" s="10">
        <f t="shared" si="348"/>
        <v>0</v>
      </c>
      <c r="AQ393" s="10">
        <f t="shared" si="349"/>
        <v>0</v>
      </c>
      <c r="AS393" s="113"/>
      <c r="AU393" s="19"/>
      <c r="AV393" s="25"/>
      <c r="AW393" s="19"/>
      <c r="AX393" s="19"/>
      <c r="AY393" s="19"/>
      <c r="BE393" s="12" t="s">
        <v>543</v>
      </c>
      <c r="BF393" s="110"/>
      <c r="BG393" s="111"/>
      <c r="BH393" s="111"/>
      <c r="BM393"/>
      <c r="BN393"/>
      <c r="BO393"/>
      <c r="BP393"/>
      <c r="BQ393"/>
      <c r="BR393"/>
      <c r="BS393"/>
      <c r="BT393"/>
      <c r="BU393"/>
      <c r="BV393" s="20"/>
      <c r="BZ393" s="19"/>
    </row>
    <row r="394" spans="1:78" x14ac:dyDescent="0.25">
      <c r="A394" s="12" t="str">
        <f t="shared" si="311"/>
        <v>24mag     21b</v>
      </c>
      <c r="B394" s="110">
        <f t="shared" si="312"/>
        <v>0</v>
      </c>
      <c r="C394" s="3">
        <f t="shared" si="313"/>
        <v>0</v>
      </c>
      <c r="D394" s="3">
        <f t="shared" si="314"/>
        <v>0</v>
      </c>
      <c r="E394" s="3">
        <f t="shared" si="315"/>
        <v>0</v>
      </c>
      <c r="F394" s="3">
        <f t="shared" si="316"/>
        <v>0</v>
      </c>
      <c r="G394" s="3">
        <f t="shared" si="317"/>
        <v>0</v>
      </c>
      <c r="H394" s="3">
        <f t="shared" si="318"/>
        <v>0</v>
      </c>
      <c r="I394" s="3">
        <f t="shared" si="319"/>
        <v>0</v>
      </c>
      <c r="J394" s="110">
        <f t="shared" si="320"/>
        <v>0</v>
      </c>
      <c r="K394" s="8">
        <f t="shared" si="321"/>
        <v>0</v>
      </c>
      <c r="L394" s="4">
        <f t="shared" si="322"/>
        <v>0</v>
      </c>
      <c r="M394" s="4">
        <f t="shared" si="323"/>
        <v>0</v>
      </c>
      <c r="N394" s="4">
        <f t="shared" si="324"/>
        <v>0</v>
      </c>
      <c r="O394" s="4">
        <f t="shared" si="325"/>
        <v>0</v>
      </c>
      <c r="P394" s="4">
        <f t="shared" si="354"/>
        <v>0</v>
      </c>
      <c r="Q394" s="4">
        <f>-J393+I394</f>
        <v>0</v>
      </c>
      <c r="R394" s="4">
        <f t="shared" si="326"/>
        <v>0</v>
      </c>
      <c r="S394" s="4">
        <f t="shared" si="327"/>
        <v>0</v>
      </c>
      <c r="T394" s="4">
        <f t="shared" si="328"/>
        <v>0</v>
      </c>
      <c r="U394" s="4">
        <f t="shared" si="329"/>
        <v>0</v>
      </c>
      <c r="V394" s="4">
        <f t="shared" si="330"/>
        <v>0</v>
      </c>
      <c r="W394" s="86">
        <f t="shared" si="331"/>
        <v>0</v>
      </c>
      <c r="X394" s="45">
        <f t="shared" si="355"/>
        <v>0</v>
      </c>
      <c r="Y394" s="10">
        <f t="shared" si="332"/>
        <v>0</v>
      </c>
      <c r="Z394" s="10">
        <f t="shared" si="333"/>
        <v>0</v>
      </c>
      <c r="AA394" s="10">
        <f t="shared" si="334"/>
        <v>0</v>
      </c>
      <c r="AB394" s="10">
        <f t="shared" si="335"/>
        <v>0</v>
      </c>
      <c r="AC394" s="79">
        <f t="shared" si="356"/>
        <v>0</v>
      </c>
      <c r="AD394" s="48">
        <f t="shared" si="336"/>
        <v>-1</v>
      </c>
      <c r="AE394" s="45">
        <f t="shared" si="337"/>
        <v>0</v>
      </c>
      <c r="AF394" s="56">
        <f t="shared" si="338"/>
        <v>0</v>
      </c>
      <c r="AG394" s="70" t="e">
        <f t="shared" si="339"/>
        <v>#DIV/0!</v>
      </c>
      <c r="AH394" s="70" t="e">
        <f t="shared" si="340"/>
        <v>#DIV/0!</v>
      </c>
      <c r="AI394" s="74" t="e">
        <f t="shared" si="341"/>
        <v>#DIV/0!</v>
      </c>
      <c r="AJ394" s="62">
        <f t="shared" si="342"/>
        <v>0</v>
      </c>
      <c r="AK394" s="117" t="e">
        <f t="shared" si="343"/>
        <v>#DIV/0!</v>
      </c>
      <c r="AL394" s="99" t="e">
        <f t="shared" si="344"/>
        <v>#DIV/0!</v>
      </c>
      <c r="AM394" s="62">
        <f t="shared" si="345"/>
        <v>0</v>
      </c>
      <c r="AN394" s="10">
        <f t="shared" si="346"/>
        <v>0</v>
      </c>
      <c r="AO394" s="10">
        <f t="shared" si="347"/>
        <v>0</v>
      </c>
      <c r="AP394" s="10">
        <f t="shared" si="348"/>
        <v>0</v>
      </c>
      <c r="AQ394" s="10">
        <f t="shared" si="349"/>
        <v>0</v>
      </c>
      <c r="AS394" s="113"/>
      <c r="AU394" s="19"/>
      <c r="AV394" s="25"/>
      <c r="AW394" s="19"/>
      <c r="AX394" s="19"/>
      <c r="AY394" s="19"/>
      <c r="BE394" s="12" t="s">
        <v>544</v>
      </c>
      <c r="BF394" s="110"/>
      <c r="BG394" s="111"/>
      <c r="BH394" s="111"/>
      <c r="BM394"/>
      <c r="BN394"/>
      <c r="BO394"/>
      <c r="BP394"/>
      <c r="BQ394"/>
      <c r="BR394"/>
      <c r="BS394"/>
      <c r="BT394"/>
      <c r="BU394"/>
      <c r="BV394" s="20"/>
      <c r="BZ394" s="19"/>
    </row>
    <row r="395" spans="1:78" x14ac:dyDescent="0.25">
      <c r="A395" s="12" t="str">
        <f t="shared" si="311"/>
        <v>24mag   22b</v>
      </c>
      <c r="B395" s="110">
        <f t="shared" si="312"/>
        <v>0</v>
      </c>
      <c r="C395" s="3">
        <f t="shared" si="313"/>
        <v>0</v>
      </c>
      <c r="D395" s="3">
        <f t="shared" si="314"/>
        <v>0</v>
      </c>
      <c r="E395" s="3">
        <f t="shared" si="315"/>
        <v>0</v>
      </c>
      <c r="F395" s="3">
        <f t="shared" si="316"/>
        <v>0</v>
      </c>
      <c r="G395" s="3">
        <f t="shared" si="317"/>
        <v>0</v>
      </c>
      <c r="H395" s="3">
        <f t="shared" si="318"/>
        <v>0</v>
      </c>
      <c r="I395" s="3">
        <f t="shared" si="319"/>
        <v>0</v>
      </c>
      <c r="J395" s="110">
        <f t="shared" si="320"/>
        <v>0</v>
      </c>
      <c r="K395" s="8">
        <f t="shared" si="321"/>
        <v>0</v>
      </c>
      <c r="L395" s="4">
        <f t="shared" si="322"/>
        <v>0</v>
      </c>
      <c r="M395" s="4">
        <f t="shared" si="323"/>
        <v>0</v>
      </c>
      <c r="N395" s="4">
        <f t="shared" si="324"/>
        <v>0</v>
      </c>
      <c r="O395" s="4">
        <f t="shared" si="325"/>
        <v>0</v>
      </c>
      <c r="P395" s="4">
        <f t="shared" si="354"/>
        <v>0</v>
      </c>
      <c r="Q395" s="4">
        <f>J394-I395</f>
        <v>0</v>
      </c>
      <c r="R395" s="4">
        <f t="shared" si="326"/>
        <v>0</v>
      </c>
      <c r="S395" s="4">
        <f t="shared" si="327"/>
        <v>0</v>
      </c>
      <c r="T395" s="4">
        <f t="shared" si="328"/>
        <v>0</v>
      </c>
      <c r="U395" s="4">
        <f t="shared" si="329"/>
        <v>0</v>
      </c>
      <c r="V395" s="4">
        <f t="shared" si="330"/>
        <v>0</v>
      </c>
      <c r="W395" s="85">
        <f t="shared" si="331"/>
        <v>0</v>
      </c>
      <c r="X395" s="45">
        <f t="shared" si="355"/>
        <v>0</v>
      </c>
      <c r="Y395" s="62">
        <f t="shared" si="332"/>
        <v>0</v>
      </c>
      <c r="Z395" s="10">
        <f t="shared" si="333"/>
        <v>0</v>
      </c>
      <c r="AA395" s="4">
        <f t="shared" si="334"/>
        <v>0</v>
      </c>
      <c r="AB395" s="108">
        <f t="shared" si="335"/>
        <v>0</v>
      </c>
      <c r="AC395" s="79">
        <f t="shared" si="356"/>
        <v>0</v>
      </c>
      <c r="AD395" s="48">
        <f t="shared" si="336"/>
        <v>-1</v>
      </c>
      <c r="AE395" s="45">
        <f t="shared" si="337"/>
        <v>0</v>
      </c>
      <c r="AF395" s="56">
        <f t="shared" si="338"/>
        <v>0</v>
      </c>
      <c r="AG395" s="70" t="e">
        <f t="shared" si="339"/>
        <v>#DIV/0!</v>
      </c>
      <c r="AH395" s="70" t="e">
        <f t="shared" si="340"/>
        <v>#DIV/0!</v>
      </c>
      <c r="AI395" s="74" t="e">
        <f t="shared" si="341"/>
        <v>#DIV/0!</v>
      </c>
      <c r="AJ395" s="62">
        <f t="shared" si="342"/>
        <v>0</v>
      </c>
      <c r="AK395" s="117" t="e">
        <f t="shared" si="343"/>
        <v>#DIV/0!</v>
      </c>
      <c r="AL395" s="99" t="e">
        <f t="shared" si="344"/>
        <v>#DIV/0!</v>
      </c>
      <c r="AM395" s="62">
        <f t="shared" si="345"/>
        <v>0</v>
      </c>
      <c r="AN395" s="10">
        <f t="shared" si="346"/>
        <v>0</v>
      </c>
      <c r="AO395" s="10">
        <f t="shared" si="347"/>
        <v>0</v>
      </c>
      <c r="AP395" s="10">
        <f t="shared" si="348"/>
        <v>0</v>
      </c>
      <c r="AQ395" s="10">
        <f t="shared" si="349"/>
        <v>0</v>
      </c>
      <c r="AS395" s="113"/>
      <c r="AU395" s="19"/>
      <c r="AV395" s="25"/>
      <c r="AW395" s="19"/>
      <c r="AX395" s="19"/>
      <c r="AY395" s="19"/>
      <c r="BE395" s="12" t="s">
        <v>545</v>
      </c>
      <c r="BF395" s="15"/>
      <c r="BG395" s="15"/>
      <c r="BH395" s="15"/>
      <c r="BM395"/>
      <c r="BN395"/>
      <c r="BO395"/>
      <c r="BP395"/>
      <c r="BQ395"/>
      <c r="BR395"/>
      <c r="BS395"/>
      <c r="BT395"/>
      <c r="BU395"/>
      <c r="BV395" s="20"/>
      <c r="BZ395" s="19"/>
    </row>
    <row r="396" spans="1:78" x14ac:dyDescent="0.25">
      <c r="A396" s="12" t="str">
        <f t="shared" si="311"/>
        <v>25mag   0s</v>
      </c>
      <c r="B396" s="110">
        <f t="shared" si="312"/>
        <v>0</v>
      </c>
      <c r="C396" s="3">
        <f t="shared" si="313"/>
        <v>0</v>
      </c>
      <c r="D396" s="3">
        <f t="shared" si="314"/>
        <v>0</v>
      </c>
      <c r="E396" s="3">
        <f t="shared" si="315"/>
        <v>0</v>
      </c>
      <c r="F396" s="3">
        <f t="shared" si="316"/>
        <v>0</v>
      </c>
      <c r="G396" s="3">
        <f t="shared" si="317"/>
        <v>0</v>
      </c>
      <c r="H396" s="110">
        <f t="shared" si="318"/>
        <v>0</v>
      </c>
      <c r="I396" s="110">
        <f t="shared" si="319"/>
        <v>0</v>
      </c>
      <c r="J396" s="110">
        <f t="shared" si="320"/>
        <v>0</v>
      </c>
      <c r="K396" s="8">
        <f t="shared" si="321"/>
        <v>0</v>
      </c>
      <c r="L396" s="4">
        <f t="shared" si="322"/>
        <v>0</v>
      </c>
      <c r="M396" s="4">
        <f t="shared" si="323"/>
        <v>0</v>
      </c>
      <c r="N396" s="4">
        <f t="shared" si="324"/>
        <v>0</v>
      </c>
      <c r="O396" s="4">
        <f t="shared" si="325"/>
        <v>0</v>
      </c>
      <c r="P396" s="4">
        <f t="shared" si="354"/>
        <v>0</v>
      </c>
      <c r="Q396" s="4">
        <f>J395-I396</f>
        <v>0</v>
      </c>
      <c r="R396" s="4">
        <f t="shared" si="326"/>
        <v>0</v>
      </c>
      <c r="S396" s="4">
        <f t="shared" si="327"/>
        <v>0</v>
      </c>
      <c r="T396" s="4">
        <f t="shared" si="328"/>
        <v>0</v>
      </c>
      <c r="U396" s="4">
        <f t="shared" si="329"/>
        <v>0</v>
      </c>
      <c r="V396" s="4">
        <f t="shared" si="330"/>
        <v>0</v>
      </c>
      <c r="W396" s="85">
        <f t="shared" si="331"/>
        <v>0</v>
      </c>
      <c r="X396" s="45">
        <f t="shared" si="355"/>
        <v>0</v>
      </c>
      <c r="Y396" s="62">
        <f t="shared" si="332"/>
        <v>0</v>
      </c>
      <c r="Z396" s="10">
        <f t="shared" si="333"/>
        <v>0</v>
      </c>
      <c r="AA396" s="4">
        <f t="shared" si="334"/>
        <v>0</v>
      </c>
      <c r="AB396" s="79">
        <f t="shared" si="335"/>
        <v>0</v>
      </c>
      <c r="AC396" s="79">
        <f t="shared" si="356"/>
        <v>0</v>
      </c>
      <c r="AD396" s="48">
        <f t="shared" si="336"/>
        <v>-1</v>
      </c>
      <c r="AE396" s="45">
        <f t="shared" si="337"/>
        <v>0</v>
      </c>
      <c r="AF396" s="56">
        <f t="shared" si="338"/>
        <v>0</v>
      </c>
      <c r="AG396" s="70" t="e">
        <f t="shared" si="339"/>
        <v>#DIV/0!</v>
      </c>
      <c r="AH396" s="70" t="e">
        <f t="shared" si="340"/>
        <v>#DIV/0!</v>
      </c>
      <c r="AI396" s="74" t="e">
        <f t="shared" si="341"/>
        <v>#DIV/0!</v>
      </c>
      <c r="AJ396" s="62">
        <f t="shared" si="342"/>
        <v>0</v>
      </c>
      <c r="AK396" s="117" t="e">
        <f t="shared" si="343"/>
        <v>#DIV/0!</v>
      </c>
      <c r="AL396" s="99" t="e">
        <f t="shared" si="344"/>
        <v>#DIV/0!</v>
      </c>
      <c r="AM396" s="62">
        <f t="shared" si="345"/>
        <v>0</v>
      </c>
      <c r="AN396" s="10">
        <f t="shared" si="346"/>
        <v>0</v>
      </c>
      <c r="AO396" s="10">
        <f t="shared" si="347"/>
        <v>0</v>
      </c>
      <c r="AP396" s="10">
        <f t="shared" si="348"/>
        <v>0</v>
      </c>
      <c r="AQ396" s="10">
        <f t="shared" si="349"/>
        <v>0</v>
      </c>
      <c r="AS396" s="113"/>
      <c r="AU396" s="19"/>
      <c r="AV396" s="25"/>
      <c r="AW396" s="19"/>
      <c r="AX396" s="19"/>
      <c r="AY396" s="19"/>
      <c r="BE396" s="12" t="s">
        <v>546</v>
      </c>
      <c r="BF396" s="110"/>
      <c r="BG396" s="111"/>
      <c r="BH396" s="111"/>
      <c r="BM396"/>
      <c r="BN396"/>
      <c r="BO396"/>
      <c r="BP396"/>
      <c r="BQ396"/>
      <c r="BR396"/>
      <c r="BS396"/>
      <c r="BT396"/>
      <c r="BU396"/>
      <c r="BV396" s="20"/>
      <c r="BZ396" s="19"/>
    </row>
    <row r="397" spans="1:78" x14ac:dyDescent="0.25">
      <c r="A397" s="12" t="str">
        <f t="shared" si="311"/>
        <v>25mag   1s</v>
      </c>
      <c r="B397" s="110">
        <f t="shared" si="312"/>
        <v>0</v>
      </c>
      <c r="C397" s="3">
        <f t="shared" si="313"/>
        <v>0</v>
      </c>
      <c r="D397" s="3">
        <f t="shared" si="314"/>
        <v>0</v>
      </c>
      <c r="E397" s="3">
        <f t="shared" si="315"/>
        <v>0</v>
      </c>
      <c r="F397" s="3">
        <f t="shared" si="316"/>
        <v>0</v>
      </c>
      <c r="G397" s="3">
        <f t="shared" si="317"/>
        <v>0</v>
      </c>
      <c r="H397" s="13">
        <f t="shared" si="318"/>
        <v>0</v>
      </c>
      <c r="I397" s="13">
        <f t="shared" si="319"/>
        <v>0</v>
      </c>
      <c r="J397" s="13">
        <f t="shared" si="320"/>
        <v>0</v>
      </c>
      <c r="K397" s="8">
        <f t="shared" si="321"/>
        <v>0</v>
      </c>
      <c r="L397" s="4">
        <f t="shared" si="322"/>
        <v>0</v>
      </c>
      <c r="M397" s="4">
        <f t="shared" si="323"/>
        <v>0</v>
      </c>
      <c r="N397" s="4">
        <f t="shared" si="324"/>
        <v>0</v>
      </c>
      <c r="O397" s="4">
        <f t="shared" si="325"/>
        <v>0</v>
      </c>
      <c r="P397" s="4">
        <f t="shared" si="354"/>
        <v>0</v>
      </c>
      <c r="Q397" s="4">
        <f t="shared" ref="Q397:Q402" si="357">J396-I397</f>
        <v>0</v>
      </c>
      <c r="R397" s="4">
        <f t="shared" si="326"/>
        <v>0</v>
      </c>
      <c r="S397" s="4">
        <f t="shared" si="327"/>
        <v>0</v>
      </c>
      <c r="T397" s="4">
        <f t="shared" si="328"/>
        <v>0</v>
      </c>
      <c r="U397" s="4">
        <f t="shared" si="329"/>
        <v>0</v>
      </c>
      <c r="V397" s="4">
        <f t="shared" si="330"/>
        <v>0</v>
      </c>
      <c r="W397" s="109">
        <f t="shared" si="331"/>
        <v>0</v>
      </c>
      <c r="X397" s="45">
        <f t="shared" si="355"/>
        <v>0</v>
      </c>
      <c r="Y397" s="62">
        <f t="shared" si="332"/>
        <v>0</v>
      </c>
      <c r="Z397" s="10">
        <f t="shared" si="333"/>
        <v>0</v>
      </c>
      <c r="AA397" s="4">
        <f t="shared" si="334"/>
        <v>0</v>
      </c>
      <c r="AB397" s="79">
        <f t="shared" si="335"/>
        <v>0</v>
      </c>
      <c r="AC397" s="79">
        <f t="shared" si="356"/>
        <v>0</v>
      </c>
      <c r="AD397" s="48">
        <f t="shared" si="336"/>
        <v>-1</v>
      </c>
      <c r="AE397" s="45">
        <f t="shared" si="337"/>
        <v>0</v>
      </c>
      <c r="AF397" s="56">
        <f t="shared" si="338"/>
        <v>0</v>
      </c>
      <c r="AG397" s="70" t="e">
        <f t="shared" si="339"/>
        <v>#DIV/0!</v>
      </c>
      <c r="AH397" s="70" t="e">
        <f t="shared" si="340"/>
        <v>#DIV/0!</v>
      </c>
      <c r="AI397" s="74" t="e">
        <f t="shared" si="341"/>
        <v>#DIV/0!</v>
      </c>
      <c r="AJ397" s="62">
        <f t="shared" si="342"/>
        <v>0</v>
      </c>
      <c r="AK397" s="117" t="e">
        <f t="shared" si="343"/>
        <v>#DIV/0!</v>
      </c>
      <c r="AL397" s="99" t="e">
        <f t="shared" si="344"/>
        <v>#DIV/0!</v>
      </c>
      <c r="AM397" s="62">
        <f t="shared" si="345"/>
        <v>0</v>
      </c>
      <c r="AN397" s="10">
        <f t="shared" si="346"/>
        <v>0</v>
      </c>
      <c r="AO397" s="10">
        <f t="shared" si="347"/>
        <v>0</v>
      </c>
      <c r="AP397" s="10">
        <f t="shared" si="348"/>
        <v>0</v>
      </c>
      <c r="AQ397" s="10">
        <f t="shared" si="349"/>
        <v>0</v>
      </c>
      <c r="AS397" s="113"/>
      <c r="AV397" s="7"/>
      <c r="AW397" s="19"/>
      <c r="AX397" s="19"/>
      <c r="AY397" s="19"/>
      <c r="BE397" s="12" t="s">
        <v>547</v>
      </c>
      <c r="BF397" s="110"/>
      <c r="BG397" s="111"/>
      <c r="BH397" s="111"/>
      <c r="BM397"/>
      <c r="BN397"/>
      <c r="BO397"/>
      <c r="BP397"/>
      <c r="BQ397"/>
      <c r="BR397"/>
      <c r="BS397"/>
      <c r="BT397"/>
      <c r="BU397"/>
      <c r="BV397" s="20"/>
      <c r="BZ397" s="19"/>
    </row>
    <row r="398" spans="1:78" x14ac:dyDescent="0.25">
      <c r="A398" s="12" t="str">
        <f t="shared" si="311"/>
        <v>25mag    2b</v>
      </c>
      <c r="B398" s="110">
        <f t="shared" si="312"/>
        <v>0</v>
      </c>
      <c r="C398" s="3">
        <f t="shared" si="313"/>
        <v>0</v>
      </c>
      <c r="D398" s="3">
        <f t="shared" si="314"/>
        <v>0</v>
      </c>
      <c r="E398" s="3">
        <f t="shared" si="315"/>
        <v>0</v>
      </c>
      <c r="F398" s="3">
        <f t="shared" si="316"/>
        <v>0</v>
      </c>
      <c r="G398" s="3">
        <f t="shared" si="317"/>
        <v>0</v>
      </c>
      <c r="H398" s="13">
        <f t="shared" si="318"/>
        <v>0</v>
      </c>
      <c r="I398" s="13">
        <f t="shared" si="319"/>
        <v>0</v>
      </c>
      <c r="J398" s="110">
        <f t="shared" si="320"/>
        <v>0</v>
      </c>
      <c r="K398" s="8">
        <f t="shared" si="321"/>
        <v>0</v>
      </c>
      <c r="L398" s="4">
        <f t="shared" si="322"/>
        <v>0</v>
      </c>
      <c r="M398" s="4">
        <f t="shared" si="323"/>
        <v>0</v>
      </c>
      <c r="N398" s="4">
        <f t="shared" si="324"/>
        <v>0</v>
      </c>
      <c r="O398" s="4">
        <f t="shared" si="325"/>
        <v>0</v>
      </c>
      <c r="P398" s="4">
        <f t="shared" si="354"/>
        <v>0</v>
      </c>
      <c r="Q398" s="4">
        <f t="shared" si="357"/>
        <v>0</v>
      </c>
      <c r="R398" s="4">
        <f t="shared" si="326"/>
        <v>0</v>
      </c>
      <c r="S398" s="4">
        <f t="shared" si="327"/>
        <v>0</v>
      </c>
      <c r="T398" s="4">
        <f t="shared" si="328"/>
        <v>0</v>
      </c>
      <c r="U398" s="4">
        <f t="shared" si="329"/>
        <v>0</v>
      </c>
      <c r="V398" s="4">
        <f t="shared" si="330"/>
        <v>0</v>
      </c>
      <c r="W398" s="109">
        <f t="shared" si="331"/>
        <v>0</v>
      </c>
      <c r="X398" s="45">
        <f t="shared" si="355"/>
        <v>0</v>
      </c>
      <c r="Y398" s="62">
        <f t="shared" si="332"/>
        <v>0</v>
      </c>
      <c r="Z398" s="10">
        <f t="shared" si="333"/>
        <v>0</v>
      </c>
      <c r="AA398" s="4">
        <f t="shared" si="334"/>
        <v>0</v>
      </c>
      <c r="AB398" s="79">
        <f t="shared" si="335"/>
        <v>0</v>
      </c>
      <c r="AC398" s="79">
        <f t="shared" si="356"/>
        <v>0</v>
      </c>
      <c r="AD398" s="48">
        <f t="shared" si="336"/>
        <v>-1</v>
      </c>
      <c r="AE398" s="45">
        <f t="shared" si="337"/>
        <v>0</v>
      </c>
      <c r="AF398" s="56">
        <f t="shared" si="338"/>
        <v>0</v>
      </c>
      <c r="AG398" s="70" t="e">
        <f t="shared" si="339"/>
        <v>#DIV/0!</v>
      </c>
      <c r="AH398" s="70" t="e">
        <f t="shared" si="340"/>
        <v>#DIV/0!</v>
      </c>
      <c r="AI398" s="74" t="e">
        <f t="shared" si="341"/>
        <v>#DIV/0!</v>
      </c>
      <c r="AJ398" s="62">
        <f t="shared" si="342"/>
        <v>0</v>
      </c>
      <c r="AK398" s="117" t="e">
        <f t="shared" si="343"/>
        <v>#DIV/0!</v>
      </c>
      <c r="AL398" s="99" t="e">
        <f t="shared" si="344"/>
        <v>#DIV/0!</v>
      </c>
      <c r="AM398" s="62">
        <f t="shared" si="345"/>
        <v>0</v>
      </c>
      <c r="AN398" s="10">
        <f t="shared" si="346"/>
        <v>0</v>
      </c>
      <c r="AO398" s="10">
        <f t="shared" si="347"/>
        <v>0</v>
      </c>
      <c r="AP398" s="10">
        <f t="shared" si="348"/>
        <v>0</v>
      </c>
      <c r="AQ398" s="10">
        <f t="shared" si="349"/>
        <v>0</v>
      </c>
      <c r="AS398" s="113"/>
      <c r="AV398" s="7"/>
      <c r="AW398" s="19"/>
      <c r="AX398" s="19"/>
      <c r="AY398" s="19"/>
      <c r="BE398" s="12" t="s">
        <v>548</v>
      </c>
      <c r="BF398" s="110"/>
      <c r="BG398" s="111"/>
      <c r="BH398" s="111"/>
      <c r="BM398"/>
      <c r="BN398"/>
      <c r="BO398"/>
      <c r="BP398"/>
      <c r="BQ398"/>
      <c r="BR398"/>
      <c r="BS398"/>
      <c r="BT398"/>
      <c r="BU398"/>
      <c r="BV398" s="20"/>
      <c r="BZ398" s="19"/>
    </row>
    <row r="399" spans="1:78" x14ac:dyDescent="0.25">
      <c r="A399" s="12" t="str">
        <f t="shared" si="311"/>
        <v>25mag     3o</v>
      </c>
      <c r="B399" s="110">
        <f t="shared" si="312"/>
        <v>0</v>
      </c>
      <c r="C399" s="3">
        <f t="shared" si="313"/>
        <v>0</v>
      </c>
      <c r="D399" s="3">
        <f t="shared" si="314"/>
        <v>0</v>
      </c>
      <c r="E399" s="3">
        <f t="shared" si="315"/>
        <v>0</v>
      </c>
      <c r="F399" s="3">
        <f t="shared" si="316"/>
        <v>0</v>
      </c>
      <c r="G399" s="3">
        <f t="shared" si="317"/>
        <v>0</v>
      </c>
      <c r="H399" s="13">
        <f t="shared" si="318"/>
        <v>0</v>
      </c>
      <c r="I399" s="13">
        <f t="shared" si="319"/>
        <v>0</v>
      </c>
      <c r="J399" s="110">
        <f t="shared" si="320"/>
        <v>0</v>
      </c>
      <c r="K399" s="8">
        <f t="shared" si="321"/>
        <v>0</v>
      </c>
      <c r="L399" s="4">
        <f t="shared" si="322"/>
        <v>0</v>
      </c>
      <c r="M399" s="4">
        <f t="shared" si="323"/>
        <v>0</v>
      </c>
      <c r="N399" s="4">
        <f t="shared" si="324"/>
        <v>0</v>
      </c>
      <c r="O399" s="4">
        <f t="shared" si="325"/>
        <v>0</v>
      </c>
      <c r="P399" s="4">
        <f t="shared" si="354"/>
        <v>0</v>
      </c>
      <c r="Q399" s="4">
        <f t="shared" si="357"/>
        <v>0</v>
      </c>
      <c r="R399" s="4">
        <f t="shared" si="326"/>
        <v>0</v>
      </c>
      <c r="S399" s="4">
        <f t="shared" si="327"/>
        <v>0</v>
      </c>
      <c r="T399" s="4">
        <f t="shared" si="328"/>
        <v>0</v>
      </c>
      <c r="U399" s="4">
        <f t="shared" si="329"/>
        <v>0</v>
      </c>
      <c r="V399" s="4">
        <f t="shared" si="330"/>
        <v>0</v>
      </c>
      <c r="W399" s="45">
        <f t="shared" si="331"/>
        <v>0</v>
      </c>
      <c r="X399" s="45">
        <f t="shared" si="355"/>
        <v>0</v>
      </c>
      <c r="Y399" s="10">
        <f t="shared" si="332"/>
        <v>0</v>
      </c>
      <c r="Z399" s="10">
        <f t="shared" si="333"/>
        <v>0</v>
      </c>
      <c r="AA399" s="10">
        <f t="shared" si="334"/>
        <v>0</v>
      </c>
      <c r="AB399" s="10">
        <f t="shared" si="335"/>
        <v>0</v>
      </c>
      <c r="AC399" s="79">
        <f t="shared" si="356"/>
        <v>0</v>
      </c>
      <c r="AD399" s="48">
        <f t="shared" si="336"/>
        <v>-1</v>
      </c>
      <c r="AE399" s="45">
        <f t="shared" si="337"/>
        <v>0</v>
      </c>
      <c r="AF399" s="56">
        <f t="shared" si="338"/>
        <v>0</v>
      </c>
      <c r="AG399" s="70" t="e">
        <f t="shared" si="339"/>
        <v>#DIV/0!</v>
      </c>
      <c r="AH399" s="70" t="e">
        <f t="shared" si="340"/>
        <v>#DIV/0!</v>
      </c>
      <c r="AI399" s="74" t="e">
        <f t="shared" si="341"/>
        <v>#DIV/0!</v>
      </c>
      <c r="AJ399" s="62">
        <f t="shared" si="342"/>
        <v>0</v>
      </c>
      <c r="AK399" s="117" t="e">
        <f t="shared" si="343"/>
        <v>#DIV/0!</v>
      </c>
      <c r="AL399" s="99" t="e">
        <f t="shared" si="344"/>
        <v>#DIV/0!</v>
      </c>
      <c r="AM399" s="62">
        <f t="shared" si="345"/>
        <v>0</v>
      </c>
      <c r="AN399" s="10">
        <f t="shared" si="346"/>
        <v>0</v>
      </c>
      <c r="AO399" s="10">
        <f t="shared" si="347"/>
        <v>0</v>
      </c>
      <c r="AP399" s="10">
        <f t="shared" si="348"/>
        <v>0</v>
      </c>
      <c r="AQ399" s="10">
        <f t="shared" si="349"/>
        <v>0</v>
      </c>
      <c r="AS399" s="113"/>
      <c r="AV399" s="7"/>
      <c r="AW399" s="19"/>
      <c r="AX399" s="19"/>
      <c r="AY399" s="19"/>
      <c r="BE399" s="12" t="s">
        <v>549</v>
      </c>
      <c r="BF399" s="110"/>
      <c r="BG399" s="111"/>
      <c r="BH399" s="111"/>
      <c r="BM399"/>
      <c r="BN399"/>
      <c r="BO399"/>
      <c r="BP399"/>
      <c r="BQ399"/>
      <c r="BR399"/>
      <c r="BS399"/>
      <c r="BT399"/>
      <c r="BU399"/>
      <c r="BV399" s="20"/>
      <c r="BZ399" s="19"/>
    </row>
    <row r="400" spans="1:78" x14ac:dyDescent="0.25">
      <c r="A400" s="12" t="str">
        <f t="shared" si="311"/>
        <v>25mag    4s</v>
      </c>
      <c r="B400" s="110">
        <f t="shared" si="312"/>
        <v>0</v>
      </c>
      <c r="C400" s="3">
        <f t="shared" si="313"/>
        <v>0</v>
      </c>
      <c r="D400" s="3">
        <f t="shared" si="314"/>
        <v>0</v>
      </c>
      <c r="E400" s="3">
        <f t="shared" si="315"/>
        <v>0</v>
      </c>
      <c r="F400" s="3">
        <f t="shared" si="316"/>
        <v>0</v>
      </c>
      <c r="G400" s="3">
        <f t="shared" si="317"/>
        <v>0</v>
      </c>
      <c r="H400" s="3">
        <f t="shared" si="318"/>
        <v>0</v>
      </c>
      <c r="I400" s="110">
        <f t="shared" si="319"/>
        <v>0</v>
      </c>
      <c r="J400" s="110">
        <f t="shared" si="320"/>
        <v>0</v>
      </c>
      <c r="K400" s="8">
        <f t="shared" si="321"/>
        <v>0</v>
      </c>
      <c r="L400" s="4">
        <f t="shared" si="322"/>
        <v>0</v>
      </c>
      <c r="M400" s="4">
        <f t="shared" si="323"/>
        <v>0</v>
      </c>
      <c r="N400" s="4">
        <f t="shared" si="324"/>
        <v>0</v>
      </c>
      <c r="O400" s="4">
        <f t="shared" si="325"/>
        <v>0</v>
      </c>
      <c r="P400" s="4">
        <f t="shared" si="354"/>
        <v>0</v>
      </c>
      <c r="Q400" s="4">
        <f t="shared" si="357"/>
        <v>0</v>
      </c>
      <c r="R400" s="4">
        <f t="shared" si="326"/>
        <v>0</v>
      </c>
      <c r="S400" s="4">
        <f t="shared" si="327"/>
        <v>0</v>
      </c>
      <c r="T400" s="4">
        <f t="shared" si="328"/>
        <v>0</v>
      </c>
      <c r="U400" s="4">
        <f t="shared" si="329"/>
        <v>0</v>
      </c>
      <c r="V400" s="4">
        <f t="shared" si="330"/>
        <v>0</v>
      </c>
      <c r="W400" s="45">
        <f t="shared" si="331"/>
        <v>0</v>
      </c>
      <c r="X400" s="45">
        <f t="shared" si="355"/>
        <v>0</v>
      </c>
      <c r="Y400" s="62">
        <f t="shared" si="332"/>
        <v>0</v>
      </c>
      <c r="Z400" s="10">
        <f t="shared" si="333"/>
        <v>0</v>
      </c>
      <c r="AA400" s="4">
        <f t="shared" si="334"/>
        <v>0</v>
      </c>
      <c r="AB400" s="108">
        <f t="shared" si="335"/>
        <v>0</v>
      </c>
      <c r="AC400" s="79">
        <f t="shared" si="356"/>
        <v>0</v>
      </c>
      <c r="AD400" s="48">
        <f t="shared" si="336"/>
        <v>-1</v>
      </c>
      <c r="AE400" s="45">
        <f t="shared" si="337"/>
        <v>0</v>
      </c>
      <c r="AF400" s="56">
        <f t="shared" si="338"/>
        <v>0</v>
      </c>
      <c r="AG400" s="70" t="e">
        <f t="shared" si="339"/>
        <v>#DIV/0!</v>
      </c>
      <c r="AH400" s="70" t="e">
        <f t="shared" si="340"/>
        <v>#DIV/0!</v>
      </c>
      <c r="AI400" s="74" t="e">
        <f t="shared" si="341"/>
        <v>#DIV/0!</v>
      </c>
      <c r="AJ400" s="62">
        <f t="shared" si="342"/>
        <v>0</v>
      </c>
      <c r="AK400" s="117" t="e">
        <f t="shared" si="343"/>
        <v>#DIV/0!</v>
      </c>
      <c r="AL400" s="99" t="e">
        <f t="shared" si="344"/>
        <v>#DIV/0!</v>
      </c>
      <c r="AM400" s="62">
        <f t="shared" si="345"/>
        <v>0</v>
      </c>
      <c r="AN400" s="10">
        <f t="shared" si="346"/>
        <v>0</v>
      </c>
      <c r="AO400" s="10">
        <f t="shared" si="347"/>
        <v>0</v>
      </c>
      <c r="AP400" s="10">
        <f t="shared" si="348"/>
        <v>0</v>
      </c>
      <c r="AQ400" s="10">
        <f t="shared" si="349"/>
        <v>0</v>
      </c>
      <c r="AS400" s="113"/>
      <c r="AV400" s="7"/>
      <c r="AW400" s="19"/>
      <c r="AX400" s="19"/>
      <c r="AY400" s="19"/>
      <c r="BE400" s="12" t="s">
        <v>550</v>
      </c>
      <c r="BF400" s="110"/>
      <c r="BG400" s="111"/>
      <c r="BH400" s="111"/>
      <c r="BM400"/>
      <c r="BN400"/>
      <c r="BO400"/>
      <c r="BP400"/>
      <c r="BQ400"/>
      <c r="BR400"/>
      <c r="BS400"/>
      <c r="BT400"/>
      <c r="BU400"/>
      <c r="BV400" s="20"/>
      <c r="BZ400" s="19"/>
    </row>
    <row r="401" spans="1:78" x14ac:dyDescent="0.25">
      <c r="A401" s="12" t="str">
        <f t="shared" si="311"/>
        <v>25mag     5b</v>
      </c>
      <c r="B401" s="110">
        <f t="shared" si="312"/>
        <v>0</v>
      </c>
      <c r="C401" s="3">
        <f t="shared" si="313"/>
        <v>0</v>
      </c>
      <c r="D401" s="3">
        <f t="shared" si="314"/>
        <v>0</v>
      </c>
      <c r="E401" s="3">
        <f t="shared" si="315"/>
        <v>0</v>
      </c>
      <c r="F401" s="3">
        <f t="shared" si="316"/>
        <v>0</v>
      </c>
      <c r="G401" s="3">
        <f t="shared" si="317"/>
        <v>0</v>
      </c>
      <c r="H401" s="3">
        <f t="shared" si="318"/>
        <v>0</v>
      </c>
      <c r="I401" s="110">
        <f t="shared" si="319"/>
        <v>0</v>
      </c>
      <c r="J401" s="110">
        <f t="shared" si="320"/>
        <v>0</v>
      </c>
      <c r="K401" s="8">
        <f t="shared" si="321"/>
        <v>0</v>
      </c>
      <c r="L401" s="4">
        <f t="shared" si="322"/>
        <v>0</v>
      </c>
      <c r="M401" s="4">
        <f t="shared" si="323"/>
        <v>0</v>
      </c>
      <c r="N401" s="4">
        <f t="shared" si="324"/>
        <v>0</v>
      </c>
      <c r="O401" s="4">
        <f t="shared" si="325"/>
        <v>0</v>
      </c>
      <c r="P401" s="4">
        <f t="shared" si="354"/>
        <v>0</v>
      </c>
      <c r="Q401" s="4">
        <f t="shared" si="357"/>
        <v>0</v>
      </c>
      <c r="R401" s="4">
        <f t="shared" si="326"/>
        <v>0</v>
      </c>
      <c r="S401" s="4">
        <f t="shared" si="327"/>
        <v>0</v>
      </c>
      <c r="T401" s="4">
        <f t="shared" si="328"/>
        <v>0</v>
      </c>
      <c r="U401" s="4">
        <f t="shared" si="329"/>
        <v>0</v>
      </c>
      <c r="V401" s="4">
        <f t="shared" si="330"/>
        <v>0</v>
      </c>
      <c r="W401" s="45">
        <f t="shared" si="331"/>
        <v>0</v>
      </c>
      <c r="X401" s="45">
        <f t="shared" si="355"/>
        <v>0</v>
      </c>
      <c r="Y401" s="10">
        <f t="shared" si="332"/>
        <v>0</v>
      </c>
      <c r="Z401" s="10">
        <f t="shared" si="333"/>
        <v>0</v>
      </c>
      <c r="AA401" s="10">
        <f t="shared" si="334"/>
        <v>0</v>
      </c>
      <c r="AB401" s="10">
        <f t="shared" si="335"/>
        <v>0</v>
      </c>
      <c r="AC401" s="79">
        <f t="shared" si="356"/>
        <v>0</v>
      </c>
      <c r="AD401" s="48">
        <f t="shared" si="336"/>
        <v>-1</v>
      </c>
      <c r="AE401" s="45">
        <f t="shared" si="337"/>
        <v>0</v>
      </c>
      <c r="AF401" s="56">
        <f t="shared" si="338"/>
        <v>0</v>
      </c>
      <c r="AG401" s="70" t="e">
        <f t="shared" si="339"/>
        <v>#DIV/0!</v>
      </c>
      <c r="AH401" s="70" t="e">
        <f t="shared" si="340"/>
        <v>#DIV/0!</v>
      </c>
      <c r="AI401" s="74" t="e">
        <f t="shared" si="341"/>
        <v>#DIV/0!</v>
      </c>
      <c r="AJ401" s="62">
        <f t="shared" si="342"/>
        <v>0</v>
      </c>
      <c r="AK401" s="117" t="e">
        <f t="shared" si="343"/>
        <v>#DIV/0!</v>
      </c>
      <c r="AL401" s="99" t="e">
        <f t="shared" si="344"/>
        <v>#DIV/0!</v>
      </c>
      <c r="AM401" s="62">
        <f t="shared" si="345"/>
        <v>0</v>
      </c>
      <c r="AN401" s="10">
        <f t="shared" si="346"/>
        <v>0</v>
      </c>
      <c r="AO401" s="10">
        <f t="shared" si="347"/>
        <v>0</v>
      </c>
      <c r="AP401" s="10">
        <f t="shared" si="348"/>
        <v>0</v>
      </c>
      <c r="AQ401" s="10">
        <f t="shared" si="349"/>
        <v>0</v>
      </c>
      <c r="AS401" s="113"/>
      <c r="AV401" s="7"/>
      <c r="AW401" s="19"/>
      <c r="AX401" s="19"/>
      <c r="AY401" s="19"/>
      <c r="BE401" s="12" t="s">
        <v>551</v>
      </c>
      <c r="BF401" s="110"/>
      <c r="BG401" s="111"/>
      <c r="BH401" s="111"/>
      <c r="BM401"/>
      <c r="BN401"/>
      <c r="BO401"/>
      <c r="BP401"/>
      <c r="BQ401"/>
      <c r="BR401"/>
      <c r="BS401"/>
      <c r="BT401"/>
      <c r="BU401"/>
      <c r="BV401" s="20"/>
      <c r="BZ401" s="19"/>
    </row>
    <row r="402" spans="1:78" x14ac:dyDescent="0.25">
      <c r="A402" s="12" t="str">
        <f t="shared" si="311"/>
        <v>25mag     6o</v>
      </c>
      <c r="B402" s="110">
        <f t="shared" si="312"/>
        <v>0</v>
      </c>
      <c r="C402" s="3">
        <f t="shared" si="313"/>
        <v>0</v>
      </c>
      <c r="D402" s="3">
        <f t="shared" si="314"/>
        <v>0</v>
      </c>
      <c r="E402" s="3">
        <f t="shared" si="315"/>
        <v>0</v>
      </c>
      <c r="F402" s="3">
        <f t="shared" si="316"/>
        <v>0</v>
      </c>
      <c r="G402" s="3">
        <f t="shared" si="317"/>
        <v>0</v>
      </c>
      <c r="H402" s="3">
        <f t="shared" si="318"/>
        <v>0</v>
      </c>
      <c r="I402" s="110">
        <f t="shared" si="319"/>
        <v>0</v>
      </c>
      <c r="J402" s="110">
        <f t="shared" si="320"/>
        <v>0</v>
      </c>
      <c r="K402" s="8">
        <f t="shared" si="321"/>
        <v>0</v>
      </c>
      <c r="L402" s="4">
        <f t="shared" si="322"/>
        <v>0</v>
      </c>
      <c r="M402" s="4">
        <f t="shared" si="323"/>
        <v>0</v>
      </c>
      <c r="N402" s="4">
        <f t="shared" si="324"/>
        <v>0</v>
      </c>
      <c r="O402" s="4">
        <f t="shared" si="325"/>
        <v>0</v>
      </c>
      <c r="P402" s="4">
        <f t="shared" si="354"/>
        <v>0</v>
      </c>
      <c r="Q402" s="4">
        <f t="shared" si="357"/>
        <v>0</v>
      </c>
      <c r="R402" s="4">
        <f t="shared" si="326"/>
        <v>0</v>
      </c>
      <c r="S402" s="4">
        <f t="shared" si="327"/>
        <v>0</v>
      </c>
      <c r="T402" s="4">
        <f t="shared" si="328"/>
        <v>0</v>
      </c>
      <c r="U402" s="4">
        <f t="shared" si="329"/>
        <v>0</v>
      </c>
      <c r="V402" s="4">
        <f t="shared" si="330"/>
        <v>0</v>
      </c>
      <c r="W402" s="45">
        <f t="shared" si="331"/>
        <v>0</v>
      </c>
      <c r="X402" s="45">
        <f t="shared" si="355"/>
        <v>0</v>
      </c>
      <c r="Y402" s="62">
        <f t="shared" si="332"/>
        <v>0</v>
      </c>
      <c r="Z402" s="10">
        <f t="shared" si="333"/>
        <v>0</v>
      </c>
      <c r="AA402" s="4">
        <f t="shared" si="334"/>
        <v>0</v>
      </c>
      <c r="AB402" s="108">
        <f t="shared" si="335"/>
        <v>0</v>
      </c>
      <c r="AC402" s="79">
        <f t="shared" si="356"/>
        <v>0</v>
      </c>
      <c r="AD402" s="48">
        <f t="shared" si="336"/>
        <v>-1</v>
      </c>
      <c r="AE402" s="45">
        <f t="shared" si="337"/>
        <v>0</v>
      </c>
      <c r="AF402" s="56">
        <f t="shared" si="338"/>
        <v>0</v>
      </c>
      <c r="AG402" s="70" t="e">
        <f t="shared" si="339"/>
        <v>#DIV/0!</v>
      </c>
      <c r="AH402" s="70" t="e">
        <f t="shared" si="340"/>
        <v>#DIV/0!</v>
      </c>
      <c r="AI402" s="74" t="e">
        <f t="shared" si="341"/>
        <v>#DIV/0!</v>
      </c>
      <c r="AJ402" s="62">
        <f t="shared" si="342"/>
        <v>0</v>
      </c>
      <c r="AK402" s="117" t="e">
        <f t="shared" si="343"/>
        <v>#DIV/0!</v>
      </c>
      <c r="AL402" s="99" t="e">
        <f t="shared" si="344"/>
        <v>#DIV/0!</v>
      </c>
      <c r="AM402" s="62">
        <f t="shared" si="345"/>
        <v>0</v>
      </c>
      <c r="AN402" s="10">
        <f t="shared" si="346"/>
        <v>0</v>
      </c>
      <c r="AO402" s="10">
        <f t="shared" si="347"/>
        <v>0</v>
      </c>
      <c r="AP402" s="10">
        <f t="shared" si="348"/>
        <v>0</v>
      </c>
      <c r="AQ402" s="10">
        <f t="shared" si="349"/>
        <v>0</v>
      </c>
      <c r="AS402" s="113"/>
      <c r="AV402" s="7"/>
      <c r="AW402" s="19"/>
      <c r="AX402" s="19"/>
      <c r="AY402" s="19"/>
      <c r="BE402" s="12" t="s">
        <v>552</v>
      </c>
      <c r="BF402" s="110"/>
      <c r="BG402" s="111"/>
      <c r="BH402" s="111"/>
      <c r="BM402"/>
      <c r="BN402"/>
      <c r="BO402"/>
      <c r="BP402"/>
      <c r="BQ402"/>
      <c r="BR402"/>
      <c r="BS402"/>
      <c r="BT402"/>
      <c r="BU402"/>
      <c r="BV402" s="113"/>
      <c r="BZ402" s="19"/>
    </row>
    <row r="403" spans="1:78" x14ac:dyDescent="0.25">
      <c r="A403" s="12" t="str">
        <f t="shared" si="311"/>
        <v>25mag    7s</v>
      </c>
      <c r="B403" s="110">
        <f t="shared" si="312"/>
        <v>0</v>
      </c>
      <c r="C403" s="3">
        <f t="shared" si="313"/>
        <v>0</v>
      </c>
      <c r="D403" s="3">
        <f t="shared" si="314"/>
        <v>0</v>
      </c>
      <c r="E403" s="3">
        <f t="shared" si="315"/>
        <v>0</v>
      </c>
      <c r="F403" s="3">
        <f t="shared" si="316"/>
        <v>0</v>
      </c>
      <c r="G403" s="3">
        <f t="shared" si="317"/>
        <v>0</v>
      </c>
      <c r="H403" s="3">
        <f t="shared" si="318"/>
        <v>0</v>
      </c>
      <c r="I403" s="110">
        <f t="shared" si="319"/>
        <v>0</v>
      </c>
      <c r="J403" s="110">
        <f t="shared" si="320"/>
        <v>0</v>
      </c>
      <c r="K403" s="8">
        <f t="shared" si="321"/>
        <v>0</v>
      </c>
      <c r="L403" s="4">
        <f t="shared" si="322"/>
        <v>0</v>
      </c>
      <c r="M403" s="4">
        <f t="shared" si="323"/>
        <v>0</v>
      </c>
      <c r="N403" s="4">
        <f t="shared" si="324"/>
        <v>0</v>
      </c>
      <c r="O403" s="4">
        <f t="shared" si="325"/>
        <v>0</v>
      </c>
      <c r="P403" s="4">
        <f t="shared" si="354"/>
        <v>0</v>
      </c>
      <c r="Q403" s="4">
        <f>-J402+I403</f>
        <v>0</v>
      </c>
      <c r="R403" s="4">
        <f t="shared" si="326"/>
        <v>0</v>
      </c>
      <c r="S403" s="4">
        <f t="shared" si="327"/>
        <v>0</v>
      </c>
      <c r="T403" s="4">
        <f t="shared" si="328"/>
        <v>0</v>
      </c>
      <c r="U403" s="4">
        <f t="shared" si="329"/>
        <v>0</v>
      </c>
      <c r="V403" s="4">
        <f t="shared" si="330"/>
        <v>0</v>
      </c>
      <c r="W403" s="45">
        <f t="shared" si="331"/>
        <v>0</v>
      </c>
      <c r="X403" s="45">
        <f t="shared" si="355"/>
        <v>0</v>
      </c>
      <c r="Y403" s="10">
        <f t="shared" si="332"/>
        <v>0</v>
      </c>
      <c r="Z403" s="10">
        <f t="shared" si="333"/>
        <v>0</v>
      </c>
      <c r="AA403" s="10">
        <f t="shared" si="334"/>
        <v>0</v>
      </c>
      <c r="AB403" s="10">
        <f t="shared" si="335"/>
        <v>0</v>
      </c>
      <c r="AC403" s="79">
        <f t="shared" si="356"/>
        <v>0</v>
      </c>
      <c r="AD403" s="48">
        <f t="shared" si="336"/>
        <v>-1</v>
      </c>
      <c r="AE403" s="45">
        <f t="shared" si="337"/>
        <v>0</v>
      </c>
      <c r="AF403" s="56">
        <f t="shared" si="338"/>
        <v>0</v>
      </c>
      <c r="AG403" s="70" t="e">
        <f t="shared" si="339"/>
        <v>#DIV/0!</v>
      </c>
      <c r="AH403" s="70" t="e">
        <f t="shared" si="340"/>
        <v>#DIV/0!</v>
      </c>
      <c r="AI403" s="74" t="e">
        <f t="shared" si="341"/>
        <v>#DIV/0!</v>
      </c>
      <c r="AJ403" s="62">
        <f t="shared" si="342"/>
        <v>0</v>
      </c>
      <c r="AK403" s="117" t="e">
        <f t="shared" si="343"/>
        <v>#DIV/0!</v>
      </c>
      <c r="AL403" s="99" t="e">
        <f t="shared" si="344"/>
        <v>#DIV/0!</v>
      </c>
      <c r="AM403" s="62">
        <f t="shared" si="345"/>
        <v>0</v>
      </c>
      <c r="AN403" s="10">
        <f t="shared" si="346"/>
        <v>0</v>
      </c>
      <c r="AO403" s="10">
        <f t="shared" si="347"/>
        <v>0</v>
      </c>
      <c r="AP403" s="10">
        <f t="shared" si="348"/>
        <v>0</v>
      </c>
      <c r="AQ403" s="10">
        <f t="shared" si="349"/>
        <v>0</v>
      </c>
      <c r="AS403" s="113"/>
      <c r="AV403" s="7"/>
      <c r="AW403" s="19"/>
      <c r="AX403" s="19"/>
      <c r="AY403" s="19"/>
      <c r="BE403" s="12" t="s">
        <v>553</v>
      </c>
      <c r="BF403" s="110"/>
      <c r="BG403" s="111"/>
      <c r="BH403" s="111"/>
      <c r="BM403"/>
      <c r="BN403"/>
      <c r="BO403"/>
      <c r="BP403"/>
      <c r="BQ403"/>
      <c r="BR403"/>
      <c r="BS403"/>
      <c r="BT403"/>
      <c r="BU403"/>
      <c r="BV403" s="113"/>
      <c r="BZ403" s="19"/>
    </row>
    <row r="404" spans="1:78" x14ac:dyDescent="0.25">
      <c r="A404" s="12" t="str">
        <f t="shared" si="311"/>
        <v>25mag   8s</v>
      </c>
      <c r="B404" s="110">
        <f t="shared" si="312"/>
        <v>0</v>
      </c>
      <c r="C404" s="3">
        <f t="shared" si="313"/>
        <v>0</v>
      </c>
      <c r="D404" s="3">
        <f t="shared" si="314"/>
        <v>0</v>
      </c>
      <c r="E404" s="3">
        <f t="shared" si="315"/>
        <v>0</v>
      </c>
      <c r="F404" s="3">
        <f t="shared" si="316"/>
        <v>0</v>
      </c>
      <c r="G404" s="3">
        <f t="shared" si="317"/>
        <v>0</v>
      </c>
      <c r="H404" s="3">
        <f t="shared" si="318"/>
        <v>0</v>
      </c>
      <c r="I404" s="110">
        <f t="shared" si="319"/>
        <v>0</v>
      </c>
      <c r="J404" s="110">
        <f t="shared" si="320"/>
        <v>0</v>
      </c>
      <c r="K404" s="8">
        <f t="shared" si="321"/>
        <v>0</v>
      </c>
      <c r="L404" s="4">
        <f t="shared" si="322"/>
        <v>0</v>
      </c>
      <c r="M404" s="4">
        <f t="shared" si="323"/>
        <v>0</v>
      </c>
      <c r="N404" s="4">
        <f t="shared" si="324"/>
        <v>0</v>
      </c>
      <c r="O404" s="4">
        <f t="shared" si="325"/>
        <v>0</v>
      </c>
      <c r="P404" s="4">
        <f t="shared" si="354"/>
        <v>0</v>
      </c>
      <c r="Q404" s="4">
        <f>J403-I404</f>
        <v>0</v>
      </c>
      <c r="R404" s="4">
        <f t="shared" si="326"/>
        <v>0</v>
      </c>
      <c r="S404" s="4">
        <f t="shared" si="327"/>
        <v>0</v>
      </c>
      <c r="T404" s="4">
        <f t="shared" si="328"/>
        <v>0</v>
      </c>
      <c r="U404" s="4">
        <f t="shared" si="329"/>
        <v>0</v>
      </c>
      <c r="V404" s="4">
        <f t="shared" si="330"/>
        <v>0</v>
      </c>
      <c r="W404" s="45">
        <f t="shared" si="331"/>
        <v>0</v>
      </c>
      <c r="X404" s="45">
        <f t="shared" si="355"/>
        <v>0</v>
      </c>
      <c r="Y404" s="62">
        <f t="shared" si="332"/>
        <v>0</v>
      </c>
      <c r="Z404" s="10">
        <f t="shared" si="333"/>
        <v>0</v>
      </c>
      <c r="AA404" s="4">
        <f t="shared" si="334"/>
        <v>0</v>
      </c>
      <c r="AB404" s="108">
        <f t="shared" si="335"/>
        <v>0</v>
      </c>
      <c r="AC404" s="79">
        <f t="shared" si="356"/>
        <v>0</v>
      </c>
      <c r="AD404" s="48">
        <f t="shared" si="336"/>
        <v>-1</v>
      </c>
      <c r="AE404" s="45">
        <f t="shared" si="337"/>
        <v>0</v>
      </c>
      <c r="AF404" s="56">
        <f t="shared" si="338"/>
        <v>0</v>
      </c>
      <c r="AG404" s="70" t="e">
        <f t="shared" si="339"/>
        <v>#DIV/0!</v>
      </c>
      <c r="AH404" s="70" t="e">
        <f t="shared" si="340"/>
        <v>#DIV/0!</v>
      </c>
      <c r="AI404" s="74" t="e">
        <f t="shared" si="341"/>
        <v>#DIV/0!</v>
      </c>
      <c r="AJ404" s="62">
        <f t="shared" si="342"/>
        <v>0</v>
      </c>
      <c r="AK404" s="117" t="e">
        <f t="shared" si="343"/>
        <v>#DIV/0!</v>
      </c>
      <c r="AL404" s="99" t="e">
        <f t="shared" si="344"/>
        <v>#DIV/0!</v>
      </c>
      <c r="AM404" s="62">
        <f t="shared" si="345"/>
        <v>0</v>
      </c>
      <c r="AN404" s="10">
        <f t="shared" si="346"/>
        <v>0</v>
      </c>
      <c r="AO404" s="10">
        <f t="shared" si="347"/>
        <v>0</v>
      </c>
      <c r="AP404" s="10">
        <f t="shared" si="348"/>
        <v>0</v>
      </c>
      <c r="AQ404" s="10">
        <f t="shared" si="349"/>
        <v>0</v>
      </c>
      <c r="AS404" s="113"/>
      <c r="AV404" s="7"/>
      <c r="AW404" s="19"/>
      <c r="AX404" s="19"/>
      <c r="AY404" s="19"/>
      <c r="BE404" s="12" t="s">
        <v>171</v>
      </c>
      <c r="BF404" s="110"/>
      <c r="BG404" s="111"/>
      <c r="BH404" s="111"/>
      <c r="BM404"/>
      <c r="BN404"/>
      <c r="BO404"/>
      <c r="BP404"/>
      <c r="BQ404"/>
      <c r="BR404"/>
      <c r="BS404"/>
      <c r="BT404"/>
      <c r="BU404"/>
      <c r="BV404" s="113"/>
      <c r="BZ404" s="19"/>
    </row>
    <row r="405" spans="1:78" x14ac:dyDescent="0.25">
      <c r="A405" s="12" t="str">
        <f t="shared" si="311"/>
        <v>25mag    9b</v>
      </c>
      <c r="B405" s="110">
        <f t="shared" si="312"/>
        <v>0</v>
      </c>
      <c r="C405" s="3">
        <f t="shared" si="313"/>
        <v>0</v>
      </c>
      <c r="D405" s="3">
        <f t="shared" si="314"/>
        <v>0</v>
      </c>
      <c r="E405" s="3">
        <f t="shared" si="315"/>
        <v>0</v>
      </c>
      <c r="F405" s="3">
        <f t="shared" si="316"/>
        <v>0</v>
      </c>
      <c r="G405" s="3">
        <f t="shared" si="317"/>
        <v>0</v>
      </c>
      <c r="H405" s="3">
        <f t="shared" si="318"/>
        <v>0</v>
      </c>
      <c r="I405" s="3">
        <f t="shared" si="319"/>
        <v>0</v>
      </c>
      <c r="J405" s="110">
        <f t="shared" si="320"/>
        <v>0</v>
      </c>
      <c r="K405" s="8">
        <f t="shared" si="321"/>
        <v>0</v>
      </c>
      <c r="L405" s="4">
        <f t="shared" si="322"/>
        <v>0</v>
      </c>
      <c r="M405" s="4">
        <f t="shared" si="323"/>
        <v>0</v>
      </c>
      <c r="N405" s="4">
        <f t="shared" si="324"/>
        <v>0</v>
      </c>
      <c r="O405" s="4">
        <f t="shared" si="325"/>
        <v>0</v>
      </c>
      <c r="P405" s="4">
        <f t="shared" si="354"/>
        <v>0</v>
      </c>
      <c r="Q405" s="4">
        <f>J404-I405</f>
        <v>0</v>
      </c>
      <c r="R405" s="4">
        <f t="shared" si="326"/>
        <v>0</v>
      </c>
      <c r="S405" s="4">
        <f t="shared" si="327"/>
        <v>0</v>
      </c>
      <c r="T405" s="4">
        <f t="shared" si="328"/>
        <v>0</v>
      </c>
      <c r="U405" s="4">
        <f t="shared" si="329"/>
        <v>0</v>
      </c>
      <c r="V405" s="4">
        <f t="shared" si="330"/>
        <v>0</v>
      </c>
      <c r="W405" s="109">
        <f t="shared" si="331"/>
        <v>0</v>
      </c>
      <c r="X405" s="45">
        <f t="shared" si="355"/>
        <v>0</v>
      </c>
      <c r="Y405" s="62">
        <f t="shared" si="332"/>
        <v>0</v>
      </c>
      <c r="Z405" s="10">
        <f t="shared" si="333"/>
        <v>0</v>
      </c>
      <c r="AA405" s="4">
        <f t="shared" si="334"/>
        <v>0</v>
      </c>
      <c r="AB405" s="79">
        <f t="shared" si="335"/>
        <v>0</v>
      </c>
      <c r="AC405" s="79">
        <f t="shared" si="356"/>
        <v>0</v>
      </c>
      <c r="AD405" s="48">
        <f t="shared" si="336"/>
        <v>-1</v>
      </c>
      <c r="AE405" s="45">
        <f t="shared" si="337"/>
        <v>0</v>
      </c>
      <c r="AF405" s="56">
        <f t="shared" si="338"/>
        <v>0</v>
      </c>
      <c r="AG405" s="70" t="e">
        <f t="shared" si="339"/>
        <v>#DIV/0!</v>
      </c>
      <c r="AH405" s="70" t="e">
        <f t="shared" si="340"/>
        <v>#DIV/0!</v>
      </c>
      <c r="AI405" s="74" t="e">
        <f t="shared" si="341"/>
        <v>#DIV/0!</v>
      </c>
      <c r="AJ405" s="62">
        <f t="shared" si="342"/>
        <v>0</v>
      </c>
      <c r="AK405" s="117" t="e">
        <f t="shared" si="343"/>
        <v>#DIV/0!</v>
      </c>
      <c r="AL405" s="99" t="e">
        <f t="shared" si="344"/>
        <v>#DIV/0!</v>
      </c>
      <c r="AM405" s="62">
        <f t="shared" si="345"/>
        <v>0</v>
      </c>
      <c r="AN405" s="10">
        <f t="shared" si="346"/>
        <v>0</v>
      </c>
      <c r="AO405" s="10">
        <f t="shared" si="347"/>
        <v>0</v>
      </c>
      <c r="AP405" s="10">
        <f t="shared" si="348"/>
        <v>0</v>
      </c>
      <c r="AQ405" s="10">
        <f t="shared" si="349"/>
        <v>0</v>
      </c>
      <c r="AS405" s="113"/>
      <c r="AV405" s="7"/>
      <c r="AW405" s="19"/>
      <c r="AX405" s="19"/>
      <c r="AY405" s="19"/>
      <c r="BE405" s="12" t="s">
        <v>554</v>
      </c>
      <c r="BF405" s="110"/>
      <c r="BG405" s="111"/>
      <c r="BH405" s="111"/>
      <c r="BM405"/>
      <c r="BN405"/>
      <c r="BO405"/>
      <c r="BP405"/>
      <c r="BQ405"/>
      <c r="BR405"/>
      <c r="BS405"/>
      <c r="BT405"/>
      <c r="BU405"/>
      <c r="BV405" s="113"/>
      <c r="BZ405" s="19"/>
    </row>
    <row r="406" spans="1:78" x14ac:dyDescent="0.25">
      <c r="A406" s="12" t="str">
        <f t="shared" si="311"/>
        <v>25mag     10o</v>
      </c>
      <c r="B406" s="110">
        <f t="shared" si="312"/>
        <v>0</v>
      </c>
      <c r="C406" s="3">
        <f t="shared" si="313"/>
        <v>0</v>
      </c>
      <c r="D406" s="3">
        <f t="shared" si="314"/>
        <v>0</v>
      </c>
      <c r="E406" s="3">
        <f t="shared" si="315"/>
        <v>0</v>
      </c>
      <c r="F406" s="3">
        <f t="shared" si="316"/>
        <v>0</v>
      </c>
      <c r="G406" s="3">
        <f t="shared" si="317"/>
        <v>0</v>
      </c>
      <c r="H406" s="3">
        <f t="shared" si="318"/>
        <v>0</v>
      </c>
      <c r="I406" s="3">
        <f t="shared" si="319"/>
        <v>0</v>
      </c>
      <c r="J406" s="110">
        <f t="shared" si="320"/>
        <v>0</v>
      </c>
      <c r="K406" s="8">
        <f t="shared" si="321"/>
        <v>0</v>
      </c>
      <c r="L406" s="4">
        <f t="shared" si="322"/>
        <v>0</v>
      </c>
      <c r="M406" s="4">
        <f t="shared" si="323"/>
        <v>0</v>
      </c>
      <c r="N406" s="4">
        <f t="shared" si="324"/>
        <v>0</v>
      </c>
      <c r="O406" s="4">
        <f t="shared" si="325"/>
        <v>0</v>
      </c>
      <c r="P406" s="4">
        <f t="shared" si="354"/>
        <v>0</v>
      </c>
      <c r="Q406" s="4">
        <f>J405-I406</f>
        <v>0</v>
      </c>
      <c r="R406" s="4">
        <f t="shared" si="326"/>
        <v>0</v>
      </c>
      <c r="S406" s="4">
        <f t="shared" si="327"/>
        <v>0</v>
      </c>
      <c r="T406" s="4">
        <f t="shared" si="328"/>
        <v>0</v>
      </c>
      <c r="U406" s="4">
        <f t="shared" si="329"/>
        <v>0</v>
      </c>
      <c r="V406" s="4">
        <f t="shared" si="330"/>
        <v>0</v>
      </c>
      <c r="W406" s="109">
        <f t="shared" si="331"/>
        <v>0</v>
      </c>
      <c r="X406" s="45">
        <f t="shared" si="355"/>
        <v>0</v>
      </c>
      <c r="Y406" s="62">
        <f t="shared" si="332"/>
        <v>0</v>
      </c>
      <c r="Z406" s="10">
        <f t="shared" si="333"/>
        <v>0</v>
      </c>
      <c r="AA406" s="4">
        <f t="shared" si="334"/>
        <v>0</v>
      </c>
      <c r="AB406" s="79">
        <f t="shared" si="335"/>
        <v>0</v>
      </c>
      <c r="AC406" s="79">
        <f t="shared" si="356"/>
        <v>0</v>
      </c>
      <c r="AD406" s="48">
        <f t="shared" si="336"/>
        <v>-1</v>
      </c>
      <c r="AE406" s="45">
        <f t="shared" si="337"/>
        <v>0</v>
      </c>
      <c r="AF406" s="56">
        <f t="shared" si="338"/>
        <v>0</v>
      </c>
      <c r="AG406" s="70" t="e">
        <f t="shared" si="339"/>
        <v>#DIV/0!</v>
      </c>
      <c r="AH406" s="70" t="e">
        <f t="shared" si="340"/>
        <v>#DIV/0!</v>
      </c>
      <c r="AI406" s="74" t="e">
        <f t="shared" si="341"/>
        <v>#DIV/0!</v>
      </c>
      <c r="AJ406" s="62">
        <f t="shared" si="342"/>
        <v>0</v>
      </c>
      <c r="AK406" s="117" t="e">
        <f t="shared" si="343"/>
        <v>#DIV/0!</v>
      </c>
      <c r="AL406" s="99" t="e">
        <f t="shared" si="344"/>
        <v>#DIV/0!</v>
      </c>
      <c r="AM406" s="62">
        <f t="shared" si="345"/>
        <v>0</v>
      </c>
      <c r="AN406" s="10">
        <f t="shared" si="346"/>
        <v>0</v>
      </c>
      <c r="AO406" s="10">
        <f t="shared" si="347"/>
        <v>0</v>
      </c>
      <c r="AP406" s="10">
        <f t="shared" si="348"/>
        <v>0</v>
      </c>
      <c r="AQ406" s="10">
        <f t="shared" si="349"/>
        <v>0</v>
      </c>
      <c r="AS406" s="113"/>
      <c r="AV406" s="7"/>
      <c r="AW406" s="19"/>
      <c r="AX406" s="19"/>
      <c r="AY406" s="19"/>
      <c r="BE406" s="12" t="s">
        <v>555</v>
      </c>
      <c r="BF406" s="110"/>
      <c r="BG406" s="111"/>
      <c r="BH406" s="111"/>
      <c r="BM406"/>
      <c r="BN406"/>
      <c r="BO406"/>
      <c r="BP406"/>
      <c r="BQ406"/>
      <c r="BR406"/>
      <c r="BS406"/>
      <c r="BT406"/>
      <c r="BU406"/>
      <c r="BV406" s="113"/>
      <c r="BZ406" s="19"/>
    </row>
    <row r="407" spans="1:78" x14ac:dyDescent="0.25">
      <c r="A407" s="12" t="str">
        <f t="shared" si="311"/>
        <v>25mag   11s</v>
      </c>
      <c r="B407" s="110">
        <f t="shared" si="312"/>
        <v>0</v>
      </c>
      <c r="C407" s="3">
        <f t="shared" si="313"/>
        <v>0</v>
      </c>
      <c r="D407" s="3">
        <f t="shared" si="314"/>
        <v>0</v>
      </c>
      <c r="E407" s="3">
        <f t="shared" si="315"/>
        <v>0</v>
      </c>
      <c r="F407" s="3">
        <f t="shared" si="316"/>
        <v>0</v>
      </c>
      <c r="G407" s="3">
        <f t="shared" si="317"/>
        <v>0</v>
      </c>
      <c r="H407" s="3">
        <f t="shared" si="318"/>
        <v>0</v>
      </c>
      <c r="I407" s="3">
        <f t="shared" si="319"/>
        <v>0</v>
      </c>
      <c r="J407" s="3">
        <f t="shared" si="320"/>
        <v>0</v>
      </c>
      <c r="K407" s="8">
        <f t="shared" si="321"/>
        <v>0</v>
      </c>
      <c r="L407" s="4">
        <f t="shared" si="322"/>
        <v>0</v>
      </c>
      <c r="M407" s="4">
        <f t="shared" si="323"/>
        <v>0</v>
      </c>
      <c r="N407" s="4">
        <f t="shared" si="324"/>
        <v>0</v>
      </c>
      <c r="O407" s="4">
        <f t="shared" si="325"/>
        <v>0</v>
      </c>
      <c r="P407" s="4">
        <f t="shared" si="354"/>
        <v>0</v>
      </c>
      <c r="Q407" s="4">
        <f>J406-I407</f>
        <v>0</v>
      </c>
      <c r="R407" s="4">
        <f t="shared" si="326"/>
        <v>0</v>
      </c>
      <c r="S407" s="4">
        <f t="shared" si="327"/>
        <v>0</v>
      </c>
      <c r="T407" s="4">
        <f t="shared" si="328"/>
        <v>0</v>
      </c>
      <c r="U407" s="4">
        <f t="shared" si="329"/>
        <v>0</v>
      </c>
      <c r="V407" s="4">
        <f t="shared" si="330"/>
        <v>0</v>
      </c>
      <c r="W407" s="45">
        <f t="shared" si="331"/>
        <v>0</v>
      </c>
      <c r="X407" s="45">
        <f t="shared" si="355"/>
        <v>0</v>
      </c>
      <c r="Y407" s="10">
        <f t="shared" si="332"/>
        <v>0</v>
      </c>
      <c r="Z407" s="10">
        <f t="shared" si="333"/>
        <v>0</v>
      </c>
      <c r="AA407" s="10">
        <f t="shared" si="334"/>
        <v>0</v>
      </c>
      <c r="AB407" s="10">
        <f t="shared" si="335"/>
        <v>0</v>
      </c>
      <c r="AC407" s="79">
        <f t="shared" si="356"/>
        <v>0</v>
      </c>
      <c r="AD407" s="48">
        <f t="shared" si="336"/>
        <v>-1</v>
      </c>
      <c r="AE407" s="45">
        <f t="shared" si="337"/>
        <v>0</v>
      </c>
      <c r="AF407" s="56">
        <f t="shared" si="338"/>
        <v>0</v>
      </c>
      <c r="AG407" s="70" t="e">
        <f t="shared" si="339"/>
        <v>#DIV/0!</v>
      </c>
      <c r="AH407" s="70" t="e">
        <f t="shared" si="340"/>
        <v>#DIV/0!</v>
      </c>
      <c r="AI407" s="74" t="e">
        <f t="shared" si="341"/>
        <v>#DIV/0!</v>
      </c>
      <c r="AJ407" s="62">
        <f t="shared" si="342"/>
        <v>0</v>
      </c>
      <c r="AK407" s="117" t="e">
        <f t="shared" si="343"/>
        <v>#DIV/0!</v>
      </c>
      <c r="AL407" s="99" t="e">
        <f t="shared" si="344"/>
        <v>#DIV/0!</v>
      </c>
      <c r="AM407" s="62">
        <f t="shared" si="345"/>
        <v>0</v>
      </c>
      <c r="AN407" s="10">
        <f t="shared" si="346"/>
        <v>0</v>
      </c>
      <c r="AO407" s="10">
        <f t="shared" si="347"/>
        <v>0</v>
      </c>
      <c r="AP407" s="10">
        <f t="shared" si="348"/>
        <v>0</v>
      </c>
      <c r="AQ407" s="10">
        <f t="shared" si="349"/>
        <v>0</v>
      </c>
      <c r="AS407" s="113"/>
      <c r="AW407" s="19"/>
      <c r="AX407" s="19"/>
      <c r="AY407" s="19"/>
      <c r="BE407" s="12" t="s">
        <v>172</v>
      </c>
      <c r="BF407" s="110"/>
      <c r="BG407" s="111"/>
      <c r="BH407" s="111"/>
      <c r="BM407"/>
      <c r="BN407"/>
      <c r="BO407"/>
      <c r="BP407"/>
      <c r="BQ407"/>
      <c r="BR407"/>
      <c r="BS407"/>
      <c r="BT407"/>
      <c r="BU407"/>
      <c r="BV407" s="113"/>
      <c r="BZ407" s="19"/>
    </row>
    <row r="408" spans="1:78" x14ac:dyDescent="0.25">
      <c r="A408" s="12" t="str">
        <f t="shared" si="311"/>
        <v>25mag     12b</v>
      </c>
      <c r="B408" s="110">
        <f t="shared" si="312"/>
        <v>0</v>
      </c>
      <c r="C408" s="3">
        <f t="shared" si="313"/>
        <v>0</v>
      </c>
      <c r="D408" s="3">
        <f t="shared" si="314"/>
        <v>0</v>
      </c>
      <c r="E408" s="3">
        <f t="shared" si="315"/>
        <v>0</v>
      </c>
      <c r="F408" s="3">
        <f t="shared" si="316"/>
        <v>0</v>
      </c>
      <c r="G408" s="3">
        <f t="shared" si="317"/>
        <v>0</v>
      </c>
      <c r="H408" s="3">
        <f t="shared" si="318"/>
        <v>0</v>
      </c>
      <c r="I408" s="3">
        <f t="shared" si="319"/>
        <v>0</v>
      </c>
      <c r="J408" s="110">
        <f t="shared" si="320"/>
        <v>0</v>
      </c>
      <c r="K408" s="8">
        <f t="shared" si="321"/>
        <v>0</v>
      </c>
      <c r="L408" s="4">
        <f t="shared" si="322"/>
        <v>0</v>
      </c>
      <c r="M408" s="4">
        <f t="shared" si="323"/>
        <v>0</v>
      </c>
      <c r="N408" s="4">
        <f t="shared" si="324"/>
        <v>0</v>
      </c>
      <c r="O408" s="4">
        <f t="shared" si="325"/>
        <v>0</v>
      </c>
      <c r="P408" s="4">
        <f t="shared" si="354"/>
        <v>0</v>
      </c>
      <c r="Q408" s="4">
        <f>-J407+I408</f>
        <v>0</v>
      </c>
      <c r="R408" s="4">
        <f t="shared" si="326"/>
        <v>0</v>
      </c>
      <c r="S408" s="4">
        <f t="shared" si="327"/>
        <v>0</v>
      </c>
      <c r="T408" s="4">
        <f t="shared" si="328"/>
        <v>0</v>
      </c>
      <c r="U408" s="4">
        <f t="shared" si="329"/>
        <v>0</v>
      </c>
      <c r="V408" s="4">
        <f t="shared" si="330"/>
        <v>0</v>
      </c>
      <c r="W408" s="45">
        <f t="shared" si="331"/>
        <v>0</v>
      </c>
      <c r="X408" s="45">
        <f t="shared" si="355"/>
        <v>0</v>
      </c>
      <c r="Y408" s="62">
        <f t="shared" si="332"/>
        <v>0</v>
      </c>
      <c r="Z408" s="10">
        <f t="shared" si="333"/>
        <v>0</v>
      </c>
      <c r="AA408" s="4">
        <f t="shared" si="334"/>
        <v>0</v>
      </c>
      <c r="AB408" s="108">
        <f t="shared" si="335"/>
        <v>0</v>
      </c>
      <c r="AC408" s="79">
        <f t="shared" si="356"/>
        <v>0</v>
      </c>
      <c r="AD408" s="48">
        <f t="shared" si="336"/>
        <v>-1</v>
      </c>
      <c r="AE408" s="45">
        <f t="shared" si="337"/>
        <v>0</v>
      </c>
      <c r="AF408" s="56">
        <f t="shared" si="338"/>
        <v>0</v>
      </c>
      <c r="AG408" s="70" t="e">
        <f t="shared" si="339"/>
        <v>#DIV/0!</v>
      </c>
      <c r="AH408" s="70" t="e">
        <f t="shared" si="340"/>
        <v>#DIV/0!</v>
      </c>
      <c r="AI408" s="74" t="e">
        <f t="shared" si="341"/>
        <v>#DIV/0!</v>
      </c>
      <c r="AJ408" s="62">
        <f t="shared" si="342"/>
        <v>0</v>
      </c>
      <c r="AK408" s="117" t="e">
        <f t="shared" si="343"/>
        <v>#DIV/0!</v>
      </c>
      <c r="AL408" s="99" t="e">
        <f t="shared" si="344"/>
        <v>#DIV/0!</v>
      </c>
      <c r="AM408" s="62">
        <f t="shared" si="345"/>
        <v>0</v>
      </c>
      <c r="AN408" s="10">
        <f t="shared" si="346"/>
        <v>0</v>
      </c>
      <c r="AO408" s="10">
        <f t="shared" si="347"/>
        <v>0</v>
      </c>
      <c r="AP408" s="10">
        <f t="shared" si="348"/>
        <v>0</v>
      </c>
      <c r="AQ408" s="10">
        <f t="shared" si="349"/>
        <v>0</v>
      </c>
      <c r="AS408" s="113"/>
      <c r="AW408" s="19"/>
      <c r="AX408" s="19"/>
      <c r="AY408" s="19"/>
      <c r="BE408" s="12" t="s">
        <v>556</v>
      </c>
      <c r="BF408" s="110"/>
      <c r="BG408" s="111"/>
      <c r="BH408" s="111"/>
      <c r="BM408"/>
      <c r="BN408"/>
      <c r="BO408"/>
      <c r="BP408"/>
      <c r="BQ408"/>
      <c r="BR408"/>
      <c r="BS408"/>
      <c r="BT408"/>
      <c r="BU408"/>
      <c r="BV408" s="113"/>
      <c r="BZ408" s="19"/>
    </row>
    <row r="409" spans="1:78" x14ac:dyDescent="0.25">
      <c r="A409" s="12" t="str">
        <f t="shared" si="311"/>
        <v>25mag     13o</v>
      </c>
      <c r="B409" s="110">
        <f t="shared" si="312"/>
        <v>0</v>
      </c>
      <c r="C409" s="3">
        <f t="shared" si="313"/>
        <v>0</v>
      </c>
      <c r="D409" s="3">
        <f t="shared" si="314"/>
        <v>0</v>
      </c>
      <c r="E409" s="3">
        <f t="shared" si="315"/>
        <v>0</v>
      </c>
      <c r="F409" s="3">
        <f t="shared" si="316"/>
        <v>0</v>
      </c>
      <c r="G409" s="3">
        <f t="shared" si="317"/>
        <v>0</v>
      </c>
      <c r="H409" s="110">
        <f t="shared" si="318"/>
        <v>0</v>
      </c>
      <c r="I409" s="110">
        <f t="shared" si="319"/>
        <v>0</v>
      </c>
      <c r="J409" s="3">
        <f t="shared" si="320"/>
        <v>0</v>
      </c>
      <c r="K409" s="8">
        <f t="shared" si="321"/>
        <v>0</v>
      </c>
      <c r="L409" s="4">
        <f t="shared" si="322"/>
        <v>0</v>
      </c>
      <c r="M409" s="4">
        <f t="shared" si="323"/>
        <v>0</v>
      </c>
      <c r="N409" s="4">
        <f t="shared" si="324"/>
        <v>0</v>
      </c>
      <c r="O409" s="4">
        <f t="shared" si="325"/>
        <v>0</v>
      </c>
      <c r="P409" s="4">
        <f>-H409+J408</f>
        <v>0</v>
      </c>
      <c r="Q409" s="4">
        <f t="shared" ref="Q409:Q416" si="358">J408-I409</f>
        <v>0</v>
      </c>
      <c r="R409" s="4">
        <f t="shared" si="326"/>
        <v>0</v>
      </c>
      <c r="S409" s="4">
        <f t="shared" si="327"/>
        <v>0</v>
      </c>
      <c r="T409" s="4">
        <f t="shared" si="328"/>
        <v>0</v>
      </c>
      <c r="U409" s="4">
        <f t="shared" si="329"/>
        <v>0</v>
      </c>
      <c r="V409" s="4">
        <f t="shared" si="330"/>
        <v>0</v>
      </c>
      <c r="W409" s="109">
        <f t="shared" si="331"/>
        <v>0</v>
      </c>
      <c r="X409" s="45">
        <f t="shared" si="355"/>
        <v>0</v>
      </c>
      <c r="Y409" s="10">
        <f t="shared" si="332"/>
        <v>0</v>
      </c>
      <c r="Z409" s="10">
        <f t="shared" si="333"/>
        <v>0</v>
      </c>
      <c r="AA409" s="10">
        <f t="shared" si="334"/>
        <v>0</v>
      </c>
      <c r="AB409" s="10">
        <f t="shared" si="335"/>
        <v>0</v>
      </c>
      <c r="AC409" s="79">
        <f t="shared" si="356"/>
        <v>0</v>
      </c>
      <c r="AD409" s="48">
        <f t="shared" si="336"/>
        <v>-1</v>
      </c>
      <c r="AE409" s="45">
        <f t="shared" si="337"/>
        <v>0</v>
      </c>
      <c r="AF409" s="56">
        <f t="shared" si="338"/>
        <v>0</v>
      </c>
      <c r="AG409" s="70" t="e">
        <f t="shared" si="339"/>
        <v>#DIV/0!</v>
      </c>
      <c r="AH409" s="70" t="e">
        <f t="shared" si="340"/>
        <v>#DIV/0!</v>
      </c>
      <c r="AI409" s="74" t="e">
        <f t="shared" si="341"/>
        <v>#DIV/0!</v>
      </c>
      <c r="AJ409" s="62">
        <f t="shared" si="342"/>
        <v>0</v>
      </c>
      <c r="AK409" s="117" t="e">
        <f t="shared" si="343"/>
        <v>#DIV/0!</v>
      </c>
      <c r="AL409" s="99" t="e">
        <f t="shared" si="344"/>
        <v>#DIV/0!</v>
      </c>
      <c r="AM409" s="62">
        <f t="shared" si="345"/>
        <v>0</v>
      </c>
      <c r="AN409" s="10">
        <f t="shared" si="346"/>
        <v>0</v>
      </c>
      <c r="AO409" s="10">
        <f t="shared" si="347"/>
        <v>0</v>
      </c>
      <c r="AP409" s="10">
        <f t="shared" si="348"/>
        <v>0</v>
      </c>
      <c r="AQ409" s="10">
        <f t="shared" si="349"/>
        <v>0</v>
      </c>
      <c r="AS409" s="113"/>
      <c r="AW409" s="19"/>
      <c r="AX409" s="19"/>
      <c r="AY409" s="19"/>
      <c r="BE409" s="12" t="s">
        <v>557</v>
      </c>
      <c r="BF409" s="110"/>
      <c r="BG409" s="111"/>
      <c r="BH409" s="111"/>
      <c r="BM409"/>
      <c r="BN409"/>
      <c r="BO409"/>
      <c r="BP409"/>
      <c r="BQ409"/>
      <c r="BR409"/>
      <c r="BS409"/>
      <c r="BT409"/>
      <c r="BU409"/>
      <c r="BV409" s="113"/>
      <c r="BZ409" s="19"/>
    </row>
    <row r="410" spans="1:78" x14ac:dyDescent="0.25">
      <c r="A410" s="12" t="str">
        <f t="shared" si="311"/>
        <v>25mag  14s</v>
      </c>
      <c r="B410" s="110">
        <f t="shared" si="312"/>
        <v>0</v>
      </c>
      <c r="C410" s="3">
        <f t="shared" si="313"/>
        <v>0</v>
      </c>
      <c r="D410" s="3">
        <f t="shared" si="314"/>
        <v>0</v>
      </c>
      <c r="E410" s="3">
        <f t="shared" si="315"/>
        <v>0</v>
      </c>
      <c r="F410" s="3">
        <f t="shared" si="316"/>
        <v>0</v>
      </c>
      <c r="G410" s="3">
        <f t="shared" si="317"/>
        <v>0</v>
      </c>
      <c r="H410" s="110">
        <f t="shared" si="318"/>
        <v>0</v>
      </c>
      <c r="I410" s="110">
        <f t="shared" si="319"/>
        <v>0</v>
      </c>
      <c r="J410" s="110">
        <f t="shared" si="320"/>
        <v>0</v>
      </c>
      <c r="K410" s="8">
        <f t="shared" si="321"/>
        <v>0</v>
      </c>
      <c r="L410" s="4">
        <f t="shared" si="322"/>
        <v>0</v>
      </c>
      <c r="M410" s="4">
        <f t="shared" si="323"/>
        <v>0</v>
      </c>
      <c r="N410" s="4">
        <f t="shared" si="324"/>
        <v>0</v>
      </c>
      <c r="O410" s="4">
        <f t="shared" si="325"/>
        <v>0</v>
      </c>
      <c r="P410" s="4">
        <f t="shared" ref="P410:P431" si="359">H410-J409</f>
        <v>0</v>
      </c>
      <c r="Q410" s="4">
        <f t="shared" si="358"/>
        <v>0</v>
      </c>
      <c r="R410" s="4">
        <f t="shared" si="326"/>
        <v>0</v>
      </c>
      <c r="S410" s="4">
        <f t="shared" si="327"/>
        <v>0</v>
      </c>
      <c r="T410" s="4">
        <f t="shared" si="328"/>
        <v>0</v>
      </c>
      <c r="U410" s="4">
        <f t="shared" si="329"/>
        <v>0</v>
      </c>
      <c r="V410" s="4">
        <f t="shared" si="330"/>
        <v>0</v>
      </c>
      <c r="W410" s="85">
        <f t="shared" si="331"/>
        <v>0</v>
      </c>
      <c r="X410" s="45">
        <f t="shared" si="355"/>
        <v>0</v>
      </c>
      <c r="Y410" s="62">
        <f t="shared" si="332"/>
        <v>0</v>
      </c>
      <c r="Z410" s="10">
        <f t="shared" si="333"/>
        <v>0</v>
      </c>
      <c r="AA410" s="4">
        <f t="shared" si="334"/>
        <v>0</v>
      </c>
      <c r="AB410" s="79">
        <f t="shared" si="335"/>
        <v>0</v>
      </c>
      <c r="AC410" s="79">
        <f t="shared" si="356"/>
        <v>0</v>
      </c>
      <c r="AD410" s="48">
        <f t="shared" si="336"/>
        <v>-1</v>
      </c>
      <c r="AE410" s="45">
        <f t="shared" si="337"/>
        <v>0</v>
      </c>
      <c r="AF410" s="56">
        <f t="shared" si="338"/>
        <v>0</v>
      </c>
      <c r="AG410" s="70" t="e">
        <f t="shared" si="339"/>
        <v>#DIV/0!</v>
      </c>
      <c r="AH410" s="70" t="e">
        <f t="shared" si="340"/>
        <v>#DIV/0!</v>
      </c>
      <c r="AI410" s="74" t="e">
        <f t="shared" si="341"/>
        <v>#DIV/0!</v>
      </c>
      <c r="AJ410" s="62">
        <f t="shared" si="342"/>
        <v>0</v>
      </c>
      <c r="AK410" s="117" t="e">
        <f t="shared" si="343"/>
        <v>#DIV/0!</v>
      </c>
      <c r="AL410" s="99" t="e">
        <f t="shared" si="344"/>
        <v>#DIV/0!</v>
      </c>
      <c r="AM410" s="62">
        <f t="shared" si="345"/>
        <v>0</v>
      </c>
      <c r="AN410" s="10">
        <f t="shared" si="346"/>
        <v>0</v>
      </c>
      <c r="AO410" s="10">
        <f t="shared" si="347"/>
        <v>0</v>
      </c>
      <c r="AP410" s="10">
        <f t="shared" si="348"/>
        <v>0</v>
      </c>
      <c r="AQ410" s="10">
        <f t="shared" si="349"/>
        <v>0</v>
      </c>
      <c r="AS410" s="113"/>
      <c r="AW410" s="19"/>
      <c r="AX410" s="19"/>
      <c r="AY410" s="19"/>
      <c r="BE410" s="12" t="s">
        <v>558</v>
      </c>
      <c r="BF410" s="110"/>
      <c r="BG410" s="111"/>
      <c r="BH410" s="111"/>
      <c r="BM410"/>
      <c r="BN410"/>
      <c r="BO410"/>
      <c r="BP410"/>
      <c r="BQ410"/>
      <c r="BR410"/>
      <c r="BS410"/>
      <c r="BT410"/>
      <c r="BU410"/>
      <c r="BV410" s="113"/>
      <c r="BZ410" s="19"/>
    </row>
    <row r="411" spans="1:78" x14ac:dyDescent="0.25">
      <c r="A411" s="12" t="str">
        <f t="shared" si="311"/>
        <v>25mag   15b</v>
      </c>
      <c r="B411" s="110">
        <f t="shared" si="312"/>
        <v>0</v>
      </c>
      <c r="C411" s="3">
        <f t="shared" si="313"/>
        <v>0</v>
      </c>
      <c r="D411" s="3">
        <f t="shared" si="314"/>
        <v>0</v>
      </c>
      <c r="E411" s="3">
        <f t="shared" si="315"/>
        <v>0</v>
      </c>
      <c r="F411" s="3">
        <f t="shared" si="316"/>
        <v>0</v>
      </c>
      <c r="G411" s="3">
        <f t="shared" si="317"/>
        <v>0</v>
      </c>
      <c r="H411" s="110">
        <f t="shared" si="318"/>
        <v>0</v>
      </c>
      <c r="I411" s="110">
        <f t="shared" si="319"/>
        <v>0</v>
      </c>
      <c r="J411" s="110">
        <f t="shared" si="320"/>
        <v>0</v>
      </c>
      <c r="K411" s="8">
        <f t="shared" si="321"/>
        <v>0</v>
      </c>
      <c r="L411" s="4">
        <f t="shared" si="322"/>
        <v>0</v>
      </c>
      <c r="M411" s="4">
        <f t="shared" si="323"/>
        <v>0</v>
      </c>
      <c r="N411" s="4">
        <f t="shared" si="324"/>
        <v>0</v>
      </c>
      <c r="O411" s="4">
        <f t="shared" si="325"/>
        <v>0</v>
      </c>
      <c r="P411" s="4">
        <f t="shared" si="359"/>
        <v>0</v>
      </c>
      <c r="Q411" s="4">
        <f t="shared" si="358"/>
        <v>0</v>
      </c>
      <c r="R411" s="4">
        <f t="shared" si="326"/>
        <v>0</v>
      </c>
      <c r="S411" s="4">
        <f t="shared" si="327"/>
        <v>0</v>
      </c>
      <c r="T411" s="4">
        <f t="shared" si="328"/>
        <v>0</v>
      </c>
      <c r="U411" s="4">
        <f t="shared" si="329"/>
        <v>0</v>
      </c>
      <c r="V411" s="4">
        <f t="shared" si="330"/>
        <v>0</v>
      </c>
      <c r="W411" s="86">
        <f t="shared" si="331"/>
        <v>0</v>
      </c>
      <c r="X411" s="45">
        <f t="shared" si="355"/>
        <v>0</v>
      </c>
      <c r="Y411" s="62">
        <f t="shared" si="332"/>
        <v>0</v>
      </c>
      <c r="Z411" s="10">
        <f t="shared" si="333"/>
        <v>0</v>
      </c>
      <c r="AA411" s="4">
        <f t="shared" si="334"/>
        <v>0</v>
      </c>
      <c r="AB411" s="79">
        <f t="shared" si="335"/>
        <v>0</v>
      </c>
      <c r="AC411" s="79">
        <f t="shared" si="356"/>
        <v>0</v>
      </c>
      <c r="AD411" s="48">
        <f t="shared" si="336"/>
        <v>-1</v>
      </c>
      <c r="AE411" s="45">
        <f t="shared" si="337"/>
        <v>0</v>
      </c>
      <c r="AF411" s="56">
        <f t="shared" si="338"/>
        <v>0</v>
      </c>
      <c r="AG411" s="70" t="e">
        <f t="shared" si="339"/>
        <v>#DIV/0!</v>
      </c>
      <c r="AH411" s="70" t="e">
        <f t="shared" si="340"/>
        <v>#DIV/0!</v>
      </c>
      <c r="AI411" s="74" t="e">
        <f t="shared" si="341"/>
        <v>#DIV/0!</v>
      </c>
      <c r="AJ411" s="62">
        <f t="shared" si="342"/>
        <v>0</v>
      </c>
      <c r="AK411" s="117" t="e">
        <f t="shared" si="343"/>
        <v>#DIV/0!</v>
      </c>
      <c r="AL411" s="99" t="e">
        <f t="shared" si="344"/>
        <v>#DIV/0!</v>
      </c>
      <c r="AM411" s="62">
        <f t="shared" si="345"/>
        <v>0</v>
      </c>
      <c r="AN411" s="10">
        <f t="shared" si="346"/>
        <v>0</v>
      </c>
      <c r="AO411" s="10">
        <f t="shared" si="347"/>
        <v>0</v>
      </c>
      <c r="AP411" s="10">
        <f t="shared" si="348"/>
        <v>0</v>
      </c>
      <c r="AQ411" s="10">
        <f t="shared" si="349"/>
        <v>0</v>
      </c>
      <c r="AS411" s="113"/>
      <c r="AW411" s="19"/>
      <c r="AX411" s="19"/>
      <c r="AY411" s="19"/>
      <c r="BE411" s="12" t="s">
        <v>559</v>
      </c>
      <c r="BF411" s="110"/>
      <c r="BG411" s="111"/>
      <c r="BH411" s="111"/>
      <c r="BM411"/>
      <c r="BN411"/>
      <c r="BO411"/>
      <c r="BP411"/>
      <c r="BQ411"/>
      <c r="BR411"/>
      <c r="BS411"/>
      <c r="BT411"/>
      <c r="BU411"/>
      <c r="BV411" s="113"/>
      <c r="BZ411" s="19"/>
    </row>
    <row r="412" spans="1:78" x14ac:dyDescent="0.25">
      <c r="A412" s="12" t="str">
        <f t="shared" si="311"/>
        <v>25mag     16o</v>
      </c>
      <c r="B412" s="110">
        <f t="shared" si="312"/>
        <v>0</v>
      </c>
      <c r="C412" s="3">
        <f t="shared" si="313"/>
        <v>0</v>
      </c>
      <c r="D412" s="3">
        <f t="shared" si="314"/>
        <v>0</v>
      </c>
      <c r="E412" s="3">
        <f t="shared" si="315"/>
        <v>0</v>
      </c>
      <c r="F412" s="3">
        <f t="shared" si="316"/>
        <v>0</v>
      </c>
      <c r="G412" s="3">
        <f t="shared" si="317"/>
        <v>0</v>
      </c>
      <c r="H412" s="110">
        <f t="shared" si="318"/>
        <v>0</v>
      </c>
      <c r="I412" s="110">
        <f t="shared" si="319"/>
        <v>0</v>
      </c>
      <c r="J412" s="110">
        <f t="shared" si="320"/>
        <v>0</v>
      </c>
      <c r="K412" s="8">
        <f t="shared" si="321"/>
        <v>0</v>
      </c>
      <c r="L412" s="4">
        <f t="shared" si="322"/>
        <v>0</v>
      </c>
      <c r="M412" s="4">
        <f t="shared" si="323"/>
        <v>0</v>
      </c>
      <c r="N412" s="4">
        <f t="shared" si="324"/>
        <v>0</v>
      </c>
      <c r="O412" s="4">
        <f t="shared" si="325"/>
        <v>0</v>
      </c>
      <c r="P412" s="4">
        <f t="shared" si="359"/>
        <v>0</v>
      </c>
      <c r="Q412" s="4">
        <f t="shared" si="358"/>
        <v>0</v>
      </c>
      <c r="R412" s="4">
        <f t="shared" si="326"/>
        <v>0</v>
      </c>
      <c r="S412" s="4">
        <f t="shared" si="327"/>
        <v>0</v>
      </c>
      <c r="T412" s="4">
        <f t="shared" si="328"/>
        <v>0</v>
      </c>
      <c r="U412" s="4">
        <f t="shared" si="329"/>
        <v>0</v>
      </c>
      <c r="V412" s="4">
        <f t="shared" si="330"/>
        <v>0</v>
      </c>
      <c r="W412" s="85">
        <f t="shared" si="331"/>
        <v>0</v>
      </c>
      <c r="X412" s="45">
        <f t="shared" si="355"/>
        <v>0</v>
      </c>
      <c r="Y412" s="10">
        <f t="shared" si="332"/>
        <v>0</v>
      </c>
      <c r="Z412" s="10">
        <f t="shared" si="333"/>
        <v>0</v>
      </c>
      <c r="AA412" s="10">
        <f t="shared" si="334"/>
        <v>0</v>
      </c>
      <c r="AB412" s="10">
        <f t="shared" si="335"/>
        <v>0</v>
      </c>
      <c r="AC412" s="79">
        <f t="shared" si="356"/>
        <v>0</v>
      </c>
      <c r="AD412" s="48">
        <f t="shared" si="336"/>
        <v>-1</v>
      </c>
      <c r="AE412" s="45">
        <f t="shared" si="337"/>
        <v>0</v>
      </c>
      <c r="AF412" s="56">
        <f t="shared" si="338"/>
        <v>0</v>
      </c>
      <c r="AG412" s="70" t="e">
        <f t="shared" si="339"/>
        <v>#DIV/0!</v>
      </c>
      <c r="AH412" s="70" t="e">
        <f t="shared" si="340"/>
        <v>#DIV/0!</v>
      </c>
      <c r="AI412" s="74" t="e">
        <f t="shared" si="341"/>
        <v>#DIV/0!</v>
      </c>
      <c r="AJ412" s="62">
        <f t="shared" si="342"/>
        <v>0</v>
      </c>
      <c r="AK412" s="117" t="e">
        <f t="shared" si="343"/>
        <v>#DIV/0!</v>
      </c>
      <c r="AL412" s="99" t="e">
        <f t="shared" si="344"/>
        <v>#DIV/0!</v>
      </c>
      <c r="AM412" s="62">
        <f t="shared" si="345"/>
        <v>0</v>
      </c>
      <c r="AN412" s="10">
        <f t="shared" si="346"/>
        <v>0</v>
      </c>
      <c r="AO412" s="10">
        <f t="shared" si="347"/>
        <v>0</v>
      </c>
      <c r="AP412" s="10">
        <f t="shared" si="348"/>
        <v>0</v>
      </c>
      <c r="AQ412" s="10">
        <f t="shared" si="349"/>
        <v>0</v>
      </c>
      <c r="AS412" s="113"/>
      <c r="AW412" s="19"/>
      <c r="AX412" s="19"/>
      <c r="AY412" s="19"/>
      <c r="BE412" s="12" t="s">
        <v>560</v>
      </c>
      <c r="BF412" s="110"/>
      <c r="BG412" s="111"/>
      <c r="BH412" s="111"/>
      <c r="BM412"/>
      <c r="BN412"/>
      <c r="BO412"/>
      <c r="BP412"/>
      <c r="BQ412"/>
      <c r="BR412"/>
      <c r="BS412"/>
      <c r="BT412"/>
      <c r="BU412"/>
      <c r="BV412" s="113"/>
      <c r="BZ412" s="19"/>
    </row>
    <row r="413" spans="1:78" x14ac:dyDescent="0.25">
      <c r="A413" s="12" t="str">
        <f t="shared" si="311"/>
        <v>25mag    17s</v>
      </c>
      <c r="B413" s="110">
        <f t="shared" si="312"/>
        <v>0</v>
      </c>
      <c r="C413" s="3">
        <f t="shared" si="313"/>
        <v>0</v>
      </c>
      <c r="D413" s="3">
        <f t="shared" si="314"/>
        <v>0</v>
      </c>
      <c r="E413" s="3">
        <f t="shared" si="315"/>
        <v>0</v>
      </c>
      <c r="F413" s="3">
        <f t="shared" si="316"/>
        <v>0</v>
      </c>
      <c r="G413" s="3">
        <f t="shared" si="317"/>
        <v>0</v>
      </c>
      <c r="H413" s="3">
        <f t="shared" si="318"/>
        <v>0</v>
      </c>
      <c r="I413" s="3">
        <f t="shared" si="319"/>
        <v>0</v>
      </c>
      <c r="J413" s="110">
        <f t="shared" si="320"/>
        <v>0</v>
      </c>
      <c r="K413" s="8">
        <f t="shared" si="321"/>
        <v>0</v>
      </c>
      <c r="L413" s="4">
        <f t="shared" si="322"/>
        <v>0</v>
      </c>
      <c r="M413" s="4">
        <f t="shared" si="323"/>
        <v>0</v>
      </c>
      <c r="N413" s="4">
        <f t="shared" si="324"/>
        <v>0</v>
      </c>
      <c r="O413" s="4">
        <f t="shared" si="325"/>
        <v>0</v>
      </c>
      <c r="P413" s="4">
        <f t="shared" si="359"/>
        <v>0</v>
      </c>
      <c r="Q413" s="4">
        <f t="shared" si="358"/>
        <v>0</v>
      </c>
      <c r="R413" s="4">
        <f t="shared" si="326"/>
        <v>0</v>
      </c>
      <c r="S413" s="4">
        <f t="shared" si="327"/>
        <v>0</v>
      </c>
      <c r="T413" s="4">
        <f t="shared" si="328"/>
        <v>0</v>
      </c>
      <c r="U413" s="4">
        <f t="shared" si="329"/>
        <v>0</v>
      </c>
      <c r="V413" s="4">
        <f t="shared" si="330"/>
        <v>0</v>
      </c>
      <c r="W413" s="85">
        <f t="shared" si="331"/>
        <v>0</v>
      </c>
      <c r="X413" s="45">
        <f t="shared" si="355"/>
        <v>0</v>
      </c>
      <c r="Y413" s="62">
        <f t="shared" si="332"/>
        <v>0</v>
      </c>
      <c r="Z413" s="10">
        <f t="shared" si="333"/>
        <v>0</v>
      </c>
      <c r="AA413" s="4">
        <f t="shared" si="334"/>
        <v>0</v>
      </c>
      <c r="AB413" s="108">
        <f t="shared" si="335"/>
        <v>0</v>
      </c>
      <c r="AC413" s="79">
        <f t="shared" si="356"/>
        <v>0</v>
      </c>
      <c r="AD413" s="48">
        <f t="shared" si="336"/>
        <v>-1</v>
      </c>
      <c r="AE413" s="45">
        <f t="shared" si="337"/>
        <v>0</v>
      </c>
      <c r="AF413" s="56">
        <f t="shared" si="338"/>
        <v>0</v>
      </c>
      <c r="AG413" s="70" t="e">
        <f t="shared" si="339"/>
        <v>#DIV/0!</v>
      </c>
      <c r="AH413" s="70" t="e">
        <f t="shared" si="340"/>
        <v>#DIV/0!</v>
      </c>
      <c r="AI413" s="74" t="e">
        <f t="shared" si="341"/>
        <v>#DIV/0!</v>
      </c>
      <c r="AJ413" s="62">
        <f t="shared" si="342"/>
        <v>0</v>
      </c>
      <c r="AK413" s="117" t="e">
        <f t="shared" si="343"/>
        <v>#DIV/0!</v>
      </c>
      <c r="AL413" s="99" t="e">
        <f t="shared" si="344"/>
        <v>#DIV/0!</v>
      </c>
      <c r="AM413" s="62">
        <f t="shared" si="345"/>
        <v>0</v>
      </c>
      <c r="AN413" s="10">
        <f t="shared" si="346"/>
        <v>0</v>
      </c>
      <c r="AO413" s="10">
        <f t="shared" si="347"/>
        <v>0</v>
      </c>
      <c r="AP413" s="10">
        <f t="shared" si="348"/>
        <v>0</v>
      </c>
      <c r="AQ413" s="10">
        <f t="shared" si="349"/>
        <v>0</v>
      </c>
      <c r="AS413" s="113"/>
      <c r="AW413" s="19"/>
      <c r="AX413" s="19"/>
      <c r="AY413" s="19"/>
      <c r="BE413" s="12" t="s">
        <v>561</v>
      </c>
      <c r="BF413" s="110"/>
      <c r="BG413" s="111"/>
      <c r="BH413" s="111"/>
      <c r="BM413"/>
      <c r="BN413"/>
      <c r="BO413"/>
      <c r="BP413"/>
      <c r="BQ413"/>
      <c r="BR413"/>
      <c r="BS413"/>
      <c r="BT413"/>
      <c r="BU413"/>
      <c r="BV413" s="113"/>
      <c r="BZ413" s="19"/>
    </row>
    <row r="414" spans="1:78" x14ac:dyDescent="0.25">
      <c r="A414" s="12" t="str">
        <f t="shared" si="311"/>
        <v>25mag   18b</v>
      </c>
      <c r="B414" s="110">
        <f t="shared" si="312"/>
        <v>0</v>
      </c>
      <c r="C414" s="3">
        <f t="shared" si="313"/>
        <v>0</v>
      </c>
      <c r="D414" s="3">
        <f t="shared" si="314"/>
        <v>0</v>
      </c>
      <c r="E414" s="3">
        <f t="shared" si="315"/>
        <v>0</v>
      </c>
      <c r="F414" s="3">
        <f t="shared" si="316"/>
        <v>0</v>
      </c>
      <c r="G414" s="3">
        <f t="shared" si="317"/>
        <v>0</v>
      </c>
      <c r="H414" s="3">
        <f t="shared" si="318"/>
        <v>0</v>
      </c>
      <c r="I414" s="3">
        <f t="shared" si="319"/>
        <v>0</v>
      </c>
      <c r="J414" s="3">
        <f t="shared" si="320"/>
        <v>0</v>
      </c>
      <c r="K414" s="8">
        <f t="shared" si="321"/>
        <v>0</v>
      </c>
      <c r="L414" s="4">
        <f t="shared" si="322"/>
        <v>0</v>
      </c>
      <c r="M414" s="4">
        <f t="shared" si="323"/>
        <v>0</v>
      </c>
      <c r="N414" s="4">
        <f t="shared" si="324"/>
        <v>0</v>
      </c>
      <c r="O414" s="4">
        <f t="shared" si="325"/>
        <v>0</v>
      </c>
      <c r="P414" s="4">
        <f t="shared" si="359"/>
        <v>0</v>
      </c>
      <c r="Q414" s="4">
        <f t="shared" si="358"/>
        <v>0</v>
      </c>
      <c r="R414" s="4">
        <f t="shared" si="326"/>
        <v>0</v>
      </c>
      <c r="S414" s="4">
        <f t="shared" si="327"/>
        <v>0</v>
      </c>
      <c r="T414" s="4">
        <f t="shared" si="328"/>
        <v>0</v>
      </c>
      <c r="U414" s="4">
        <f t="shared" si="329"/>
        <v>0</v>
      </c>
      <c r="V414" s="4">
        <f t="shared" si="330"/>
        <v>0</v>
      </c>
      <c r="W414" s="86">
        <f t="shared" si="331"/>
        <v>0</v>
      </c>
      <c r="X414" s="45">
        <f t="shared" si="355"/>
        <v>0</v>
      </c>
      <c r="Y414" s="62">
        <f t="shared" si="332"/>
        <v>0</v>
      </c>
      <c r="Z414" s="10">
        <f t="shared" si="333"/>
        <v>0</v>
      </c>
      <c r="AA414" s="4">
        <f t="shared" si="334"/>
        <v>0</v>
      </c>
      <c r="AB414" s="79">
        <f t="shared" si="335"/>
        <v>0</v>
      </c>
      <c r="AC414" s="79">
        <f t="shared" si="356"/>
        <v>0</v>
      </c>
      <c r="AD414" s="48">
        <f t="shared" si="336"/>
        <v>-1</v>
      </c>
      <c r="AE414" s="45">
        <f t="shared" si="337"/>
        <v>0</v>
      </c>
      <c r="AF414" s="56">
        <f t="shared" si="338"/>
        <v>0</v>
      </c>
      <c r="AG414" s="70" t="e">
        <f t="shared" si="339"/>
        <v>#DIV/0!</v>
      </c>
      <c r="AH414" s="70" t="e">
        <f t="shared" si="340"/>
        <v>#DIV/0!</v>
      </c>
      <c r="AI414" s="74" t="e">
        <f t="shared" si="341"/>
        <v>#DIV/0!</v>
      </c>
      <c r="AJ414" s="62">
        <f t="shared" si="342"/>
        <v>0</v>
      </c>
      <c r="AK414" s="117" t="e">
        <f t="shared" si="343"/>
        <v>#DIV/0!</v>
      </c>
      <c r="AL414" s="99" t="e">
        <f t="shared" si="344"/>
        <v>#DIV/0!</v>
      </c>
      <c r="AM414" s="62">
        <f t="shared" si="345"/>
        <v>0</v>
      </c>
      <c r="AN414" s="10">
        <f t="shared" si="346"/>
        <v>0</v>
      </c>
      <c r="AO414" s="10">
        <f t="shared" si="347"/>
        <v>0</v>
      </c>
      <c r="AP414" s="10">
        <f t="shared" si="348"/>
        <v>0</v>
      </c>
      <c r="AQ414" s="10">
        <f t="shared" si="349"/>
        <v>0</v>
      </c>
      <c r="AS414" s="113"/>
      <c r="AW414" s="19"/>
      <c r="AX414" s="19"/>
      <c r="AY414" s="19"/>
      <c r="BE414" s="12" t="s">
        <v>562</v>
      </c>
      <c r="BF414" s="110"/>
      <c r="BG414" s="111"/>
      <c r="BH414" s="111"/>
      <c r="BM414"/>
      <c r="BN414"/>
      <c r="BO414"/>
      <c r="BP414"/>
      <c r="BQ414"/>
      <c r="BR414"/>
      <c r="BS414"/>
      <c r="BT414"/>
      <c r="BU414"/>
      <c r="BV414" s="113"/>
      <c r="BZ414" s="19"/>
    </row>
    <row r="415" spans="1:78" x14ac:dyDescent="0.25">
      <c r="A415" s="12" t="str">
        <f t="shared" si="311"/>
        <v>25mag    19o</v>
      </c>
      <c r="B415" s="110">
        <f t="shared" si="312"/>
        <v>0</v>
      </c>
      <c r="C415" s="3">
        <f t="shared" si="313"/>
        <v>0</v>
      </c>
      <c r="D415" s="3">
        <f t="shared" si="314"/>
        <v>0</v>
      </c>
      <c r="E415" s="3">
        <f t="shared" si="315"/>
        <v>0</v>
      </c>
      <c r="F415" s="3">
        <f t="shared" si="316"/>
        <v>0</v>
      </c>
      <c r="G415" s="3">
        <f t="shared" si="317"/>
        <v>0</v>
      </c>
      <c r="H415" s="3">
        <f t="shared" si="318"/>
        <v>0</v>
      </c>
      <c r="I415" s="3">
        <f t="shared" si="319"/>
        <v>0</v>
      </c>
      <c r="J415" s="3">
        <f t="shared" si="320"/>
        <v>0</v>
      </c>
      <c r="K415" s="8">
        <f t="shared" si="321"/>
        <v>0</v>
      </c>
      <c r="L415" s="4">
        <f t="shared" si="322"/>
        <v>0</v>
      </c>
      <c r="M415" s="4">
        <f t="shared" si="323"/>
        <v>0</v>
      </c>
      <c r="N415" s="4">
        <f t="shared" si="324"/>
        <v>0</v>
      </c>
      <c r="O415" s="4">
        <f t="shared" si="325"/>
        <v>0</v>
      </c>
      <c r="P415" s="4">
        <f t="shared" si="359"/>
        <v>0</v>
      </c>
      <c r="Q415" s="4">
        <f t="shared" si="358"/>
        <v>0</v>
      </c>
      <c r="R415" s="4">
        <f t="shared" si="326"/>
        <v>0</v>
      </c>
      <c r="S415" s="4">
        <f t="shared" si="327"/>
        <v>0</v>
      </c>
      <c r="T415" s="4">
        <f t="shared" si="328"/>
        <v>0</v>
      </c>
      <c r="U415" s="4">
        <f t="shared" si="329"/>
        <v>0</v>
      </c>
      <c r="V415" s="4">
        <f t="shared" si="330"/>
        <v>0</v>
      </c>
      <c r="W415" s="86">
        <f t="shared" si="331"/>
        <v>0</v>
      </c>
      <c r="X415" s="45">
        <f t="shared" si="355"/>
        <v>0</v>
      </c>
      <c r="Y415" s="62">
        <f t="shared" si="332"/>
        <v>0</v>
      </c>
      <c r="Z415" s="10">
        <f t="shared" si="333"/>
        <v>0</v>
      </c>
      <c r="AA415" s="4">
        <f t="shared" si="334"/>
        <v>0</v>
      </c>
      <c r="AB415" s="79">
        <f t="shared" si="335"/>
        <v>0</v>
      </c>
      <c r="AC415" s="79">
        <f t="shared" si="356"/>
        <v>0</v>
      </c>
      <c r="AD415" s="48">
        <f t="shared" si="336"/>
        <v>-1</v>
      </c>
      <c r="AE415" s="45">
        <f t="shared" si="337"/>
        <v>0</v>
      </c>
      <c r="AF415" s="56">
        <f t="shared" si="338"/>
        <v>0</v>
      </c>
      <c r="AG415" s="70" t="e">
        <f t="shared" si="339"/>
        <v>#DIV/0!</v>
      </c>
      <c r="AH415" s="70" t="e">
        <f t="shared" si="340"/>
        <v>#DIV/0!</v>
      </c>
      <c r="AI415" s="74" t="e">
        <f t="shared" si="341"/>
        <v>#DIV/0!</v>
      </c>
      <c r="AJ415" s="62">
        <f t="shared" si="342"/>
        <v>0</v>
      </c>
      <c r="AK415" s="117" t="e">
        <f t="shared" si="343"/>
        <v>#DIV/0!</v>
      </c>
      <c r="AL415" s="99" t="e">
        <f t="shared" si="344"/>
        <v>#DIV/0!</v>
      </c>
      <c r="AM415" s="62">
        <f t="shared" si="345"/>
        <v>0</v>
      </c>
      <c r="AN415" s="10">
        <f t="shared" si="346"/>
        <v>0</v>
      </c>
      <c r="AO415" s="10">
        <f t="shared" si="347"/>
        <v>0</v>
      </c>
      <c r="AP415" s="10">
        <f t="shared" si="348"/>
        <v>0</v>
      </c>
      <c r="AQ415" s="10">
        <f t="shared" si="349"/>
        <v>0</v>
      </c>
      <c r="AS415" s="113"/>
      <c r="AW415" s="19"/>
      <c r="AX415" s="19"/>
      <c r="AY415" s="19"/>
      <c r="BE415" s="12" t="s">
        <v>563</v>
      </c>
      <c r="BF415" s="110"/>
      <c r="BG415" s="111"/>
      <c r="BH415" s="111"/>
      <c r="BM415"/>
      <c r="BN415"/>
      <c r="BO415"/>
      <c r="BP415"/>
      <c r="BQ415"/>
      <c r="BR415"/>
      <c r="BS415"/>
      <c r="BT415"/>
      <c r="BU415"/>
      <c r="BV415" s="113"/>
      <c r="BZ415" s="19"/>
    </row>
    <row r="416" spans="1:78" x14ac:dyDescent="0.25">
      <c r="A416" s="12" t="str">
        <f t="shared" si="311"/>
        <v>25mag    20s</v>
      </c>
      <c r="B416" s="110">
        <f t="shared" si="312"/>
        <v>0</v>
      </c>
      <c r="C416" s="3">
        <f t="shared" si="313"/>
        <v>0</v>
      </c>
      <c r="D416" s="3">
        <f t="shared" si="314"/>
        <v>0</v>
      </c>
      <c r="E416" s="3">
        <f t="shared" si="315"/>
        <v>0</v>
      </c>
      <c r="F416" s="3">
        <f t="shared" si="316"/>
        <v>0</v>
      </c>
      <c r="G416" s="3">
        <f t="shared" si="317"/>
        <v>0</v>
      </c>
      <c r="H416" s="3">
        <f t="shared" si="318"/>
        <v>0</v>
      </c>
      <c r="I416" s="3">
        <f t="shared" si="319"/>
        <v>0</v>
      </c>
      <c r="J416" s="3">
        <f t="shared" si="320"/>
        <v>0</v>
      </c>
      <c r="K416" s="8">
        <f t="shared" si="321"/>
        <v>0</v>
      </c>
      <c r="L416" s="4">
        <f t="shared" si="322"/>
        <v>0</v>
      </c>
      <c r="M416" s="4">
        <f t="shared" si="323"/>
        <v>0</v>
      </c>
      <c r="N416" s="4">
        <f t="shared" si="324"/>
        <v>0</v>
      </c>
      <c r="O416" s="4">
        <f t="shared" si="325"/>
        <v>0</v>
      </c>
      <c r="P416" s="4">
        <f t="shared" si="359"/>
        <v>0</v>
      </c>
      <c r="Q416" s="4">
        <f t="shared" si="358"/>
        <v>0</v>
      </c>
      <c r="R416" s="4">
        <f t="shared" si="326"/>
        <v>0</v>
      </c>
      <c r="S416" s="4">
        <f t="shared" si="327"/>
        <v>0</v>
      </c>
      <c r="T416" s="4">
        <f t="shared" si="328"/>
        <v>0</v>
      </c>
      <c r="U416" s="4">
        <f t="shared" si="329"/>
        <v>0</v>
      </c>
      <c r="V416" s="4">
        <f t="shared" si="330"/>
        <v>0</v>
      </c>
      <c r="W416" s="86">
        <f t="shared" si="331"/>
        <v>0</v>
      </c>
      <c r="X416" s="45">
        <f t="shared" si="355"/>
        <v>0</v>
      </c>
      <c r="Y416" s="62">
        <f t="shared" si="332"/>
        <v>0</v>
      </c>
      <c r="Z416" s="10">
        <f t="shared" si="333"/>
        <v>0</v>
      </c>
      <c r="AA416" s="4">
        <f t="shared" si="334"/>
        <v>0</v>
      </c>
      <c r="AB416" s="79">
        <f t="shared" si="335"/>
        <v>0</v>
      </c>
      <c r="AC416" s="79">
        <f t="shared" si="356"/>
        <v>0</v>
      </c>
      <c r="AD416" s="48">
        <f t="shared" si="336"/>
        <v>-1</v>
      </c>
      <c r="AE416" s="45">
        <f t="shared" si="337"/>
        <v>0</v>
      </c>
      <c r="AF416" s="56">
        <f t="shared" si="338"/>
        <v>0</v>
      </c>
      <c r="AG416" s="70" t="e">
        <f t="shared" si="339"/>
        <v>#DIV/0!</v>
      </c>
      <c r="AH416" s="70" t="e">
        <f t="shared" si="340"/>
        <v>#DIV/0!</v>
      </c>
      <c r="AI416" s="74" t="e">
        <f t="shared" si="341"/>
        <v>#DIV/0!</v>
      </c>
      <c r="AJ416" s="62">
        <f t="shared" si="342"/>
        <v>0</v>
      </c>
      <c r="AK416" s="117" t="e">
        <f t="shared" si="343"/>
        <v>#DIV/0!</v>
      </c>
      <c r="AL416" s="99" t="e">
        <f t="shared" si="344"/>
        <v>#DIV/0!</v>
      </c>
      <c r="AM416" s="62">
        <f t="shared" si="345"/>
        <v>0</v>
      </c>
      <c r="AN416" s="10">
        <f t="shared" si="346"/>
        <v>0</v>
      </c>
      <c r="AO416" s="10">
        <f t="shared" si="347"/>
        <v>0</v>
      </c>
      <c r="AP416" s="10">
        <f t="shared" si="348"/>
        <v>0</v>
      </c>
      <c r="AQ416" s="10">
        <f t="shared" si="349"/>
        <v>0</v>
      </c>
      <c r="AS416" s="113"/>
      <c r="AW416" s="19"/>
      <c r="AX416" s="19"/>
      <c r="AY416" s="19"/>
      <c r="BE416" s="12" t="s">
        <v>564</v>
      </c>
      <c r="BF416" s="110"/>
      <c r="BG416" s="111"/>
      <c r="BH416" s="111"/>
      <c r="BM416"/>
      <c r="BN416"/>
      <c r="BO416"/>
      <c r="BP416"/>
      <c r="BQ416"/>
      <c r="BR416"/>
      <c r="BS416"/>
      <c r="BT416"/>
      <c r="BU416"/>
      <c r="BV416" s="113"/>
      <c r="BZ416" s="19"/>
    </row>
    <row r="417" spans="1:78" x14ac:dyDescent="0.25">
      <c r="A417" s="12" t="str">
        <f t="shared" si="311"/>
        <v>25mag     21b</v>
      </c>
      <c r="B417" s="110">
        <f t="shared" si="312"/>
        <v>0</v>
      </c>
      <c r="C417" s="3">
        <f t="shared" si="313"/>
        <v>0</v>
      </c>
      <c r="D417" s="3">
        <f t="shared" si="314"/>
        <v>0</v>
      </c>
      <c r="E417" s="3">
        <f t="shared" si="315"/>
        <v>0</v>
      </c>
      <c r="F417" s="3">
        <f t="shared" si="316"/>
        <v>0</v>
      </c>
      <c r="G417" s="3">
        <f t="shared" si="317"/>
        <v>0</v>
      </c>
      <c r="H417" s="3">
        <f t="shared" si="318"/>
        <v>0</v>
      </c>
      <c r="I417" s="3">
        <f t="shared" si="319"/>
        <v>0</v>
      </c>
      <c r="J417" s="110">
        <f t="shared" si="320"/>
        <v>0</v>
      </c>
      <c r="K417" s="8">
        <f t="shared" si="321"/>
        <v>0</v>
      </c>
      <c r="L417" s="4">
        <f t="shared" si="322"/>
        <v>0</v>
      </c>
      <c r="M417" s="4">
        <f t="shared" si="323"/>
        <v>0</v>
      </c>
      <c r="N417" s="4">
        <f t="shared" si="324"/>
        <v>0</v>
      </c>
      <c r="O417" s="4">
        <f t="shared" si="325"/>
        <v>0</v>
      </c>
      <c r="P417" s="4">
        <f t="shared" si="359"/>
        <v>0</v>
      </c>
      <c r="Q417" s="4">
        <f>-J416+I417</f>
        <v>0</v>
      </c>
      <c r="R417" s="4">
        <f t="shared" si="326"/>
        <v>0</v>
      </c>
      <c r="S417" s="4">
        <f t="shared" si="327"/>
        <v>0</v>
      </c>
      <c r="T417" s="4">
        <f t="shared" si="328"/>
        <v>0</v>
      </c>
      <c r="U417" s="4">
        <f t="shared" si="329"/>
        <v>0</v>
      </c>
      <c r="V417" s="4">
        <f t="shared" si="330"/>
        <v>0</v>
      </c>
      <c r="W417" s="86">
        <f t="shared" si="331"/>
        <v>0</v>
      </c>
      <c r="X417" s="45">
        <f t="shared" si="355"/>
        <v>0</v>
      </c>
      <c r="Y417" s="10">
        <f t="shared" si="332"/>
        <v>0</v>
      </c>
      <c r="Z417" s="10">
        <f t="shared" si="333"/>
        <v>0</v>
      </c>
      <c r="AA417" s="10">
        <f t="shared" si="334"/>
        <v>0</v>
      </c>
      <c r="AB417" s="10">
        <f t="shared" si="335"/>
        <v>0</v>
      </c>
      <c r="AC417" s="79">
        <f t="shared" si="356"/>
        <v>0</v>
      </c>
      <c r="AD417" s="48">
        <f t="shared" si="336"/>
        <v>-1</v>
      </c>
      <c r="AE417" s="45">
        <f t="shared" si="337"/>
        <v>0</v>
      </c>
      <c r="AF417" s="56">
        <f t="shared" si="338"/>
        <v>0</v>
      </c>
      <c r="AG417" s="70" t="e">
        <f t="shared" si="339"/>
        <v>#DIV/0!</v>
      </c>
      <c r="AH417" s="70" t="e">
        <f t="shared" si="340"/>
        <v>#DIV/0!</v>
      </c>
      <c r="AI417" s="74" t="e">
        <f t="shared" si="341"/>
        <v>#DIV/0!</v>
      </c>
      <c r="AJ417" s="62">
        <f t="shared" si="342"/>
        <v>0</v>
      </c>
      <c r="AK417" s="117" t="e">
        <f t="shared" si="343"/>
        <v>#DIV/0!</v>
      </c>
      <c r="AL417" s="99" t="e">
        <f t="shared" si="344"/>
        <v>#DIV/0!</v>
      </c>
      <c r="AM417" s="62">
        <f t="shared" si="345"/>
        <v>0</v>
      </c>
      <c r="AN417" s="10">
        <f t="shared" si="346"/>
        <v>0</v>
      </c>
      <c r="AO417" s="10">
        <f t="shared" si="347"/>
        <v>0</v>
      </c>
      <c r="AP417" s="10">
        <f t="shared" si="348"/>
        <v>0</v>
      </c>
      <c r="AQ417" s="10">
        <f t="shared" si="349"/>
        <v>0</v>
      </c>
      <c r="AS417" s="113"/>
      <c r="AW417" s="19"/>
      <c r="AX417" s="19"/>
      <c r="AY417" s="19"/>
      <c r="BE417" s="12" t="s">
        <v>565</v>
      </c>
      <c r="BF417" s="110"/>
      <c r="BG417" s="111"/>
      <c r="BH417" s="111"/>
      <c r="BM417"/>
      <c r="BN417"/>
      <c r="BO417"/>
      <c r="BP417"/>
      <c r="BQ417"/>
      <c r="BR417"/>
      <c r="BS417"/>
      <c r="BT417"/>
      <c r="BU417"/>
      <c r="BV417" s="113"/>
      <c r="BZ417" s="19"/>
    </row>
    <row r="418" spans="1:78" x14ac:dyDescent="0.25">
      <c r="A418" s="12" t="str">
        <f t="shared" si="311"/>
        <v>25mag   22b</v>
      </c>
      <c r="B418" s="110">
        <f t="shared" si="312"/>
        <v>0</v>
      </c>
      <c r="C418" s="3">
        <f t="shared" si="313"/>
        <v>0</v>
      </c>
      <c r="D418" s="3">
        <f t="shared" si="314"/>
        <v>0</v>
      </c>
      <c r="E418" s="3">
        <f t="shared" si="315"/>
        <v>0</v>
      </c>
      <c r="F418" s="3">
        <f t="shared" si="316"/>
        <v>0</v>
      </c>
      <c r="G418" s="3">
        <f t="shared" si="317"/>
        <v>0</v>
      </c>
      <c r="H418" s="3">
        <f t="shared" si="318"/>
        <v>0</v>
      </c>
      <c r="I418" s="3">
        <f t="shared" si="319"/>
        <v>0</v>
      </c>
      <c r="J418" s="110">
        <f t="shared" si="320"/>
        <v>0</v>
      </c>
      <c r="K418" s="8">
        <f t="shared" si="321"/>
        <v>0</v>
      </c>
      <c r="L418" s="4">
        <f t="shared" si="322"/>
        <v>0</v>
      </c>
      <c r="M418" s="4">
        <f t="shared" si="323"/>
        <v>0</v>
      </c>
      <c r="N418" s="4">
        <f t="shared" si="324"/>
        <v>0</v>
      </c>
      <c r="O418" s="4">
        <f t="shared" si="325"/>
        <v>0</v>
      </c>
      <c r="P418" s="4">
        <f t="shared" si="359"/>
        <v>0</v>
      </c>
      <c r="Q418" s="4">
        <f>J417-I418</f>
        <v>0</v>
      </c>
      <c r="R418" s="4">
        <f t="shared" si="326"/>
        <v>0</v>
      </c>
      <c r="S418" s="4">
        <f t="shared" si="327"/>
        <v>0</v>
      </c>
      <c r="T418" s="4">
        <f t="shared" si="328"/>
        <v>0</v>
      </c>
      <c r="U418" s="4">
        <f t="shared" si="329"/>
        <v>0</v>
      </c>
      <c r="V418" s="4">
        <f t="shared" si="330"/>
        <v>0</v>
      </c>
      <c r="W418" s="85">
        <f t="shared" si="331"/>
        <v>0</v>
      </c>
      <c r="X418" s="45">
        <f t="shared" si="355"/>
        <v>0</v>
      </c>
      <c r="Y418" s="62">
        <f t="shared" si="332"/>
        <v>0</v>
      </c>
      <c r="Z418" s="10">
        <f t="shared" si="333"/>
        <v>0</v>
      </c>
      <c r="AA418" s="4">
        <f t="shared" si="334"/>
        <v>0</v>
      </c>
      <c r="AB418" s="108">
        <f t="shared" si="335"/>
        <v>0</v>
      </c>
      <c r="AC418" s="79">
        <f t="shared" si="356"/>
        <v>0</v>
      </c>
      <c r="AD418" s="48">
        <f t="shared" si="336"/>
        <v>-1</v>
      </c>
      <c r="AE418" s="45">
        <f t="shared" si="337"/>
        <v>0</v>
      </c>
      <c r="AF418" s="56">
        <f t="shared" si="338"/>
        <v>0</v>
      </c>
      <c r="AG418" s="70" t="e">
        <f t="shared" si="339"/>
        <v>#DIV/0!</v>
      </c>
      <c r="AH418" s="70" t="e">
        <f t="shared" si="340"/>
        <v>#DIV/0!</v>
      </c>
      <c r="AI418" s="74" t="e">
        <f t="shared" si="341"/>
        <v>#DIV/0!</v>
      </c>
      <c r="AJ418" s="62">
        <f t="shared" si="342"/>
        <v>0</v>
      </c>
      <c r="AK418" s="117" t="e">
        <f t="shared" si="343"/>
        <v>#DIV/0!</v>
      </c>
      <c r="AL418" s="99" t="e">
        <f t="shared" si="344"/>
        <v>#DIV/0!</v>
      </c>
      <c r="AM418" s="62">
        <f t="shared" si="345"/>
        <v>0</v>
      </c>
      <c r="AN418" s="10">
        <f t="shared" si="346"/>
        <v>0</v>
      </c>
      <c r="AO418" s="10">
        <f t="shared" si="347"/>
        <v>0</v>
      </c>
      <c r="AP418" s="10">
        <f t="shared" si="348"/>
        <v>0</v>
      </c>
      <c r="AQ418" s="10">
        <f t="shared" si="349"/>
        <v>0</v>
      </c>
      <c r="AS418" s="113"/>
      <c r="AW418" s="19"/>
      <c r="AX418" s="19"/>
      <c r="AY418" s="19"/>
      <c r="BE418" s="12" t="s">
        <v>566</v>
      </c>
      <c r="BF418" s="15"/>
      <c r="BG418" s="15"/>
      <c r="BH418" s="15"/>
      <c r="BM418"/>
      <c r="BN418"/>
      <c r="BO418"/>
      <c r="BP418"/>
      <c r="BQ418"/>
      <c r="BR418"/>
      <c r="BS418"/>
      <c r="BT418"/>
      <c r="BU418"/>
      <c r="BV418" s="113"/>
      <c r="BZ418" s="19"/>
    </row>
    <row r="419" spans="1:78" x14ac:dyDescent="0.25">
      <c r="A419" s="12" t="str">
        <f t="shared" ref="A419:A482" si="360" xml:space="preserve"> BE419</f>
        <v>26mag   0s</v>
      </c>
      <c r="B419" s="110">
        <f t="shared" ref="B419:B482" si="361">J419-J418</f>
        <v>0</v>
      </c>
      <c r="C419" s="3">
        <f t="shared" ref="C419:C482" si="362">J419-J416</f>
        <v>0</v>
      </c>
      <c r="D419" s="3">
        <f t="shared" ref="D419:D482" si="363">AVERAGE(H417:H419)</f>
        <v>0</v>
      </c>
      <c r="E419" s="3">
        <f t="shared" ref="E419:E482" si="364">AVERAGE(H418:H419)</f>
        <v>0</v>
      </c>
      <c r="F419" s="3">
        <f t="shared" ref="F419:F482" si="365">AVERAGE(I417:I419)</f>
        <v>0</v>
      </c>
      <c r="G419" s="3">
        <f t="shared" ref="G419:G482" si="366">AVERAGE(I418:I419)</f>
        <v>0</v>
      </c>
      <c r="H419" s="110">
        <f t="shared" ref="H419:H482" si="367">BF419</f>
        <v>0</v>
      </c>
      <c r="I419" s="110">
        <f t="shared" ref="I419:I482" si="368">BG419</f>
        <v>0</v>
      </c>
      <c r="J419" s="110">
        <f t="shared" ref="J419:J482" si="369">BH419</f>
        <v>0</v>
      </c>
      <c r="K419" s="8">
        <f t="shared" ref="K419:K482" si="370">J419-J417</f>
        <v>0</v>
      </c>
      <c r="L419" s="4">
        <f t="shared" ref="L419:L482" si="371">MAX(O419:Q419)</f>
        <v>0</v>
      </c>
      <c r="M419" s="4">
        <f t="shared" ref="M419:M482" si="372">AVERAGE(L417:L419)</f>
        <v>0</v>
      </c>
      <c r="N419" s="4">
        <f t="shared" ref="N419:N482" si="373">AVERAGE(L418:L419)</f>
        <v>0</v>
      </c>
      <c r="O419" s="4">
        <f t="shared" ref="O419:O482" si="374">H419-I419</f>
        <v>0</v>
      </c>
      <c r="P419" s="4">
        <f t="shared" si="359"/>
        <v>0</v>
      </c>
      <c r="Q419" s="4">
        <f>J418-I419</f>
        <v>0</v>
      </c>
      <c r="R419" s="4">
        <f t="shared" ref="R419:R482" si="375">AVERAGE(H419:J419)</f>
        <v>0</v>
      </c>
      <c r="S419" s="4">
        <f t="shared" ref="S419:S482" si="376">AVERAGE(R418:R419)</f>
        <v>0</v>
      </c>
      <c r="T419" s="4">
        <f t="shared" ref="T419:T482" si="377">AVERAGE(R417:R419)</f>
        <v>0</v>
      </c>
      <c r="U419" s="4">
        <f t="shared" ref="U419:U482" si="378">MIN(B416:B418)</f>
        <v>0</v>
      </c>
      <c r="V419" s="4">
        <f t="shared" ref="V419:V482" si="379">MIN(B417:B418)</f>
        <v>0</v>
      </c>
      <c r="W419" s="85">
        <f t="shared" ref="W419:W482" si="380">J417+V419</f>
        <v>0</v>
      </c>
      <c r="X419" s="45">
        <f t="shared" si="355"/>
        <v>0</v>
      </c>
      <c r="Y419" s="62">
        <f t="shared" ref="Y419:Y482" si="381">J418+K418</f>
        <v>0</v>
      </c>
      <c r="Z419" s="10">
        <f t="shared" ref="Z419:Z482" si="382">MAX(B416:B418)</f>
        <v>0</v>
      </c>
      <c r="AA419" s="4">
        <f t="shared" ref="AA419:AA482" si="383">MAX(B417:B418)</f>
        <v>0</v>
      </c>
      <c r="AB419" s="79">
        <f t="shared" ref="AB419:AB482" si="384">J417+AA419</f>
        <v>0</v>
      </c>
      <c r="AC419" s="79">
        <f t="shared" si="356"/>
        <v>0</v>
      </c>
      <c r="AD419" s="48">
        <f t="shared" ref="AD419:AD482" si="385">(O419-$O$1)/$O$1</f>
        <v>-1</v>
      </c>
      <c r="AE419" s="45">
        <f t="shared" ref="AE419:AE482" si="386">MIN(B416:B418)</f>
        <v>0</v>
      </c>
      <c r="AF419" s="56">
        <f t="shared" ref="AF419:AF482" si="387">J418+AE419</f>
        <v>0</v>
      </c>
      <c r="AG419" s="70" t="e">
        <f t="shared" ref="AG419:AG482" si="388">AI419/AL419</f>
        <v>#DIV/0!</v>
      </c>
      <c r="AH419" s="70" t="e">
        <f t="shared" ref="AH419:AH482" si="389">1/AG419</f>
        <v>#DIV/0!</v>
      </c>
      <c r="AI419" s="74" t="e">
        <f t="shared" ref="AI419:AI482" si="390">(J419-AF419)/AF419</f>
        <v>#DIV/0!</v>
      </c>
      <c r="AJ419" s="62">
        <f t="shared" ref="AJ419:AJ482" si="391">MAX(B416:B418)</f>
        <v>0</v>
      </c>
      <c r="AK419" s="117" t="e">
        <f t="shared" ref="AK419:AK482" si="392" xml:space="preserve"> AH419/AG419</f>
        <v>#DIV/0!</v>
      </c>
      <c r="AL419" s="99" t="e">
        <f t="shared" ref="AL419:AL482" si="393">(J419-AM419)/AM419</f>
        <v>#DIV/0!</v>
      </c>
      <c r="AM419" s="62">
        <f t="shared" ref="AM419:AM482" si="394">J418+AJ419</f>
        <v>0</v>
      </c>
      <c r="AN419" s="10">
        <f t="shared" ref="AN419:AN482" si="395">(R418-N418)*0.999</f>
        <v>0</v>
      </c>
      <c r="AO419" s="10">
        <f t="shared" ref="AO419:AO482" si="396">(2*R418-I418)*0.999</f>
        <v>0</v>
      </c>
      <c r="AP419" s="10">
        <f t="shared" ref="AP419:AP482" si="397">(R418+N418)*1.001</f>
        <v>0</v>
      </c>
      <c r="AQ419" s="10">
        <f t="shared" ref="AQ419:AQ482" si="398">(2*R418-H418)*1.001</f>
        <v>0</v>
      </c>
      <c r="AS419" s="113"/>
      <c r="AW419" s="19"/>
      <c r="AX419" s="19"/>
      <c r="AY419" s="19"/>
      <c r="BE419" s="12" t="s">
        <v>567</v>
      </c>
      <c r="BF419" s="110"/>
      <c r="BG419" s="111"/>
      <c r="BH419" s="111"/>
      <c r="BM419"/>
      <c r="BN419"/>
      <c r="BO419"/>
      <c r="BP419"/>
      <c r="BQ419"/>
      <c r="BR419"/>
      <c r="BS419"/>
      <c r="BT419"/>
      <c r="BU419"/>
      <c r="BV419" s="113"/>
      <c r="BZ419" s="19"/>
    </row>
    <row r="420" spans="1:78" x14ac:dyDescent="0.25">
      <c r="A420" s="12" t="str">
        <f t="shared" si="360"/>
        <v>26mag   1s</v>
      </c>
      <c r="B420" s="110">
        <f t="shared" si="361"/>
        <v>0</v>
      </c>
      <c r="C420" s="3">
        <f t="shared" si="362"/>
        <v>0</v>
      </c>
      <c r="D420" s="3">
        <f t="shared" si="363"/>
        <v>0</v>
      </c>
      <c r="E420" s="3">
        <f t="shared" si="364"/>
        <v>0</v>
      </c>
      <c r="F420" s="3">
        <f t="shared" si="365"/>
        <v>0</v>
      </c>
      <c r="G420" s="3">
        <f t="shared" si="366"/>
        <v>0</v>
      </c>
      <c r="H420" s="13">
        <f t="shared" si="367"/>
        <v>0</v>
      </c>
      <c r="I420" s="13">
        <f t="shared" si="368"/>
        <v>0</v>
      </c>
      <c r="J420" s="13">
        <f t="shared" si="369"/>
        <v>0</v>
      </c>
      <c r="K420" s="8">
        <f t="shared" si="370"/>
        <v>0</v>
      </c>
      <c r="L420" s="4">
        <f t="shared" si="371"/>
        <v>0</v>
      </c>
      <c r="M420" s="4">
        <f t="shared" si="372"/>
        <v>0</v>
      </c>
      <c r="N420" s="4">
        <f t="shared" si="373"/>
        <v>0</v>
      </c>
      <c r="O420" s="4">
        <f t="shared" si="374"/>
        <v>0</v>
      </c>
      <c r="P420" s="4">
        <f t="shared" si="359"/>
        <v>0</v>
      </c>
      <c r="Q420" s="4">
        <f t="shared" ref="Q420:Q425" si="399">J419-I420</f>
        <v>0</v>
      </c>
      <c r="R420" s="4">
        <f t="shared" si="375"/>
        <v>0</v>
      </c>
      <c r="S420" s="4">
        <f t="shared" si="376"/>
        <v>0</v>
      </c>
      <c r="T420" s="4">
        <f t="shared" si="377"/>
        <v>0</v>
      </c>
      <c r="U420" s="4">
        <f t="shared" si="378"/>
        <v>0</v>
      </c>
      <c r="V420" s="4">
        <f t="shared" si="379"/>
        <v>0</v>
      </c>
      <c r="W420" s="109">
        <f t="shared" si="380"/>
        <v>0</v>
      </c>
      <c r="X420" s="45">
        <f t="shared" si="355"/>
        <v>0</v>
      </c>
      <c r="Y420" s="62">
        <f t="shared" si="381"/>
        <v>0</v>
      </c>
      <c r="Z420" s="10">
        <f t="shared" si="382"/>
        <v>0</v>
      </c>
      <c r="AA420" s="4">
        <f t="shared" si="383"/>
        <v>0</v>
      </c>
      <c r="AB420" s="79">
        <f t="shared" si="384"/>
        <v>0</v>
      </c>
      <c r="AC420" s="79">
        <f t="shared" si="356"/>
        <v>0</v>
      </c>
      <c r="AD420" s="48">
        <f t="shared" si="385"/>
        <v>-1</v>
      </c>
      <c r="AE420" s="45">
        <f t="shared" si="386"/>
        <v>0</v>
      </c>
      <c r="AF420" s="56">
        <f t="shared" si="387"/>
        <v>0</v>
      </c>
      <c r="AG420" s="70" t="e">
        <f t="shared" si="388"/>
        <v>#DIV/0!</v>
      </c>
      <c r="AH420" s="70" t="e">
        <f t="shared" si="389"/>
        <v>#DIV/0!</v>
      </c>
      <c r="AI420" s="74" t="e">
        <f t="shared" si="390"/>
        <v>#DIV/0!</v>
      </c>
      <c r="AJ420" s="62">
        <f t="shared" si="391"/>
        <v>0</v>
      </c>
      <c r="AK420" s="117" t="e">
        <f t="shared" si="392"/>
        <v>#DIV/0!</v>
      </c>
      <c r="AL420" s="99" t="e">
        <f t="shared" si="393"/>
        <v>#DIV/0!</v>
      </c>
      <c r="AM420" s="62">
        <f t="shared" si="394"/>
        <v>0</v>
      </c>
      <c r="AN420" s="10">
        <f t="shared" si="395"/>
        <v>0</v>
      </c>
      <c r="AO420" s="10">
        <f t="shared" si="396"/>
        <v>0</v>
      </c>
      <c r="AP420" s="10">
        <f t="shared" si="397"/>
        <v>0</v>
      </c>
      <c r="AQ420" s="10">
        <f t="shared" si="398"/>
        <v>0</v>
      </c>
      <c r="BE420" s="12" t="s">
        <v>568</v>
      </c>
      <c r="BF420" s="110"/>
      <c r="BG420" s="111"/>
      <c r="BH420" s="111"/>
      <c r="BM420"/>
      <c r="BN420"/>
      <c r="BO420"/>
      <c r="BP420"/>
      <c r="BQ420"/>
      <c r="BR420"/>
      <c r="BS420"/>
      <c r="BT420"/>
      <c r="BU420"/>
      <c r="BV420" s="113"/>
      <c r="BZ420" s="19"/>
    </row>
    <row r="421" spans="1:78" x14ac:dyDescent="0.25">
      <c r="A421" s="12" t="str">
        <f t="shared" si="360"/>
        <v>26mag    2b</v>
      </c>
      <c r="B421" s="110">
        <f t="shared" si="361"/>
        <v>0</v>
      </c>
      <c r="C421" s="3">
        <f t="shared" si="362"/>
        <v>0</v>
      </c>
      <c r="D421" s="3">
        <f t="shared" si="363"/>
        <v>0</v>
      </c>
      <c r="E421" s="3">
        <f t="shared" si="364"/>
        <v>0</v>
      </c>
      <c r="F421" s="3">
        <f t="shared" si="365"/>
        <v>0</v>
      </c>
      <c r="G421" s="3">
        <f t="shared" si="366"/>
        <v>0</v>
      </c>
      <c r="H421" s="13">
        <f t="shared" si="367"/>
        <v>0</v>
      </c>
      <c r="I421" s="13">
        <f t="shared" si="368"/>
        <v>0</v>
      </c>
      <c r="J421" s="110">
        <f t="shared" si="369"/>
        <v>0</v>
      </c>
      <c r="K421" s="8">
        <f t="shared" si="370"/>
        <v>0</v>
      </c>
      <c r="L421" s="4">
        <f t="shared" si="371"/>
        <v>0</v>
      </c>
      <c r="M421" s="4">
        <f t="shared" si="372"/>
        <v>0</v>
      </c>
      <c r="N421" s="4">
        <f t="shared" si="373"/>
        <v>0</v>
      </c>
      <c r="O421" s="4">
        <f t="shared" si="374"/>
        <v>0</v>
      </c>
      <c r="P421" s="4">
        <f t="shared" si="359"/>
        <v>0</v>
      </c>
      <c r="Q421" s="4">
        <f t="shared" si="399"/>
        <v>0</v>
      </c>
      <c r="R421" s="4">
        <f t="shared" si="375"/>
        <v>0</v>
      </c>
      <c r="S421" s="4">
        <f t="shared" si="376"/>
        <v>0</v>
      </c>
      <c r="T421" s="4">
        <f t="shared" si="377"/>
        <v>0</v>
      </c>
      <c r="U421" s="4">
        <f t="shared" si="378"/>
        <v>0</v>
      </c>
      <c r="V421" s="4">
        <f t="shared" si="379"/>
        <v>0</v>
      </c>
      <c r="W421" s="109">
        <f t="shared" si="380"/>
        <v>0</v>
      </c>
      <c r="X421" s="45">
        <f t="shared" si="355"/>
        <v>0</v>
      </c>
      <c r="Y421" s="62">
        <f t="shared" si="381"/>
        <v>0</v>
      </c>
      <c r="Z421" s="10">
        <f t="shared" si="382"/>
        <v>0</v>
      </c>
      <c r="AA421" s="4">
        <f t="shared" si="383"/>
        <v>0</v>
      </c>
      <c r="AB421" s="79">
        <f t="shared" si="384"/>
        <v>0</v>
      </c>
      <c r="AC421" s="79">
        <f t="shared" si="356"/>
        <v>0</v>
      </c>
      <c r="AD421" s="48">
        <f t="shared" si="385"/>
        <v>-1</v>
      </c>
      <c r="AE421" s="45">
        <f t="shared" si="386"/>
        <v>0</v>
      </c>
      <c r="AF421" s="56">
        <f t="shared" si="387"/>
        <v>0</v>
      </c>
      <c r="AG421" s="70" t="e">
        <f t="shared" si="388"/>
        <v>#DIV/0!</v>
      </c>
      <c r="AH421" s="70" t="e">
        <f t="shared" si="389"/>
        <v>#DIV/0!</v>
      </c>
      <c r="AI421" s="74" t="e">
        <f t="shared" si="390"/>
        <v>#DIV/0!</v>
      </c>
      <c r="AJ421" s="62">
        <f t="shared" si="391"/>
        <v>0</v>
      </c>
      <c r="AK421" s="117" t="e">
        <f t="shared" si="392"/>
        <v>#DIV/0!</v>
      </c>
      <c r="AL421" s="99" t="e">
        <f t="shared" si="393"/>
        <v>#DIV/0!</v>
      </c>
      <c r="AM421" s="62">
        <f t="shared" si="394"/>
        <v>0</v>
      </c>
      <c r="AN421" s="10">
        <f t="shared" si="395"/>
        <v>0</v>
      </c>
      <c r="AO421" s="10">
        <f t="shared" si="396"/>
        <v>0</v>
      </c>
      <c r="AP421" s="10">
        <f t="shared" si="397"/>
        <v>0</v>
      </c>
      <c r="AQ421" s="10">
        <f t="shared" si="398"/>
        <v>0</v>
      </c>
      <c r="BE421" s="12" t="s">
        <v>569</v>
      </c>
      <c r="BF421" s="110"/>
      <c r="BG421" s="111"/>
      <c r="BH421" s="111"/>
      <c r="BM421"/>
      <c r="BN421"/>
      <c r="BO421"/>
      <c r="BP421"/>
      <c r="BQ421"/>
      <c r="BR421"/>
      <c r="BS421"/>
      <c r="BT421"/>
      <c r="BU421"/>
    </row>
    <row r="422" spans="1:78" x14ac:dyDescent="0.25">
      <c r="A422" s="12" t="str">
        <f t="shared" si="360"/>
        <v>26mag     3o</v>
      </c>
      <c r="B422" s="110">
        <f t="shared" si="361"/>
        <v>0</v>
      </c>
      <c r="C422" s="3">
        <f t="shared" si="362"/>
        <v>0</v>
      </c>
      <c r="D422" s="3">
        <f t="shared" si="363"/>
        <v>0</v>
      </c>
      <c r="E422" s="3">
        <f t="shared" si="364"/>
        <v>0</v>
      </c>
      <c r="F422" s="3">
        <f t="shared" si="365"/>
        <v>0</v>
      </c>
      <c r="G422" s="3">
        <f t="shared" si="366"/>
        <v>0</v>
      </c>
      <c r="H422" s="13">
        <f t="shared" si="367"/>
        <v>0</v>
      </c>
      <c r="I422" s="13">
        <f t="shared" si="368"/>
        <v>0</v>
      </c>
      <c r="J422" s="110">
        <f t="shared" si="369"/>
        <v>0</v>
      </c>
      <c r="K422" s="8">
        <f t="shared" si="370"/>
        <v>0</v>
      </c>
      <c r="L422" s="4">
        <f t="shared" si="371"/>
        <v>0</v>
      </c>
      <c r="M422" s="4">
        <f t="shared" si="372"/>
        <v>0</v>
      </c>
      <c r="N422" s="4">
        <f t="shared" si="373"/>
        <v>0</v>
      </c>
      <c r="O422" s="4">
        <f t="shared" si="374"/>
        <v>0</v>
      </c>
      <c r="P422" s="4">
        <f t="shared" si="359"/>
        <v>0</v>
      </c>
      <c r="Q422" s="4">
        <f t="shared" si="399"/>
        <v>0</v>
      </c>
      <c r="R422" s="4">
        <f t="shared" si="375"/>
        <v>0</v>
      </c>
      <c r="S422" s="4">
        <f t="shared" si="376"/>
        <v>0</v>
      </c>
      <c r="T422" s="4">
        <f t="shared" si="377"/>
        <v>0</v>
      </c>
      <c r="U422" s="4">
        <f t="shared" si="378"/>
        <v>0</v>
      </c>
      <c r="V422" s="4">
        <f t="shared" si="379"/>
        <v>0</v>
      </c>
      <c r="W422" s="45">
        <f t="shared" si="380"/>
        <v>0</v>
      </c>
      <c r="X422" s="45">
        <f t="shared" si="355"/>
        <v>0</v>
      </c>
      <c r="Y422" s="10">
        <f t="shared" si="381"/>
        <v>0</v>
      </c>
      <c r="Z422" s="10">
        <f t="shared" si="382"/>
        <v>0</v>
      </c>
      <c r="AA422" s="10">
        <f t="shared" si="383"/>
        <v>0</v>
      </c>
      <c r="AB422" s="10">
        <f t="shared" si="384"/>
        <v>0</v>
      </c>
      <c r="AC422" s="79">
        <f t="shared" si="356"/>
        <v>0</v>
      </c>
      <c r="AD422" s="48">
        <f t="shared" si="385"/>
        <v>-1</v>
      </c>
      <c r="AE422" s="45">
        <f t="shared" si="386"/>
        <v>0</v>
      </c>
      <c r="AF422" s="56">
        <f t="shared" si="387"/>
        <v>0</v>
      </c>
      <c r="AG422" s="70" t="e">
        <f t="shared" si="388"/>
        <v>#DIV/0!</v>
      </c>
      <c r="AH422" s="70" t="e">
        <f t="shared" si="389"/>
        <v>#DIV/0!</v>
      </c>
      <c r="AI422" s="74" t="e">
        <f t="shared" si="390"/>
        <v>#DIV/0!</v>
      </c>
      <c r="AJ422" s="62">
        <f t="shared" si="391"/>
        <v>0</v>
      </c>
      <c r="AK422" s="117" t="e">
        <f t="shared" si="392"/>
        <v>#DIV/0!</v>
      </c>
      <c r="AL422" s="99" t="e">
        <f t="shared" si="393"/>
        <v>#DIV/0!</v>
      </c>
      <c r="AM422" s="62">
        <f t="shared" si="394"/>
        <v>0</v>
      </c>
      <c r="AN422" s="10">
        <f t="shared" si="395"/>
        <v>0</v>
      </c>
      <c r="AO422" s="10">
        <f t="shared" si="396"/>
        <v>0</v>
      </c>
      <c r="AP422" s="10">
        <f t="shared" si="397"/>
        <v>0</v>
      </c>
      <c r="AQ422" s="10">
        <f t="shared" si="398"/>
        <v>0</v>
      </c>
      <c r="BE422" s="12" t="s">
        <v>570</v>
      </c>
      <c r="BF422" s="110"/>
      <c r="BG422" s="111"/>
      <c r="BH422" s="111"/>
      <c r="BM422"/>
      <c r="BN422"/>
      <c r="BO422"/>
      <c r="BP422"/>
      <c r="BQ422"/>
      <c r="BR422"/>
      <c r="BS422"/>
      <c r="BT422"/>
      <c r="BU422"/>
      <c r="BV422" s="113"/>
      <c r="BZ422" s="19"/>
    </row>
    <row r="423" spans="1:78" x14ac:dyDescent="0.25">
      <c r="A423" s="12" t="str">
        <f t="shared" si="360"/>
        <v>26mag    4s</v>
      </c>
      <c r="B423" s="110">
        <f t="shared" si="361"/>
        <v>0</v>
      </c>
      <c r="C423" s="3">
        <f t="shared" si="362"/>
        <v>0</v>
      </c>
      <c r="D423" s="3">
        <f t="shared" si="363"/>
        <v>0</v>
      </c>
      <c r="E423" s="3">
        <f t="shared" si="364"/>
        <v>0</v>
      </c>
      <c r="F423" s="3">
        <f t="shared" si="365"/>
        <v>0</v>
      </c>
      <c r="G423" s="3">
        <f t="shared" si="366"/>
        <v>0</v>
      </c>
      <c r="H423" s="3">
        <f t="shared" si="367"/>
        <v>0</v>
      </c>
      <c r="I423" s="110">
        <f t="shared" si="368"/>
        <v>0</v>
      </c>
      <c r="J423" s="110">
        <f t="shared" si="369"/>
        <v>0</v>
      </c>
      <c r="K423" s="8">
        <f t="shared" si="370"/>
        <v>0</v>
      </c>
      <c r="L423" s="4">
        <f t="shared" si="371"/>
        <v>0</v>
      </c>
      <c r="M423" s="4">
        <f t="shared" si="372"/>
        <v>0</v>
      </c>
      <c r="N423" s="4">
        <f t="shared" si="373"/>
        <v>0</v>
      </c>
      <c r="O423" s="4">
        <f t="shared" si="374"/>
        <v>0</v>
      </c>
      <c r="P423" s="4">
        <f t="shared" si="359"/>
        <v>0</v>
      </c>
      <c r="Q423" s="4">
        <f t="shared" si="399"/>
        <v>0</v>
      </c>
      <c r="R423" s="4">
        <f t="shared" si="375"/>
        <v>0</v>
      </c>
      <c r="S423" s="4">
        <f t="shared" si="376"/>
        <v>0</v>
      </c>
      <c r="T423" s="4">
        <f t="shared" si="377"/>
        <v>0</v>
      </c>
      <c r="U423" s="4">
        <f t="shared" si="378"/>
        <v>0</v>
      </c>
      <c r="V423" s="4">
        <f t="shared" si="379"/>
        <v>0</v>
      </c>
      <c r="W423" s="45">
        <f t="shared" si="380"/>
        <v>0</v>
      </c>
      <c r="X423" s="45">
        <f t="shared" si="355"/>
        <v>0</v>
      </c>
      <c r="Y423" s="62">
        <f t="shared" si="381"/>
        <v>0</v>
      </c>
      <c r="Z423" s="10">
        <f t="shared" si="382"/>
        <v>0</v>
      </c>
      <c r="AA423" s="4">
        <f t="shared" si="383"/>
        <v>0</v>
      </c>
      <c r="AB423" s="108">
        <f t="shared" si="384"/>
        <v>0</v>
      </c>
      <c r="AC423" s="79">
        <f t="shared" si="356"/>
        <v>0</v>
      </c>
      <c r="AD423" s="48">
        <f t="shared" si="385"/>
        <v>-1</v>
      </c>
      <c r="AE423" s="45">
        <f t="shared" si="386"/>
        <v>0</v>
      </c>
      <c r="AF423" s="56">
        <f t="shared" si="387"/>
        <v>0</v>
      </c>
      <c r="AG423" s="70" t="e">
        <f t="shared" si="388"/>
        <v>#DIV/0!</v>
      </c>
      <c r="AH423" s="70" t="e">
        <f t="shared" si="389"/>
        <v>#DIV/0!</v>
      </c>
      <c r="AI423" s="74" t="e">
        <f t="shared" si="390"/>
        <v>#DIV/0!</v>
      </c>
      <c r="AJ423" s="62">
        <f t="shared" si="391"/>
        <v>0</v>
      </c>
      <c r="AK423" s="117" t="e">
        <f t="shared" si="392"/>
        <v>#DIV/0!</v>
      </c>
      <c r="AL423" s="99" t="e">
        <f t="shared" si="393"/>
        <v>#DIV/0!</v>
      </c>
      <c r="AM423" s="62">
        <f t="shared" si="394"/>
        <v>0</v>
      </c>
      <c r="AN423" s="10">
        <f t="shared" si="395"/>
        <v>0</v>
      </c>
      <c r="AO423" s="10">
        <f t="shared" si="396"/>
        <v>0</v>
      </c>
      <c r="AP423" s="10">
        <f t="shared" si="397"/>
        <v>0</v>
      </c>
      <c r="AQ423" s="10">
        <f t="shared" si="398"/>
        <v>0</v>
      </c>
      <c r="BE423" s="12" t="s">
        <v>571</v>
      </c>
      <c r="BF423" s="110"/>
      <c r="BG423" s="111"/>
      <c r="BH423" s="111"/>
      <c r="BM423"/>
      <c r="BN423"/>
      <c r="BO423"/>
      <c r="BP423"/>
      <c r="BQ423"/>
      <c r="BR423"/>
      <c r="BS423"/>
      <c r="BT423"/>
      <c r="BU423"/>
      <c r="BV423" s="113"/>
      <c r="BZ423" s="19"/>
    </row>
    <row r="424" spans="1:78" x14ac:dyDescent="0.25">
      <c r="A424" s="12" t="str">
        <f t="shared" si="360"/>
        <v>26mag     5b</v>
      </c>
      <c r="B424" s="110">
        <f t="shared" si="361"/>
        <v>0</v>
      </c>
      <c r="C424" s="3">
        <f t="shared" si="362"/>
        <v>0</v>
      </c>
      <c r="D424" s="3">
        <f t="shared" si="363"/>
        <v>0</v>
      </c>
      <c r="E424" s="3">
        <f t="shared" si="364"/>
        <v>0</v>
      </c>
      <c r="F424" s="3">
        <f t="shared" si="365"/>
        <v>0</v>
      </c>
      <c r="G424" s="3">
        <f t="shared" si="366"/>
        <v>0</v>
      </c>
      <c r="H424" s="3">
        <f t="shared" si="367"/>
        <v>0</v>
      </c>
      <c r="I424" s="110">
        <f t="shared" si="368"/>
        <v>0</v>
      </c>
      <c r="J424" s="110">
        <f t="shared" si="369"/>
        <v>0</v>
      </c>
      <c r="K424" s="8">
        <f t="shared" si="370"/>
        <v>0</v>
      </c>
      <c r="L424" s="4">
        <f t="shared" si="371"/>
        <v>0</v>
      </c>
      <c r="M424" s="4">
        <f t="shared" si="372"/>
        <v>0</v>
      </c>
      <c r="N424" s="4">
        <f t="shared" si="373"/>
        <v>0</v>
      </c>
      <c r="O424" s="4">
        <f t="shared" si="374"/>
        <v>0</v>
      </c>
      <c r="P424" s="4">
        <f t="shared" si="359"/>
        <v>0</v>
      </c>
      <c r="Q424" s="4">
        <f t="shared" si="399"/>
        <v>0</v>
      </c>
      <c r="R424" s="4">
        <f t="shared" si="375"/>
        <v>0</v>
      </c>
      <c r="S424" s="4">
        <f t="shared" si="376"/>
        <v>0</v>
      </c>
      <c r="T424" s="4">
        <f t="shared" si="377"/>
        <v>0</v>
      </c>
      <c r="U424" s="4">
        <f t="shared" si="378"/>
        <v>0</v>
      </c>
      <c r="V424" s="4">
        <f t="shared" si="379"/>
        <v>0</v>
      </c>
      <c r="W424" s="45">
        <f t="shared" si="380"/>
        <v>0</v>
      </c>
      <c r="X424" s="45">
        <f t="shared" si="355"/>
        <v>0</v>
      </c>
      <c r="Y424" s="10">
        <f t="shared" si="381"/>
        <v>0</v>
      </c>
      <c r="Z424" s="10">
        <f t="shared" si="382"/>
        <v>0</v>
      </c>
      <c r="AA424" s="10">
        <f t="shared" si="383"/>
        <v>0</v>
      </c>
      <c r="AB424" s="10">
        <f t="shared" si="384"/>
        <v>0</v>
      </c>
      <c r="AC424" s="79">
        <f t="shared" si="356"/>
        <v>0</v>
      </c>
      <c r="AD424" s="48">
        <f t="shared" si="385"/>
        <v>-1</v>
      </c>
      <c r="AE424" s="45">
        <f t="shared" si="386"/>
        <v>0</v>
      </c>
      <c r="AF424" s="56">
        <f t="shared" si="387"/>
        <v>0</v>
      </c>
      <c r="AG424" s="70" t="e">
        <f t="shared" si="388"/>
        <v>#DIV/0!</v>
      </c>
      <c r="AH424" s="70" t="e">
        <f t="shared" si="389"/>
        <v>#DIV/0!</v>
      </c>
      <c r="AI424" s="74" t="e">
        <f t="shared" si="390"/>
        <v>#DIV/0!</v>
      </c>
      <c r="AJ424" s="62">
        <f t="shared" si="391"/>
        <v>0</v>
      </c>
      <c r="AK424" s="117" t="e">
        <f t="shared" si="392"/>
        <v>#DIV/0!</v>
      </c>
      <c r="AL424" s="99" t="e">
        <f t="shared" si="393"/>
        <v>#DIV/0!</v>
      </c>
      <c r="AM424" s="62">
        <f t="shared" si="394"/>
        <v>0</v>
      </c>
      <c r="AN424" s="10">
        <f t="shared" si="395"/>
        <v>0</v>
      </c>
      <c r="AO424" s="10">
        <f t="shared" si="396"/>
        <v>0</v>
      </c>
      <c r="AP424" s="10">
        <f t="shared" si="397"/>
        <v>0</v>
      </c>
      <c r="AQ424" s="10">
        <f t="shared" si="398"/>
        <v>0</v>
      </c>
      <c r="BE424" s="12" t="s">
        <v>572</v>
      </c>
      <c r="BF424" s="110"/>
      <c r="BG424" s="111"/>
      <c r="BH424" s="111"/>
      <c r="BM424"/>
      <c r="BN424"/>
      <c r="BO424"/>
      <c r="BP424"/>
      <c r="BQ424"/>
      <c r="BR424"/>
      <c r="BS424"/>
      <c r="BT424"/>
      <c r="BU424"/>
      <c r="BV424" s="113"/>
      <c r="BZ424" s="19"/>
    </row>
    <row r="425" spans="1:78" x14ac:dyDescent="0.25">
      <c r="A425" s="12" t="str">
        <f t="shared" si="360"/>
        <v>26mag     6o</v>
      </c>
      <c r="B425" s="110">
        <f t="shared" si="361"/>
        <v>0</v>
      </c>
      <c r="C425" s="3">
        <f t="shared" si="362"/>
        <v>0</v>
      </c>
      <c r="D425" s="3">
        <f t="shared" si="363"/>
        <v>0</v>
      </c>
      <c r="E425" s="3">
        <f t="shared" si="364"/>
        <v>0</v>
      </c>
      <c r="F425" s="3">
        <f t="shared" si="365"/>
        <v>0</v>
      </c>
      <c r="G425" s="3">
        <f t="shared" si="366"/>
        <v>0</v>
      </c>
      <c r="H425" s="3">
        <f t="shared" si="367"/>
        <v>0</v>
      </c>
      <c r="I425" s="110">
        <f t="shared" si="368"/>
        <v>0</v>
      </c>
      <c r="J425" s="110">
        <f t="shared" si="369"/>
        <v>0</v>
      </c>
      <c r="K425" s="8">
        <f t="shared" si="370"/>
        <v>0</v>
      </c>
      <c r="L425" s="4">
        <f t="shared" si="371"/>
        <v>0</v>
      </c>
      <c r="M425" s="4">
        <f t="shared" si="372"/>
        <v>0</v>
      </c>
      <c r="N425" s="4">
        <f t="shared" si="373"/>
        <v>0</v>
      </c>
      <c r="O425" s="4">
        <f t="shared" si="374"/>
        <v>0</v>
      </c>
      <c r="P425" s="4">
        <f t="shared" si="359"/>
        <v>0</v>
      </c>
      <c r="Q425" s="4">
        <f t="shared" si="399"/>
        <v>0</v>
      </c>
      <c r="R425" s="4">
        <f t="shared" si="375"/>
        <v>0</v>
      </c>
      <c r="S425" s="4">
        <f t="shared" si="376"/>
        <v>0</v>
      </c>
      <c r="T425" s="4">
        <f t="shared" si="377"/>
        <v>0</v>
      </c>
      <c r="U425" s="4">
        <f t="shared" si="378"/>
        <v>0</v>
      </c>
      <c r="V425" s="4">
        <f t="shared" si="379"/>
        <v>0</v>
      </c>
      <c r="W425" s="45">
        <f t="shared" si="380"/>
        <v>0</v>
      </c>
      <c r="X425" s="45">
        <f t="shared" si="355"/>
        <v>0</v>
      </c>
      <c r="Y425" s="62">
        <f t="shared" si="381"/>
        <v>0</v>
      </c>
      <c r="Z425" s="10">
        <f t="shared" si="382"/>
        <v>0</v>
      </c>
      <c r="AA425" s="4">
        <f t="shared" si="383"/>
        <v>0</v>
      </c>
      <c r="AB425" s="108">
        <f t="shared" si="384"/>
        <v>0</v>
      </c>
      <c r="AC425" s="79">
        <f t="shared" si="356"/>
        <v>0</v>
      </c>
      <c r="AD425" s="48">
        <f t="shared" si="385"/>
        <v>-1</v>
      </c>
      <c r="AE425" s="45">
        <f t="shared" si="386"/>
        <v>0</v>
      </c>
      <c r="AF425" s="56">
        <f t="shared" si="387"/>
        <v>0</v>
      </c>
      <c r="AG425" s="70" t="e">
        <f t="shared" si="388"/>
        <v>#DIV/0!</v>
      </c>
      <c r="AH425" s="70" t="e">
        <f t="shared" si="389"/>
        <v>#DIV/0!</v>
      </c>
      <c r="AI425" s="74" t="e">
        <f t="shared" si="390"/>
        <v>#DIV/0!</v>
      </c>
      <c r="AJ425" s="62">
        <f t="shared" si="391"/>
        <v>0</v>
      </c>
      <c r="AK425" s="117" t="e">
        <f t="shared" si="392"/>
        <v>#DIV/0!</v>
      </c>
      <c r="AL425" s="99" t="e">
        <f t="shared" si="393"/>
        <v>#DIV/0!</v>
      </c>
      <c r="AM425" s="62">
        <f t="shared" si="394"/>
        <v>0</v>
      </c>
      <c r="AN425" s="10">
        <f t="shared" si="395"/>
        <v>0</v>
      </c>
      <c r="AO425" s="10">
        <f t="shared" si="396"/>
        <v>0</v>
      </c>
      <c r="AP425" s="10">
        <f t="shared" si="397"/>
        <v>0</v>
      </c>
      <c r="AQ425" s="10">
        <f t="shared" si="398"/>
        <v>0</v>
      </c>
      <c r="BE425" s="12" t="s">
        <v>573</v>
      </c>
      <c r="BF425" s="110"/>
      <c r="BG425" s="111"/>
      <c r="BH425" s="111"/>
      <c r="BM425"/>
      <c r="BN425"/>
      <c r="BO425"/>
      <c r="BP425"/>
      <c r="BQ425"/>
      <c r="BR425"/>
      <c r="BS425"/>
      <c r="BT425"/>
      <c r="BU425"/>
      <c r="BV425" s="113"/>
      <c r="BZ425" s="19"/>
    </row>
    <row r="426" spans="1:78" x14ac:dyDescent="0.25">
      <c r="A426" s="12" t="str">
        <f t="shared" si="360"/>
        <v>26mag    7s</v>
      </c>
      <c r="B426" s="110">
        <f t="shared" si="361"/>
        <v>0</v>
      </c>
      <c r="C426" s="3">
        <f t="shared" si="362"/>
        <v>0</v>
      </c>
      <c r="D426" s="3">
        <f t="shared" si="363"/>
        <v>0</v>
      </c>
      <c r="E426" s="3">
        <f t="shared" si="364"/>
        <v>0</v>
      </c>
      <c r="F426" s="3">
        <f t="shared" si="365"/>
        <v>0</v>
      </c>
      <c r="G426" s="3">
        <f t="shared" si="366"/>
        <v>0</v>
      </c>
      <c r="H426" s="3">
        <f t="shared" si="367"/>
        <v>0</v>
      </c>
      <c r="I426" s="110">
        <f t="shared" si="368"/>
        <v>0</v>
      </c>
      <c r="J426" s="110">
        <f t="shared" si="369"/>
        <v>0</v>
      </c>
      <c r="K426" s="8">
        <f t="shared" si="370"/>
        <v>0</v>
      </c>
      <c r="L426" s="4">
        <f t="shared" si="371"/>
        <v>0</v>
      </c>
      <c r="M426" s="4">
        <f t="shared" si="372"/>
        <v>0</v>
      </c>
      <c r="N426" s="4">
        <f t="shared" si="373"/>
        <v>0</v>
      </c>
      <c r="O426" s="4">
        <f t="shared" si="374"/>
        <v>0</v>
      </c>
      <c r="P426" s="4">
        <f t="shared" si="359"/>
        <v>0</v>
      </c>
      <c r="Q426" s="4">
        <f>-J425+I426</f>
        <v>0</v>
      </c>
      <c r="R426" s="4">
        <f t="shared" si="375"/>
        <v>0</v>
      </c>
      <c r="S426" s="4">
        <f t="shared" si="376"/>
        <v>0</v>
      </c>
      <c r="T426" s="4">
        <f t="shared" si="377"/>
        <v>0</v>
      </c>
      <c r="U426" s="4">
        <f t="shared" si="378"/>
        <v>0</v>
      </c>
      <c r="V426" s="4">
        <f t="shared" si="379"/>
        <v>0</v>
      </c>
      <c r="W426" s="45">
        <f t="shared" si="380"/>
        <v>0</v>
      </c>
      <c r="X426" s="45">
        <f t="shared" si="355"/>
        <v>0</v>
      </c>
      <c r="Y426" s="10">
        <f t="shared" si="381"/>
        <v>0</v>
      </c>
      <c r="Z426" s="10">
        <f t="shared" si="382"/>
        <v>0</v>
      </c>
      <c r="AA426" s="10">
        <f t="shared" si="383"/>
        <v>0</v>
      </c>
      <c r="AB426" s="10">
        <f t="shared" si="384"/>
        <v>0</v>
      </c>
      <c r="AC426" s="79">
        <f t="shared" si="356"/>
        <v>0</v>
      </c>
      <c r="AD426" s="48">
        <f t="shared" si="385"/>
        <v>-1</v>
      </c>
      <c r="AE426" s="45">
        <f t="shared" si="386"/>
        <v>0</v>
      </c>
      <c r="AF426" s="56">
        <f t="shared" si="387"/>
        <v>0</v>
      </c>
      <c r="AG426" s="70" t="e">
        <f t="shared" si="388"/>
        <v>#DIV/0!</v>
      </c>
      <c r="AH426" s="70" t="e">
        <f t="shared" si="389"/>
        <v>#DIV/0!</v>
      </c>
      <c r="AI426" s="74" t="e">
        <f t="shared" si="390"/>
        <v>#DIV/0!</v>
      </c>
      <c r="AJ426" s="62">
        <f t="shared" si="391"/>
        <v>0</v>
      </c>
      <c r="AK426" s="117" t="e">
        <f t="shared" si="392"/>
        <v>#DIV/0!</v>
      </c>
      <c r="AL426" s="99" t="e">
        <f t="shared" si="393"/>
        <v>#DIV/0!</v>
      </c>
      <c r="AM426" s="62">
        <f t="shared" si="394"/>
        <v>0</v>
      </c>
      <c r="AN426" s="10">
        <f t="shared" si="395"/>
        <v>0</v>
      </c>
      <c r="AO426" s="10">
        <f t="shared" si="396"/>
        <v>0</v>
      </c>
      <c r="AP426" s="10">
        <f t="shared" si="397"/>
        <v>0</v>
      </c>
      <c r="AQ426" s="10">
        <f t="shared" si="398"/>
        <v>0</v>
      </c>
      <c r="BE426" s="12" t="s">
        <v>574</v>
      </c>
      <c r="BF426" s="110"/>
      <c r="BG426" s="111"/>
      <c r="BH426" s="111"/>
      <c r="BM426"/>
      <c r="BN426"/>
      <c r="BO426"/>
      <c r="BP426"/>
      <c r="BQ426"/>
      <c r="BR426"/>
      <c r="BS426"/>
      <c r="BT426"/>
      <c r="BU426"/>
      <c r="BV426" s="113"/>
      <c r="BZ426" s="19"/>
    </row>
    <row r="427" spans="1:78" x14ac:dyDescent="0.25">
      <c r="A427" s="12" t="str">
        <f t="shared" si="360"/>
        <v>26mag   8s</v>
      </c>
      <c r="B427" s="110">
        <f t="shared" si="361"/>
        <v>0</v>
      </c>
      <c r="C427" s="3">
        <f t="shared" si="362"/>
        <v>0</v>
      </c>
      <c r="D427" s="3">
        <f t="shared" si="363"/>
        <v>0</v>
      </c>
      <c r="E427" s="3">
        <f t="shared" si="364"/>
        <v>0</v>
      </c>
      <c r="F427" s="3">
        <f t="shared" si="365"/>
        <v>0</v>
      </c>
      <c r="G427" s="3">
        <f t="shared" si="366"/>
        <v>0</v>
      </c>
      <c r="H427" s="3">
        <f t="shared" si="367"/>
        <v>0</v>
      </c>
      <c r="I427" s="110">
        <f t="shared" si="368"/>
        <v>0</v>
      </c>
      <c r="J427" s="110">
        <f t="shared" si="369"/>
        <v>0</v>
      </c>
      <c r="K427" s="8">
        <f t="shared" si="370"/>
        <v>0</v>
      </c>
      <c r="L427" s="4">
        <f t="shared" si="371"/>
        <v>0</v>
      </c>
      <c r="M427" s="4">
        <f t="shared" si="372"/>
        <v>0</v>
      </c>
      <c r="N427" s="4">
        <f t="shared" si="373"/>
        <v>0</v>
      </c>
      <c r="O427" s="4">
        <f t="shared" si="374"/>
        <v>0</v>
      </c>
      <c r="P427" s="4">
        <f t="shared" si="359"/>
        <v>0</v>
      </c>
      <c r="Q427" s="4">
        <f>J426-I427</f>
        <v>0</v>
      </c>
      <c r="R427" s="4">
        <f t="shared" si="375"/>
        <v>0</v>
      </c>
      <c r="S427" s="4">
        <f t="shared" si="376"/>
        <v>0</v>
      </c>
      <c r="T427" s="4">
        <f t="shared" si="377"/>
        <v>0</v>
      </c>
      <c r="U427" s="4">
        <f t="shared" si="378"/>
        <v>0</v>
      </c>
      <c r="V427" s="4">
        <f t="shared" si="379"/>
        <v>0</v>
      </c>
      <c r="W427" s="45">
        <f t="shared" si="380"/>
        <v>0</v>
      </c>
      <c r="X427" s="45">
        <f t="shared" si="355"/>
        <v>0</v>
      </c>
      <c r="Y427" s="62">
        <f t="shared" si="381"/>
        <v>0</v>
      </c>
      <c r="Z427" s="10">
        <f t="shared" si="382"/>
        <v>0</v>
      </c>
      <c r="AA427" s="4">
        <f t="shared" si="383"/>
        <v>0</v>
      </c>
      <c r="AB427" s="108">
        <f t="shared" si="384"/>
        <v>0</v>
      </c>
      <c r="AC427" s="79">
        <f t="shared" si="356"/>
        <v>0</v>
      </c>
      <c r="AD427" s="48">
        <f t="shared" si="385"/>
        <v>-1</v>
      </c>
      <c r="AE427" s="45">
        <f t="shared" si="386"/>
        <v>0</v>
      </c>
      <c r="AF427" s="56">
        <f t="shared" si="387"/>
        <v>0</v>
      </c>
      <c r="AG427" s="70" t="e">
        <f t="shared" si="388"/>
        <v>#DIV/0!</v>
      </c>
      <c r="AH427" s="70" t="e">
        <f t="shared" si="389"/>
        <v>#DIV/0!</v>
      </c>
      <c r="AI427" s="74" t="e">
        <f t="shared" si="390"/>
        <v>#DIV/0!</v>
      </c>
      <c r="AJ427" s="62">
        <f t="shared" si="391"/>
        <v>0</v>
      </c>
      <c r="AK427" s="117" t="e">
        <f t="shared" si="392"/>
        <v>#DIV/0!</v>
      </c>
      <c r="AL427" s="99" t="e">
        <f t="shared" si="393"/>
        <v>#DIV/0!</v>
      </c>
      <c r="AM427" s="62">
        <f t="shared" si="394"/>
        <v>0</v>
      </c>
      <c r="AN427" s="10">
        <f t="shared" si="395"/>
        <v>0</v>
      </c>
      <c r="AO427" s="10">
        <f t="shared" si="396"/>
        <v>0</v>
      </c>
      <c r="AP427" s="10">
        <f t="shared" si="397"/>
        <v>0</v>
      </c>
      <c r="AQ427" s="10">
        <f t="shared" si="398"/>
        <v>0</v>
      </c>
      <c r="BE427" s="12" t="s">
        <v>173</v>
      </c>
      <c r="BF427" s="110"/>
      <c r="BG427" s="111"/>
      <c r="BH427" s="111"/>
      <c r="BM427"/>
      <c r="BN427"/>
      <c r="BO427"/>
      <c r="BP427"/>
      <c r="BQ427"/>
      <c r="BR427"/>
      <c r="BS427"/>
      <c r="BT427"/>
      <c r="BU427"/>
      <c r="BV427" s="113"/>
      <c r="BZ427" s="19"/>
    </row>
    <row r="428" spans="1:78" x14ac:dyDescent="0.25">
      <c r="A428" s="12" t="str">
        <f t="shared" si="360"/>
        <v>26mag    9b</v>
      </c>
      <c r="B428" s="110">
        <f t="shared" si="361"/>
        <v>0</v>
      </c>
      <c r="C428" s="3">
        <f t="shared" si="362"/>
        <v>0</v>
      </c>
      <c r="D428" s="3">
        <f t="shared" si="363"/>
        <v>0</v>
      </c>
      <c r="E428" s="3">
        <f t="shared" si="364"/>
        <v>0</v>
      </c>
      <c r="F428" s="3">
        <f t="shared" si="365"/>
        <v>0</v>
      </c>
      <c r="G428" s="3">
        <f t="shared" si="366"/>
        <v>0</v>
      </c>
      <c r="H428" s="3">
        <f t="shared" si="367"/>
        <v>0</v>
      </c>
      <c r="I428" s="3">
        <f t="shared" si="368"/>
        <v>0</v>
      </c>
      <c r="J428" s="110">
        <f t="shared" si="369"/>
        <v>0</v>
      </c>
      <c r="K428" s="8">
        <f t="shared" si="370"/>
        <v>0</v>
      </c>
      <c r="L428" s="4">
        <f t="shared" si="371"/>
        <v>0</v>
      </c>
      <c r="M428" s="4">
        <f t="shared" si="372"/>
        <v>0</v>
      </c>
      <c r="N428" s="4">
        <f t="shared" si="373"/>
        <v>0</v>
      </c>
      <c r="O428" s="4">
        <f t="shared" si="374"/>
        <v>0</v>
      </c>
      <c r="P428" s="4">
        <f t="shared" si="359"/>
        <v>0</v>
      </c>
      <c r="Q428" s="4">
        <f>J427-I428</f>
        <v>0</v>
      </c>
      <c r="R428" s="4">
        <f t="shared" si="375"/>
        <v>0</v>
      </c>
      <c r="S428" s="4">
        <f t="shared" si="376"/>
        <v>0</v>
      </c>
      <c r="T428" s="4">
        <f t="shared" si="377"/>
        <v>0</v>
      </c>
      <c r="U428" s="4">
        <f t="shared" si="378"/>
        <v>0</v>
      </c>
      <c r="V428" s="4">
        <f t="shared" si="379"/>
        <v>0</v>
      </c>
      <c r="W428" s="109">
        <f t="shared" si="380"/>
        <v>0</v>
      </c>
      <c r="X428" s="45">
        <f t="shared" si="355"/>
        <v>0</v>
      </c>
      <c r="Y428" s="62">
        <f t="shared" si="381"/>
        <v>0</v>
      </c>
      <c r="Z428" s="10">
        <f t="shared" si="382"/>
        <v>0</v>
      </c>
      <c r="AA428" s="4">
        <f t="shared" si="383"/>
        <v>0</v>
      </c>
      <c r="AB428" s="79">
        <f t="shared" si="384"/>
        <v>0</v>
      </c>
      <c r="AC428" s="79">
        <f t="shared" si="356"/>
        <v>0</v>
      </c>
      <c r="AD428" s="48">
        <f t="shared" si="385"/>
        <v>-1</v>
      </c>
      <c r="AE428" s="45">
        <f t="shared" si="386"/>
        <v>0</v>
      </c>
      <c r="AF428" s="56">
        <f t="shared" si="387"/>
        <v>0</v>
      </c>
      <c r="AG428" s="70" t="e">
        <f t="shared" si="388"/>
        <v>#DIV/0!</v>
      </c>
      <c r="AH428" s="70" t="e">
        <f t="shared" si="389"/>
        <v>#DIV/0!</v>
      </c>
      <c r="AI428" s="74" t="e">
        <f t="shared" si="390"/>
        <v>#DIV/0!</v>
      </c>
      <c r="AJ428" s="62">
        <f t="shared" si="391"/>
        <v>0</v>
      </c>
      <c r="AK428" s="117" t="e">
        <f t="shared" si="392"/>
        <v>#DIV/0!</v>
      </c>
      <c r="AL428" s="99" t="e">
        <f t="shared" si="393"/>
        <v>#DIV/0!</v>
      </c>
      <c r="AM428" s="62">
        <f t="shared" si="394"/>
        <v>0</v>
      </c>
      <c r="AN428" s="10">
        <f t="shared" si="395"/>
        <v>0</v>
      </c>
      <c r="AO428" s="10">
        <f t="shared" si="396"/>
        <v>0</v>
      </c>
      <c r="AP428" s="10">
        <f t="shared" si="397"/>
        <v>0</v>
      </c>
      <c r="AQ428" s="10">
        <f t="shared" si="398"/>
        <v>0</v>
      </c>
      <c r="BE428" s="12" t="s">
        <v>575</v>
      </c>
      <c r="BF428" s="110"/>
      <c r="BG428" s="111"/>
      <c r="BH428" s="111"/>
      <c r="BM428"/>
      <c r="BN428"/>
      <c r="BO428"/>
      <c r="BP428"/>
      <c r="BQ428"/>
      <c r="BR428"/>
      <c r="BS428"/>
      <c r="BT428"/>
      <c r="BU428"/>
      <c r="BV428" s="113"/>
      <c r="BZ428" s="19"/>
    </row>
    <row r="429" spans="1:78" x14ac:dyDescent="0.25">
      <c r="A429" s="12" t="str">
        <f t="shared" si="360"/>
        <v>26mag     10o</v>
      </c>
      <c r="B429" s="110">
        <f t="shared" si="361"/>
        <v>0</v>
      </c>
      <c r="C429" s="3">
        <f t="shared" si="362"/>
        <v>0</v>
      </c>
      <c r="D429" s="3">
        <f t="shared" si="363"/>
        <v>0</v>
      </c>
      <c r="E429" s="3">
        <f t="shared" si="364"/>
        <v>0</v>
      </c>
      <c r="F429" s="3">
        <f t="shared" si="365"/>
        <v>0</v>
      </c>
      <c r="G429" s="3">
        <f t="shared" si="366"/>
        <v>0</v>
      </c>
      <c r="H429" s="3">
        <f t="shared" si="367"/>
        <v>0</v>
      </c>
      <c r="I429" s="3">
        <f t="shared" si="368"/>
        <v>0</v>
      </c>
      <c r="J429" s="110">
        <f t="shared" si="369"/>
        <v>0</v>
      </c>
      <c r="K429" s="8">
        <f t="shared" si="370"/>
        <v>0</v>
      </c>
      <c r="L429" s="4">
        <f t="shared" si="371"/>
        <v>0</v>
      </c>
      <c r="M429" s="4">
        <f t="shared" si="372"/>
        <v>0</v>
      </c>
      <c r="N429" s="4">
        <f t="shared" si="373"/>
        <v>0</v>
      </c>
      <c r="O429" s="4">
        <f t="shared" si="374"/>
        <v>0</v>
      </c>
      <c r="P429" s="4">
        <f t="shared" si="359"/>
        <v>0</v>
      </c>
      <c r="Q429" s="4">
        <f>J428-I429</f>
        <v>0</v>
      </c>
      <c r="R429" s="4">
        <f t="shared" si="375"/>
        <v>0</v>
      </c>
      <c r="S429" s="4">
        <f t="shared" si="376"/>
        <v>0</v>
      </c>
      <c r="T429" s="4">
        <f t="shared" si="377"/>
        <v>0</v>
      </c>
      <c r="U429" s="4">
        <f t="shared" si="378"/>
        <v>0</v>
      </c>
      <c r="V429" s="4">
        <f t="shared" si="379"/>
        <v>0</v>
      </c>
      <c r="W429" s="109">
        <f t="shared" si="380"/>
        <v>0</v>
      </c>
      <c r="X429" s="45">
        <f t="shared" si="355"/>
        <v>0</v>
      </c>
      <c r="Y429" s="62">
        <f t="shared" si="381"/>
        <v>0</v>
      </c>
      <c r="Z429" s="10">
        <f t="shared" si="382"/>
        <v>0</v>
      </c>
      <c r="AA429" s="4">
        <f t="shared" si="383"/>
        <v>0</v>
      </c>
      <c r="AB429" s="79">
        <f t="shared" si="384"/>
        <v>0</v>
      </c>
      <c r="AC429" s="79">
        <f t="shared" si="356"/>
        <v>0</v>
      </c>
      <c r="AD429" s="48">
        <f t="shared" si="385"/>
        <v>-1</v>
      </c>
      <c r="AE429" s="45">
        <f t="shared" si="386"/>
        <v>0</v>
      </c>
      <c r="AF429" s="56">
        <f t="shared" si="387"/>
        <v>0</v>
      </c>
      <c r="AG429" s="70" t="e">
        <f t="shared" si="388"/>
        <v>#DIV/0!</v>
      </c>
      <c r="AH429" s="70" t="e">
        <f t="shared" si="389"/>
        <v>#DIV/0!</v>
      </c>
      <c r="AI429" s="74" t="e">
        <f t="shared" si="390"/>
        <v>#DIV/0!</v>
      </c>
      <c r="AJ429" s="62">
        <f t="shared" si="391"/>
        <v>0</v>
      </c>
      <c r="AK429" s="117" t="e">
        <f t="shared" si="392"/>
        <v>#DIV/0!</v>
      </c>
      <c r="AL429" s="99" t="e">
        <f t="shared" si="393"/>
        <v>#DIV/0!</v>
      </c>
      <c r="AM429" s="62">
        <f t="shared" si="394"/>
        <v>0</v>
      </c>
      <c r="AN429" s="10">
        <f t="shared" si="395"/>
        <v>0</v>
      </c>
      <c r="AO429" s="10">
        <f t="shared" si="396"/>
        <v>0</v>
      </c>
      <c r="AP429" s="10">
        <f t="shared" si="397"/>
        <v>0</v>
      </c>
      <c r="AQ429" s="10">
        <f t="shared" si="398"/>
        <v>0</v>
      </c>
      <c r="BE429" s="12" t="s">
        <v>576</v>
      </c>
      <c r="BF429" s="110"/>
      <c r="BG429" s="111"/>
      <c r="BH429" s="111"/>
      <c r="BM429"/>
      <c r="BN429"/>
      <c r="BO429"/>
      <c r="BP429"/>
      <c r="BQ429"/>
      <c r="BR429"/>
      <c r="BS429"/>
      <c r="BT429"/>
      <c r="BU429"/>
      <c r="BV429" s="113"/>
      <c r="BZ429" s="19"/>
    </row>
    <row r="430" spans="1:78" x14ac:dyDescent="0.25">
      <c r="A430" s="12" t="str">
        <f t="shared" si="360"/>
        <v>26mag   11s</v>
      </c>
      <c r="B430" s="110">
        <f t="shared" si="361"/>
        <v>0</v>
      </c>
      <c r="C430" s="3">
        <f t="shared" si="362"/>
        <v>0</v>
      </c>
      <c r="D430" s="3">
        <f t="shared" si="363"/>
        <v>0</v>
      </c>
      <c r="E430" s="3">
        <f t="shared" si="364"/>
        <v>0</v>
      </c>
      <c r="F430" s="3">
        <f t="shared" si="365"/>
        <v>0</v>
      </c>
      <c r="G430" s="3">
        <f t="shared" si="366"/>
        <v>0</v>
      </c>
      <c r="H430" s="3">
        <f t="shared" si="367"/>
        <v>0</v>
      </c>
      <c r="I430" s="3">
        <f t="shared" si="368"/>
        <v>0</v>
      </c>
      <c r="J430" s="3">
        <f t="shared" si="369"/>
        <v>0</v>
      </c>
      <c r="K430" s="8">
        <f t="shared" si="370"/>
        <v>0</v>
      </c>
      <c r="L430" s="4">
        <f t="shared" si="371"/>
        <v>0</v>
      </c>
      <c r="M430" s="4">
        <f t="shared" si="372"/>
        <v>0</v>
      </c>
      <c r="N430" s="4">
        <f t="shared" si="373"/>
        <v>0</v>
      </c>
      <c r="O430" s="4">
        <f t="shared" si="374"/>
        <v>0</v>
      </c>
      <c r="P430" s="4">
        <f t="shared" si="359"/>
        <v>0</v>
      </c>
      <c r="Q430" s="4">
        <f>J429-I430</f>
        <v>0</v>
      </c>
      <c r="R430" s="4">
        <f t="shared" si="375"/>
        <v>0</v>
      </c>
      <c r="S430" s="4">
        <f t="shared" si="376"/>
        <v>0</v>
      </c>
      <c r="T430" s="4">
        <f t="shared" si="377"/>
        <v>0</v>
      </c>
      <c r="U430" s="4">
        <f t="shared" si="378"/>
        <v>0</v>
      </c>
      <c r="V430" s="4">
        <f t="shared" si="379"/>
        <v>0</v>
      </c>
      <c r="W430" s="45">
        <f t="shared" si="380"/>
        <v>0</v>
      </c>
      <c r="X430" s="45">
        <f t="shared" si="355"/>
        <v>0</v>
      </c>
      <c r="Y430" s="10">
        <f t="shared" si="381"/>
        <v>0</v>
      </c>
      <c r="Z430" s="10">
        <f t="shared" si="382"/>
        <v>0</v>
      </c>
      <c r="AA430" s="10">
        <f t="shared" si="383"/>
        <v>0</v>
      </c>
      <c r="AB430" s="10">
        <f t="shared" si="384"/>
        <v>0</v>
      </c>
      <c r="AC430" s="79">
        <f t="shared" si="356"/>
        <v>0</v>
      </c>
      <c r="AD430" s="48">
        <f t="shared" si="385"/>
        <v>-1</v>
      </c>
      <c r="AE430" s="45">
        <f t="shared" si="386"/>
        <v>0</v>
      </c>
      <c r="AF430" s="56">
        <f t="shared" si="387"/>
        <v>0</v>
      </c>
      <c r="AG430" s="70" t="e">
        <f t="shared" si="388"/>
        <v>#DIV/0!</v>
      </c>
      <c r="AH430" s="70" t="e">
        <f t="shared" si="389"/>
        <v>#DIV/0!</v>
      </c>
      <c r="AI430" s="74" t="e">
        <f t="shared" si="390"/>
        <v>#DIV/0!</v>
      </c>
      <c r="AJ430" s="62">
        <f t="shared" si="391"/>
        <v>0</v>
      </c>
      <c r="AK430" s="117" t="e">
        <f t="shared" si="392"/>
        <v>#DIV/0!</v>
      </c>
      <c r="AL430" s="99" t="e">
        <f t="shared" si="393"/>
        <v>#DIV/0!</v>
      </c>
      <c r="AM430" s="62">
        <f t="shared" si="394"/>
        <v>0</v>
      </c>
      <c r="AN430" s="10">
        <f t="shared" si="395"/>
        <v>0</v>
      </c>
      <c r="AO430" s="10">
        <f t="shared" si="396"/>
        <v>0</v>
      </c>
      <c r="AP430" s="10">
        <f t="shared" si="397"/>
        <v>0</v>
      </c>
      <c r="AQ430" s="10">
        <f t="shared" si="398"/>
        <v>0</v>
      </c>
      <c r="BE430" s="12" t="s">
        <v>174</v>
      </c>
      <c r="BF430" s="110"/>
      <c r="BG430" s="111"/>
      <c r="BH430" s="111"/>
      <c r="BM430"/>
      <c r="BN430"/>
      <c r="BO430"/>
      <c r="BP430"/>
      <c r="BQ430"/>
      <c r="BR430"/>
      <c r="BS430"/>
      <c r="BT430"/>
      <c r="BU430"/>
      <c r="BV430" s="113"/>
      <c r="BZ430" s="19"/>
    </row>
    <row r="431" spans="1:78" x14ac:dyDescent="0.25">
      <c r="A431" s="12" t="str">
        <f t="shared" si="360"/>
        <v>26mag     12b</v>
      </c>
      <c r="B431" s="110">
        <f t="shared" si="361"/>
        <v>0</v>
      </c>
      <c r="C431" s="3">
        <f t="shared" si="362"/>
        <v>0</v>
      </c>
      <c r="D431" s="3">
        <f t="shared" si="363"/>
        <v>0</v>
      </c>
      <c r="E431" s="3">
        <f t="shared" si="364"/>
        <v>0</v>
      </c>
      <c r="F431" s="3">
        <f t="shared" si="365"/>
        <v>0</v>
      </c>
      <c r="G431" s="3">
        <f t="shared" si="366"/>
        <v>0</v>
      </c>
      <c r="H431" s="3">
        <f t="shared" si="367"/>
        <v>0</v>
      </c>
      <c r="I431" s="3">
        <f t="shared" si="368"/>
        <v>0</v>
      </c>
      <c r="J431" s="110">
        <f t="shared" si="369"/>
        <v>0</v>
      </c>
      <c r="K431" s="8">
        <f t="shared" si="370"/>
        <v>0</v>
      </c>
      <c r="L431" s="4">
        <f t="shared" si="371"/>
        <v>0</v>
      </c>
      <c r="M431" s="4">
        <f t="shared" si="372"/>
        <v>0</v>
      </c>
      <c r="N431" s="4">
        <f t="shared" si="373"/>
        <v>0</v>
      </c>
      <c r="O431" s="4">
        <f t="shared" si="374"/>
        <v>0</v>
      </c>
      <c r="P431" s="4">
        <f t="shared" si="359"/>
        <v>0</v>
      </c>
      <c r="Q431" s="4">
        <f>-J430+I431</f>
        <v>0</v>
      </c>
      <c r="R431" s="4">
        <f t="shared" si="375"/>
        <v>0</v>
      </c>
      <c r="S431" s="4">
        <f t="shared" si="376"/>
        <v>0</v>
      </c>
      <c r="T431" s="4">
        <f t="shared" si="377"/>
        <v>0</v>
      </c>
      <c r="U431" s="4">
        <f t="shared" si="378"/>
        <v>0</v>
      </c>
      <c r="V431" s="4">
        <f t="shared" si="379"/>
        <v>0</v>
      </c>
      <c r="W431" s="45">
        <f t="shared" si="380"/>
        <v>0</v>
      </c>
      <c r="X431" s="45">
        <f t="shared" si="355"/>
        <v>0</v>
      </c>
      <c r="Y431" s="62">
        <f t="shared" si="381"/>
        <v>0</v>
      </c>
      <c r="Z431" s="10">
        <f t="shared" si="382"/>
        <v>0</v>
      </c>
      <c r="AA431" s="4">
        <f t="shared" si="383"/>
        <v>0</v>
      </c>
      <c r="AB431" s="108">
        <f t="shared" si="384"/>
        <v>0</v>
      </c>
      <c r="AC431" s="79">
        <f t="shared" si="356"/>
        <v>0</v>
      </c>
      <c r="AD431" s="48">
        <f t="shared" si="385"/>
        <v>-1</v>
      </c>
      <c r="AE431" s="45">
        <f t="shared" si="386"/>
        <v>0</v>
      </c>
      <c r="AF431" s="56">
        <f t="shared" si="387"/>
        <v>0</v>
      </c>
      <c r="AG431" s="70" t="e">
        <f t="shared" si="388"/>
        <v>#DIV/0!</v>
      </c>
      <c r="AH431" s="70" t="e">
        <f t="shared" si="389"/>
        <v>#DIV/0!</v>
      </c>
      <c r="AI431" s="74" t="e">
        <f t="shared" si="390"/>
        <v>#DIV/0!</v>
      </c>
      <c r="AJ431" s="62">
        <f t="shared" si="391"/>
        <v>0</v>
      </c>
      <c r="AK431" s="117" t="e">
        <f t="shared" si="392"/>
        <v>#DIV/0!</v>
      </c>
      <c r="AL431" s="99" t="e">
        <f t="shared" si="393"/>
        <v>#DIV/0!</v>
      </c>
      <c r="AM431" s="62">
        <f t="shared" si="394"/>
        <v>0</v>
      </c>
      <c r="AN431" s="10">
        <f t="shared" si="395"/>
        <v>0</v>
      </c>
      <c r="AO431" s="10">
        <f t="shared" si="396"/>
        <v>0</v>
      </c>
      <c r="AP431" s="10">
        <f t="shared" si="397"/>
        <v>0</v>
      </c>
      <c r="AQ431" s="10">
        <f t="shared" si="398"/>
        <v>0</v>
      </c>
      <c r="BE431" s="12" t="s">
        <v>577</v>
      </c>
      <c r="BF431" s="110"/>
      <c r="BG431" s="111"/>
      <c r="BH431" s="111"/>
      <c r="BM431"/>
      <c r="BN431"/>
      <c r="BO431"/>
      <c r="BP431"/>
      <c r="BQ431"/>
      <c r="BR431"/>
      <c r="BS431"/>
      <c r="BT431"/>
      <c r="BU431"/>
      <c r="BV431" s="113"/>
      <c r="BZ431" s="19"/>
    </row>
    <row r="432" spans="1:78" x14ac:dyDescent="0.25">
      <c r="A432" s="12" t="str">
        <f t="shared" si="360"/>
        <v>26mag     13o</v>
      </c>
      <c r="B432" s="110">
        <f t="shared" si="361"/>
        <v>0</v>
      </c>
      <c r="C432" s="3">
        <f t="shared" si="362"/>
        <v>0</v>
      </c>
      <c r="D432" s="3">
        <f t="shared" si="363"/>
        <v>0</v>
      </c>
      <c r="E432" s="3">
        <f t="shared" si="364"/>
        <v>0</v>
      </c>
      <c r="F432" s="3">
        <f t="shared" si="365"/>
        <v>0</v>
      </c>
      <c r="G432" s="3">
        <f t="shared" si="366"/>
        <v>0</v>
      </c>
      <c r="H432" s="110">
        <f t="shared" si="367"/>
        <v>0</v>
      </c>
      <c r="I432" s="110">
        <f t="shared" si="368"/>
        <v>0</v>
      </c>
      <c r="J432" s="3">
        <f t="shared" si="369"/>
        <v>0</v>
      </c>
      <c r="K432" s="8">
        <f t="shared" si="370"/>
        <v>0</v>
      </c>
      <c r="L432" s="4">
        <f t="shared" si="371"/>
        <v>0</v>
      </c>
      <c r="M432" s="4">
        <f t="shared" si="372"/>
        <v>0</v>
      </c>
      <c r="N432" s="4">
        <f t="shared" si="373"/>
        <v>0</v>
      </c>
      <c r="O432" s="4">
        <f t="shared" si="374"/>
        <v>0</v>
      </c>
      <c r="P432" s="4">
        <f>-H432+J431</f>
        <v>0</v>
      </c>
      <c r="Q432" s="4">
        <f t="shared" ref="Q432:Q439" si="400">J431-I432</f>
        <v>0</v>
      </c>
      <c r="R432" s="4">
        <f t="shared" si="375"/>
        <v>0</v>
      </c>
      <c r="S432" s="4">
        <f t="shared" si="376"/>
        <v>0</v>
      </c>
      <c r="T432" s="4">
        <f t="shared" si="377"/>
        <v>0</v>
      </c>
      <c r="U432" s="4">
        <f t="shared" si="378"/>
        <v>0</v>
      </c>
      <c r="V432" s="4">
        <f t="shared" si="379"/>
        <v>0</v>
      </c>
      <c r="W432" s="109">
        <f t="shared" si="380"/>
        <v>0</v>
      </c>
      <c r="X432" s="45">
        <f t="shared" si="355"/>
        <v>0</v>
      </c>
      <c r="Y432" s="10">
        <f t="shared" si="381"/>
        <v>0</v>
      </c>
      <c r="Z432" s="10">
        <f t="shared" si="382"/>
        <v>0</v>
      </c>
      <c r="AA432" s="10">
        <f t="shared" si="383"/>
        <v>0</v>
      </c>
      <c r="AB432" s="10">
        <f t="shared" si="384"/>
        <v>0</v>
      </c>
      <c r="AC432" s="79">
        <f t="shared" si="356"/>
        <v>0</v>
      </c>
      <c r="AD432" s="48">
        <f t="shared" si="385"/>
        <v>-1</v>
      </c>
      <c r="AE432" s="45">
        <f t="shared" si="386"/>
        <v>0</v>
      </c>
      <c r="AF432" s="56">
        <f t="shared" si="387"/>
        <v>0</v>
      </c>
      <c r="AG432" s="70" t="e">
        <f t="shared" si="388"/>
        <v>#DIV/0!</v>
      </c>
      <c r="AH432" s="70" t="e">
        <f t="shared" si="389"/>
        <v>#DIV/0!</v>
      </c>
      <c r="AI432" s="74" t="e">
        <f t="shared" si="390"/>
        <v>#DIV/0!</v>
      </c>
      <c r="AJ432" s="62">
        <f t="shared" si="391"/>
        <v>0</v>
      </c>
      <c r="AK432" s="117" t="e">
        <f t="shared" si="392"/>
        <v>#DIV/0!</v>
      </c>
      <c r="AL432" s="99" t="e">
        <f t="shared" si="393"/>
        <v>#DIV/0!</v>
      </c>
      <c r="AM432" s="62">
        <f t="shared" si="394"/>
        <v>0</v>
      </c>
      <c r="AN432" s="10">
        <f t="shared" si="395"/>
        <v>0</v>
      </c>
      <c r="AO432" s="10">
        <f t="shared" si="396"/>
        <v>0</v>
      </c>
      <c r="AP432" s="10">
        <f t="shared" si="397"/>
        <v>0</v>
      </c>
      <c r="AQ432" s="10">
        <f t="shared" si="398"/>
        <v>0</v>
      </c>
      <c r="BE432" s="12" t="s">
        <v>578</v>
      </c>
      <c r="BF432" s="110"/>
      <c r="BG432" s="111"/>
      <c r="BH432" s="111"/>
      <c r="BM432"/>
      <c r="BN432"/>
      <c r="BO432"/>
      <c r="BP432"/>
      <c r="BQ432"/>
      <c r="BR432"/>
      <c r="BS432"/>
      <c r="BT432"/>
      <c r="BU432"/>
      <c r="BV432" s="113"/>
      <c r="BZ432" s="19"/>
    </row>
    <row r="433" spans="1:78" x14ac:dyDescent="0.25">
      <c r="A433" s="12" t="str">
        <f t="shared" si="360"/>
        <v>26mag  14s</v>
      </c>
      <c r="B433" s="110">
        <f t="shared" si="361"/>
        <v>0</v>
      </c>
      <c r="C433" s="3">
        <f t="shared" si="362"/>
        <v>0</v>
      </c>
      <c r="D433" s="3">
        <f t="shared" si="363"/>
        <v>0</v>
      </c>
      <c r="E433" s="3">
        <f t="shared" si="364"/>
        <v>0</v>
      </c>
      <c r="F433" s="3">
        <f t="shared" si="365"/>
        <v>0</v>
      </c>
      <c r="G433" s="3">
        <f t="shared" si="366"/>
        <v>0</v>
      </c>
      <c r="H433" s="110">
        <f t="shared" si="367"/>
        <v>0</v>
      </c>
      <c r="I433" s="110">
        <f t="shared" si="368"/>
        <v>0</v>
      </c>
      <c r="J433" s="110">
        <f t="shared" si="369"/>
        <v>0</v>
      </c>
      <c r="K433" s="8">
        <f t="shared" si="370"/>
        <v>0</v>
      </c>
      <c r="L433" s="4">
        <f t="shared" si="371"/>
        <v>0</v>
      </c>
      <c r="M433" s="4">
        <f t="shared" si="372"/>
        <v>0</v>
      </c>
      <c r="N433" s="4">
        <f t="shared" si="373"/>
        <v>0</v>
      </c>
      <c r="O433" s="4">
        <f t="shared" si="374"/>
        <v>0</v>
      </c>
      <c r="P433" s="4">
        <f t="shared" ref="P433:P454" si="401">H433-J432</f>
        <v>0</v>
      </c>
      <c r="Q433" s="4">
        <f t="shared" si="400"/>
        <v>0</v>
      </c>
      <c r="R433" s="4">
        <f t="shared" si="375"/>
        <v>0</v>
      </c>
      <c r="S433" s="4">
        <f t="shared" si="376"/>
        <v>0</v>
      </c>
      <c r="T433" s="4">
        <f t="shared" si="377"/>
        <v>0</v>
      </c>
      <c r="U433" s="4">
        <f t="shared" si="378"/>
        <v>0</v>
      </c>
      <c r="V433" s="4">
        <f t="shared" si="379"/>
        <v>0</v>
      </c>
      <c r="W433" s="85">
        <f t="shared" si="380"/>
        <v>0</v>
      </c>
      <c r="X433" s="45">
        <f t="shared" si="355"/>
        <v>0</v>
      </c>
      <c r="Y433" s="62">
        <f t="shared" si="381"/>
        <v>0</v>
      </c>
      <c r="Z433" s="10">
        <f t="shared" si="382"/>
        <v>0</v>
      </c>
      <c r="AA433" s="4">
        <f t="shared" si="383"/>
        <v>0</v>
      </c>
      <c r="AB433" s="79">
        <f t="shared" si="384"/>
        <v>0</v>
      </c>
      <c r="AC433" s="79">
        <f t="shared" si="356"/>
        <v>0</v>
      </c>
      <c r="AD433" s="48">
        <f t="shared" si="385"/>
        <v>-1</v>
      </c>
      <c r="AE433" s="45">
        <f t="shared" si="386"/>
        <v>0</v>
      </c>
      <c r="AF433" s="56">
        <f t="shared" si="387"/>
        <v>0</v>
      </c>
      <c r="AG433" s="70" t="e">
        <f t="shared" si="388"/>
        <v>#DIV/0!</v>
      </c>
      <c r="AH433" s="70" t="e">
        <f t="shared" si="389"/>
        <v>#DIV/0!</v>
      </c>
      <c r="AI433" s="74" t="e">
        <f t="shared" si="390"/>
        <v>#DIV/0!</v>
      </c>
      <c r="AJ433" s="62">
        <f t="shared" si="391"/>
        <v>0</v>
      </c>
      <c r="AK433" s="117" t="e">
        <f t="shared" si="392"/>
        <v>#DIV/0!</v>
      </c>
      <c r="AL433" s="99" t="e">
        <f t="shared" si="393"/>
        <v>#DIV/0!</v>
      </c>
      <c r="AM433" s="62">
        <f t="shared" si="394"/>
        <v>0</v>
      </c>
      <c r="AN433" s="10">
        <f t="shared" si="395"/>
        <v>0</v>
      </c>
      <c r="AO433" s="10">
        <f t="shared" si="396"/>
        <v>0</v>
      </c>
      <c r="AP433" s="10">
        <f t="shared" si="397"/>
        <v>0</v>
      </c>
      <c r="AQ433" s="10">
        <f t="shared" si="398"/>
        <v>0</v>
      </c>
      <c r="BE433" s="12" t="s">
        <v>579</v>
      </c>
      <c r="BF433" s="110"/>
      <c r="BG433" s="111"/>
      <c r="BH433" s="111"/>
      <c r="BM433"/>
      <c r="BN433"/>
      <c r="BO433"/>
      <c r="BP433"/>
      <c r="BQ433"/>
      <c r="BR433"/>
      <c r="BS433"/>
      <c r="BT433"/>
      <c r="BU433"/>
      <c r="BV433" s="113"/>
      <c r="BZ433" s="19"/>
    </row>
    <row r="434" spans="1:78" x14ac:dyDescent="0.25">
      <c r="A434" s="12" t="str">
        <f t="shared" si="360"/>
        <v>26mag   15b</v>
      </c>
      <c r="B434" s="110">
        <f t="shared" si="361"/>
        <v>0</v>
      </c>
      <c r="C434" s="3">
        <f t="shared" si="362"/>
        <v>0</v>
      </c>
      <c r="D434" s="3">
        <f t="shared" si="363"/>
        <v>0</v>
      </c>
      <c r="E434" s="3">
        <f t="shared" si="364"/>
        <v>0</v>
      </c>
      <c r="F434" s="3">
        <f t="shared" si="365"/>
        <v>0</v>
      </c>
      <c r="G434" s="3">
        <f t="shared" si="366"/>
        <v>0</v>
      </c>
      <c r="H434" s="110">
        <f t="shared" si="367"/>
        <v>0</v>
      </c>
      <c r="I434" s="110">
        <f t="shared" si="368"/>
        <v>0</v>
      </c>
      <c r="J434" s="110">
        <f t="shared" si="369"/>
        <v>0</v>
      </c>
      <c r="K434" s="8">
        <f t="shared" si="370"/>
        <v>0</v>
      </c>
      <c r="L434" s="4">
        <f t="shared" si="371"/>
        <v>0</v>
      </c>
      <c r="M434" s="4">
        <f t="shared" si="372"/>
        <v>0</v>
      </c>
      <c r="N434" s="4">
        <f t="shared" si="373"/>
        <v>0</v>
      </c>
      <c r="O434" s="4">
        <f t="shared" si="374"/>
        <v>0</v>
      </c>
      <c r="P434" s="4">
        <f t="shared" si="401"/>
        <v>0</v>
      </c>
      <c r="Q434" s="4">
        <f t="shared" si="400"/>
        <v>0</v>
      </c>
      <c r="R434" s="4">
        <f t="shared" si="375"/>
        <v>0</v>
      </c>
      <c r="S434" s="4">
        <f t="shared" si="376"/>
        <v>0</v>
      </c>
      <c r="T434" s="4">
        <f t="shared" si="377"/>
        <v>0</v>
      </c>
      <c r="U434" s="4">
        <f t="shared" si="378"/>
        <v>0</v>
      </c>
      <c r="V434" s="4">
        <f t="shared" si="379"/>
        <v>0</v>
      </c>
      <c r="W434" s="86">
        <f t="shared" si="380"/>
        <v>0</v>
      </c>
      <c r="X434" s="45">
        <f t="shared" si="355"/>
        <v>0</v>
      </c>
      <c r="Y434" s="62">
        <f t="shared" si="381"/>
        <v>0</v>
      </c>
      <c r="Z434" s="10">
        <f t="shared" si="382"/>
        <v>0</v>
      </c>
      <c r="AA434" s="4">
        <f t="shared" si="383"/>
        <v>0</v>
      </c>
      <c r="AB434" s="79">
        <f t="shared" si="384"/>
        <v>0</v>
      </c>
      <c r="AC434" s="79">
        <f t="shared" si="356"/>
        <v>0</v>
      </c>
      <c r="AD434" s="48">
        <f t="shared" si="385"/>
        <v>-1</v>
      </c>
      <c r="AE434" s="45">
        <f t="shared" si="386"/>
        <v>0</v>
      </c>
      <c r="AF434" s="56">
        <f t="shared" si="387"/>
        <v>0</v>
      </c>
      <c r="AG434" s="70" t="e">
        <f t="shared" si="388"/>
        <v>#DIV/0!</v>
      </c>
      <c r="AH434" s="70" t="e">
        <f t="shared" si="389"/>
        <v>#DIV/0!</v>
      </c>
      <c r="AI434" s="74" t="e">
        <f t="shared" si="390"/>
        <v>#DIV/0!</v>
      </c>
      <c r="AJ434" s="62">
        <f t="shared" si="391"/>
        <v>0</v>
      </c>
      <c r="AK434" s="117" t="e">
        <f t="shared" si="392"/>
        <v>#DIV/0!</v>
      </c>
      <c r="AL434" s="99" t="e">
        <f t="shared" si="393"/>
        <v>#DIV/0!</v>
      </c>
      <c r="AM434" s="62">
        <f t="shared" si="394"/>
        <v>0</v>
      </c>
      <c r="AN434" s="10">
        <f t="shared" si="395"/>
        <v>0</v>
      </c>
      <c r="AO434" s="10">
        <f t="shared" si="396"/>
        <v>0</v>
      </c>
      <c r="AP434" s="10">
        <f t="shared" si="397"/>
        <v>0</v>
      </c>
      <c r="AQ434" s="10">
        <f t="shared" si="398"/>
        <v>0</v>
      </c>
      <c r="BE434" s="12" t="s">
        <v>580</v>
      </c>
      <c r="BF434" s="110"/>
      <c r="BG434" s="111"/>
      <c r="BH434" s="111"/>
      <c r="BM434"/>
      <c r="BN434"/>
      <c r="BO434"/>
      <c r="BP434"/>
      <c r="BQ434"/>
      <c r="BR434"/>
      <c r="BS434"/>
      <c r="BT434"/>
      <c r="BU434"/>
      <c r="BV434" s="113"/>
      <c r="BZ434" s="19"/>
    </row>
    <row r="435" spans="1:78" x14ac:dyDescent="0.25">
      <c r="A435" s="12" t="str">
        <f t="shared" si="360"/>
        <v>26mag     16o</v>
      </c>
      <c r="B435" s="110">
        <f t="shared" si="361"/>
        <v>0</v>
      </c>
      <c r="C435" s="3">
        <f t="shared" si="362"/>
        <v>0</v>
      </c>
      <c r="D435" s="3">
        <f t="shared" si="363"/>
        <v>0</v>
      </c>
      <c r="E435" s="3">
        <f t="shared" si="364"/>
        <v>0</v>
      </c>
      <c r="F435" s="3">
        <f t="shared" si="365"/>
        <v>0</v>
      </c>
      <c r="G435" s="3">
        <f t="shared" si="366"/>
        <v>0</v>
      </c>
      <c r="H435" s="110">
        <f t="shared" si="367"/>
        <v>0</v>
      </c>
      <c r="I435" s="110">
        <f t="shared" si="368"/>
        <v>0</v>
      </c>
      <c r="J435" s="110">
        <f t="shared" si="369"/>
        <v>0</v>
      </c>
      <c r="K435" s="8">
        <f t="shared" si="370"/>
        <v>0</v>
      </c>
      <c r="L435" s="4">
        <f t="shared" si="371"/>
        <v>0</v>
      </c>
      <c r="M435" s="4">
        <f t="shared" si="372"/>
        <v>0</v>
      </c>
      <c r="N435" s="4">
        <f t="shared" si="373"/>
        <v>0</v>
      </c>
      <c r="O435" s="4">
        <f t="shared" si="374"/>
        <v>0</v>
      </c>
      <c r="P435" s="4">
        <f t="shared" si="401"/>
        <v>0</v>
      </c>
      <c r="Q435" s="4">
        <f t="shared" si="400"/>
        <v>0</v>
      </c>
      <c r="R435" s="4">
        <f t="shared" si="375"/>
        <v>0</v>
      </c>
      <c r="S435" s="4">
        <f t="shared" si="376"/>
        <v>0</v>
      </c>
      <c r="T435" s="4">
        <f t="shared" si="377"/>
        <v>0</v>
      </c>
      <c r="U435" s="4">
        <f t="shared" si="378"/>
        <v>0</v>
      </c>
      <c r="V435" s="4">
        <f t="shared" si="379"/>
        <v>0</v>
      </c>
      <c r="W435" s="85">
        <f t="shared" si="380"/>
        <v>0</v>
      </c>
      <c r="X435" s="45">
        <f t="shared" si="355"/>
        <v>0</v>
      </c>
      <c r="Y435" s="10">
        <f t="shared" si="381"/>
        <v>0</v>
      </c>
      <c r="Z435" s="10">
        <f t="shared" si="382"/>
        <v>0</v>
      </c>
      <c r="AA435" s="10">
        <f t="shared" si="383"/>
        <v>0</v>
      </c>
      <c r="AB435" s="10">
        <f t="shared" si="384"/>
        <v>0</v>
      </c>
      <c r="AC435" s="79">
        <f t="shared" si="356"/>
        <v>0</v>
      </c>
      <c r="AD435" s="48">
        <f t="shared" si="385"/>
        <v>-1</v>
      </c>
      <c r="AE435" s="45">
        <f t="shared" si="386"/>
        <v>0</v>
      </c>
      <c r="AF435" s="56">
        <f t="shared" si="387"/>
        <v>0</v>
      </c>
      <c r="AG435" s="70" t="e">
        <f t="shared" si="388"/>
        <v>#DIV/0!</v>
      </c>
      <c r="AH435" s="70" t="e">
        <f t="shared" si="389"/>
        <v>#DIV/0!</v>
      </c>
      <c r="AI435" s="74" t="e">
        <f t="shared" si="390"/>
        <v>#DIV/0!</v>
      </c>
      <c r="AJ435" s="62">
        <f t="shared" si="391"/>
        <v>0</v>
      </c>
      <c r="AK435" s="117" t="e">
        <f t="shared" si="392"/>
        <v>#DIV/0!</v>
      </c>
      <c r="AL435" s="99" t="e">
        <f t="shared" si="393"/>
        <v>#DIV/0!</v>
      </c>
      <c r="AM435" s="62">
        <f t="shared" si="394"/>
        <v>0</v>
      </c>
      <c r="AN435" s="10">
        <f t="shared" si="395"/>
        <v>0</v>
      </c>
      <c r="AO435" s="10">
        <f t="shared" si="396"/>
        <v>0</v>
      </c>
      <c r="AP435" s="10">
        <f t="shared" si="397"/>
        <v>0</v>
      </c>
      <c r="AQ435" s="10">
        <f t="shared" si="398"/>
        <v>0</v>
      </c>
      <c r="BE435" s="12" t="s">
        <v>581</v>
      </c>
      <c r="BF435" s="110"/>
      <c r="BG435" s="111"/>
      <c r="BH435" s="111"/>
      <c r="BM435"/>
      <c r="BN435"/>
      <c r="BO435"/>
      <c r="BP435"/>
      <c r="BQ435"/>
      <c r="BR435"/>
      <c r="BS435"/>
      <c r="BT435"/>
      <c r="BU435"/>
      <c r="BV435" s="113"/>
      <c r="BZ435" s="19"/>
    </row>
    <row r="436" spans="1:78" x14ac:dyDescent="0.25">
      <c r="A436" s="12" t="str">
        <f t="shared" si="360"/>
        <v>26mag    17s</v>
      </c>
      <c r="B436" s="110">
        <f t="shared" si="361"/>
        <v>0</v>
      </c>
      <c r="C436" s="3">
        <f t="shared" si="362"/>
        <v>0</v>
      </c>
      <c r="D436" s="3">
        <f t="shared" si="363"/>
        <v>0</v>
      </c>
      <c r="E436" s="3">
        <f t="shared" si="364"/>
        <v>0</v>
      </c>
      <c r="F436" s="3">
        <f t="shared" si="365"/>
        <v>0</v>
      </c>
      <c r="G436" s="3">
        <f t="shared" si="366"/>
        <v>0</v>
      </c>
      <c r="H436" s="3">
        <f t="shared" si="367"/>
        <v>0</v>
      </c>
      <c r="I436" s="3">
        <f t="shared" si="368"/>
        <v>0</v>
      </c>
      <c r="J436" s="110">
        <f t="shared" si="369"/>
        <v>0</v>
      </c>
      <c r="K436" s="8">
        <f t="shared" si="370"/>
        <v>0</v>
      </c>
      <c r="L436" s="4">
        <f t="shared" si="371"/>
        <v>0</v>
      </c>
      <c r="M436" s="4">
        <f t="shared" si="372"/>
        <v>0</v>
      </c>
      <c r="N436" s="4">
        <f t="shared" si="373"/>
        <v>0</v>
      </c>
      <c r="O436" s="4">
        <f t="shared" si="374"/>
        <v>0</v>
      </c>
      <c r="P436" s="4">
        <f t="shared" si="401"/>
        <v>0</v>
      </c>
      <c r="Q436" s="4">
        <f t="shared" si="400"/>
        <v>0</v>
      </c>
      <c r="R436" s="4">
        <f t="shared" si="375"/>
        <v>0</v>
      </c>
      <c r="S436" s="4">
        <f t="shared" si="376"/>
        <v>0</v>
      </c>
      <c r="T436" s="4">
        <f t="shared" si="377"/>
        <v>0</v>
      </c>
      <c r="U436" s="4">
        <f t="shared" si="378"/>
        <v>0</v>
      </c>
      <c r="V436" s="4">
        <f t="shared" si="379"/>
        <v>0</v>
      </c>
      <c r="W436" s="85">
        <f t="shared" si="380"/>
        <v>0</v>
      </c>
      <c r="X436" s="45">
        <f t="shared" si="355"/>
        <v>0</v>
      </c>
      <c r="Y436" s="62">
        <f t="shared" si="381"/>
        <v>0</v>
      </c>
      <c r="Z436" s="10">
        <f t="shared" si="382"/>
        <v>0</v>
      </c>
      <c r="AA436" s="4">
        <f t="shared" si="383"/>
        <v>0</v>
      </c>
      <c r="AB436" s="108">
        <f t="shared" si="384"/>
        <v>0</v>
      </c>
      <c r="AC436" s="79">
        <f t="shared" si="356"/>
        <v>0</v>
      </c>
      <c r="AD436" s="48">
        <f t="shared" si="385"/>
        <v>-1</v>
      </c>
      <c r="AE436" s="45">
        <f t="shared" si="386"/>
        <v>0</v>
      </c>
      <c r="AF436" s="56">
        <f t="shared" si="387"/>
        <v>0</v>
      </c>
      <c r="AG436" s="70" t="e">
        <f t="shared" si="388"/>
        <v>#DIV/0!</v>
      </c>
      <c r="AH436" s="70" t="e">
        <f t="shared" si="389"/>
        <v>#DIV/0!</v>
      </c>
      <c r="AI436" s="74" t="e">
        <f t="shared" si="390"/>
        <v>#DIV/0!</v>
      </c>
      <c r="AJ436" s="62">
        <f t="shared" si="391"/>
        <v>0</v>
      </c>
      <c r="AK436" s="117" t="e">
        <f t="shared" si="392"/>
        <v>#DIV/0!</v>
      </c>
      <c r="AL436" s="99" t="e">
        <f t="shared" si="393"/>
        <v>#DIV/0!</v>
      </c>
      <c r="AM436" s="62">
        <f t="shared" si="394"/>
        <v>0</v>
      </c>
      <c r="AN436" s="10">
        <f t="shared" si="395"/>
        <v>0</v>
      </c>
      <c r="AO436" s="10">
        <f t="shared" si="396"/>
        <v>0</v>
      </c>
      <c r="AP436" s="10">
        <f t="shared" si="397"/>
        <v>0</v>
      </c>
      <c r="AQ436" s="10">
        <f t="shared" si="398"/>
        <v>0</v>
      </c>
      <c r="BE436" s="12" t="s">
        <v>582</v>
      </c>
      <c r="BF436" s="110"/>
      <c r="BG436" s="111"/>
      <c r="BH436" s="111"/>
      <c r="BM436"/>
      <c r="BN436"/>
      <c r="BO436"/>
      <c r="BP436"/>
      <c r="BQ436"/>
      <c r="BR436"/>
      <c r="BS436"/>
      <c r="BT436"/>
      <c r="BU436"/>
      <c r="BV436" s="113"/>
      <c r="BZ436" s="19"/>
    </row>
    <row r="437" spans="1:78" x14ac:dyDescent="0.25">
      <c r="A437" s="12" t="str">
        <f t="shared" si="360"/>
        <v>26mag   18b</v>
      </c>
      <c r="B437" s="110">
        <f t="shared" si="361"/>
        <v>0</v>
      </c>
      <c r="C437" s="3">
        <f t="shared" si="362"/>
        <v>0</v>
      </c>
      <c r="D437" s="3">
        <f t="shared" si="363"/>
        <v>0</v>
      </c>
      <c r="E437" s="3">
        <f t="shared" si="364"/>
        <v>0</v>
      </c>
      <c r="F437" s="3">
        <f t="shared" si="365"/>
        <v>0</v>
      </c>
      <c r="G437" s="3">
        <f t="shared" si="366"/>
        <v>0</v>
      </c>
      <c r="H437" s="3">
        <f t="shared" si="367"/>
        <v>0</v>
      </c>
      <c r="I437" s="3">
        <f t="shared" si="368"/>
        <v>0</v>
      </c>
      <c r="J437" s="3">
        <f t="shared" si="369"/>
        <v>0</v>
      </c>
      <c r="K437" s="8">
        <f t="shared" si="370"/>
        <v>0</v>
      </c>
      <c r="L437" s="4">
        <f t="shared" si="371"/>
        <v>0</v>
      </c>
      <c r="M437" s="4">
        <f t="shared" si="372"/>
        <v>0</v>
      </c>
      <c r="N437" s="4">
        <f t="shared" si="373"/>
        <v>0</v>
      </c>
      <c r="O437" s="4">
        <f t="shared" si="374"/>
        <v>0</v>
      </c>
      <c r="P437" s="4">
        <f t="shared" si="401"/>
        <v>0</v>
      </c>
      <c r="Q437" s="4">
        <f t="shared" si="400"/>
        <v>0</v>
      </c>
      <c r="R437" s="4">
        <f t="shared" si="375"/>
        <v>0</v>
      </c>
      <c r="S437" s="4">
        <f t="shared" si="376"/>
        <v>0</v>
      </c>
      <c r="T437" s="4">
        <f t="shared" si="377"/>
        <v>0</v>
      </c>
      <c r="U437" s="4">
        <f t="shared" si="378"/>
        <v>0</v>
      </c>
      <c r="V437" s="4">
        <f t="shared" si="379"/>
        <v>0</v>
      </c>
      <c r="W437" s="86">
        <f t="shared" si="380"/>
        <v>0</v>
      </c>
      <c r="X437" s="45">
        <f t="shared" si="355"/>
        <v>0</v>
      </c>
      <c r="Y437" s="62">
        <f t="shared" si="381"/>
        <v>0</v>
      </c>
      <c r="Z437" s="10">
        <f t="shared" si="382"/>
        <v>0</v>
      </c>
      <c r="AA437" s="4">
        <f t="shared" si="383"/>
        <v>0</v>
      </c>
      <c r="AB437" s="79">
        <f t="shared" si="384"/>
        <v>0</v>
      </c>
      <c r="AC437" s="79">
        <f t="shared" si="356"/>
        <v>0</v>
      </c>
      <c r="AD437" s="48">
        <f t="shared" si="385"/>
        <v>-1</v>
      </c>
      <c r="AE437" s="45">
        <f t="shared" si="386"/>
        <v>0</v>
      </c>
      <c r="AF437" s="56">
        <f t="shared" si="387"/>
        <v>0</v>
      </c>
      <c r="AG437" s="70" t="e">
        <f t="shared" si="388"/>
        <v>#DIV/0!</v>
      </c>
      <c r="AH437" s="70" t="e">
        <f t="shared" si="389"/>
        <v>#DIV/0!</v>
      </c>
      <c r="AI437" s="74" t="e">
        <f t="shared" si="390"/>
        <v>#DIV/0!</v>
      </c>
      <c r="AJ437" s="62">
        <f t="shared" si="391"/>
        <v>0</v>
      </c>
      <c r="AK437" s="117" t="e">
        <f t="shared" si="392"/>
        <v>#DIV/0!</v>
      </c>
      <c r="AL437" s="99" t="e">
        <f t="shared" si="393"/>
        <v>#DIV/0!</v>
      </c>
      <c r="AM437" s="62">
        <f t="shared" si="394"/>
        <v>0</v>
      </c>
      <c r="AN437" s="10">
        <f t="shared" si="395"/>
        <v>0</v>
      </c>
      <c r="AO437" s="10">
        <f t="shared" si="396"/>
        <v>0</v>
      </c>
      <c r="AP437" s="10">
        <f t="shared" si="397"/>
        <v>0</v>
      </c>
      <c r="AQ437" s="10">
        <f t="shared" si="398"/>
        <v>0</v>
      </c>
      <c r="BE437" s="12" t="s">
        <v>583</v>
      </c>
      <c r="BF437" s="110"/>
      <c r="BG437" s="111"/>
      <c r="BH437" s="111"/>
      <c r="BM437"/>
      <c r="BN437"/>
      <c r="BO437"/>
      <c r="BP437"/>
      <c r="BQ437"/>
      <c r="BR437"/>
      <c r="BS437"/>
      <c r="BT437"/>
      <c r="BU437"/>
      <c r="BW437" s="113"/>
      <c r="BZ437" s="19"/>
    </row>
    <row r="438" spans="1:78" x14ac:dyDescent="0.25">
      <c r="A438" s="12" t="str">
        <f t="shared" si="360"/>
        <v>26mag    19o</v>
      </c>
      <c r="B438" s="110">
        <f t="shared" si="361"/>
        <v>0</v>
      </c>
      <c r="C438" s="3">
        <f t="shared" si="362"/>
        <v>0</v>
      </c>
      <c r="D438" s="3">
        <f t="shared" si="363"/>
        <v>0</v>
      </c>
      <c r="E438" s="3">
        <f t="shared" si="364"/>
        <v>0</v>
      </c>
      <c r="F438" s="3">
        <f t="shared" si="365"/>
        <v>0</v>
      </c>
      <c r="G438" s="3">
        <f t="shared" si="366"/>
        <v>0</v>
      </c>
      <c r="H438" s="3">
        <f t="shared" si="367"/>
        <v>0</v>
      </c>
      <c r="I438" s="3">
        <f t="shared" si="368"/>
        <v>0</v>
      </c>
      <c r="J438" s="3">
        <f t="shared" si="369"/>
        <v>0</v>
      </c>
      <c r="K438" s="8">
        <f t="shared" si="370"/>
        <v>0</v>
      </c>
      <c r="L438" s="4">
        <f t="shared" si="371"/>
        <v>0</v>
      </c>
      <c r="M438" s="4">
        <f t="shared" si="372"/>
        <v>0</v>
      </c>
      <c r="N438" s="4">
        <f t="shared" si="373"/>
        <v>0</v>
      </c>
      <c r="O438" s="4">
        <f t="shared" si="374"/>
        <v>0</v>
      </c>
      <c r="P438" s="4">
        <f t="shared" si="401"/>
        <v>0</v>
      </c>
      <c r="Q438" s="4">
        <f t="shared" si="400"/>
        <v>0</v>
      </c>
      <c r="R438" s="4">
        <f t="shared" si="375"/>
        <v>0</v>
      </c>
      <c r="S438" s="4">
        <f t="shared" si="376"/>
        <v>0</v>
      </c>
      <c r="T438" s="4">
        <f t="shared" si="377"/>
        <v>0</v>
      </c>
      <c r="U438" s="4">
        <f t="shared" si="378"/>
        <v>0</v>
      </c>
      <c r="V438" s="4">
        <f t="shared" si="379"/>
        <v>0</v>
      </c>
      <c r="W438" s="86">
        <f t="shared" si="380"/>
        <v>0</v>
      </c>
      <c r="X438" s="45">
        <f t="shared" si="355"/>
        <v>0</v>
      </c>
      <c r="Y438" s="62">
        <f t="shared" si="381"/>
        <v>0</v>
      </c>
      <c r="Z438" s="10">
        <f t="shared" si="382"/>
        <v>0</v>
      </c>
      <c r="AA438" s="4">
        <f t="shared" si="383"/>
        <v>0</v>
      </c>
      <c r="AB438" s="79">
        <f t="shared" si="384"/>
        <v>0</v>
      </c>
      <c r="AC438" s="79">
        <f t="shared" si="356"/>
        <v>0</v>
      </c>
      <c r="AD438" s="48">
        <f t="shared" si="385"/>
        <v>-1</v>
      </c>
      <c r="AE438" s="45">
        <f t="shared" si="386"/>
        <v>0</v>
      </c>
      <c r="AF438" s="56">
        <f t="shared" si="387"/>
        <v>0</v>
      </c>
      <c r="AG438" s="70" t="e">
        <f t="shared" si="388"/>
        <v>#DIV/0!</v>
      </c>
      <c r="AH438" s="70" t="e">
        <f t="shared" si="389"/>
        <v>#DIV/0!</v>
      </c>
      <c r="AI438" s="74" t="e">
        <f t="shared" si="390"/>
        <v>#DIV/0!</v>
      </c>
      <c r="AJ438" s="62">
        <f t="shared" si="391"/>
        <v>0</v>
      </c>
      <c r="AK438" s="117" t="e">
        <f t="shared" si="392"/>
        <v>#DIV/0!</v>
      </c>
      <c r="AL438" s="99" t="e">
        <f t="shared" si="393"/>
        <v>#DIV/0!</v>
      </c>
      <c r="AM438" s="62">
        <f t="shared" si="394"/>
        <v>0</v>
      </c>
      <c r="AN438" s="10">
        <f t="shared" si="395"/>
        <v>0</v>
      </c>
      <c r="AO438" s="10">
        <f t="shared" si="396"/>
        <v>0</v>
      </c>
      <c r="AP438" s="10">
        <f t="shared" si="397"/>
        <v>0</v>
      </c>
      <c r="AQ438" s="10">
        <f t="shared" si="398"/>
        <v>0</v>
      </c>
      <c r="BE438" s="12" t="s">
        <v>584</v>
      </c>
      <c r="BF438" s="110"/>
      <c r="BG438" s="111"/>
      <c r="BH438" s="111"/>
      <c r="BM438"/>
      <c r="BN438"/>
      <c r="BO438"/>
      <c r="BP438"/>
      <c r="BQ438"/>
      <c r="BR438"/>
      <c r="BS438"/>
      <c r="BT438"/>
      <c r="BU438"/>
      <c r="BW438" s="113"/>
      <c r="BZ438" s="19"/>
    </row>
    <row r="439" spans="1:78" x14ac:dyDescent="0.25">
      <c r="A439" s="12" t="str">
        <f t="shared" si="360"/>
        <v>26mag    20s</v>
      </c>
      <c r="B439" s="110">
        <f t="shared" si="361"/>
        <v>0</v>
      </c>
      <c r="C439" s="3">
        <f t="shared" si="362"/>
        <v>0</v>
      </c>
      <c r="D439" s="3">
        <f t="shared" si="363"/>
        <v>0</v>
      </c>
      <c r="E439" s="3">
        <f t="shared" si="364"/>
        <v>0</v>
      </c>
      <c r="F439" s="3">
        <f t="shared" si="365"/>
        <v>0</v>
      </c>
      <c r="G439" s="3">
        <f t="shared" si="366"/>
        <v>0</v>
      </c>
      <c r="H439" s="3">
        <f t="shared" si="367"/>
        <v>0</v>
      </c>
      <c r="I439" s="3">
        <f t="shared" si="368"/>
        <v>0</v>
      </c>
      <c r="J439" s="3">
        <f t="shared" si="369"/>
        <v>0</v>
      </c>
      <c r="K439" s="8">
        <f t="shared" si="370"/>
        <v>0</v>
      </c>
      <c r="L439" s="4">
        <f t="shared" si="371"/>
        <v>0</v>
      </c>
      <c r="M439" s="4">
        <f t="shared" si="372"/>
        <v>0</v>
      </c>
      <c r="N439" s="4">
        <f t="shared" si="373"/>
        <v>0</v>
      </c>
      <c r="O439" s="4">
        <f t="shared" si="374"/>
        <v>0</v>
      </c>
      <c r="P439" s="4">
        <f t="shared" si="401"/>
        <v>0</v>
      </c>
      <c r="Q439" s="4">
        <f t="shared" si="400"/>
        <v>0</v>
      </c>
      <c r="R439" s="4">
        <f t="shared" si="375"/>
        <v>0</v>
      </c>
      <c r="S439" s="4">
        <f t="shared" si="376"/>
        <v>0</v>
      </c>
      <c r="T439" s="4">
        <f t="shared" si="377"/>
        <v>0</v>
      </c>
      <c r="U439" s="4">
        <f t="shared" si="378"/>
        <v>0</v>
      </c>
      <c r="V439" s="4">
        <f t="shared" si="379"/>
        <v>0</v>
      </c>
      <c r="W439" s="86">
        <f t="shared" si="380"/>
        <v>0</v>
      </c>
      <c r="X439" s="45">
        <f t="shared" si="355"/>
        <v>0</v>
      </c>
      <c r="Y439" s="62">
        <f t="shared" si="381"/>
        <v>0</v>
      </c>
      <c r="Z439" s="10">
        <f t="shared" si="382"/>
        <v>0</v>
      </c>
      <c r="AA439" s="4">
        <f t="shared" si="383"/>
        <v>0</v>
      </c>
      <c r="AB439" s="79">
        <f t="shared" si="384"/>
        <v>0</v>
      </c>
      <c r="AC439" s="79">
        <f t="shared" si="356"/>
        <v>0</v>
      </c>
      <c r="AD439" s="48">
        <f t="shared" si="385"/>
        <v>-1</v>
      </c>
      <c r="AE439" s="45">
        <f t="shared" si="386"/>
        <v>0</v>
      </c>
      <c r="AF439" s="56">
        <f t="shared" si="387"/>
        <v>0</v>
      </c>
      <c r="AG439" s="70" t="e">
        <f t="shared" si="388"/>
        <v>#DIV/0!</v>
      </c>
      <c r="AH439" s="70" t="e">
        <f t="shared" si="389"/>
        <v>#DIV/0!</v>
      </c>
      <c r="AI439" s="74" t="e">
        <f t="shared" si="390"/>
        <v>#DIV/0!</v>
      </c>
      <c r="AJ439" s="62">
        <f t="shared" si="391"/>
        <v>0</v>
      </c>
      <c r="AK439" s="117" t="e">
        <f t="shared" si="392"/>
        <v>#DIV/0!</v>
      </c>
      <c r="AL439" s="99" t="e">
        <f t="shared" si="393"/>
        <v>#DIV/0!</v>
      </c>
      <c r="AM439" s="62">
        <f t="shared" si="394"/>
        <v>0</v>
      </c>
      <c r="AN439" s="10">
        <f t="shared" si="395"/>
        <v>0</v>
      </c>
      <c r="AO439" s="10">
        <f t="shared" si="396"/>
        <v>0</v>
      </c>
      <c r="AP439" s="10">
        <f t="shared" si="397"/>
        <v>0</v>
      </c>
      <c r="AQ439" s="10">
        <f t="shared" si="398"/>
        <v>0</v>
      </c>
      <c r="BE439" s="12" t="s">
        <v>585</v>
      </c>
      <c r="BF439" s="110"/>
      <c r="BG439" s="111"/>
      <c r="BH439" s="111"/>
      <c r="BM439"/>
      <c r="BN439"/>
      <c r="BO439"/>
      <c r="BP439"/>
      <c r="BQ439"/>
      <c r="BR439"/>
      <c r="BS439"/>
      <c r="BT439"/>
      <c r="BU439"/>
      <c r="BV439" s="113"/>
      <c r="BY439" s="19"/>
    </row>
    <row r="440" spans="1:78" x14ac:dyDescent="0.25">
      <c r="A440" s="12" t="str">
        <f t="shared" si="360"/>
        <v>26mag     21b</v>
      </c>
      <c r="B440" s="110">
        <f t="shared" si="361"/>
        <v>0</v>
      </c>
      <c r="C440" s="3">
        <f t="shared" si="362"/>
        <v>0</v>
      </c>
      <c r="D440" s="3">
        <f t="shared" si="363"/>
        <v>0</v>
      </c>
      <c r="E440" s="3">
        <f t="shared" si="364"/>
        <v>0</v>
      </c>
      <c r="F440" s="3">
        <f t="shared" si="365"/>
        <v>0</v>
      </c>
      <c r="G440" s="3">
        <f t="shared" si="366"/>
        <v>0</v>
      </c>
      <c r="H440" s="3">
        <f t="shared" si="367"/>
        <v>0</v>
      </c>
      <c r="I440" s="3">
        <f t="shared" si="368"/>
        <v>0</v>
      </c>
      <c r="J440" s="110">
        <f t="shared" si="369"/>
        <v>0</v>
      </c>
      <c r="K440" s="8">
        <f t="shared" si="370"/>
        <v>0</v>
      </c>
      <c r="L440" s="4">
        <f t="shared" si="371"/>
        <v>0</v>
      </c>
      <c r="M440" s="4">
        <f t="shared" si="372"/>
        <v>0</v>
      </c>
      <c r="N440" s="4">
        <f t="shared" si="373"/>
        <v>0</v>
      </c>
      <c r="O440" s="4">
        <f t="shared" si="374"/>
        <v>0</v>
      </c>
      <c r="P440" s="4">
        <f t="shared" si="401"/>
        <v>0</v>
      </c>
      <c r="Q440" s="4">
        <f>-J439+I440</f>
        <v>0</v>
      </c>
      <c r="R440" s="4">
        <f t="shared" si="375"/>
        <v>0</v>
      </c>
      <c r="S440" s="4">
        <f t="shared" si="376"/>
        <v>0</v>
      </c>
      <c r="T440" s="4">
        <f t="shared" si="377"/>
        <v>0</v>
      </c>
      <c r="U440" s="4">
        <f t="shared" si="378"/>
        <v>0</v>
      </c>
      <c r="V440" s="4">
        <f t="shared" si="379"/>
        <v>0</v>
      </c>
      <c r="W440" s="86">
        <f t="shared" si="380"/>
        <v>0</v>
      </c>
      <c r="X440" s="45">
        <f t="shared" si="355"/>
        <v>0</v>
      </c>
      <c r="Y440" s="10">
        <f t="shared" si="381"/>
        <v>0</v>
      </c>
      <c r="Z440" s="10">
        <f t="shared" si="382"/>
        <v>0</v>
      </c>
      <c r="AA440" s="10">
        <f t="shared" si="383"/>
        <v>0</v>
      </c>
      <c r="AB440" s="10">
        <f t="shared" si="384"/>
        <v>0</v>
      </c>
      <c r="AC440" s="79">
        <f t="shared" si="356"/>
        <v>0</v>
      </c>
      <c r="AD440" s="48">
        <f t="shared" si="385"/>
        <v>-1</v>
      </c>
      <c r="AE440" s="45">
        <f t="shared" si="386"/>
        <v>0</v>
      </c>
      <c r="AF440" s="56">
        <f t="shared" si="387"/>
        <v>0</v>
      </c>
      <c r="AG440" s="70" t="e">
        <f t="shared" si="388"/>
        <v>#DIV/0!</v>
      </c>
      <c r="AH440" s="70" t="e">
        <f t="shared" si="389"/>
        <v>#DIV/0!</v>
      </c>
      <c r="AI440" s="74" t="e">
        <f t="shared" si="390"/>
        <v>#DIV/0!</v>
      </c>
      <c r="AJ440" s="62">
        <f t="shared" si="391"/>
        <v>0</v>
      </c>
      <c r="AK440" s="117" t="e">
        <f t="shared" si="392"/>
        <v>#DIV/0!</v>
      </c>
      <c r="AL440" s="99" t="e">
        <f t="shared" si="393"/>
        <v>#DIV/0!</v>
      </c>
      <c r="AM440" s="62">
        <f t="shared" si="394"/>
        <v>0</v>
      </c>
      <c r="AN440" s="10">
        <f t="shared" si="395"/>
        <v>0</v>
      </c>
      <c r="AO440" s="10">
        <f t="shared" si="396"/>
        <v>0</v>
      </c>
      <c r="AP440" s="10">
        <f t="shared" si="397"/>
        <v>0</v>
      </c>
      <c r="AQ440" s="10">
        <f t="shared" si="398"/>
        <v>0</v>
      </c>
      <c r="BE440" s="12" t="s">
        <v>586</v>
      </c>
      <c r="BF440" s="110"/>
      <c r="BG440" s="111"/>
      <c r="BH440" s="111"/>
      <c r="BM440"/>
      <c r="BN440"/>
      <c r="BO440"/>
      <c r="BP440"/>
      <c r="BQ440"/>
      <c r="BR440"/>
      <c r="BS440"/>
      <c r="BT440"/>
      <c r="BU440"/>
      <c r="BV440" s="113"/>
      <c r="BY440" s="19"/>
    </row>
    <row r="441" spans="1:78" x14ac:dyDescent="0.25">
      <c r="A441" s="12" t="str">
        <f t="shared" si="360"/>
        <v>26mag   22b</v>
      </c>
      <c r="B441" s="110">
        <f t="shared" si="361"/>
        <v>0</v>
      </c>
      <c r="C441" s="3">
        <f t="shared" si="362"/>
        <v>0</v>
      </c>
      <c r="D441" s="3">
        <f t="shared" si="363"/>
        <v>0</v>
      </c>
      <c r="E441" s="3">
        <f t="shared" si="364"/>
        <v>0</v>
      </c>
      <c r="F441" s="3">
        <f t="shared" si="365"/>
        <v>0</v>
      </c>
      <c r="G441" s="3">
        <f t="shared" si="366"/>
        <v>0</v>
      </c>
      <c r="H441" s="3">
        <f t="shared" si="367"/>
        <v>0</v>
      </c>
      <c r="I441" s="3">
        <f t="shared" si="368"/>
        <v>0</v>
      </c>
      <c r="J441" s="110">
        <f t="shared" si="369"/>
        <v>0</v>
      </c>
      <c r="K441" s="8">
        <f t="shared" si="370"/>
        <v>0</v>
      </c>
      <c r="L441" s="4">
        <f t="shared" si="371"/>
        <v>0</v>
      </c>
      <c r="M441" s="4">
        <f t="shared" si="372"/>
        <v>0</v>
      </c>
      <c r="N441" s="4">
        <f t="shared" si="373"/>
        <v>0</v>
      </c>
      <c r="O441" s="4">
        <f t="shared" si="374"/>
        <v>0</v>
      </c>
      <c r="P441" s="4">
        <f t="shared" si="401"/>
        <v>0</v>
      </c>
      <c r="Q441" s="4">
        <f>J440-I441</f>
        <v>0</v>
      </c>
      <c r="R441" s="4">
        <f t="shared" si="375"/>
        <v>0</v>
      </c>
      <c r="S441" s="4">
        <f t="shared" si="376"/>
        <v>0</v>
      </c>
      <c r="T441" s="4">
        <f t="shared" si="377"/>
        <v>0</v>
      </c>
      <c r="U441" s="4">
        <f t="shared" si="378"/>
        <v>0</v>
      </c>
      <c r="V441" s="4">
        <f t="shared" si="379"/>
        <v>0</v>
      </c>
      <c r="W441" s="85">
        <f t="shared" si="380"/>
        <v>0</v>
      </c>
      <c r="X441" s="45">
        <f t="shared" si="355"/>
        <v>0</v>
      </c>
      <c r="Y441" s="62">
        <f t="shared" si="381"/>
        <v>0</v>
      </c>
      <c r="Z441" s="10">
        <f t="shared" si="382"/>
        <v>0</v>
      </c>
      <c r="AA441" s="4">
        <f t="shared" si="383"/>
        <v>0</v>
      </c>
      <c r="AB441" s="108">
        <f t="shared" si="384"/>
        <v>0</v>
      </c>
      <c r="AC441" s="79">
        <f t="shared" si="356"/>
        <v>0</v>
      </c>
      <c r="AD441" s="48">
        <f t="shared" si="385"/>
        <v>-1</v>
      </c>
      <c r="AE441" s="45">
        <f t="shared" si="386"/>
        <v>0</v>
      </c>
      <c r="AF441" s="56">
        <f t="shared" si="387"/>
        <v>0</v>
      </c>
      <c r="AG441" s="70" t="e">
        <f t="shared" si="388"/>
        <v>#DIV/0!</v>
      </c>
      <c r="AH441" s="70" t="e">
        <f t="shared" si="389"/>
        <v>#DIV/0!</v>
      </c>
      <c r="AI441" s="74" t="e">
        <f t="shared" si="390"/>
        <v>#DIV/0!</v>
      </c>
      <c r="AJ441" s="62">
        <f t="shared" si="391"/>
        <v>0</v>
      </c>
      <c r="AK441" s="117" t="e">
        <f t="shared" si="392"/>
        <v>#DIV/0!</v>
      </c>
      <c r="AL441" s="99" t="e">
        <f t="shared" si="393"/>
        <v>#DIV/0!</v>
      </c>
      <c r="AM441" s="62">
        <f t="shared" si="394"/>
        <v>0</v>
      </c>
      <c r="AN441" s="10">
        <f t="shared" si="395"/>
        <v>0</v>
      </c>
      <c r="AO441" s="10">
        <f t="shared" si="396"/>
        <v>0</v>
      </c>
      <c r="AP441" s="10">
        <f t="shared" si="397"/>
        <v>0</v>
      </c>
      <c r="AQ441" s="10">
        <f t="shared" si="398"/>
        <v>0</v>
      </c>
      <c r="BE441" s="12" t="s">
        <v>587</v>
      </c>
      <c r="BF441" s="15"/>
      <c r="BG441" s="15"/>
      <c r="BH441" s="15"/>
      <c r="BM441"/>
      <c r="BN441"/>
      <c r="BO441"/>
      <c r="BP441"/>
      <c r="BQ441"/>
      <c r="BR441"/>
      <c r="BS441"/>
      <c r="BT441"/>
      <c r="BU441"/>
      <c r="BV441" s="113"/>
      <c r="BY441" s="19"/>
    </row>
    <row r="442" spans="1:78" x14ac:dyDescent="0.25">
      <c r="A442" s="12" t="str">
        <f t="shared" si="360"/>
        <v>29mag   0s</v>
      </c>
      <c r="B442" s="110">
        <f t="shared" si="361"/>
        <v>0</v>
      </c>
      <c r="C442" s="3">
        <f t="shared" si="362"/>
        <v>0</v>
      </c>
      <c r="D442" s="3">
        <f t="shared" si="363"/>
        <v>0</v>
      </c>
      <c r="E442" s="3">
        <f t="shared" si="364"/>
        <v>0</v>
      </c>
      <c r="F442" s="3">
        <f t="shared" si="365"/>
        <v>0</v>
      </c>
      <c r="G442" s="3">
        <f t="shared" si="366"/>
        <v>0</v>
      </c>
      <c r="H442" s="110">
        <f t="shared" si="367"/>
        <v>0</v>
      </c>
      <c r="I442" s="110">
        <f t="shared" si="368"/>
        <v>0</v>
      </c>
      <c r="J442" s="110">
        <f t="shared" si="369"/>
        <v>0</v>
      </c>
      <c r="K442" s="8">
        <f t="shared" si="370"/>
        <v>0</v>
      </c>
      <c r="L442" s="4">
        <f t="shared" si="371"/>
        <v>0</v>
      </c>
      <c r="M442" s="4">
        <f t="shared" si="372"/>
        <v>0</v>
      </c>
      <c r="N442" s="4">
        <f t="shared" si="373"/>
        <v>0</v>
      </c>
      <c r="O442" s="4">
        <f t="shared" si="374"/>
        <v>0</v>
      </c>
      <c r="P442" s="4">
        <f t="shared" si="401"/>
        <v>0</v>
      </c>
      <c r="Q442" s="4">
        <f>J441-I442</f>
        <v>0</v>
      </c>
      <c r="R442" s="4">
        <f t="shared" si="375"/>
        <v>0</v>
      </c>
      <c r="S442" s="4">
        <f t="shared" si="376"/>
        <v>0</v>
      </c>
      <c r="T442" s="4">
        <f t="shared" si="377"/>
        <v>0</v>
      </c>
      <c r="U442" s="4">
        <f t="shared" si="378"/>
        <v>0</v>
      </c>
      <c r="V442" s="4">
        <f t="shared" si="379"/>
        <v>0</v>
      </c>
      <c r="W442" s="85">
        <f t="shared" si="380"/>
        <v>0</v>
      </c>
      <c r="X442" s="45">
        <f t="shared" si="355"/>
        <v>0</v>
      </c>
      <c r="Y442" s="62">
        <f t="shared" si="381"/>
        <v>0</v>
      </c>
      <c r="Z442" s="10">
        <f t="shared" si="382"/>
        <v>0</v>
      </c>
      <c r="AA442" s="4">
        <f t="shared" si="383"/>
        <v>0</v>
      </c>
      <c r="AB442" s="79">
        <f t="shared" si="384"/>
        <v>0</v>
      </c>
      <c r="AC442" s="79">
        <f t="shared" si="356"/>
        <v>0</v>
      </c>
      <c r="AD442" s="48">
        <f t="shared" si="385"/>
        <v>-1</v>
      </c>
      <c r="AE442" s="45">
        <f t="shared" si="386"/>
        <v>0</v>
      </c>
      <c r="AF442" s="56">
        <f t="shared" si="387"/>
        <v>0</v>
      </c>
      <c r="AG442" s="70" t="e">
        <f t="shared" si="388"/>
        <v>#DIV/0!</v>
      </c>
      <c r="AH442" s="70" t="e">
        <f t="shared" si="389"/>
        <v>#DIV/0!</v>
      </c>
      <c r="AI442" s="74" t="e">
        <f t="shared" si="390"/>
        <v>#DIV/0!</v>
      </c>
      <c r="AJ442" s="62">
        <f t="shared" si="391"/>
        <v>0</v>
      </c>
      <c r="AK442" s="117" t="e">
        <f t="shared" si="392"/>
        <v>#DIV/0!</v>
      </c>
      <c r="AL442" s="99" t="e">
        <f t="shared" si="393"/>
        <v>#DIV/0!</v>
      </c>
      <c r="AM442" s="62">
        <f t="shared" si="394"/>
        <v>0</v>
      </c>
      <c r="AN442" s="10">
        <f t="shared" si="395"/>
        <v>0</v>
      </c>
      <c r="AO442" s="10">
        <f t="shared" si="396"/>
        <v>0</v>
      </c>
      <c r="AP442" s="10">
        <f t="shared" si="397"/>
        <v>0</v>
      </c>
      <c r="AQ442" s="10">
        <f t="shared" si="398"/>
        <v>0</v>
      </c>
      <c r="BE442" s="12" t="s">
        <v>588</v>
      </c>
      <c r="BF442" s="110"/>
      <c r="BG442" s="111"/>
      <c r="BH442" s="111"/>
      <c r="BM442"/>
      <c r="BN442"/>
      <c r="BO442"/>
      <c r="BP442"/>
      <c r="BQ442"/>
      <c r="BR442"/>
      <c r="BS442"/>
      <c r="BT442"/>
      <c r="BU442"/>
      <c r="BV442" s="113"/>
      <c r="BY442" s="19"/>
    </row>
    <row r="443" spans="1:78" x14ac:dyDescent="0.25">
      <c r="A443" s="12" t="str">
        <f t="shared" si="360"/>
        <v>29mag   1s</v>
      </c>
      <c r="B443" s="110">
        <f t="shared" si="361"/>
        <v>0</v>
      </c>
      <c r="C443" s="3">
        <f t="shared" si="362"/>
        <v>0</v>
      </c>
      <c r="D443" s="3">
        <f t="shared" si="363"/>
        <v>0</v>
      </c>
      <c r="E443" s="3">
        <f t="shared" si="364"/>
        <v>0</v>
      </c>
      <c r="F443" s="3">
        <f t="shared" si="365"/>
        <v>0</v>
      </c>
      <c r="G443" s="3">
        <f t="shared" si="366"/>
        <v>0</v>
      </c>
      <c r="H443" s="13">
        <f t="shared" si="367"/>
        <v>0</v>
      </c>
      <c r="I443" s="13">
        <f t="shared" si="368"/>
        <v>0</v>
      </c>
      <c r="J443" s="13">
        <f t="shared" si="369"/>
        <v>0</v>
      </c>
      <c r="K443" s="8">
        <f t="shared" si="370"/>
        <v>0</v>
      </c>
      <c r="L443" s="4">
        <f t="shared" si="371"/>
        <v>0</v>
      </c>
      <c r="M443" s="4">
        <f t="shared" si="372"/>
        <v>0</v>
      </c>
      <c r="N443" s="4">
        <f t="shared" si="373"/>
        <v>0</v>
      </c>
      <c r="O443" s="4">
        <f t="shared" si="374"/>
        <v>0</v>
      </c>
      <c r="P443" s="4">
        <f t="shared" si="401"/>
        <v>0</v>
      </c>
      <c r="Q443" s="4">
        <f t="shared" ref="Q443:Q448" si="402">J442-I443</f>
        <v>0</v>
      </c>
      <c r="R443" s="4">
        <f t="shared" si="375"/>
        <v>0</v>
      </c>
      <c r="S443" s="4">
        <f t="shared" si="376"/>
        <v>0</v>
      </c>
      <c r="T443" s="4">
        <f t="shared" si="377"/>
        <v>0</v>
      </c>
      <c r="U443" s="4">
        <f t="shared" si="378"/>
        <v>0</v>
      </c>
      <c r="V443" s="4">
        <f t="shared" si="379"/>
        <v>0</v>
      </c>
      <c r="W443" s="109">
        <f t="shared" si="380"/>
        <v>0</v>
      </c>
      <c r="X443" s="45">
        <f t="shared" si="355"/>
        <v>0</v>
      </c>
      <c r="Y443" s="62">
        <f t="shared" si="381"/>
        <v>0</v>
      </c>
      <c r="Z443" s="10">
        <f t="shared" si="382"/>
        <v>0</v>
      </c>
      <c r="AA443" s="4">
        <f t="shared" si="383"/>
        <v>0</v>
      </c>
      <c r="AB443" s="79">
        <f t="shared" si="384"/>
        <v>0</v>
      </c>
      <c r="AC443" s="79">
        <f t="shared" si="356"/>
        <v>0</v>
      </c>
      <c r="AD443" s="48">
        <f t="shared" si="385"/>
        <v>-1</v>
      </c>
      <c r="AE443" s="45">
        <f t="shared" si="386"/>
        <v>0</v>
      </c>
      <c r="AF443" s="56">
        <f t="shared" si="387"/>
        <v>0</v>
      </c>
      <c r="AG443" s="70" t="e">
        <f t="shared" si="388"/>
        <v>#DIV/0!</v>
      </c>
      <c r="AH443" s="70" t="e">
        <f t="shared" si="389"/>
        <v>#DIV/0!</v>
      </c>
      <c r="AI443" s="74" t="e">
        <f t="shared" si="390"/>
        <v>#DIV/0!</v>
      </c>
      <c r="AJ443" s="62">
        <f t="shared" si="391"/>
        <v>0</v>
      </c>
      <c r="AK443" s="117" t="e">
        <f t="shared" si="392"/>
        <v>#DIV/0!</v>
      </c>
      <c r="AL443" s="99" t="e">
        <f t="shared" si="393"/>
        <v>#DIV/0!</v>
      </c>
      <c r="AM443" s="62">
        <f t="shared" si="394"/>
        <v>0</v>
      </c>
      <c r="AN443" s="10">
        <f t="shared" si="395"/>
        <v>0</v>
      </c>
      <c r="AO443" s="10">
        <f t="shared" si="396"/>
        <v>0</v>
      </c>
      <c r="AP443" s="10">
        <f t="shared" si="397"/>
        <v>0</v>
      </c>
      <c r="AQ443" s="10">
        <f t="shared" si="398"/>
        <v>0</v>
      </c>
      <c r="BE443" s="12" t="s">
        <v>589</v>
      </c>
      <c r="BF443" s="110"/>
      <c r="BG443" s="111"/>
      <c r="BH443" s="111"/>
      <c r="BM443"/>
      <c r="BN443"/>
      <c r="BO443"/>
      <c r="BP443"/>
      <c r="BQ443"/>
      <c r="BR443"/>
      <c r="BS443"/>
      <c r="BT443"/>
      <c r="BU443"/>
      <c r="BV443" s="113"/>
      <c r="BY443" s="19"/>
    </row>
    <row r="444" spans="1:78" x14ac:dyDescent="0.25">
      <c r="A444" s="12" t="str">
        <f t="shared" si="360"/>
        <v>29mag    2b</v>
      </c>
      <c r="B444" s="110">
        <f t="shared" si="361"/>
        <v>0</v>
      </c>
      <c r="C444" s="3">
        <f t="shared" si="362"/>
        <v>0</v>
      </c>
      <c r="D444" s="3">
        <f t="shared" si="363"/>
        <v>0</v>
      </c>
      <c r="E444" s="3">
        <f t="shared" si="364"/>
        <v>0</v>
      </c>
      <c r="F444" s="3">
        <f t="shared" si="365"/>
        <v>0</v>
      </c>
      <c r="G444" s="3">
        <f t="shared" si="366"/>
        <v>0</v>
      </c>
      <c r="H444" s="13">
        <f t="shared" si="367"/>
        <v>0</v>
      </c>
      <c r="I444" s="13">
        <f t="shared" si="368"/>
        <v>0</v>
      </c>
      <c r="J444" s="110">
        <f t="shared" si="369"/>
        <v>0</v>
      </c>
      <c r="K444" s="8">
        <f t="shared" si="370"/>
        <v>0</v>
      </c>
      <c r="L444" s="4">
        <f t="shared" si="371"/>
        <v>0</v>
      </c>
      <c r="M444" s="4">
        <f t="shared" si="372"/>
        <v>0</v>
      </c>
      <c r="N444" s="4">
        <f t="shared" si="373"/>
        <v>0</v>
      </c>
      <c r="O444" s="4">
        <f t="shared" si="374"/>
        <v>0</v>
      </c>
      <c r="P444" s="4">
        <f t="shared" si="401"/>
        <v>0</v>
      </c>
      <c r="Q444" s="4">
        <f t="shared" si="402"/>
        <v>0</v>
      </c>
      <c r="R444" s="4">
        <f t="shared" si="375"/>
        <v>0</v>
      </c>
      <c r="S444" s="4">
        <f t="shared" si="376"/>
        <v>0</v>
      </c>
      <c r="T444" s="4">
        <f t="shared" si="377"/>
        <v>0</v>
      </c>
      <c r="U444" s="4">
        <f t="shared" si="378"/>
        <v>0</v>
      </c>
      <c r="V444" s="4">
        <f t="shared" si="379"/>
        <v>0</v>
      </c>
      <c r="W444" s="109">
        <f t="shared" si="380"/>
        <v>0</v>
      </c>
      <c r="X444" s="45">
        <f t="shared" si="355"/>
        <v>0</v>
      </c>
      <c r="Y444" s="62">
        <f t="shared" si="381"/>
        <v>0</v>
      </c>
      <c r="Z444" s="10">
        <f t="shared" si="382"/>
        <v>0</v>
      </c>
      <c r="AA444" s="4">
        <f t="shared" si="383"/>
        <v>0</v>
      </c>
      <c r="AB444" s="79">
        <f t="shared" si="384"/>
        <v>0</v>
      </c>
      <c r="AC444" s="79">
        <f t="shared" si="356"/>
        <v>0</v>
      </c>
      <c r="AD444" s="48">
        <f t="shared" si="385"/>
        <v>-1</v>
      </c>
      <c r="AE444" s="45">
        <f t="shared" si="386"/>
        <v>0</v>
      </c>
      <c r="AF444" s="56">
        <f t="shared" si="387"/>
        <v>0</v>
      </c>
      <c r="AG444" s="70" t="e">
        <f t="shared" si="388"/>
        <v>#DIV/0!</v>
      </c>
      <c r="AH444" s="70" t="e">
        <f t="shared" si="389"/>
        <v>#DIV/0!</v>
      </c>
      <c r="AI444" s="74" t="e">
        <f t="shared" si="390"/>
        <v>#DIV/0!</v>
      </c>
      <c r="AJ444" s="62">
        <f t="shared" si="391"/>
        <v>0</v>
      </c>
      <c r="AK444" s="117" t="e">
        <f t="shared" si="392"/>
        <v>#DIV/0!</v>
      </c>
      <c r="AL444" s="99" t="e">
        <f t="shared" si="393"/>
        <v>#DIV/0!</v>
      </c>
      <c r="AM444" s="62">
        <f t="shared" si="394"/>
        <v>0</v>
      </c>
      <c r="AN444" s="10">
        <f t="shared" si="395"/>
        <v>0</v>
      </c>
      <c r="AO444" s="10">
        <f t="shared" si="396"/>
        <v>0</v>
      </c>
      <c r="AP444" s="10">
        <f t="shared" si="397"/>
        <v>0</v>
      </c>
      <c r="AQ444" s="10">
        <f t="shared" si="398"/>
        <v>0</v>
      </c>
      <c r="BE444" s="12" t="s">
        <v>590</v>
      </c>
      <c r="BF444" s="110"/>
      <c r="BG444" s="111"/>
      <c r="BH444" s="111"/>
      <c r="BM444"/>
      <c r="BN444"/>
      <c r="BO444"/>
      <c r="BP444"/>
      <c r="BQ444"/>
      <c r="BR444"/>
      <c r="BS444"/>
      <c r="BT444"/>
      <c r="BU444"/>
      <c r="BV444" s="113"/>
      <c r="BY444" s="19"/>
    </row>
    <row r="445" spans="1:78" x14ac:dyDescent="0.25">
      <c r="A445" s="12" t="str">
        <f t="shared" si="360"/>
        <v>29mag     3o</v>
      </c>
      <c r="B445" s="110">
        <f t="shared" si="361"/>
        <v>0</v>
      </c>
      <c r="C445" s="3">
        <f t="shared" si="362"/>
        <v>0</v>
      </c>
      <c r="D445" s="3">
        <f t="shared" si="363"/>
        <v>0</v>
      </c>
      <c r="E445" s="3">
        <f t="shared" si="364"/>
        <v>0</v>
      </c>
      <c r="F445" s="3">
        <f t="shared" si="365"/>
        <v>0</v>
      </c>
      <c r="G445" s="3">
        <f t="shared" si="366"/>
        <v>0</v>
      </c>
      <c r="H445" s="13">
        <f t="shared" si="367"/>
        <v>0</v>
      </c>
      <c r="I445" s="13">
        <f t="shared" si="368"/>
        <v>0</v>
      </c>
      <c r="J445" s="110">
        <f t="shared" si="369"/>
        <v>0</v>
      </c>
      <c r="K445" s="8">
        <f t="shared" si="370"/>
        <v>0</v>
      </c>
      <c r="L445" s="4">
        <f t="shared" si="371"/>
        <v>0</v>
      </c>
      <c r="M445" s="4">
        <f t="shared" si="372"/>
        <v>0</v>
      </c>
      <c r="N445" s="4">
        <f t="shared" si="373"/>
        <v>0</v>
      </c>
      <c r="O445" s="4">
        <f t="shared" si="374"/>
        <v>0</v>
      </c>
      <c r="P445" s="4">
        <f t="shared" si="401"/>
        <v>0</v>
      </c>
      <c r="Q445" s="4">
        <f t="shared" si="402"/>
        <v>0</v>
      </c>
      <c r="R445" s="4">
        <f t="shared" si="375"/>
        <v>0</v>
      </c>
      <c r="S445" s="4">
        <f t="shared" si="376"/>
        <v>0</v>
      </c>
      <c r="T445" s="4">
        <f t="shared" si="377"/>
        <v>0</v>
      </c>
      <c r="U445" s="4">
        <f t="shared" si="378"/>
        <v>0</v>
      </c>
      <c r="V445" s="4">
        <f t="shared" si="379"/>
        <v>0</v>
      </c>
      <c r="W445" s="45">
        <f t="shared" si="380"/>
        <v>0</v>
      </c>
      <c r="X445" s="45">
        <f t="shared" si="355"/>
        <v>0</v>
      </c>
      <c r="Y445" s="10">
        <f t="shared" si="381"/>
        <v>0</v>
      </c>
      <c r="Z445" s="10">
        <f t="shared" si="382"/>
        <v>0</v>
      </c>
      <c r="AA445" s="10">
        <f t="shared" si="383"/>
        <v>0</v>
      </c>
      <c r="AB445" s="10">
        <f t="shared" si="384"/>
        <v>0</v>
      </c>
      <c r="AC445" s="79">
        <f t="shared" si="356"/>
        <v>0</v>
      </c>
      <c r="AD445" s="48">
        <f t="shared" si="385"/>
        <v>-1</v>
      </c>
      <c r="AE445" s="45">
        <f t="shared" si="386"/>
        <v>0</v>
      </c>
      <c r="AF445" s="56">
        <f t="shared" si="387"/>
        <v>0</v>
      </c>
      <c r="AG445" s="70" t="e">
        <f t="shared" si="388"/>
        <v>#DIV/0!</v>
      </c>
      <c r="AH445" s="70" t="e">
        <f t="shared" si="389"/>
        <v>#DIV/0!</v>
      </c>
      <c r="AI445" s="74" t="e">
        <f t="shared" si="390"/>
        <v>#DIV/0!</v>
      </c>
      <c r="AJ445" s="62">
        <f t="shared" si="391"/>
        <v>0</v>
      </c>
      <c r="AK445" s="117" t="e">
        <f t="shared" si="392"/>
        <v>#DIV/0!</v>
      </c>
      <c r="AL445" s="99" t="e">
        <f t="shared" si="393"/>
        <v>#DIV/0!</v>
      </c>
      <c r="AM445" s="62">
        <f t="shared" si="394"/>
        <v>0</v>
      </c>
      <c r="AN445" s="10">
        <f t="shared" si="395"/>
        <v>0</v>
      </c>
      <c r="AO445" s="10">
        <f t="shared" si="396"/>
        <v>0</v>
      </c>
      <c r="AP445" s="10">
        <f t="shared" si="397"/>
        <v>0</v>
      </c>
      <c r="AQ445" s="10">
        <f t="shared" si="398"/>
        <v>0</v>
      </c>
      <c r="BE445" s="12" t="s">
        <v>591</v>
      </c>
      <c r="BF445" s="110"/>
      <c r="BG445" s="111"/>
      <c r="BH445" s="111"/>
      <c r="BM445"/>
      <c r="BN445"/>
      <c r="BO445"/>
      <c r="BP445"/>
      <c r="BQ445"/>
      <c r="BR445"/>
      <c r="BS445"/>
      <c r="BT445"/>
      <c r="BU445"/>
      <c r="BV445" s="113"/>
      <c r="BY445" s="19"/>
    </row>
    <row r="446" spans="1:78" x14ac:dyDescent="0.25">
      <c r="A446" s="12" t="str">
        <f t="shared" si="360"/>
        <v>29mag    4s</v>
      </c>
      <c r="B446" s="110">
        <f t="shared" si="361"/>
        <v>0</v>
      </c>
      <c r="C446" s="3">
        <f t="shared" si="362"/>
        <v>0</v>
      </c>
      <c r="D446" s="3">
        <f t="shared" si="363"/>
        <v>0</v>
      </c>
      <c r="E446" s="3">
        <f t="shared" si="364"/>
        <v>0</v>
      </c>
      <c r="F446" s="3">
        <f t="shared" si="365"/>
        <v>0</v>
      </c>
      <c r="G446" s="3">
        <f t="shared" si="366"/>
        <v>0</v>
      </c>
      <c r="H446" s="3">
        <f t="shared" si="367"/>
        <v>0</v>
      </c>
      <c r="I446" s="110">
        <f t="shared" si="368"/>
        <v>0</v>
      </c>
      <c r="J446" s="110">
        <f t="shared" si="369"/>
        <v>0</v>
      </c>
      <c r="K446" s="8">
        <f t="shared" si="370"/>
        <v>0</v>
      </c>
      <c r="L446" s="4">
        <f t="shared" si="371"/>
        <v>0</v>
      </c>
      <c r="M446" s="4">
        <f t="shared" si="372"/>
        <v>0</v>
      </c>
      <c r="N446" s="4">
        <f t="shared" si="373"/>
        <v>0</v>
      </c>
      <c r="O446" s="4">
        <f t="shared" si="374"/>
        <v>0</v>
      </c>
      <c r="P446" s="4">
        <f t="shared" si="401"/>
        <v>0</v>
      </c>
      <c r="Q446" s="4">
        <f t="shared" si="402"/>
        <v>0</v>
      </c>
      <c r="R446" s="4">
        <f t="shared" si="375"/>
        <v>0</v>
      </c>
      <c r="S446" s="4">
        <f t="shared" si="376"/>
        <v>0</v>
      </c>
      <c r="T446" s="4">
        <f t="shared" si="377"/>
        <v>0</v>
      </c>
      <c r="U446" s="4">
        <f t="shared" si="378"/>
        <v>0</v>
      </c>
      <c r="V446" s="4">
        <f t="shared" si="379"/>
        <v>0</v>
      </c>
      <c r="W446" s="45">
        <f t="shared" si="380"/>
        <v>0</v>
      </c>
      <c r="X446" s="45">
        <f t="shared" si="355"/>
        <v>0</v>
      </c>
      <c r="Y446" s="62">
        <f t="shared" si="381"/>
        <v>0</v>
      </c>
      <c r="Z446" s="10">
        <f t="shared" si="382"/>
        <v>0</v>
      </c>
      <c r="AA446" s="4">
        <f t="shared" si="383"/>
        <v>0</v>
      </c>
      <c r="AB446" s="108">
        <f t="shared" si="384"/>
        <v>0</v>
      </c>
      <c r="AC446" s="79">
        <f t="shared" si="356"/>
        <v>0</v>
      </c>
      <c r="AD446" s="48">
        <f t="shared" si="385"/>
        <v>-1</v>
      </c>
      <c r="AE446" s="45">
        <f t="shared" si="386"/>
        <v>0</v>
      </c>
      <c r="AF446" s="56">
        <f t="shared" si="387"/>
        <v>0</v>
      </c>
      <c r="AG446" s="70" t="e">
        <f t="shared" si="388"/>
        <v>#DIV/0!</v>
      </c>
      <c r="AH446" s="70" t="e">
        <f t="shared" si="389"/>
        <v>#DIV/0!</v>
      </c>
      <c r="AI446" s="74" t="e">
        <f t="shared" si="390"/>
        <v>#DIV/0!</v>
      </c>
      <c r="AJ446" s="62">
        <f t="shared" si="391"/>
        <v>0</v>
      </c>
      <c r="AK446" s="117" t="e">
        <f t="shared" si="392"/>
        <v>#DIV/0!</v>
      </c>
      <c r="AL446" s="99" t="e">
        <f t="shared" si="393"/>
        <v>#DIV/0!</v>
      </c>
      <c r="AM446" s="62">
        <f t="shared" si="394"/>
        <v>0</v>
      </c>
      <c r="AN446" s="10">
        <f t="shared" si="395"/>
        <v>0</v>
      </c>
      <c r="AO446" s="10">
        <f t="shared" si="396"/>
        <v>0</v>
      </c>
      <c r="AP446" s="10">
        <f t="shared" si="397"/>
        <v>0</v>
      </c>
      <c r="AQ446" s="10">
        <f t="shared" si="398"/>
        <v>0</v>
      </c>
      <c r="BE446" s="12" t="s">
        <v>592</v>
      </c>
      <c r="BF446" s="110"/>
      <c r="BG446" s="111"/>
      <c r="BH446" s="111"/>
      <c r="BM446"/>
      <c r="BN446"/>
      <c r="BO446"/>
      <c r="BP446"/>
      <c r="BQ446"/>
      <c r="BR446"/>
      <c r="BS446"/>
      <c r="BT446"/>
      <c r="BU446"/>
      <c r="BV446" s="113"/>
      <c r="BY446" s="19"/>
    </row>
    <row r="447" spans="1:78" x14ac:dyDescent="0.25">
      <c r="A447" s="12" t="str">
        <f t="shared" si="360"/>
        <v>29mag     5b</v>
      </c>
      <c r="B447" s="110">
        <f t="shared" si="361"/>
        <v>0</v>
      </c>
      <c r="C447" s="3">
        <f t="shared" si="362"/>
        <v>0</v>
      </c>
      <c r="D447" s="3">
        <f t="shared" si="363"/>
        <v>0</v>
      </c>
      <c r="E447" s="3">
        <f t="shared" si="364"/>
        <v>0</v>
      </c>
      <c r="F447" s="3">
        <f t="shared" si="365"/>
        <v>0</v>
      </c>
      <c r="G447" s="3">
        <f t="shared" si="366"/>
        <v>0</v>
      </c>
      <c r="H447" s="3">
        <f t="shared" si="367"/>
        <v>0</v>
      </c>
      <c r="I447" s="110">
        <f t="shared" si="368"/>
        <v>0</v>
      </c>
      <c r="J447" s="110">
        <f t="shared" si="369"/>
        <v>0</v>
      </c>
      <c r="K447" s="8">
        <f t="shared" si="370"/>
        <v>0</v>
      </c>
      <c r="L447" s="4">
        <f t="shared" si="371"/>
        <v>0</v>
      </c>
      <c r="M447" s="4">
        <f t="shared" si="372"/>
        <v>0</v>
      </c>
      <c r="N447" s="4">
        <f t="shared" si="373"/>
        <v>0</v>
      </c>
      <c r="O447" s="4">
        <f t="shared" si="374"/>
        <v>0</v>
      </c>
      <c r="P447" s="4">
        <f t="shared" si="401"/>
        <v>0</v>
      </c>
      <c r="Q447" s="4">
        <f t="shared" si="402"/>
        <v>0</v>
      </c>
      <c r="R447" s="4">
        <f t="shared" si="375"/>
        <v>0</v>
      </c>
      <c r="S447" s="4">
        <f t="shared" si="376"/>
        <v>0</v>
      </c>
      <c r="T447" s="4">
        <f t="shared" si="377"/>
        <v>0</v>
      </c>
      <c r="U447" s="4">
        <f t="shared" si="378"/>
        <v>0</v>
      </c>
      <c r="V447" s="4">
        <f t="shared" si="379"/>
        <v>0</v>
      </c>
      <c r="W447" s="45">
        <f t="shared" si="380"/>
        <v>0</v>
      </c>
      <c r="X447" s="45">
        <f t="shared" si="355"/>
        <v>0</v>
      </c>
      <c r="Y447" s="10">
        <f t="shared" si="381"/>
        <v>0</v>
      </c>
      <c r="Z447" s="10">
        <f t="shared" si="382"/>
        <v>0</v>
      </c>
      <c r="AA447" s="10">
        <f t="shared" si="383"/>
        <v>0</v>
      </c>
      <c r="AB447" s="10">
        <f t="shared" si="384"/>
        <v>0</v>
      </c>
      <c r="AC447" s="79">
        <f t="shared" si="356"/>
        <v>0</v>
      </c>
      <c r="AD447" s="48">
        <f t="shared" si="385"/>
        <v>-1</v>
      </c>
      <c r="AE447" s="45">
        <f t="shared" si="386"/>
        <v>0</v>
      </c>
      <c r="AF447" s="56">
        <f t="shared" si="387"/>
        <v>0</v>
      </c>
      <c r="AG447" s="70" t="e">
        <f t="shared" si="388"/>
        <v>#DIV/0!</v>
      </c>
      <c r="AH447" s="70" t="e">
        <f t="shared" si="389"/>
        <v>#DIV/0!</v>
      </c>
      <c r="AI447" s="74" t="e">
        <f t="shared" si="390"/>
        <v>#DIV/0!</v>
      </c>
      <c r="AJ447" s="62">
        <f t="shared" si="391"/>
        <v>0</v>
      </c>
      <c r="AK447" s="117" t="e">
        <f t="shared" si="392"/>
        <v>#DIV/0!</v>
      </c>
      <c r="AL447" s="99" t="e">
        <f t="shared" si="393"/>
        <v>#DIV/0!</v>
      </c>
      <c r="AM447" s="62">
        <f t="shared" si="394"/>
        <v>0</v>
      </c>
      <c r="AN447" s="10">
        <f t="shared" si="395"/>
        <v>0</v>
      </c>
      <c r="AO447" s="10">
        <f t="shared" si="396"/>
        <v>0</v>
      </c>
      <c r="AP447" s="10">
        <f t="shared" si="397"/>
        <v>0</v>
      </c>
      <c r="AQ447" s="10">
        <f t="shared" si="398"/>
        <v>0</v>
      </c>
      <c r="BE447" s="12" t="s">
        <v>593</v>
      </c>
      <c r="BF447" s="110"/>
      <c r="BG447" s="111"/>
      <c r="BH447" s="111"/>
      <c r="BM447"/>
      <c r="BN447"/>
      <c r="BO447"/>
      <c r="BP447"/>
      <c r="BQ447"/>
      <c r="BR447"/>
      <c r="BS447"/>
      <c r="BT447"/>
      <c r="BU447"/>
      <c r="BV447" s="113"/>
      <c r="BY447" s="19"/>
    </row>
    <row r="448" spans="1:78" x14ac:dyDescent="0.25">
      <c r="A448" s="12" t="str">
        <f t="shared" si="360"/>
        <v>29mag     6o</v>
      </c>
      <c r="B448" s="110">
        <f t="shared" si="361"/>
        <v>0</v>
      </c>
      <c r="C448" s="3">
        <f t="shared" si="362"/>
        <v>0</v>
      </c>
      <c r="D448" s="3">
        <f t="shared" si="363"/>
        <v>0</v>
      </c>
      <c r="E448" s="3">
        <f t="shared" si="364"/>
        <v>0</v>
      </c>
      <c r="F448" s="3">
        <f t="shared" si="365"/>
        <v>0</v>
      </c>
      <c r="G448" s="3">
        <f t="shared" si="366"/>
        <v>0</v>
      </c>
      <c r="H448" s="3">
        <f t="shared" si="367"/>
        <v>0</v>
      </c>
      <c r="I448" s="110">
        <f t="shared" si="368"/>
        <v>0</v>
      </c>
      <c r="J448" s="110">
        <f t="shared" si="369"/>
        <v>0</v>
      </c>
      <c r="K448" s="8">
        <f t="shared" si="370"/>
        <v>0</v>
      </c>
      <c r="L448" s="4">
        <f t="shared" si="371"/>
        <v>0</v>
      </c>
      <c r="M448" s="4">
        <f t="shared" si="372"/>
        <v>0</v>
      </c>
      <c r="N448" s="4">
        <f t="shared" si="373"/>
        <v>0</v>
      </c>
      <c r="O448" s="4">
        <f t="shared" si="374"/>
        <v>0</v>
      </c>
      <c r="P448" s="4">
        <f t="shared" si="401"/>
        <v>0</v>
      </c>
      <c r="Q448" s="4">
        <f t="shared" si="402"/>
        <v>0</v>
      </c>
      <c r="R448" s="4">
        <f t="shared" si="375"/>
        <v>0</v>
      </c>
      <c r="S448" s="4">
        <f t="shared" si="376"/>
        <v>0</v>
      </c>
      <c r="T448" s="4">
        <f t="shared" si="377"/>
        <v>0</v>
      </c>
      <c r="U448" s="4">
        <f t="shared" si="378"/>
        <v>0</v>
      </c>
      <c r="V448" s="4">
        <f t="shared" si="379"/>
        <v>0</v>
      </c>
      <c r="W448" s="45">
        <f t="shared" si="380"/>
        <v>0</v>
      </c>
      <c r="X448" s="45">
        <f t="shared" si="355"/>
        <v>0</v>
      </c>
      <c r="Y448" s="62">
        <f t="shared" si="381"/>
        <v>0</v>
      </c>
      <c r="Z448" s="10">
        <f t="shared" si="382"/>
        <v>0</v>
      </c>
      <c r="AA448" s="4">
        <f t="shared" si="383"/>
        <v>0</v>
      </c>
      <c r="AB448" s="108">
        <f t="shared" si="384"/>
        <v>0</v>
      </c>
      <c r="AC448" s="79">
        <f t="shared" si="356"/>
        <v>0</v>
      </c>
      <c r="AD448" s="48">
        <f t="shared" si="385"/>
        <v>-1</v>
      </c>
      <c r="AE448" s="45">
        <f t="shared" si="386"/>
        <v>0</v>
      </c>
      <c r="AF448" s="56">
        <f t="shared" si="387"/>
        <v>0</v>
      </c>
      <c r="AG448" s="70" t="e">
        <f t="shared" si="388"/>
        <v>#DIV/0!</v>
      </c>
      <c r="AH448" s="70" t="e">
        <f t="shared" si="389"/>
        <v>#DIV/0!</v>
      </c>
      <c r="AI448" s="74" t="e">
        <f t="shared" si="390"/>
        <v>#DIV/0!</v>
      </c>
      <c r="AJ448" s="62">
        <f t="shared" si="391"/>
        <v>0</v>
      </c>
      <c r="AK448" s="117" t="e">
        <f t="shared" si="392"/>
        <v>#DIV/0!</v>
      </c>
      <c r="AL448" s="99" t="e">
        <f t="shared" si="393"/>
        <v>#DIV/0!</v>
      </c>
      <c r="AM448" s="62">
        <f t="shared" si="394"/>
        <v>0</v>
      </c>
      <c r="AN448" s="10">
        <f t="shared" si="395"/>
        <v>0</v>
      </c>
      <c r="AO448" s="10">
        <f t="shared" si="396"/>
        <v>0</v>
      </c>
      <c r="AP448" s="10">
        <f t="shared" si="397"/>
        <v>0</v>
      </c>
      <c r="AQ448" s="10">
        <f t="shared" si="398"/>
        <v>0</v>
      </c>
      <c r="BE448" s="12" t="s">
        <v>594</v>
      </c>
      <c r="BF448" s="110"/>
      <c r="BG448" s="111"/>
      <c r="BH448" s="111"/>
      <c r="BM448"/>
      <c r="BN448"/>
      <c r="BO448"/>
      <c r="BP448"/>
      <c r="BQ448"/>
      <c r="BR448"/>
      <c r="BS448"/>
      <c r="BT448"/>
      <c r="BU448"/>
      <c r="BV448" s="113"/>
      <c r="BY448" s="19"/>
    </row>
    <row r="449" spans="1:77" x14ac:dyDescent="0.25">
      <c r="A449" s="12" t="str">
        <f t="shared" si="360"/>
        <v>29mag    7s</v>
      </c>
      <c r="B449" s="110">
        <f t="shared" si="361"/>
        <v>0</v>
      </c>
      <c r="C449" s="3">
        <f t="shared" si="362"/>
        <v>0</v>
      </c>
      <c r="D449" s="3">
        <f t="shared" si="363"/>
        <v>0</v>
      </c>
      <c r="E449" s="3">
        <f t="shared" si="364"/>
        <v>0</v>
      </c>
      <c r="F449" s="3">
        <f t="shared" si="365"/>
        <v>0</v>
      </c>
      <c r="G449" s="3">
        <f t="shared" si="366"/>
        <v>0</v>
      </c>
      <c r="H449" s="3">
        <f t="shared" si="367"/>
        <v>0</v>
      </c>
      <c r="I449" s="110">
        <f t="shared" si="368"/>
        <v>0</v>
      </c>
      <c r="J449" s="110">
        <f t="shared" si="369"/>
        <v>0</v>
      </c>
      <c r="K449" s="8">
        <f t="shared" si="370"/>
        <v>0</v>
      </c>
      <c r="L449" s="4">
        <f t="shared" si="371"/>
        <v>0</v>
      </c>
      <c r="M449" s="4">
        <f t="shared" si="372"/>
        <v>0</v>
      </c>
      <c r="N449" s="4">
        <f t="shared" si="373"/>
        <v>0</v>
      </c>
      <c r="O449" s="4">
        <f t="shared" si="374"/>
        <v>0</v>
      </c>
      <c r="P449" s="4">
        <f t="shared" si="401"/>
        <v>0</v>
      </c>
      <c r="Q449" s="4">
        <f>-J448+I449</f>
        <v>0</v>
      </c>
      <c r="R449" s="4">
        <f t="shared" si="375"/>
        <v>0</v>
      </c>
      <c r="S449" s="4">
        <f t="shared" si="376"/>
        <v>0</v>
      </c>
      <c r="T449" s="4">
        <f t="shared" si="377"/>
        <v>0</v>
      </c>
      <c r="U449" s="4">
        <f t="shared" si="378"/>
        <v>0</v>
      </c>
      <c r="V449" s="4">
        <f t="shared" si="379"/>
        <v>0</v>
      </c>
      <c r="W449" s="45">
        <f t="shared" si="380"/>
        <v>0</v>
      </c>
      <c r="X449" s="45">
        <f t="shared" si="355"/>
        <v>0</v>
      </c>
      <c r="Y449" s="10">
        <f t="shared" si="381"/>
        <v>0</v>
      </c>
      <c r="Z449" s="10">
        <f t="shared" si="382"/>
        <v>0</v>
      </c>
      <c r="AA449" s="10">
        <f t="shared" si="383"/>
        <v>0</v>
      </c>
      <c r="AB449" s="10">
        <f t="shared" si="384"/>
        <v>0</v>
      </c>
      <c r="AC449" s="79">
        <f t="shared" si="356"/>
        <v>0</v>
      </c>
      <c r="AD449" s="48">
        <f t="shared" si="385"/>
        <v>-1</v>
      </c>
      <c r="AE449" s="45">
        <f t="shared" si="386"/>
        <v>0</v>
      </c>
      <c r="AF449" s="56">
        <f t="shared" si="387"/>
        <v>0</v>
      </c>
      <c r="AG449" s="70" t="e">
        <f t="shared" si="388"/>
        <v>#DIV/0!</v>
      </c>
      <c r="AH449" s="70" t="e">
        <f t="shared" si="389"/>
        <v>#DIV/0!</v>
      </c>
      <c r="AI449" s="74" t="e">
        <f t="shared" si="390"/>
        <v>#DIV/0!</v>
      </c>
      <c r="AJ449" s="62">
        <f t="shared" si="391"/>
        <v>0</v>
      </c>
      <c r="AK449" s="117" t="e">
        <f t="shared" si="392"/>
        <v>#DIV/0!</v>
      </c>
      <c r="AL449" s="99" t="e">
        <f t="shared" si="393"/>
        <v>#DIV/0!</v>
      </c>
      <c r="AM449" s="62">
        <f t="shared" si="394"/>
        <v>0</v>
      </c>
      <c r="AN449" s="10">
        <f t="shared" si="395"/>
        <v>0</v>
      </c>
      <c r="AO449" s="10">
        <f t="shared" si="396"/>
        <v>0</v>
      </c>
      <c r="AP449" s="10">
        <f t="shared" si="397"/>
        <v>0</v>
      </c>
      <c r="AQ449" s="10">
        <f t="shared" si="398"/>
        <v>0</v>
      </c>
      <c r="BE449" s="12" t="s">
        <v>595</v>
      </c>
      <c r="BF449" s="110"/>
      <c r="BG449" s="111"/>
      <c r="BH449" s="111"/>
      <c r="BM449"/>
      <c r="BN449"/>
      <c r="BO449"/>
      <c r="BP449"/>
      <c r="BQ449"/>
      <c r="BR449"/>
      <c r="BS449"/>
      <c r="BT449"/>
      <c r="BU449"/>
      <c r="BV449" s="113"/>
      <c r="BY449" s="19"/>
    </row>
    <row r="450" spans="1:77" x14ac:dyDescent="0.25">
      <c r="A450" s="12" t="str">
        <f t="shared" si="360"/>
        <v>29mag   8s</v>
      </c>
      <c r="B450" s="110">
        <f t="shared" si="361"/>
        <v>0</v>
      </c>
      <c r="C450" s="3">
        <f t="shared" si="362"/>
        <v>0</v>
      </c>
      <c r="D450" s="3">
        <f t="shared" si="363"/>
        <v>0</v>
      </c>
      <c r="E450" s="3">
        <f t="shared" si="364"/>
        <v>0</v>
      </c>
      <c r="F450" s="3">
        <f t="shared" si="365"/>
        <v>0</v>
      </c>
      <c r="G450" s="3">
        <f t="shared" si="366"/>
        <v>0</v>
      </c>
      <c r="H450" s="3">
        <f t="shared" si="367"/>
        <v>0</v>
      </c>
      <c r="I450" s="110">
        <f t="shared" si="368"/>
        <v>0</v>
      </c>
      <c r="J450" s="110">
        <f t="shared" si="369"/>
        <v>0</v>
      </c>
      <c r="K450" s="8">
        <f t="shared" si="370"/>
        <v>0</v>
      </c>
      <c r="L450" s="4">
        <f t="shared" si="371"/>
        <v>0</v>
      </c>
      <c r="M450" s="4">
        <f t="shared" si="372"/>
        <v>0</v>
      </c>
      <c r="N450" s="4">
        <f t="shared" si="373"/>
        <v>0</v>
      </c>
      <c r="O450" s="4">
        <f t="shared" si="374"/>
        <v>0</v>
      </c>
      <c r="P450" s="4">
        <f t="shared" si="401"/>
        <v>0</v>
      </c>
      <c r="Q450" s="4">
        <f>J449-I450</f>
        <v>0</v>
      </c>
      <c r="R450" s="4">
        <f t="shared" si="375"/>
        <v>0</v>
      </c>
      <c r="S450" s="4">
        <f t="shared" si="376"/>
        <v>0</v>
      </c>
      <c r="T450" s="4">
        <f t="shared" si="377"/>
        <v>0</v>
      </c>
      <c r="U450" s="4">
        <f t="shared" si="378"/>
        <v>0</v>
      </c>
      <c r="V450" s="4">
        <f t="shared" si="379"/>
        <v>0</v>
      </c>
      <c r="W450" s="45">
        <f t="shared" si="380"/>
        <v>0</v>
      </c>
      <c r="X450" s="45">
        <f t="shared" si="355"/>
        <v>0</v>
      </c>
      <c r="Y450" s="62">
        <f t="shared" si="381"/>
        <v>0</v>
      </c>
      <c r="Z450" s="10">
        <f t="shared" si="382"/>
        <v>0</v>
      </c>
      <c r="AA450" s="4">
        <f t="shared" si="383"/>
        <v>0</v>
      </c>
      <c r="AB450" s="108">
        <f t="shared" si="384"/>
        <v>0</v>
      </c>
      <c r="AC450" s="79">
        <f t="shared" si="356"/>
        <v>0</v>
      </c>
      <c r="AD450" s="48">
        <f t="shared" si="385"/>
        <v>-1</v>
      </c>
      <c r="AE450" s="45">
        <f t="shared" si="386"/>
        <v>0</v>
      </c>
      <c r="AF450" s="56">
        <f t="shared" si="387"/>
        <v>0</v>
      </c>
      <c r="AG450" s="70" t="e">
        <f t="shared" si="388"/>
        <v>#DIV/0!</v>
      </c>
      <c r="AH450" s="70" t="e">
        <f t="shared" si="389"/>
        <v>#DIV/0!</v>
      </c>
      <c r="AI450" s="74" t="e">
        <f t="shared" si="390"/>
        <v>#DIV/0!</v>
      </c>
      <c r="AJ450" s="62">
        <f t="shared" si="391"/>
        <v>0</v>
      </c>
      <c r="AK450" s="117" t="e">
        <f t="shared" si="392"/>
        <v>#DIV/0!</v>
      </c>
      <c r="AL450" s="99" t="e">
        <f t="shared" si="393"/>
        <v>#DIV/0!</v>
      </c>
      <c r="AM450" s="62">
        <f t="shared" si="394"/>
        <v>0</v>
      </c>
      <c r="AN450" s="10">
        <f t="shared" si="395"/>
        <v>0</v>
      </c>
      <c r="AO450" s="10">
        <f t="shared" si="396"/>
        <v>0</v>
      </c>
      <c r="AP450" s="10">
        <f t="shared" si="397"/>
        <v>0</v>
      </c>
      <c r="AQ450" s="10">
        <f t="shared" si="398"/>
        <v>0</v>
      </c>
      <c r="BE450" s="12" t="s">
        <v>596</v>
      </c>
      <c r="BF450" s="110"/>
      <c r="BG450" s="111"/>
      <c r="BH450" s="111"/>
      <c r="BM450"/>
      <c r="BN450"/>
      <c r="BO450"/>
      <c r="BP450"/>
      <c r="BQ450"/>
      <c r="BR450"/>
      <c r="BS450"/>
      <c r="BT450"/>
      <c r="BU450"/>
      <c r="BV450" s="113"/>
      <c r="BY450" s="19"/>
    </row>
    <row r="451" spans="1:77" x14ac:dyDescent="0.25">
      <c r="A451" s="12" t="str">
        <f t="shared" si="360"/>
        <v>29mag    9b</v>
      </c>
      <c r="B451" s="110">
        <f t="shared" si="361"/>
        <v>0</v>
      </c>
      <c r="C451" s="3">
        <f t="shared" si="362"/>
        <v>0</v>
      </c>
      <c r="D451" s="3">
        <f t="shared" si="363"/>
        <v>0</v>
      </c>
      <c r="E451" s="3">
        <f t="shared" si="364"/>
        <v>0</v>
      </c>
      <c r="F451" s="3">
        <f t="shared" si="365"/>
        <v>0</v>
      </c>
      <c r="G451" s="3">
        <f t="shared" si="366"/>
        <v>0</v>
      </c>
      <c r="H451" s="3">
        <f t="shared" si="367"/>
        <v>0</v>
      </c>
      <c r="I451" s="3">
        <f t="shared" si="368"/>
        <v>0</v>
      </c>
      <c r="J451" s="110">
        <f t="shared" si="369"/>
        <v>0</v>
      </c>
      <c r="K451" s="8">
        <f t="shared" si="370"/>
        <v>0</v>
      </c>
      <c r="L451" s="4">
        <f t="shared" si="371"/>
        <v>0</v>
      </c>
      <c r="M451" s="4">
        <f t="shared" si="372"/>
        <v>0</v>
      </c>
      <c r="N451" s="4">
        <f t="shared" si="373"/>
        <v>0</v>
      </c>
      <c r="O451" s="4">
        <f t="shared" si="374"/>
        <v>0</v>
      </c>
      <c r="P451" s="4">
        <f t="shared" si="401"/>
        <v>0</v>
      </c>
      <c r="Q451" s="4">
        <f>J450-I451</f>
        <v>0</v>
      </c>
      <c r="R451" s="4">
        <f t="shared" si="375"/>
        <v>0</v>
      </c>
      <c r="S451" s="4">
        <f t="shared" si="376"/>
        <v>0</v>
      </c>
      <c r="T451" s="4">
        <f t="shared" si="377"/>
        <v>0</v>
      </c>
      <c r="U451" s="4">
        <f t="shared" si="378"/>
        <v>0</v>
      </c>
      <c r="V451" s="4">
        <f t="shared" si="379"/>
        <v>0</v>
      </c>
      <c r="W451" s="109">
        <f t="shared" si="380"/>
        <v>0</v>
      </c>
      <c r="X451" s="45">
        <f t="shared" si="355"/>
        <v>0</v>
      </c>
      <c r="Y451" s="62">
        <f t="shared" si="381"/>
        <v>0</v>
      </c>
      <c r="Z451" s="10">
        <f t="shared" si="382"/>
        <v>0</v>
      </c>
      <c r="AA451" s="4">
        <f t="shared" si="383"/>
        <v>0</v>
      </c>
      <c r="AB451" s="79">
        <f t="shared" si="384"/>
        <v>0</v>
      </c>
      <c r="AC451" s="79">
        <f t="shared" si="356"/>
        <v>0</v>
      </c>
      <c r="AD451" s="48">
        <f t="shared" si="385"/>
        <v>-1</v>
      </c>
      <c r="AE451" s="45">
        <f t="shared" si="386"/>
        <v>0</v>
      </c>
      <c r="AF451" s="56">
        <f t="shared" si="387"/>
        <v>0</v>
      </c>
      <c r="AG451" s="70" t="e">
        <f t="shared" si="388"/>
        <v>#DIV/0!</v>
      </c>
      <c r="AH451" s="70" t="e">
        <f t="shared" si="389"/>
        <v>#DIV/0!</v>
      </c>
      <c r="AI451" s="74" t="e">
        <f t="shared" si="390"/>
        <v>#DIV/0!</v>
      </c>
      <c r="AJ451" s="62">
        <f t="shared" si="391"/>
        <v>0</v>
      </c>
      <c r="AK451" s="117" t="e">
        <f t="shared" si="392"/>
        <v>#DIV/0!</v>
      </c>
      <c r="AL451" s="99" t="e">
        <f t="shared" si="393"/>
        <v>#DIV/0!</v>
      </c>
      <c r="AM451" s="62">
        <f t="shared" si="394"/>
        <v>0</v>
      </c>
      <c r="AN451" s="10">
        <f t="shared" si="395"/>
        <v>0</v>
      </c>
      <c r="AO451" s="10">
        <f t="shared" si="396"/>
        <v>0</v>
      </c>
      <c r="AP451" s="10">
        <f t="shared" si="397"/>
        <v>0</v>
      </c>
      <c r="AQ451" s="10">
        <f t="shared" si="398"/>
        <v>0</v>
      </c>
      <c r="BE451" s="12" t="s">
        <v>597</v>
      </c>
      <c r="BF451" s="110"/>
      <c r="BG451" s="111"/>
      <c r="BH451" s="111"/>
      <c r="BM451"/>
      <c r="BN451"/>
      <c r="BO451"/>
      <c r="BP451"/>
      <c r="BQ451"/>
      <c r="BR451"/>
      <c r="BS451"/>
      <c r="BT451"/>
      <c r="BU451"/>
      <c r="BV451" s="113"/>
      <c r="BY451" s="19"/>
    </row>
    <row r="452" spans="1:77" x14ac:dyDescent="0.25">
      <c r="A452" s="12" t="str">
        <f t="shared" si="360"/>
        <v>29mag     10o</v>
      </c>
      <c r="B452" s="110">
        <f t="shared" si="361"/>
        <v>0</v>
      </c>
      <c r="C452" s="3">
        <f t="shared" si="362"/>
        <v>0</v>
      </c>
      <c r="D452" s="3">
        <f t="shared" si="363"/>
        <v>0</v>
      </c>
      <c r="E452" s="3">
        <f t="shared" si="364"/>
        <v>0</v>
      </c>
      <c r="F452" s="3">
        <f t="shared" si="365"/>
        <v>0</v>
      </c>
      <c r="G452" s="3">
        <f t="shared" si="366"/>
        <v>0</v>
      </c>
      <c r="H452" s="3">
        <f t="shared" si="367"/>
        <v>0</v>
      </c>
      <c r="I452" s="3">
        <f t="shared" si="368"/>
        <v>0</v>
      </c>
      <c r="J452" s="110">
        <f t="shared" si="369"/>
        <v>0</v>
      </c>
      <c r="K452" s="8">
        <f t="shared" si="370"/>
        <v>0</v>
      </c>
      <c r="L452" s="4">
        <f t="shared" si="371"/>
        <v>0</v>
      </c>
      <c r="M452" s="4">
        <f t="shared" si="372"/>
        <v>0</v>
      </c>
      <c r="N452" s="4">
        <f t="shared" si="373"/>
        <v>0</v>
      </c>
      <c r="O452" s="4">
        <f t="shared" si="374"/>
        <v>0</v>
      </c>
      <c r="P452" s="4">
        <f t="shared" si="401"/>
        <v>0</v>
      </c>
      <c r="Q452" s="4">
        <f>J451-I452</f>
        <v>0</v>
      </c>
      <c r="R452" s="4">
        <f t="shared" si="375"/>
        <v>0</v>
      </c>
      <c r="S452" s="4">
        <f t="shared" si="376"/>
        <v>0</v>
      </c>
      <c r="T452" s="4">
        <f t="shared" si="377"/>
        <v>0</v>
      </c>
      <c r="U452" s="4">
        <f t="shared" si="378"/>
        <v>0</v>
      </c>
      <c r="V452" s="4">
        <f t="shared" si="379"/>
        <v>0</v>
      </c>
      <c r="W452" s="109">
        <f t="shared" si="380"/>
        <v>0</v>
      </c>
      <c r="X452" s="45">
        <f t="shared" si="355"/>
        <v>0</v>
      </c>
      <c r="Y452" s="62">
        <f t="shared" si="381"/>
        <v>0</v>
      </c>
      <c r="Z452" s="10">
        <f t="shared" si="382"/>
        <v>0</v>
      </c>
      <c r="AA452" s="4">
        <f t="shared" si="383"/>
        <v>0</v>
      </c>
      <c r="AB452" s="79">
        <f t="shared" si="384"/>
        <v>0</v>
      </c>
      <c r="AC452" s="79">
        <f t="shared" si="356"/>
        <v>0</v>
      </c>
      <c r="AD452" s="48">
        <f t="shared" si="385"/>
        <v>-1</v>
      </c>
      <c r="AE452" s="45">
        <f t="shared" si="386"/>
        <v>0</v>
      </c>
      <c r="AF452" s="56">
        <f t="shared" si="387"/>
        <v>0</v>
      </c>
      <c r="AG452" s="70" t="e">
        <f t="shared" si="388"/>
        <v>#DIV/0!</v>
      </c>
      <c r="AH452" s="70" t="e">
        <f t="shared" si="389"/>
        <v>#DIV/0!</v>
      </c>
      <c r="AI452" s="74" t="e">
        <f t="shared" si="390"/>
        <v>#DIV/0!</v>
      </c>
      <c r="AJ452" s="62">
        <f t="shared" si="391"/>
        <v>0</v>
      </c>
      <c r="AK452" s="117" t="e">
        <f t="shared" si="392"/>
        <v>#DIV/0!</v>
      </c>
      <c r="AL452" s="99" t="e">
        <f t="shared" si="393"/>
        <v>#DIV/0!</v>
      </c>
      <c r="AM452" s="62">
        <f t="shared" si="394"/>
        <v>0</v>
      </c>
      <c r="AN452" s="10">
        <f t="shared" si="395"/>
        <v>0</v>
      </c>
      <c r="AO452" s="10">
        <f t="shared" si="396"/>
        <v>0</v>
      </c>
      <c r="AP452" s="10">
        <f t="shared" si="397"/>
        <v>0</v>
      </c>
      <c r="AQ452" s="10">
        <f t="shared" si="398"/>
        <v>0</v>
      </c>
      <c r="BE452" s="12" t="s">
        <v>598</v>
      </c>
      <c r="BF452" s="110"/>
      <c r="BG452" s="111"/>
      <c r="BH452" s="111"/>
      <c r="BM452"/>
      <c r="BN452"/>
      <c r="BO452"/>
      <c r="BP452"/>
      <c r="BQ452"/>
      <c r="BR452"/>
      <c r="BS452"/>
      <c r="BT452"/>
      <c r="BU452"/>
      <c r="BV452" s="113"/>
      <c r="BY452" s="19"/>
    </row>
    <row r="453" spans="1:77" x14ac:dyDescent="0.25">
      <c r="A453" s="12" t="str">
        <f t="shared" si="360"/>
        <v>29mag   11s</v>
      </c>
      <c r="B453" s="110">
        <f t="shared" si="361"/>
        <v>0</v>
      </c>
      <c r="C453" s="3">
        <f t="shared" si="362"/>
        <v>0</v>
      </c>
      <c r="D453" s="3">
        <f t="shared" si="363"/>
        <v>0</v>
      </c>
      <c r="E453" s="3">
        <f t="shared" si="364"/>
        <v>0</v>
      </c>
      <c r="F453" s="3">
        <f t="shared" si="365"/>
        <v>0</v>
      </c>
      <c r="G453" s="3">
        <f t="shared" si="366"/>
        <v>0</v>
      </c>
      <c r="H453" s="3">
        <f t="shared" si="367"/>
        <v>0</v>
      </c>
      <c r="I453" s="3">
        <f t="shared" si="368"/>
        <v>0</v>
      </c>
      <c r="J453" s="3">
        <f t="shared" si="369"/>
        <v>0</v>
      </c>
      <c r="K453" s="8">
        <f t="shared" si="370"/>
        <v>0</v>
      </c>
      <c r="L453" s="4">
        <f t="shared" si="371"/>
        <v>0</v>
      </c>
      <c r="M453" s="4">
        <f t="shared" si="372"/>
        <v>0</v>
      </c>
      <c r="N453" s="4">
        <f t="shared" si="373"/>
        <v>0</v>
      </c>
      <c r="O453" s="4">
        <f t="shared" si="374"/>
        <v>0</v>
      </c>
      <c r="P453" s="4">
        <f t="shared" si="401"/>
        <v>0</v>
      </c>
      <c r="Q453" s="4">
        <f>J452-I453</f>
        <v>0</v>
      </c>
      <c r="R453" s="4">
        <f t="shared" si="375"/>
        <v>0</v>
      </c>
      <c r="S453" s="4">
        <f t="shared" si="376"/>
        <v>0</v>
      </c>
      <c r="T453" s="4">
        <f t="shared" si="377"/>
        <v>0</v>
      </c>
      <c r="U453" s="4">
        <f t="shared" si="378"/>
        <v>0</v>
      </c>
      <c r="V453" s="4">
        <f t="shared" si="379"/>
        <v>0</v>
      </c>
      <c r="W453" s="45">
        <f t="shared" si="380"/>
        <v>0</v>
      </c>
      <c r="X453" s="45">
        <f t="shared" si="355"/>
        <v>0</v>
      </c>
      <c r="Y453" s="10">
        <f t="shared" si="381"/>
        <v>0</v>
      </c>
      <c r="Z453" s="10">
        <f t="shared" si="382"/>
        <v>0</v>
      </c>
      <c r="AA453" s="10">
        <f t="shared" si="383"/>
        <v>0</v>
      </c>
      <c r="AB453" s="10">
        <f t="shared" si="384"/>
        <v>0</v>
      </c>
      <c r="AC453" s="79">
        <f t="shared" si="356"/>
        <v>0</v>
      </c>
      <c r="AD453" s="48">
        <f t="shared" si="385"/>
        <v>-1</v>
      </c>
      <c r="AE453" s="45">
        <f t="shared" si="386"/>
        <v>0</v>
      </c>
      <c r="AF453" s="56">
        <f t="shared" si="387"/>
        <v>0</v>
      </c>
      <c r="AG453" s="70" t="e">
        <f t="shared" si="388"/>
        <v>#DIV/0!</v>
      </c>
      <c r="AH453" s="70" t="e">
        <f t="shared" si="389"/>
        <v>#DIV/0!</v>
      </c>
      <c r="AI453" s="74" t="e">
        <f t="shared" si="390"/>
        <v>#DIV/0!</v>
      </c>
      <c r="AJ453" s="62">
        <f t="shared" si="391"/>
        <v>0</v>
      </c>
      <c r="AK453" s="117" t="e">
        <f t="shared" si="392"/>
        <v>#DIV/0!</v>
      </c>
      <c r="AL453" s="99" t="e">
        <f t="shared" si="393"/>
        <v>#DIV/0!</v>
      </c>
      <c r="AM453" s="62">
        <f t="shared" si="394"/>
        <v>0</v>
      </c>
      <c r="AN453" s="10">
        <f t="shared" si="395"/>
        <v>0</v>
      </c>
      <c r="AO453" s="10">
        <f t="shared" si="396"/>
        <v>0</v>
      </c>
      <c r="AP453" s="10">
        <f t="shared" si="397"/>
        <v>0</v>
      </c>
      <c r="AQ453" s="10">
        <f t="shared" si="398"/>
        <v>0</v>
      </c>
      <c r="BE453" s="12" t="s">
        <v>599</v>
      </c>
      <c r="BF453" s="110"/>
      <c r="BG453" s="111"/>
      <c r="BH453" s="111"/>
      <c r="BM453"/>
      <c r="BN453"/>
      <c r="BO453"/>
      <c r="BP453"/>
      <c r="BQ453"/>
      <c r="BR453"/>
      <c r="BS453"/>
      <c r="BT453"/>
      <c r="BU453"/>
      <c r="BV453" s="113"/>
      <c r="BY453" s="19"/>
    </row>
    <row r="454" spans="1:77" x14ac:dyDescent="0.25">
      <c r="A454" s="12" t="str">
        <f t="shared" si="360"/>
        <v>29mag     12b</v>
      </c>
      <c r="B454" s="110">
        <f t="shared" si="361"/>
        <v>0</v>
      </c>
      <c r="C454" s="3">
        <f t="shared" si="362"/>
        <v>0</v>
      </c>
      <c r="D454" s="3">
        <f t="shared" si="363"/>
        <v>0</v>
      </c>
      <c r="E454" s="3">
        <f t="shared" si="364"/>
        <v>0</v>
      </c>
      <c r="F454" s="3">
        <f t="shared" si="365"/>
        <v>0</v>
      </c>
      <c r="G454" s="3">
        <f t="shared" si="366"/>
        <v>0</v>
      </c>
      <c r="H454" s="3">
        <f t="shared" si="367"/>
        <v>0</v>
      </c>
      <c r="I454" s="3">
        <f t="shared" si="368"/>
        <v>0</v>
      </c>
      <c r="J454" s="110">
        <f t="shared" si="369"/>
        <v>0</v>
      </c>
      <c r="K454" s="8">
        <f t="shared" si="370"/>
        <v>0</v>
      </c>
      <c r="L454" s="4">
        <f t="shared" si="371"/>
        <v>0</v>
      </c>
      <c r="M454" s="4">
        <f t="shared" si="372"/>
        <v>0</v>
      </c>
      <c r="N454" s="4">
        <f t="shared" si="373"/>
        <v>0</v>
      </c>
      <c r="O454" s="4">
        <f t="shared" si="374"/>
        <v>0</v>
      </c>
      <c r="P454" s="4">
        <f t="shared" si="401"/>
        <v>0</v>
      </c>
      <c r="Q454" s="4">
        <f>-J453+I454</f>
        <v>0</v>
      </c>
      <c r="R454" s="4">
        <f t="shared" si="375"/>
        <v>0</v>
      </c>
      <c r="S454" s="4">
        <f t="shared" si="376"/>
        <v>0</v>
      </c>
      <c r="T454" s="4">
        <f t="shared" si="377"/>
        <v>0</v>
      </c>
      <c r="U454" s="4">
        <f t="shared" si="378"/>
        <v>0</v>
      </c>
      <c r="V454" s="4">
        <f t="shared" si="379"/>
        <v>0</v>
      </c>
      <c r="W454" s="45">
        <f t="shared" si="380"/>
        <v>0</v>
      </c>
      <c r="X454" s="45">
        <f t="shared" ref="X454:X512" si="403">J452+V454</f>
        <v>0</v>
      </c>
      <c r="Y454" s="62">
        <f t="shared" si="381"/>
        <v>0</v>
      </c>
      <c r="Z454" s="10">
        <f t="shared" si="382"/>
        <v>0</v>
      </c>
      <c r="AA454" s="4">
        <f t="shared" si="383"/>
        <v>0</v>
      </c>
      <c r="AB454" s="108">
        <f t="shared" si="384"/>
        <v>0</v>
      </c>
      <c r="AC454" s="79">
        <f t="shared" ref="AC454:AC512" si="404">J452+AA454</f>
        <v>0</v>
      </c>
      <c r="AD454" s="48">
        <f t="shared" si="385"/>
        <v>-1</v>
      </c>
      <c r="AE454" s="45">
        <f t="shared" si="386"/>
        <v>0</v>
      </c>
      <c r="AF454" s="56">
        <f t="shared" si="387"/>
        <v>0</v>
      </c>
      <c r="AG454" s="70" t="e">
        <f t="shared" si="388"/>
        <v>#DIV/0!</v>
      </c>
      <c r="AH454" s="70" t="e">
        <f t="shared" si="389"/>
        <v>#DIV/0!</v>
      </c>
      <c r="AI454" s="74" t="e">
        <f t="shared" si="390"/>
        <v>#DIV/0!</v>
      </c>
      <c r="AJ454" s="62">
        <f t="shared" si="391"/>
        <v>0</v>
      </c>
      <c r="AK454" s="117" t="e">
        <f t="shared" si="392"/>
        <v>#DIV/0!</v>
      </c>
      <c r="AL454" s="99" t="e">
        <f t="shared" si="393"/>
        <v>#DIV/0!</v>
      </c>
      <c r="AM454" s="62">
        <f t="shared" si="394"/>
        <v>0</v>
      </c>
      <c r="AN454" s="10">
        <f t="shared" si="395"/>
        <v>0</v>
      </c>
      <c r="AO454" s="10">
        <f t="shared" si="396"/>
        <v>0</v>
      </c>
      <c r="AP454" s="10">
        <f t="shared" si="397"/>
        <v>0</v>
      </c>
      <c r="AQ454" s="10">
        <f t="shared" si="398"/>
        <v>0</v>
      </c>
      <c r="BE454" s="12" t="s">
        <v>600</v>
      </c>
      <c r="BF454" s="110"/>
      <c r="BG454" s="111"/>
      <c r="BH454" s="111"/>
      <c r="BM454"/>
      <c r="BN454"/>
      <c r="BO454"/>
      <c r="BP454"/>
      <c r="BQ454"/>
      <c r="BR454"/>
      <c r="BS454"/>
      <c r="BT454"/>
      <c r="BU454"/>
      <c r="BV454" s="113"/>
      <c r="BY454" s="19"/>
    </row>
    <row r="455" spans="1:77" x14ac:dyDescent="0.25">
      <c r="A455" s="12" t="str">
        <f t="shared" si="360"/>
        <v>29mag     13o</v>
      </c>
      <c r="B455" s="110">
        <f t="shared" si="361"/>
        <v>0</v>
      </c>
      <c r="C455" s="3">
        <f t="shared" si="362"/>
        <v>0</v>
      </c>
      <c r="D455" s="3">
        <f t="shared" si="363"/>
        <v>0</v>
      </c>
      <c r="E455" s="3">
        <f t="shared" si="364"/>
        <v>0</v>
      </c>
      <c r="F455" s="3">
        <f t="shared" si="365"/>
        <v>0</v>
      </c>
      <c r="G455" s="3">
        <f t="shared" si="366"/>
        <v>0</v>
      </c>
      <c r="H455" s="110">
        <f t="shared" si="367"/>
        <v>0</v>
      </c>
      <c r="I455" s="110">
        <f t="shared" si="368"/>
        <v>0</v>
      </c>
      <c r="J455" s="3">
        <f t="shared" si="369"/>
        <v>0</v>
      </c>
      <c r="K455" s="8">
        <f t="shared" si="370"/>
        <v>0</v>
      </c>
      <c r="L455" s="4">
        <f t="shared" si="371"/>
        <v>0</v>
      </c>
      <c r="M455" s="4">
        <f t="shared" si="372"/>
        <v>0</v>
      </c>
      <c r="N455" s="4">
        <f t="shared" si="373"/>
        <v>0</v>
      </c>
      <c r="O455" s="4">
        <f t="shared" si="374"/>
        <v>0</v>
      </c>
      <c r="P455" s="4">
        <f>-H455+J454</f>
        <v>0</v>
      </c>
      <c r="Q455" s="4">
        <f t="shared" ref="Q455:Q462" si="405">J454-I455</f>
        <v>0</v>
      </c>
      <c r="R455" s="4">
        <f t="shared" si="375"/>
        <v>0</v>
      </c>
      <c r="S455" s="4">
        <f t="shared" si="376"/>
        <v>0</v>
      </c>
      <c r="T455" s="4">
        <f t="shared" si="377"/>
        <v>0</v>
      </c>
      <c r="U455" s="4">
        <f t="shared" si="378"/>
        <v>0</v>
      </c>
      <c r="V455" s="4">
        <f t="shared" si="379"/>
        <v>0</v>
      </c>
      <c r="W455" s="109">
        <f t="shared" si="380"/>
        <v>0</v>
      </c>
      <c r="X455" s="45">
        <f t="shared" si="403"/>
        <v>0</v>
      </c>
      <c r="Y455" s="10">
        <f t="shared" si="381"/>
        <v>0</v>
      </c>
      <c r="Z455" s="10">
        <f t="shared" si="382"/>
        <v>0</v>
      </c>
      <c r="AA455" s="10">
        <f t="shared" si="383"/>
        <v>0</v>
      </c>
      <c r="AB455" s="10">
        <f t="shared" si="384"/>
        <v>0</v>
      </c>
      <c r="AC455" s="79">
        <f t="shared" si="404"/>
        <v>0</v>
      </c>
      <c r="AD455" s="48">
        <f t="shared" si="385"/>
        <v>-1</v>
      </c>
      <c r="AE455" s="45">
        <f t="shared" si="386"/>
        <v>0</v>
      </c>
      <c r="AF455" s="56">
        <f t="shared" si="387"/>
        <v>0</v>
      </c>
      <c r="AG455" s="70" t="e">
        <f t="shared" si="388"/>
        <v>#DIV/0!</v>
      </c>
      <c r="AH455" s="70" t="e">
        <f t="shared" si="389"/>
        <v>#DIV/0!</v>
      </c>
      <c r="AI455" s="74" t="e">
        <f t="shared" si="390"/>
        <v>#DIV/0!</v>
      </c>
      <c r="AJ455" s="62">
        <f t="shared" si="391"/>
        <v>0</v>
      </c>
      <c r="AK455" s="117" t="e">
        <f t="shared" si="392"/>
        <v>#DIV/0!</v>
      </c>
      <c r="AL455" s="99" t="e">
        <f t="shared" si="393"/>
        <v>#DIV/0!</v>
      </c>
      <c r="AM455" s="62">
        <f t="shared" si="394"/>
        <v>0</v>
      </c>
      <c r="AN455" s="10">
        <f t="shared" si="395"/>
        <v>0</v>
      </c>
      <c r="AO455" s="10">
        <f t="shared" si="396"/>
        <v>0</v>
      </c>
      <c r="AP455" s="10">
        <f t="shared" si="397"/>
        <v>0</v>
      </c>
      <c r="AQ455" s="10">
        <f t="shared" si="398"/>
        <v>0</v>
      </c>
      <c r="BE455" s="12" t="s">
        <v>601</v>
      </c>
      <c r="BF455" s="110"/>
      <c r="BG455" s="111"/>
      <c r="BH455" s="111"/>
      <c r="BM455"/>
      <c r="BN455"/>
      <c r="BO455"/>
      <c r="BP455"/>
      <c r="BQ455"/>
      <c r="BR455"/>
      <c r="BS455"/>
      <c r="BT455"/>
      <c r="BU455"/>
      <c r="BV455" s="113"/>
      <c r="BY455" s="19"/>
    </row>
    <row r="456" spans="1:77" x14ac:dyDescent="0.25">
      <c r="A456" s="12" t="str">
        <f t="shared" si="360"/>
        <v>29mag  14s</v>
      </c>
      <c r="B456" s="110">
        <f t="shared" si="361"/>
        <v>0</v>
      </c>
      <c r="C456" s="3">
        <f t="shared" si="362"/>
        <v>0</v>
      </c>
      <c r="D456" s="3">
        <f t="shared" si="363"/>
        <v>0</v>
      </c>
      <c r="E456" s="3">
        <f t="shared" si="364"/>
        <v>0</v>
      </c>
      <c r="F456" s="3">
        <f t="shared" si="365"/>
        <v>0</v>
      </c>
      <c r="G456" s="3">
        <f t="shared" si="366"/>
        <v>0</v>
      </c>
      <c r="H456" s="110">
        <f t="shared" si="367"/>
        <v>0</v>
      </c>
      <c r="I456" s="110">
        <f t="shared" si="368"/>
        <v>0</v>
      </c>
      <c r="J456" s="110">
        <f t="shared" si="369"/>
        <v>0</v>
      </c>
      <c r="K456" s="8">
        <f t="shared" si="370"/>
        <v>0</v>
      </c>
      <c r="L456" s="4">
        <f t="shared" si="371"/>
        <v>0</v>
      </c>
      <c r="M456" s="4">
        <f t="shared" si="372"/>
        <v>0</v>
      </c>
      <c r="N456" s="4">
        <f t="shared" si="373"/>
        <v>0</v>
      </c>
      <c r="O456" s="4">
        <f t="shared" si="374"/>
        <v>0</v>
      </c>
      <c r="P456" s="4">
        <f t="shared" ref="P456:P477" si="406">H456-J455</f>
        <v>0</v>
      </c>
      <c r="Q456" s="4">
        <f t="shared" si="405"/>
        <v>0</v>
      </c>
      <c r="R456" s="4">
        <f t="shared" si="375"/>
        <v>0</v>
      </c>
      <c r="S456" s="4">
        <f t="shared" si="376"/>
        <v>0</v>
      </c>
      <c r="T456" s="4">
        <f t="shared" si="377"/>
        <v>0</v>
      </c>
      <c r="U456" s="4">
        <f t="shared" si="378"/>
        <v>0</v>
      </c>
      <c r="V456" s="4">
        <f t="shared" si="379"/>
        <v>0</v>
      </c>
      <c r="W456" s="85">
        <f t="shared" si="380"/>
        <v>0</v>
      </c>
      <c r="X456" s="45">
        <f t="shared" si="403"/>
        <v>0</v>
      </c>
      <c r="Y456" s="62">
        <f t="shared" si="381"/>
        <v>0</v>
      </c>
      <c r="Z456" s="10">
        <f t="shared" si="382"/>
        <v>0</v>
      </c>
      <c r="AA456" s="4">
        <f t="shared" si="383"/>
        <v>0</v>
      </c>
      <c r="AB456" s="79">
        <f t="shared" si="384"/>
        <v>0</v>
      </c>
      <c r="AC456" s="79">
        <f t="shared" si="404"/>
        <v>0</v>
      </c>
      <c r="AD456" s="48">
        <f t="shared" si="385"/>
        <v>-1</v>
      </c>
      <c r="AE456" s="45">
        <f t="shared" si="386"/>
        <v>0</v>
      </c>
      <c r="AF456" s="56">
        <f t="shared" si="387"/>
        <v>0</v>
      </c>
      <c r="AG456" s="70" t="e">
        <f t="shared" si="388"/>
        <v>#DIV/0!</v>
      </c>
      <c r="AH456" s="70" t="e">
        <f t="shared" si="389"/>
        <v>#DIV/0!</v>
      </c>
      <c r="AI456" s="74" t="e">
        <f t="shared" si="390"/>
        <v>#DIV/0!</v>
      </c>
      <c r="AJ456" s="62">
        <f t="shared" si="391"/>
        <v>0</v>
      </c>
      <c r="AK456" s="117" t="e">
        <f t="shared" si="392"/>
        <v>#DIV/0!</v>
      </c>
      <c r="AL456" s="99" t="e">
        <f t="shared" si="393"/>
        <v>#DIV/0!</v>
      </c>
      <c r="AM456" s="62">
        <f t="shared" si="394"/>
        <v>0</v>
      </c>
      <c r="AN456" s="10">
        <f t="shared" si="395"/>
        <v>0</v>
      </c>
      <c r="AO456" s="10">
        <f t="shared" si="396"/>
        <v>0</v>
      </c>
      <c r="AP456" s="10">
        <f t="shared" si="397"/>
        <v>0</v>
      </c>
      <c r="AQ456" s="10">
        <f t="shared" si="398"/>
        <v>0</v>
      </c>
      <c r="BE456" s="12" t="s">
        <v>602</v>
      </c>
      <c r="BF456" s="110"/>
      <c r="BG456" s="111"/>
      <c r="BH456" s="111"/>
      <c r="BM456"/>
      <c r="BN456"/>
      <c r="BO456"/>
      <c r="BP456"/>
      <c r="BQ456"/>
      <c r="BR456"/>
      <c r="BS456"/>
      <c r="BT456"/>
      <c r="BU456"/>
      <c r="BV456" s="113"/>
      <c r="BY456" s="19"/>
    </row>
    <row r="457" spans="1:77" x14ac:dyDescent="0.25">
      <c r="A457" s="12" t="str">
        <f t="shared" si="360"/>
        <v>29mag   15b</v>
      </c>
      <c r="B457" s="110">
        <f t="shared" si="361"/>
        <v>0</v>
      </c>
      <c r="C457" s="3">
        <f t="shared" si="362"/>
        <v>0</v>
      </c>
      <c r="D457" s="3">
        <f t="shared" si="363"/>
        <v>0</v>
      </c>
      <c r="E457" s="3">
        <f t="shared" si="364"/>
        <v>0</v>
      </c>
      <c r="F457" s="3">
        <f t="shared" si="365"/>
        <v>0</v>
      </c>
      <c r="G457" s="3">
        <f t="shared" si="366"/>
        <v>0</v>
      </c>
      <c r="H457" s="110">
        <f t="shared" si="367"/>
        <v>0</v>
      </c>
      <c r="I457" s="110">
        <f t="shared" si="368"/>
        <v>0</v>
      </c>
      <c r="J457" s="110">
        <f t="shared" si="369"/>
        <v>0</v>
      </c>
      <c r="K457" s="8">
        <f t="shared" si="370"/>
        <v>0</v>
      </c>
      <c r="L457" s="4">
        <f t="shared" si="371"/>
        <v>0</v>
      </c>
      <c r="M457" s="4">
        <f t="shared" si="372"/>
        <v>0</v>
      </c>
      <c r="N457" s="4">
        <f t="shared" si="373"/>
        <v>0</v>
      </c>
      <c r="O457" s="4">
        <f t="shared" si="374"/>
        <v>0</v>
      </c>
      <c r="P457" s="4">
        <f t="shared" si="406"/>
        <v>0</v>
      </c>
      <c r="Q457" s="4">
        <f t="shared" si="405"/>
        <v>0</v>
      </c>
      <c r="R457" s="4">
        <f t="shared" si="375"/>
        <v>0</v>
      </c>
      <c r="S457" s="4">
        <f t="shared" si="376"/>
        <v>0</v>
      </c>
      <c r="T457" s="4">
        <f t="shared" si="377"/>
        <v>0</v>
      </c>
      <c r="U457" s="4">
        <f t="shared" si="378"/>
        <v>0</v>
      </c>
      <c r="V457" s="4">
        <f t="shared" si="379"/>
        <v>0</v>
      </c>
      <c r="W457" s="86">
        <f t="shared" si="380"/>
        <v>0</v>
      </c>
      <c r="X457" s="45">
        <f t="shared" si="403"/>
        <v>0</v>
      </c>
      <c r="Y457" s="62">
        <f t="shared" si="381"/>
        <v>0</v>
      </c>
      <c r="Z457" s="10">
        <f t="shared" si="382"/>
        <v>0</v>
      </c>
      <c r="AA457" s="4">
        <f t="shared" si="383"/>
        <v>0</v>
      </c>
      <c r="AB457" s="79">
        <f t="shared" si="384"/>
        <v>0</v>
      </c>
      <c r="AC457" s="79">
        <f t="shared" si="404"/>
        <v>0</v>
      </c>
      <c r="AD457" s="48">
        <f t="shared" si="385"/>
        <v>-1</v>
      </c>
      <c r="AE457" s="45">
        <f t="shared" si="386"/>
        <v>0</v>
      </c>
      <c r="AF457" s="56">
        <f t="shared" si="387"/>
        <v>0</v>
      </c>
      <c r="AG457" s="70" t="e">
        <f t="shared" si="388"/>
        <v>#DIV/0!</v>
      </c>
      <c r="AH457" s="70" t="e">
        <f t="shared" si="389"/>
        <v>#DIV/0!</v>
      </c>
      <c r="AI457" s="74" t="e">
        <f t="shared" si="390"/>
        <v>#DIV/0!</v>
      </c>
      <c r="AJ457" s="62">
        <f t="shared" si="391"/>
        <v>0</v>
      </c>
      <c r="AK457" s="117" t="e">
        <f t="shared" si="392"/>
        <v>#DIV/0!</v>
      </c>
      <c r="AL457" s="99" t="e">
        <f t="shared" si="393"/>
        <v>#DIV/0!</v>
      </c>
      <c r="AM457" s="62">
        <f t="shared" si="394"/>
        <v>0</v>
      </c>
      <c r="AN457" s="10">
        <f t="shared" si="395"/>
        <v>0</v>
      </c>
      <c r="AO457" s="10">
        <f t="shared" si="396"/>
        <v>0</v>
      </c>
      <c r="AP457" s="10">
        <f t="shared" si="397"/>
        <v>0</v>
      </c>
      <c r="AQ457" s="10">
        <f t="shared" si="398"/>
        <v>0</v>
      </c>
      <c r="BE457" s="12" t="s">
        <v>603</v>
      </c>
      <c r="BF457" s="110"/>
      <c r="BG457" s="111"/>
      <c r="BH457" s="111"/>
      <c r="BM457"/>
      <c r="BN457"/>
      <c r="BO457"/>
      <c r="BP457"/>
      <c r="BQ457"/>
      <c r="BR457"/>
      <c r="BS457"/>
      <c r="BT457"/>
      <c r="BU457"/>
      <c r="BV457" s="113"/>
      <c r="BY457" s="19"/>
    </row>
    <row r="458" spans="1:77" x14ac:dyDescent="0.25">
      <c r="A458" s="12" t="str">
        <f t="shared" si="360"/>
        <v>29mag     16o</v>
      </c>
      <c r="B458" s="110">
        <f t="shared" si="361"/>
        <v>0</v>
      </c>
      <c r="C458" s="3">
        <f t="shared" si="362"/>
        <v>0</v>
      </c>
      <c r="D458" s="3">
        <f t="shared" si="363"/>
        <v>0</v>
      </c>
      <c r="E458" s="3">
        <f t="shared" si="364"/>
        <v>0</v>
      </c>
      <c r="F458" s="3">
        <f t="shared" si="365"/>
        <v>0</v>
      </c>
      <c r="G458" s="3">
        <f t="shared" si="366"/>
        <v>0</v>
      </c>
      <c r="H458" s="110">
        <f t="shared" si="367"/>
        <v>0</v>
      </c>
      <c r="I458" s="110">
        <f t="shared" si="368"/>
        <v>0</v>
      </c>
      <c r="J458" s="110">
        <f t="shared" si="369"/>
        <v>0</v>
      </c>
      <c r="K458" s="8">
        <f t="shared" si="370"/>
        <v>0</v>
      </c>
      <c r="L458" s="4">
        <f t="shared" si="371"/>
        <v>0</v>
      </c>
      <c r="M458" s="4">
        <f t="shared" si="372"/>
        <v>0</v>
      </c>
      <c r="N458" s="4">
        <f t="shared" si="373"/>
        <v>0</v>
      </c>
      <c r="O458" s="4">
        <f t="shared" si="374"/>
        <v>0</v>
      </c>
      <c r="P458" s="4">
        <f t="shared" si="406"/>
        <v>0</v>
      </c>
      <c r="Q458" s="4">
        <f t="shared" si="405"/>
        <v>0</v>
      </c>
      <c r="R458" s="4">
        <f t="shared" si="375"/>
        <v>0</v>
      </c>
      <c r="S458" s="4">
        <f t="shared" si="376"/>
        <v>0</v>
      </c>
      <c r="T458" s="4">
        <f t="shared" si="377"/>
        <v>0</v>
      </c>
      <c r="U458" s="4">
        <f t="shared" si="378"/>
        <v>0</v>
      </c>
      <c r="V458" s="4">
        <f t="shared" si="379"/>
        <v>0</v>
      </c>
      <c r="W458" s="85">
        <f t="shared" si="380"/>
        <v>0</v>
      </c>
      <c r="X458" s="45">
        <f t="shared" si="403"/>
        <v>0</v>
      </c>
      <c r="Y458" s="10">
        <f t="shared" si="381"/>
        <v>0</v>
      </c>
      <c r="Z458" s="10">
        <f t="shared" si="382"/>
        <v>0</v>
      </c>
      <c r="AA458" s="10">
        <f t="shared" si="383"/>
        <v>0</v>
      </c>
      <c r="AB458" s="10">
        <f t="shared" si="384"/>
        <v>0</v>
      </c>
      <c r="AC458" s="79">
        <f t="shared" si="404"/>
        <v>0</v>
      </c>
      <c r="AD458" s="48">
        <f t="shared" si="385"/>
        <v>-1</v>
      </c>
      <c r="AE458" s="45">
        <f t="shared" si="386"/>
        <v>0</v>
      </c>
      <c r="AF458" s="56">
        <f t="shared" si="387"/>
        <v>0</v>
      </c>
      <c r="AG458" s="70" t="e">
        <f t="shared" si="388"/>
        <v>#DIV/0!</v>
      </c>
      <c r="AH458" s="70" t="e">
        <f t="shared" si="389"/>
        <v>#DIV/0!</v>
      </c>
      <c r="AI458" s="74" t="e">
        <f t="shared" si="390"/>
        <v>#DIV/0!</v>
      </c>
      <c r="AJ458" s="62">
        <f t="shared" si="391"/>
        <v>0</v>
      </c>
      <c r="AK458" s="117" t="e">
        <f t="shared" si="392"/>
        <v>#DIV/0!</v>
      </c>
      <c r="AL458" s="99" t="e">
        <f t="shared" si="393"/>
        <v>#DIV/0!</v>
      </c>
      <c r="AM458" s="62">
        <f t="shared" si="394"/>
        <v>0</v>
      </c>
      <c r="AN458" s="10">
        <f t="shared" si="395"/>
        <v>0</v>
      </c>
      <c r="AO458" s="10">
        <f t="shared" si="396"/>
        <v>0</v>
      </c>
      <c r="AP458" s="10">
        <f t="shared" si="397"/>
        <v>0</v>
      </c>
      <c r="AQ458" s="10">
        <f t="shared" si="398"/>
        <v>0</v>
      </c>
      <c r="BE458" s="12" t="s">
        <v>604</v>
      </c>
      <c r="BF458" s="110"/>
      <c r="BG458" s="111"/>
      <c r="BH458" s="111"/>
      <c r="BM458"/>
      <c r="BN458"/>
      <c r="BO458"/>
      <c r="BP458"/>
      <c r="BQ458"/>
      <c r="BR458"/>
      <c r="BS458"/>
      <c r="BT458"/>
      <c r="BU458"/>
      <c r="BV458" s="113"/>
      <c r="BY458" s="19"/>
    </row>
    <row r="459" spans="1:77" x14ac:dyDescent="0.25">
      <c r="A459" s="12" t="str">
        <f t="shared" si="360"/>
        <v>29mag    17s</v>
      </c>
      <c r="B459" s="110">
        <f t="shared" si="361"/>
        <v>0</v>
      </c>
      <c r="C459" s="3">
        <f t="shared" si="362"/>
        <v>0</v>
      </c>
      <c r="D459" s="3">
        <f t="shared" si="363"/>
        <v>0</v>
      </c>
      <c r="E459" s="3">
        <f t="shared" si="364"/>
        <v>0</v>
      </c>
      <c r="F459" s="3">
        <f t="shared" si="365"/>
        <v>0</v>
      </c>
      <c r="G459" s="3">
        <f t="shared" si="366"/>
        <v>0</v>
      </c>
      <c r="H459" s="3">
        <f t="shared" si="367"/>
        <v>0</v>
      </c>
      <c r="I459" s="3">
        <f t="shared" si="368"/>
        <v>0</v>
      </c>
      <c r="J459" s="110">
        <f t="shared" si="369"/>
        <v>0</v>
      </c>
      <c r="K459" s="8">
        <f t="shared" si="370"/>
        <v>0</v>
      </c>
      <c r="L459" s="4">
        <f t="shared" si="371"/>
        <v>0</v>
      </c>
      <c r="M459" s="4">
        <f t="shared" si="372"/>
        <v>0</v>
      </c>
      <c r="N459" s="4">
        <f t="shared" si="373"/>
        <v>0</v>
      </c>
      <c r="O459" s="4">
        <f t="shared" si="374"/>
        <v>0</v>
      </c>
      <c r="P459" s="4">
        <f t="shared" si="406"/>
        <v>0</v>
      </c>
      <c r="Q459" s="4">
        <f t="shared" si="405"/>
        <v>0</v>
      </c>
      <c r="R459" s="4">
        <f t="shared" si="375"/>
        <v>0</v>
      </c>
      <c r="S459" s="4">
        <f t="shared" si="376"/>
        <v>0</v>
      </c>
      <c r="T459" s="4">
        <f t="shared" si="377"/>
        <v>0</v>
      </c>
      <c r="U459" s="4">
        <f t="shared" si="378"/>
        <v>0</v>
      </c>
      <c r="V459" s="4">
        <f t="shared" si="379"/>
        <v>0</v>
      </c>
      <c r="W459" s="85">
        <f t="shared" si="380"/>
        <v>0</v>
      </c>
      <c r="X459" s="45">
        <f t="shared" si="403"/>
        <v>0</v>
      </c>
      <c r="Y459" s="62">
        <f t="shared" si="381"/>
        <v>0</v>
      </c>
      <c r="Z459" s="10">
        <f t="shared" si="382"/>
        <v>0</v>
      </c>
      <c r="AA459" s="4">
        <f t="shared" si="383"/>
        <v>0</v>
      </c>
      <c r="AB459" s="108">
        <f t="shared" si="384"/>
        <v>0</v>
      </c>
      <c r="AC459" s="79">
        <f t="shared" si="404"/>
        <v>0</v>
      </c>
      <c r="AD459" s="48">
        <f t="shared" si="385"/>
        <v>-1</v>
      </c>
      <c r="AE459" s="45">
        <f t="shared" si="386"/>
        <v>0</v>
      </c>
      <c r="AF459" s="56">
        <f t="shared" si="387"/>
        <v>0</v>
      </c>
      <c r="AG459" s="70" t="e">
        <f t="shared" si="388"/>
        <v>#DIV/0!</v>
      </c>
      <c r="AH459" s="70" t="e">
        <f t="shared" si="389"/>
        <v>#DIV/0!</v>
      </c>
      <c r="AI459" s="74" t="e">
        <f t="shared" si="390"/>
        <v>#DIV/0!</v>
      </c>
      <c r="AJ459" s="62">
        <f t="shared" si="391"/>
        <v>0</v>
      </c>
      <c r="AK459" s="117" t="e">
        <f t="shared" si="392"/>
        <v>#DIV/0!</v>
      </c>
      <c r="AL459" s="99" t="e">
        <f t="shared" si="393"/>
        <v>#DIV/0!</v>
      </c>
      <c r="AM459" s="62">
        <f t="shared" si="394"/>
        <v>0</v>
      </c>
      <c r="AN459" s="10">
        <f t="shared" si="395"/>
        <v>0</v>
      </c>
      <c r="AO459" s="10">
        <f t="shared" si="396"/>
        <v>0</v>
      </c>
      <c r="AP459" s="10">
        <f t="shared" si="397"/>
        <v>0</v>
      </c>
      <c r="AQ459" s="10">
        <f t="shared" si="398"/>
        <v>0</v>
      </c>
      <c r="BE459" s="12" t="s">
        <v>605</v>
      </c>
      <c r="BF459" s="110"/>
      <c r="BG459" s="111"/>
      <c r="BH459" s="111"/>
      <c r="BM459"/>
      <c r="BN459"/>
      <c r="BO459"/>
      <c r="BP459"/>
      <c r="BQ459"/>
      <c r="BR459"/>
      <c r="BS459"/>
      <c r="BT459"/>
      <c r="BU459"/>
      <c r="BV459" s="113"/>
      <c r="BY459" s="19"/>
    </row>
    <row r="460" spans="1:77" x14ac:dyDescent="0.25">
      <c r="A460" s="12" t="str">
        <f t="shared" si="360"/>
        <v>29mag   18b</v>
      </c>
      <c r="B460" s="110">
        <f t="shared" si="361"/>
        <v>0</v>
      </c>
      <c r="C460" s="3">
        <f t="shared" si="362"/>
        <v>0</v>
      </c>
      <c r="D460" s="3">
        <f t="shared" si="363"/>
        <v>0</v>
      </c>
      <c r="E460" s="3">
        <f t="shared" si="364"/>
        <v>0</v>
      </c>
      <c r="F460" s="3">
        <f t="shared" si="365"/>
        <v>0</v>
      </c>
      <c r="G460" s="3">
        <f t="shared" si="366"/>
        <v>0</v>
      </c>
      <c r="H460" s="3">
        <f t="shared" si="367"/>
        <v>0</v>
      </c>
      <c r="I460" s="3">
        <f t="shared" si="368"/>
        <v>0</v>
      </c>
      <c r="J460" s="3">
        <f t="shared" si="369"/>
        <v>0</v>
      </c>
      <c r="K460" s="8">
        <f t="shared" si="370"/>
        <v>0</v>
      </c>
      <c r="L460" s="4">
        <f t="shared" si="371"/>
        <v>0</v>
      </c>
      <c r="M460" s="4">
        <f t="shared" si="372"/>
        <v>0</v>
      </c>
      <c r="N460" s="4">
        <f t="shared" si="373"/>
        <v>0</v>
      </c>
      <c r="O460" s="4">
        <f t="shared" si="374"/>
        <v>0</v>
      </c>
      <c r="P460" s="4">
        <f t="shared" si="406"/>
        <v>0</v>
      </c>
      <c r="Q460" s="4">
        <f t="shared" si="405"/>
        <v>0</v>
      </c>
      <c r="R460" s="4">
        <f t="shared" si="375"/>
        <v>0</v>
      </c>
      <c r="S460" s="4">
        <f t="shared" si="376"/>
        <v>0</v>
      </c>
      <c r="T460" s="4">
        <f t="shared" si="377"/>
        <v>0</v>
      </c>
      <c r="U460" s="4">
        <f t="shared" si="378"/>
        <v>0</v>
      </c>
      <c r="V460" s="4">
        <f t="shared" si="379"/>
        <v>0</v>
      </c>
      <c r="W460" s="86">
        <f t="shared" si="380"/>
        <v>0</v>
      </c>
      <c r="X460" s="45">
        <f t="shared" si="403"/>
        <v>0</v>
      </c>
      <c r="Y460" s="62">
        <f t="shared" si="381"/>
        <v>0</v>
      </c>
      <c r="Z460" s="10">
        <f t="shared" si="382"/>
        <v>0</v>
      </c>
      <c r="AA460" s="4">
        <f t="shared" si="383"/>
        <v>0</v>
      </c>
      <c r="AB460" s="79">
        <f t="shared" si="384"/>
        <v>0</v>
      </c>
      <c r="AC460" s="79">
        <f t="shared" si="404"/>
        <v>0</v>
      </c>
      <c r="AD460" s="48">
        <f t="shared" si="385"/>
        <v>-1</v>
      </c>
      <c r="AE460" s="45">
        <f t="shared" si="386"/>
        <v>0</v>
      </c>
      <c r="AF460" s="56">
        <f t="shared" si="387"/>
        <v>0</v>
      </c>
      <c r="AG460" s="70" t="e">
        <f t="shared" si="388"/>
        <v>#DIV/0!</v>
      </c>
      <c r="AH460" s="70" t="e">
        <f t="shared" si="389"/>
        <v>#DIV/0!</v>
      </c>
      <c r="AI460" s="74" t="e">
        <f t="shared" si="390"/>
        <v>#DIV/0!</v>
      </c>
      <c r="AJ460" s="62">
        <f t="shared" si="391"/>
        <v>0</v>
      </c>
      <c r="AK460" s="117" t="e">
        <f t="shared" si="392"/>
        <v>#DIV/0!</v>
      </c>
      <c r="AL460" s="99" t="e">
        <f t="shared" si="393"/>
        <v>#DIV/0!</v>
      </c>
      <c r="AM460" s="62">
        <f t="shared" si="394"/>
        <v>0</v>
      </c>
      <c r="AN460" s="10">
        <f t="shared" si="395"/>
        <v>0</v>
      </c>
      <c r="AO460" s="10">
        <f t="shared" si="396"/>
        <v>0</v>
      </c>
      <c r="AP460" s="10">
        <f t="shared" si="397"/>
        <v>0</v>
      </c>
      <c r="AQ460" s="10">
        <f t="shared" si="398"/>
        <v>0</v>
      </c>
      <c r="BE460" s="12" t="s">
        <v>606</v>
      </c>
      <c r="BF460" s="110"/>
      <c r="BG460" s="111"/>
      <c r="BH460" s="111"/>
      <c r="BM460"/>
      <c r="BN460"/>
      <c r="BO460"/>
      <c r="BP460"/>
      <c r="BQ460"/>
      <c r="BR460"/>
      <c r="BS460"/>
      <c r="BT460"/>
      <c r="BU460"/>
      <c r="BV460" s="113"/>
      <c r="BY460" s="19"/>
    </row>
    <row r="461" spans="1:77" x14ac:dyDescent="0.25">
      <c r="A461" s="12" t="str">
        <f t="shared" si="360"/>
        <v>29mag    19o</v>
      </c>
      <c r="B461" s="110">
        <f t="shared" si="361"/>
        <v>0</v>
      </c>
      <c r="C461" s="3">
        <f t="shared" si="362"/>
        <v>0</v>
      </c>
      <c r="D461" s="3">
        <f t="shared" si="363"/>
        <v>0</v>
      </c>
      <c r="E461" s="3">
        <f t="shared" si="364"/>
        <v>0</v>
      </c>
      <c r="F461" s="3">
        <f t="shared" si="365"/>
        <v>0</v>
      </c>
      <c r="G461" s="3">
        <f t="shared" si="366"/>
        <v>0</v>
      </c>
      <c r="H461" s="3">
        <f t="shared" si="367"/>
        <v>0</v>
      </c>
      <c r="I461" s="3">
        <f t="shared" si="368"/>
        <v>0</v>
      </c>
      <c r="J461" s="3">
        <f t="shared" si="369"/>
        <v>0</v>
      </c>
      <c r="K461" s="8">
        <f t="shared" si="370"/>
        <v>0</v>
      </c>
      <c r="L461" s="4">
        <f t="shared" si="371"/>
        <v>0</v>
      </c>
      <c r="M461" s="4">
        <f t="shared" si="372"/>
        <v>0</v>
      </c>
      <c r="N461" s="4">
        <f t="shared" si="373"/>
        <v>0</v>
      </c>
      <c r="O461" s="4">
        <f t="shared" si="374"/>
        <v>0</v>
      </c>
      <c r="P461" s="4">
        <f t="shared" si="406"/>
        <v>0</v>
      </c>
      <c r="Q461" s="4">
        <f t="shared" si="405"/>
        <v>0</v>
      </c>
      <c r="R461" s="4">
        <f t="shared" si="375"/>
        <v>0</v>
      </c>
      <c r="S461" s="4">
        <f t="shared" si="376"/>
        <v>0</v>
      </c>
      <c r="T461" s="4">
        <f t="shared" si="377"/>
        <v>0</v>
      </c>
      <c r="U461" s="4">
        <f t="shared" si="378"/>
        <v>0</v>
      </c>
      <c r="V461" s="4">
        <f t="shared" si="379"/>
        <v>0</v>
      </c>
      <c r="W461" s="86">
        <f t="shared" si="380"/>
        <v>0</v>
      </c>
      <c r="X461" s="45">
        <f t="shared" si="403"/>
        <v>0</v>
      </c>
      <c r="Y461" s="62">
        <f t="shared" si="381"/>
        <v>0</v>
      </c>
      <c r="Z461" s="10">
        <f t="shared" si="382"/>
        <v>0</v>
      </c>
      <c r="AA461" s="4">
        <f t="shared" si="383"/>
        <v>0</v>
      </c>
      <c r="AB461" s="79">
        <f t="shared" si="384"/>
        <v>0</v>
      </c>
      <c r="AC461" s="79">
        <f t="shared" si="404"/>
        <v>0</v>
      </c>
      <c r="AD461" s="48">
        <f t="shared" si="385"/>
        <v>-1</v>
      </c>
      <c r="AE461" s="45">
        <f t="shared" si="386"/>
        <v>0</v>
      </c>
      <c r="AF461" s="56">
        <f t="shared" si="387"/>
        <v>0</v>
      </c>
      <c r="AG461" s="70" t="e">
        <f t="shared" si="388"/>
        <v>#DIV/0!</v>
      </c>
      <c r="AH461" s="70" t="e">
        <f t="shared" si="389"/>
        <v>#DIV/0!</v>
      </c>
      <c r="AI461" s="74" t="e">
        <f t="shared" si="390"/>
        <v>#DIV/0!</v>
      </c>
      <c r="AJ461" s="62">
        <f t="shared" si="391"/>
        <v>0</v>
      </c>
      <c r="AK461" s="117" t="e">
        <f t="shared" si="392"/>
        <v>#DIV/0!</v>
      </c>
      <c r="AL461" s="99" t="e">
        <f t="shared" si="393"/>
        <v>#DIV/0!</v>
      </c>
      <c r="AM461" s="62">
        <f t="shared" si="394"/>
        <v>0</v>
      </c>
      <c r="AN461" s="10">
        <f t="shared" si="395"/>
        <v>0</v>
      </c>
      <c r="AO461" s="10">
        <f t="shared" si="396"/>
        <v>0</v>
      </c>
      <c r="AP461" s="10">
        <f t="shared" si="397"/>
        <v>0</v>
      </c>
      <c r="AQ461" s="10">
        <f t="shared" si="398"/>
        <v>0</v>
      </c>
      <c r="BE461" s="12" t="s">
        <v>607</v>
      </c>
      <c r="BF461" s="110"/>
      <c r="BG461" s="111"/>
      <c r="BH461" s="111"/>
      <c r="BM461"/>
      <c r="BN461"/>
      <c r="BO461"/>
      <c r="BP461"/>
      <c r="BQ461"/>
      <c r="BR461"/>
      <c r="BS461"/>
      <c r="BT461"/>
      <c r="BU461"/>
      <c r="BV461" s="113"/>
      <c r="BY461" s="19"/>
    </row>
    <row r="462" spans="1:77" x14ac:dyDescent="0.25">
      <c r="A462" s="12" t="str">
        <f t="shared" si="360"/>
        <v>29mag    20s</v>
      </c>
      <c r="B462" s="110">
        <f t="shared" si="361"/>
        <v>0</v>
      </c>
      <c r="C462" s="3">
        <f t="shared" si="362"/>
        <v>0</v>
      </c>
      <c r="D462" s="3">
        <f t="shared" si="363"/>
        <v>0</v>
      </c>
      <c r="E462" s="3">
        <f t="shared" si="364"/>
        <v>0</v>
      </c>
      <c r="F462" s="3">
        <f t="shared" si="365"/>
        <v>0</v>
      </c>
      <c r="G462" s="3">
        <f t="shared" si="366"/>
        <v>0</v>
      </c>
      <c r="H462" s="3">
        <f t="shared" si="367"/>
        <v>0</v>
      </c>
      <c r="I462" s="3">
        <f t="shared" si="368"/>
        <v>0</v>
      </c>
      <c r="J462" s="3">
        <f t="shared" si="369"/>
        <v>0</v>
      </c>
      <c r="K462" s="8">
        <f t="shared" si="370"/>
        <v>0</v>
      </c>
      <c r="L462" s="4">
        <f t="shared" si="371"/>
        <v>0</v>
      </c>
      <c r="M462" s="4">
        <f t="shared" si="372"/>
        <v>0</v>
      </c>
      <c r="N462" s="4">
        <f t="shared" si="373"/>
        <v>0</v>
      </c>
      <c r="O462" s="4">
        <f t="shared" si="374"/>
        <v>0</v>
      </c>
      <c r="P462" s="4">
        <f t="shared" si="406"/>
        <v>0</v>
      </c>
      <c r="Q462" s="4">
        <f t="shared" si="405"/>
        <v>0</v>
      </c>
      <c r="R462" s="4">
        <f t="shared" si="375"/>
        <v>0</v>
      </c>
      <c r="S462" s="4">
        <f t="shared" si="376"/>
        <v>0</v>
      </c>
      <c r="T462" s="4">
        <f t="shared" si="377"/>
        <v>0</v>
      </c>
      <c r="U462" s="4">
        <f t="shared" si="378"/>
        <v>0</v>
      </c>
      <c r="V462" s="4">
        <f t="shared" si="379"/>
        <v>0</v>
      </c>
      <c r="W462" s="86">
        <f t="shared" si="380"/>
        <v>0</v>
      </c>
      <c r="X462" s="45">
        <f t="shared" si="403"/>
        <v>0</v>
      </c>
      <c r="Y462" s="62">
        <f t="shared" si="381"/>
        <v>0</v>
      </c>
      <c r="Z462" s="10">
        <f t="shared" si="382"/>
        <v>0</v>
      </c>
      <c r="AA462" s="4">
        <f t="shared" si="383"/>
        <v>0</v>
      </c>
      <c r="AB462" s="79">
        <f t="shared" si="384"/>
        <v>0</v>
      </c>
      <c r="AC462" s="79">
        <f t="shared" si="404"/>
        <v>0</v>
      </c>
      <c r="AD462" s="48">
        <f t="shared" si="385"/>
        <v>-1</v>
      </c>
      <c r="AE462" s="45">
        <f t="shared" si="386"/>
        <v>0</v>
      </c>
      <c r="AF462" s="56">
        <f t="shared" si="387"/>
        <v>0</v>
      </c>
      <c r="AG462" s="70" t="e">
        <f t="shared" si="388"/>
        <v>#DIV/0!</v>
      </c>
      <c r="AH462" s="70" t="e">
        <f t="shared" si="389"/>
        <v>#DIV/0!</v>
      </c>
      <c r="AI462" s="74" t="e">
        <f t="shared" si="390"/>
        <v>#DIV/0!</v>
      </c>
      <c r="AJ462" s="62">
        <f t="shared" si="391"/>
        <v>0</v>
      </c>
      <c r="AK462" s="117" t="e">
        <f t="shared" si="392"/>
        <v>#DIV/0!</v>
      </c>
      <c r="AL462" s="99" t="e">
        <f t="shared" si="393"/>
        <v>#DIV/0!</v>
      </c>
      <c r="AM462" s="62">
        <f t="shared" si="394"/>
        <v>0</v>
      </c>
      <c r="AN462" s="10">
        <f t="shared" si="395"/>
        <v>0</v>
      </c>
      <c r="AO462" s="10">
        <f t="shared" si="396"/>
        <v>0</v>
      </c>
      <c r="AP462" s="10">
        <f t="shared" si="397"/>
        <v>0</v>
      </c>
      <c r="AQ462" s="10">
        <f t="shared" si="398"/>
        <v>0</v>
      </c>
      <c r="BE462" s="12" t="s">
        <v>608</v>
      </c>
      <c r="BF462" s="110"/>
      <c r="BG462" s="111"/>
      <c r="BH462" s="111"/>
      <c r="BM462"/>
      <c r="BN462"/>
      <c r="BO462"/>
      <c r="BP462"/>
      <c r="BQ462"/>
      <c r="BR462"/>
      <c r="BS462"/>
      <c r="BT462"/>
      <c r="BU462"/>
      <c r="BV462" s="113"/>
      <c r="BY462" s="19"/>
    </row>
    <row r="463" spans="1:77" x14ac:dyDescent="0.25">
      <c r="A463" s="12" t="str">
        <f t="shared" si="360"/>
        <v>29mag     21b</v>
      </c>
      <c r="B463" s="110">
        <f t="shared" si="361"/>
        <v>0</v>
      </c>
      <c r="C463" s="3">
        <f t="shared" si="362"/>
        <v>0</v>
      </c>
      <c r="D463" s="3">
        <f t="shared" si="363"/>
        <v>0</v>
      </c>
      <c r="E463" s="3">
        <f t="shared" si="364"/>
        <v>0</v>
      </c>
      <c r="F463" s="3">
        <f t="shared" si="365"/>
        <v>0</v>
      </c>
      <c r="G463" s="3">
        <f t="shared" si="366"/>
        <v>0</v>
      </c>
      <c r="H463" s="3">
        <f t="shared" si="367"/>
        <v>0</v>
      </c>
      <c r="I463" s="3">
        <f t="shared" si="368"/>
        <v>0</v>
      </c>
      <c r="J463" s="110">
        <f t="shared" si="369"/>
        <v>0</v>
      </c>
      <c r="K463" s="8">
        <f t="shared" si="370"/>
        <v>0</v>
      </c>
      <c r="L463" s="4">
        <f t="shared" si="371"/>
        <v>0</v>
      </c>
      <c r="M463" s="4">
        <f t="shared" si="372"/>
        <v>0</v>
      </c>
      <c r="N463" s="4">
        <f t="shared" si="373"/>
        <v>0</v>
      </c>
      <c r="O463" s="4">
        <f t="shared" si="374"/>
        <v>0</v>
      </c>
      <c r="P463" s="4">
        <f t="shared" si="406"/>
        <v>0</v>
      </c>
      <c r="Q463" s="4">
        <f>-J462+I463</f>
        <v>0</v>
      </c>
      <c r="R463" s="4">
        <f t="shared" si="375"/>
        <v>0</v>
      </c>
      <c r="S463" s="4">
        <f t="shared" si="376"/>
        <v>0</v>
      </c>
      <c r="T463" s="4">
        <f t="shared" si="377"/>
        <v>0</v>
      </c>
      <c r="U463" s="4">
        <f t="shared" si="378"/>
        <v>0</v>
      </c>
      <c r="V463" s="4">
        <f t="shared" si="379"/>
        <v>0</v>
      </c>
      <c r="W463" s="86">
        <f t="shared" si="380"/>
        <v>0</v>
      </c>
      <c r="X463" s="45">
        <f t="shared" si="403"/>
        <v>0</v>
      </c>
      <c r="Y463" s="10">
        <f t="shared" si="381"/>
        <v>0</v>
      </c>
      <c r="Z463" s="10">
        <f t="shared" si="382"/>
        <v>0</v>
      </c>
      <c r="AA463" s="10">
        <f t="shared" si="383"/>
        <v>0</v>
      </c>
      <c r="AB463" s="10">
        <f t="shared" si="384"/>
        <v>0</v>
      </c>
      <c r="AC463" s="79">
        <f t="shared" si="404"/>
        <v>0</v>
      </c>
      <c r="AD463" s="48">
        <f t="shared" si="385"/>
        <v>-1</v>
      </c>
      <c r="AE463" s="45">
        <f t="shared" si="386"/>
        <v>0</v>
      </c>
      <c r="AF463" s="56">
        <f t="shared" si="387"/>
        <v>0</v>
      </c>
      <c r="AG463" s="70" t="e">
        <f t="shared" si="388"/>
        <v>#DIV/0!</v>
      </c>
      <c r="AH463" s="70" t="e">
        <f t="shared" si="389"/>
        <v>#DIV/0!</v>
      </c>
      <c r="AI463" s="74" t="e">
        <f t="shared" si="390"/>
        <v>#DIV/0!</v>
      </c>
      <c r="AJ463" s="62">
        <f t="shared" si="391"/>
        <v>0</v>
      </c>
      <c r="AK463" s="117" t="e">
        <f t="shared" si="392"/>
        <v>#DIV/0!</v>
      </c>
      <c r="AL463" s="99" t="e">
        <f t="shared" si="393"/>
        <v>#DIV/0!</v>
      </c>
      <c r="AM463" s="62">
        <f t="shared" si="394"/>
        <v>0</v>
      </c>
      <c r="AN463" s="10">
        <f t="shared" si="395"/>
        <v>0</v>
      </c>
      <c r="AO463" s="10">
        <f t="shared" si="396"/>
        <v>0</v>
      </c>
      <c r="AP463" s="10">
        <f t="shared" si="397"/>
        <v>0</v>
      </c>
      <c r="AQ463" s="10">
        <f t="shared" si="398"/>
        <v>0</v>
      </c>
      <c r="BE463" s="12" t="s">
        <v>609</v>
      </c>
      <c r="BF463" s="110"/>
      <c r="BG463" s="111"/>
      <c r="BH463" s="111"/>
      <c r="BM463"/>
      <c r="BN463"/>
      <c r="BO463"/>
      <c r="BP463"/>
      <c r="BQ463"/>
      <c r="BR463"/>
      <c r="BS463"/>
      <c r="BT463"/>
      <c r="BU463"/>
      <c r="BV463" s="113"/>
      <c r="BY463" s="19"/>
    </row>
    <row r="464" spans="1:77" x14ac:dyDescent="0.25">
      <c r="A464" s="12" t="str">
        <f t="shared" si="360"/>
        <v>29mag   22b</v>
      </c>
      <c r="B464" s="110">
        <f t="shared" si="361"/>
        <v>0</v>
      </c>
      <c r="C464" s="3">
        <f t="shared" si="362"/>
        <v>0</v>
      </c>
      <c r="D464" s="3">
        <f t="shared" si="363"/>
        <v>0</v>
      </c>
      <c r="E464" s="3">
        <f t="shared" si="364"/>
        <v>0</v>
      </c>
      <c r="F464" s="3">
        <f t="shared" si="365"/>
        <v>0</v>
      </c>
      <c r="G464" s="3">
        <f t="shared" si="366"/>
        <v>0</v>
      </c>
      <c r="H464" s="3">
        <f t="shared" si="367"/>
        <v>0</v>
      </c>
      <c r="I464" s="3">
        <f t="shared" si="368"/>
        <v>0</v>
      </c>
      <c r="J464" s="110">
        <f t="shared" si="369"/>
        <v>0</v>
      </c>
      <c r="K464" s="8">
        <f t="shared" si="370"/>
        <v>0</v>
      </c>
      <c r="L464" s="4">
        <f t="shared" si="371"/>
        <v>0</v>
      </c>
      <c r="M464" s="4">
        <f t="shared" si="372"/>
        <v>0</v>
      </c>
      <c r="N464" s="4">
        <f t="shared" si="373"/>
        <v>0</v>
      </c>
      <c r="O464" s="4">
        <f t="shared" si="374"/>
        <v>0</v>
      </c>
      <c r="P464" s="4">
        <f t="shared" si="406"/>
        <v>0</v>
      </c>
      <c r="Q464" s="4">
        <f>J463-I464</f>
        <v>0</v>
      </c>
      <c r="R464" s="4">
        <f t="shared" si="375"/>
        <v>0</v>
      </c>
      <c r="S464" s="4">
        <f t="shared" si="376"/>
        <v>0</v>
      </c>
      <c r="T464" s="4">
        <f t="shared" si="377"/>
        <v>0</v>
      </c>
      <c r="U464" s="4">
        <f t="shared" si="378"/>
        <v>0</v>
      </c>
      <c r="V464" s="4">
        <f t="shared" si="379"/>
        <v>0</v>
      </c>
      <c r="W464" s="85">
        <f t="shared" si="380"/>
        <v>0</v>
      </c>
      <c r="X464" s="45">
        <f t="shared" si="403"/>
        <v>0</v>
      </c>
      <c r="Y464" s="62">
        <f t="shared" si="381"/>
        <v>0</v>
      </c>
      <c r="Z464" s="10">
        <f t="shared" si="382"/>
        <v>0</v>
      </c>
      <c r="AA464" s="4">
        <f t="shared" si="383"/>
        <v>0</v>
      </c>
      <c r="AB464" s="108">
        <f t="shared" si="384"/>
        <v>0</v>
      </c>
      <c r="AC464" s="79">
        <f t="shared" si="404"/>
        <v>0</v>
      </c>
      <c r="AD464" s="48">
        <f t="shared" si="385"/>
        <v>-1</v>
      </c>
      <c r="AE464" s="45">
        <f t="shared" si="386"/>
        <v>0</v>
      </c>
      <c r="AF464" s="56">
        <f t="shared" si="387"/>
        <v>0</v>
      </c>
      <c r="AG464" s="70" t="e">
        <f t="shared" si="388"/>
        <v>#DIV/0!</v>
      </c>
      <c r="AH464" s="70" t="e">
        <f t="shared" si="389"/>
        <v>#DIV/0!</v>
      </c>
      <c r="AI464" s="74" t="e">
        <f t="shared" si="390"/>
        <v>#DIV/0!</v>
      </c>
      <c r="AJ464" s="62">
        <f t="shared" si="391"/>
        <v>0</v>
      </c>
      <c r="AK464" s="117" t="e">
        <f t="shared" si="392"/>
        <v>#DIV/0!</v>
      </c>
      <c r="AL464" s="99" t="e">
        <f t="shared" si="393"/>
        <v>#DIV/0!</v>
      </c>
      <c r="AM464" s="62">
        <f t="shared" si="394"/>
        <v>0</v>
      </c>
      <c r="AN464" s="10">
        <f t="shared" si="395"/>
        <v>0</v>
      </c>
      <c r="AO464" s="10">
        <f t="shared" si="396"/>
        <v>0</v>
      </c>
      <c r="AP464" s="10">
        <f t="shared" si="397"/>
        <v>0</v>
      </c>
      <c r="AQ464" s="10">
        <f t="shared" si="398"/>
        <v>0</v>
      </c>
      <c r="BE464" s="12" t="s">
        <v>610</v>
      </c>
      <c r="BF464" s="15"/>
      <c r="BG464" s="15"/>
      <c r="BH464" s="15"/>
      <c r="BM464"/>
      <c r="BN464"/>
      <c r="BO464"/>
      <c r="BP464"/>
      <c r="BQ464"/>
      <c r="BR464"/>
      <c r="BS464"/>
      <c r="BT464"/>
      <c r="BU464"/>
      <c r="BV464" s="113"/>
      <c r="BY464" s="19"/>
    </row>
    <row r="465" spans="1:77" x14ac:dyDescent="0.25">
      <c r="A465" s="12" t="str">
        <f t="shared" si="360"/>
        <v>30mag   0s</v>
      </c>
      <c r="B465" s="110">
        <f t="shared" si="361"/>
        <v>0</v>
      </c>
      <c r="C465" s="3">
        <f t="shared" si="362"/>
        <v>0</v>
      </c>
      <c r="D465" s="3">
        <f t="shared" si="363"/>
        <v>0</v>
      </c>
      <c r="E465" s="3">
        <f t="shared" si="364"/>
        <v>0</v>
      </c>
      <c r="F465" s="3">
        <f t="shared" si="365"/>
        <v>0</v>
      </c>
      <c r="G465" s="3">
        <f t="shared" si="366"/>
        <v>0</v>
      </c>
      <c r="H465" s="110">
        <f t="shared" si="367"/>
        <v>0</v>
      </c>
      <c r="I465" s="110">
        <f t="shared" si="368"/>
        <v>0</v>
      </c>
      <c r="J465" s="110">
        <f t="shared" si="369"/>
        <v>0</v>
      </c>
      <c r="K465" s="8">
        <f t="shared" si="370"/>
        <v>0</v>
      </c>
      <c r="L465" s="4">
        <f t="shared" si="371"/>
        <v>0</v>
      </c>
      <c r="M465" s="4">
        <f t="shared" si="372"/>
        <v>0</v>
      </c>
      <c r="N465" s="4">
        <f t="shared" si="373"/>
        <v>0</v>
      </c>
      <c r="O465" s="4">
        <f t="shared" si="374"/>
        <v>0</v>
      </c>
      <c r="P465" s="4">
        <f t="shared" si="406"/>
        <v>0</v>
      </c>
      <c r="Q465" s="4">
        <f>J464-I465</f>
        <v>0</v>
      </c>
      <c r="R465" s="4">
        <f t="shared" si="375"/>
        <v>0</v>
      </c>
      <c r="S465" s="4">
        <f t="shared" si="376"/>
        <v>0</v>
      </c>
      <c r="T465" s="4">
        <f t="shared" si="377"/>
        <v>0</v>
      </c>
      <c r="U465" s="4">
        <f t="shared" si="378"/>
        <v>0</v>
      </c>
      <c r="V465" s="4">
        <f t="shared" si="379"/>
        <v>0</v>
      </c>
      <c r="W465" s="85">
        <f t="shared" si="380"/>
        <v>0</v>
      </c>
      <c r="X465" s="45">
        <f t="shared" si="403"/>
        <v>0</v>
      </c>
      <c r="Y465" s="62">
        <f t="shared" si="381"/>
        <v>0</v>
      </c>
      <c r="Z465" s="10">
        <f t="shared" si="382"/>
        <v>0</v>
      </c>
      <c r="AA465" s="4">
        <f t="shared" si="383"/>
        <v>0</v>
      </c>
      <c r="AB465" s="79">
        <f t="shared" si="384"/>
        <v>0</v>
      </c>
      <c r="AC465" s="79">
        <f t="shared" si="404"/>
        <v>0</v>
      </c>
      <c r="AD465" s="48">
        <f t="shared" si="385"/>
        <v>-1</v>
      </c>
      <c r="AE465" s="45">
        <f t="shared" si="386"/>
        <v>0</v>
      </c>
      <c r="AF465" s="56">
        <f t="shared" si="387"/>
        <v>0</v>
      </c>
      <c r="AG465" s="70" t="e">
        <f t="shared" si="388"/>
        <v>#DIV/0!</v>
      </c>
      <c r="AH465" s="70" t="e">
        <f t="shared" si="389"/>
        <v>#DIV/0!</v>
      </c>
      <c r="AI465" s="74" t="e">
        <f t="shared" si="390"/>
        <v>#DIV/0!</v>
      </c>
      <c r="AJ465" s="62">
        <f t="shared" si="391"/>
        <v>0</v>
      </c>
      <c r="AK465" s="117" t="e">
        <f t="shared" si="392"/>
        <v>#DIV/0!</v>
      </c>
      <c r="AL465" s="99" t="e">
        <f t="shared" si="393"/>
        <v>#DIV/0!</v>
      </c>
      <c r="AM465" s="62">
        <f t="shared" si="394"/>
        <v>0</v>
      </c>
      <c r="AN465" s="10">
        <f t="shared" si="395"/>
        <v>0</v>
      </c>
      <c r="AO465" s="10">
        <f t="shared" si="396"/>
        <v>0</v>
      </c>
      <c r="AP465" s="10">
        <f t="shared" si="397"/>
        <v>0</v>
      </c>
      <c r="AQ465" s="10">
        <f t="shared" si="398"/>
        <v>0</v>
      </c>
      <c r="BE465" s="12" t="s">
        <v>611</v>
      </c>
      <c r="BF465" s="110"/>
      <c r="BG465" s="111"/>
      <c r="BH465" s="111"/>
      <c r="BM465"/>
      <c r="BN465"/>
      <c r="BO465"/>
      <c r="BP465"/>
      <c r="BQ465"/>
      <c r="BR465"/>
      <c r="BS465"/>
      <c r="BT465"/>
      <c r="BU465"/>
      <c r="BV465" s="113"/>
      <c r="BY465" s="19"/>
    </row>
    <row r="466" spans="1:77" x14ac:dyDescent="0.25">
      <c r="A466" s="12" t="str">
        <f t="shared" si="360"/>
        <v>30mag   1s</v>
      </c>
      <c r="B466" s="110">
        <f t="shared" si="361"/>
        <v>0</v>
      </c>
      <c r="C466" s="3">
        <f t="shared" si="362"/>
        <v>0</v>
      </c>
      <c r="D466" s="3">
        <f t="shared" si="363"/>
        <v>0</v>
      </c>
      <c r="E466" s="3">
        <f t="shared" si="364"/>
        <v>0</v>
      </c>
      <c r="F466" s="3">
        <f t="shared" si="365"/>
        <v>0</v>
      </c>
      <c r="G466" s="3">
        <f t="shared" si="366"/>
        <v>0</v>
      </c>
      <c r="H466" s="13">
        <f t="shared" si="367"/>
        <v>0</v>
      </c>
      <c r="I466" s="13">
        <f t="shared" si="368"/>
        <v>0</v>
      </c>
      <c r="J466" s="13">
        <f t="shared" si="369"/>
        <v>0</v>
      </c>
      <c r="K466" s="8">
        <f t="shared" si="370"/>
        <v>0</v>
      </c>
      <c r="L466" s="4">
        <f t="shared" si="371"/>
        <v>0</v>
      </c>
      <c r="M466" s="4">
        <f t="shared" si="372"/>
        <v>0</v>
      </c>
      <c r="N466" s="4">
        <f t="shared" si="373"/>
        <v>0</v>
      </c>
      <c r="O466" s="4">
        <f t="shared" si="374"/>
        <v>0</v>
      </c>
      <c r="P466" s="4">
        <f t="shared" si="406"/>
        <v>0</v>
      </c>
      <c r="Q466" s="4">
        <f t="shared" ref="Q466:Q471" si="407">J465-I466</f>
        <v>0</v>
      </c>
      <c r="R466" s="4">
        <f t="shared" si="375"/>
        <v>0</v>
      </c>
      <c r="S466" s="4">
        <f t="shared" si="376"/>
        <v>0</v>
      </c>
      <c r="T466" s="4">
        <f t="shared" si="377"/>
        <v>0</v>
      </c>
      <c r="U466" s="4">
        <f t="shared" si="378"/>
        <v>0</v>
      </c>
      <c r="V466" s="4">
        <f t="shared" si="379"/>
        <v>0</v>
      </c>
      <c r="W466" s="109">
        <f t="shared" si="380"/>
        <v>0</v>
      </c>
      <c r="X466" s="45">
        <f t="shared" si="403"/>
        <v>0</v>
      </c>
      <c r="Y466" s="62">
        <f t="shared" si="381"/>
        <v>0</v>
      </c>
      <c r="Z466" s="10">
        <f t="shared" si="382"/>
        <v>0</v>
      </c>
      <c r="AA466" s="4">
        <f t="shared" si="383"/>
        <v>0</v>
      </c>
      <c r="AB466" s="79">
        <f t="shared" si="384"/>
        <v>0</v>
      </c>
      <c r="AC466" s="79">
        <f t="shared" si="404"/>
        <v>0</v>
      </c>
      <c r="AD466" s="48">
        <f t="shared" si="385"/>
        <v>-1</v>
      </c>
      <c r="AE466" s="45">
        <f t="shared" si="386"/>
        <v>0</v>
      </c>
      <c r="AF466" s="56">
        <f t="shared" si="387"/>
        <v>0</v>
      </c>
      <c r="AG466" s="70" t="e">
        <f t="shared" si="388"/>
        <v>#DIV/0!</v>
      </c>
      <c r="AH466" s="70" t="e">
        <f t="shared" si="389"/>
        <v>#DIV/0!</v>
      </c>
      <c r="AI466" s="74" t="e">
        <f t="shared" si="390"/>
        <v>#DIV/0!</v>
      </c>
      <c r="AJ466" s="62">
        <f t="shared" si="391"/>
        <v>0</v>
      </c>
      <c r="AK466" s="117" t="e">
        <f t="shared" si="392"/>
        <v>#DIV/0!</v>
      </c>
      <c r="AL466" s="99" t="e">
        <f t="shared" si="393"/>
        <v>#DIV/0!</v>
      </c>
      <c r="AM466" s="62">
        <f t="shared" si="394"/>
        <v>0</v>
      </c>
      <c r="AN466" s="10">
        <f t="shared" si="395"/>
        <v>0</v>
      </c>
      <c r="AO466" s="10">
        <f t="shared" si="396"/>
        <v>0</v>
      </c>
      <c r="AP466" s="10">
        <f t="shared" si="397"/>
        <v>0</v>
      </c>
      <c r="AQ466" s="10">
        <f t="shared" si="398"/>
        <v>0</v>
      </c>
      <c r="BE466" s="12" t="s">
        <v>612</v>
      </c>
      <c r="BF466" s="110"/>
      <c r="BG466" s="111"/>
      <c r="BH466" s="111"/>
      <c r="BM466"/>
      <c r="BN466"/>
      <c r="BO466"/>
      <c r="BP466"/>
      <c r="BQ466"/>
      <c r="BR466"/>
      <c r="BS466"/>
      <c r="BT466"/>
      <c r="BU466"/>
      <c r="BV466" s="113"/>
      <c r="BY466" s="19"/>
    </row>
    <row r="467" spans="1:77" x14ac:dyDescent="0.25">
      <c r="A467" s="12" t="str">
        <f t="shared" si="360"/>
        <v>30mag    2b</v>
      </c>
      <c r="B467" s="110">
        <f t="shared" si="361"/>
        <v>0</v>
      </c>
      <c r="C467" s="3">
        <f t="shared" si="362"/>
        <v>0</v>
      </c>
      <c r="D467" s="3">
        <f t="shared" si="363"/>
        <v>0</v>
      </c>
      <c r="E467" s="3">
        <f t="shared" si="364"/>
        <v>0</v>
      </c>
      <c r="F467" s="3">
        <f t="shared" si="365"/>
        <v>0</v>
      </c>
      <c r="G467" s="3">
        <f t="shared" si="366"/>
        <v>0</v>
      </c>
      <c r="H467" s="13">
        <f t="shared" si="367"/>
        <v>0</v>
      </c>
      <c r="I467" s="13">
        <f t="shared" si="368"/>
        <v>0</v>
      </c>
      <c r="J467" s="110">
        <f t="shared" si="369"/>
        <v>0</v>
      </c>
      <c r="K467" s="8">
        <f t="shared" si="370"/>
        <v>0</v>
      </c>
      <c r="L467" s="4">
        <f t="shared" si="371"/>
        <v>0</v>
      </c>
      <c r="M467" s="4">
        <f t="shared" si="372"/>
        <v>0</v>
      </c>
      <c r="N467" s="4">
        <f t="shared" si="373"/>
        <v>0</v>
      </c>
      <c r="O467" s="4">
        <f t="shared" si="374"/>
        <v>0</v>
      </c>
      <c r="P467" s="4">
        <f t="shared" si="406"/>
        <v>0</v>
      </c>
      <c r="Q467" s="4">
        <f t="shared" si="407"/>
        <v>0</v>
      </c>
      <c r="R467" s="4">
        <f t="shared" si="375"/>
        <v>0</v>
      </c>
      <c r="S467" s="4">
        <f t="shared" si="376"/>
        <v>0</v>
      </c>
      <c r="T467" s="4">
        <f t="shared" si="377"/>
        <v>0</v>
      </c>
      <c r="U467" s="4">
        <f t="shared" si="378"/>
        <v>0</v>
      </c>
      <c r="V467" s="4">
        <f t="shared" si="379"/>
        <v>0</v>
      </c>
      <c r="W467" s="109">
        <f t="shared" si="380"/>
        <v>0</v>
      </c>
      <c r="X467" s="45">
        <f t="shared" si="403"/>
        <v>0</v>
      </c>
      <c r="Y467" s="62">
        <f t="shared" si="381"/>
        <v>0</v>
      </c>
      <c r="Z467" s="10">
        <f t="shared" si="382"/>
        <v>0</v>
      </c>
      <c r="AA467" s="4">
        <f t="shared" si="383"/>
        <v>0</v>
      </c>
      <c r="AB467" s="79">
        <f t="shared" si="384"/>
        <v>0</v>
      </c>
      <c r="AC467" s="79">
        <f t="shared" si="404"/>
        <v>0</v>
      </c>
      <c r="AD467" s="48">
        <f t="shared" si="385"/>
        <v>-1</v>
      </c>
      <c r="AE467" s="45">
        <f t="shared" si="386"/>
        <v>0</v>
      </c>
      <c r="AF467" s="56">
        <f t="shared" si="387"/>
        <v>0</v>
      </c>
      <c r="AG467" s="70" t="e">
        <f t="shared" si="388"/>
        <v>#DIV/0!</v>
      </c>
      <c r="AH467" s="70" t="e">
        <f t="shared" si="389"/>
        <v>#DIV/0!</v>
      </c>
      <c r="AI467" s="74" t="e">
        <f t="shared" si="390"/>
        <v>#DIV/0!</v>
      </c>
      <c r="AJ467" s="62">
        <f t="shared" si="391"/>
        <v>0</v>
      </c>
      <c r="AK467" s="117" t="e">
        <f t="shared" si="392"/>
        <v>#DIV/0!</v>
      </c>
      <c r="AL467" s="99" t="e">
        <f t="shared" si="393"/>
        <v>#DIV/0!</v>
      </c>
      <c r="AM467" s="62">
        <f t="shared" si="394"/>
        <v>0</v>
      </c>
      <c r="AN467" s="10">
        <f t="shared" si="395"/>
        <v>0</v>
      </c>
      <c r="AO467" s="10">
        <f t="shared" si="396"/>
        <v>0</v>
      </c>
      <c r="AP467" s="10">
        <f t="shared" si="397"/>
        <v>0</v>
      </c>
      <c r="AQ467" s="10">
        <f t="shared" si="398"/>
        <v>0</v>
      </c>
      <c r="BE467" s="12" t="s">
        <v>613</v>
      </c>
      <c r="BF467" s="110"/>
      <c r="BG467" s="111"/>
      <c r="BH467" s="111"/>
      <c r="BM467"/>
      <c r="BN467"/>
      <c r="BO467"/>
      <c r="BP467"/>
      <c r="BQ467"/>
      <c r="BR467"/>
      <c r="BS467"/>
      <c r="BT467"/>
      <c r="BU467"/>
      <c r="BV467" s="113"/>
      <c r="BY467" s="19"/>
    </row>
    <row r="468" spans="1:77" x14ac:dyDescent="0.25">
      <c r="A468" s="12" t="str">
        <f t="shared" si="360"/>
        <v>30mag     3o</v>
      </c>
      <c r="B468" s="110">
        <f t="shared" si="361"/>
        <v>0</v>
      </c>
      <c r="C468" s="3">
        <f t="shared" si="362"/>
        <v>0</v>
      </c>
      <c r="D468" s="3">
        <f t="shared" si="363"/>
        <v>0</v>
      </c>
      <c r="E468" s="3">
        <f t="shared" si="364"/>
        <v>0</v>
      </c>
      <c r="F468" s="3">
        <f t="shared" si="365"/>
        <v>0</v>
      </c>
      <c r="G468" s="3">
        <f t="shared" si="366"/>
        <v>0</v>
      </c>
      <c r="H468" s="13">
        <f t="shared" si="367"/>
        <v>0</v>
      </c>
      <c r="I468" s="13">
        <f t="shared" si="368"/>
        <v>0</v>
      </c>
      <c r="J468" s="110">
        <f t="shared" si="369"/>
        <v>0</v>
      </c>
      <c r="K468" s="8">
        <f t="shared" si="370"/>
        <v>0</v>
      </c>
      <c r="L468" s="4">
        <f t="shared" si="371"/>
        <v>0</v>
      </c>
      <c r="M468" s="4">
        <f t="shared" si="372"/>
        <v>0</v>
      </c>
      <c r="N468" s="4">
        <f t="shared" si="373"/>
        <v>0</v>
      </c>
      <c r="O468" s="4">
        <f t="shared" si="374"/>
        <v>0</v>
      </c>
      <c r="P468" s="4">
        <f t="shared" si="406"/>
        <v>0</v>
      </c>
      <c r="Q468" s="4">
        <f t="shared" si="407"/>
        <v>0</v>
      </c>
      <c r="R468" s="4">
        <f t="shared" si="375"/>
        <v>0</v>
      </c>
      <c r="S468" s="4">
        <f t="shared" si="376"/>
        <v>0</v>
      </c>
      <c r="T468" s="4">
        <f t="shared" si="377"/>
        <v>0</v>
      </c>
      <c r="U468" s="4">
        <f t="shared" si="378"/>
        <v>0</v>
      </c>
      <c r="V468" s="4">
        <f t="shared" si="379"/>
        <v>0</v>
      </c>
      <c r="W468" s="45">
        <f t="shared" si="380"/>
        <v>0</v>
      </c>
      <c r="X468" s="45">
        <f t="shared" si="403"/>
        <v>0</v>
      </c>
      <c r="Y468" s="10">
        <f t="shared" si="381"/>
        <v>0</v>
      </c>
      <c r="Z468" s="10">
        <f t="shared" si="382"/>
        <v>0</v>
      </c>
      <c r="AA468" s="10">
        <f t="shared" si="383"/>
        <v>0</v>
      </c>
      <c r="AB468" s="10">
        <f t="shared" si="384"/>
        <v>0</v>
      </c>
      <c r="AC468" s="79">
        <f t="shared" si="404"/>
        <v>0</v>
      </c>
      <c r="AD468" s="48">
        <f t="shared" si="385"/>
        <v>-1</v>
      </c>
      <c r="AE468" s="45">
        <f t="shared" si="386"/>
        <v>0</v>
      </c>
      <c r="AF468" s="56">
        <f t="shared" si="387"/>
        <v>0</v>
      </c>
      <c r="AG468" s="70" t="e">
        <f t="shared" si="388"/>
        <v>#DIV/0!</v>
      </c>
      <c r="AH468" s="70" t="e">
        <f t="shared" si="389"/>
        <v>#DIV/0!</v>
      </c>
      <c r="AI468" s="74" t="e">
        <f t="shared" si="390"/>
        <v>#DIV/0!</v>
      </c>
      <c r="AJ468" s="62">
        <f t="shared" si="391"/>
        <v>0</v>
      </c>
      <c r="AK468" s="117" t="e">
        <f t="shared" si="392"/>
        <v>#DIV/0!</v>
      </c>
      <c r="AL468" s="99" t="e">
        <f t="shared" si="393"/>
        <v>#DIV/0!</v>
      </c>
      <c r="AM468" s="62">
        <f t="shared" si="394"/>
        <v>0</v>
      </c>
      <c r="AN468" s="10">
        <f t="shared" si="395"/>
        <v>0</v>
      </c>
      <c r="AO468" s="10">
        <f t="shared" si="396"/>
        <v>0</v>
      </c>
      <c r="AP468" s="10">
        <f t="shared" si="397"/>
        <v>0</v>
      </c>
      <c r="AQ468" s="10">
        <f t="shared" si="398"/>
        <v>0</v>
      </c>
      <c r="BE468" s="12" t="s">
        <v>614</v>
      </c>
      <c r="BF468" s="110"/>
      <c r="BG468" s="111"/>
      <c r="BH468" s="111"/>
      <c r="BM468"/>
      <c r="BN468"/>
      <c r="BO468"/>
      <c r="BP468"/>
      <c r="BQ468"/>
      <c r="BR468"/>
      <c r="BS468"/>
      <c r="BT468"/>
      <c r="BU468"/>
      <c r="BV468" s="113"/>
      <c r="BY468" s="19"/>
    </row>
    <row r="469" spans="1:77" x14ac:dyDescent="0.25">
      <c r="A469" s="12" t="str">
        <f t="shared" si="360"/>
        <v>30mag    4s</v>
      </c>
      <c r="B469" s="3">
        <f t="shared" si="361"/>
        <v>0</v>
      </c>
      <c r="C469" s="3">
        <f t="shared" si="362"/>
        <v>0</v>
      </c>
      <c r="D469" s="3">
        <f t="shared" si="363"/>
        <v>0</v>
      </c>
      <c r="E469" s="3">
        <f t="shared" si="364"/>
        <v>0</v>
      </c>
      <c r="F469" s="3">
        <f t="shared" si="365"/>
        <v>0</v>
      </c>
      <c r="G469" s="3">
        <f t="shared" si="366"/>
        <v>0</v>
      </c>
      <c r="H469" s="3">
        <f t="shared" si="367"/>
        <v>0</v>
      </c>
      <c r="I469" s="110">
        <f t="shared" si="368"/>
        <v>0</v>
      </c>
      <c r="J469" s="110">
        <f t="shared" si="369"/>
        <v>0</v>
      </c>
      <c r="K469" s="8">
        <f t="shared" si="370"/>
        <v>0</v>
      </c>
      <c r="L469" s="4">
        <f t="shared" si="371"/>
        <v>0</v>
      </c>
      <c r="M469" s="4">
        <f t="shared" si="372"/>
        <v>0</v>
      </c>
      <c r="N469" s="4">
        <f t="shared" si="373"/>
        <v>0</v>
      </c>
      <c r="O469" s="4">
        <f t="shared" si="374"/>
        <v>0</v>
      </c>
      <c r="P469" s="4">
        <f t="shared" si="406"/>
        <v>0</v>
      </c>
      <c r="Q469" s="4">
        <f t="shared" si="407"/>
        <v>0</v>
      </c>
      <c r="R469" s="4">
        <f t="shared" si="375"/>
        <v>0</v>
      </c>
      <c r="S469" s="4">
        <f t="shared" si="376"/>
        <v>0</v>
      </c>
      <c r="T469" s="4">
        <f t="shared" si="377"/>
        <v>0</v>
      </c>
      <c r="U469" s="4">
        <f t="shared" si="378"/>
        <v>0</v>
      </c>
      <c r="V469" s="4">
        <f t="shared" si="379"/>
        <v>0</v>
      </c>
      <c r="W469" s="45">
        <f t="shared" si="380"/>
        <v>0</v>
      </c>
      <c r="X469" s="45">
        <f t="shared" si="403"/>
        <v>0</v>
      </c>
      <c r="Y469" s="62">
        <f t="shared" si="381"/>
        <v>0</v>
      </c>
      <c r="Z469" s="10">
        <f t="shared" si="382"/>
        <v>0</v>
      </c>
      <c r="AA469" s="4">
        <f t="shared" si="383"/>
        <v>0</v>
      </c>
      <c r="AB469" s="108">
        <f t="shared" si="384"/>
        <v>0</v>
      </c>
      <c r="AC469" s="79">
        <f t="shared" si="404"/>
        <v>0</v>
      </c>
      <c r="AD469" s="48">
        <f t="shared" si="385"/>
        <v>-1</v>
      </c>
      <c r="AE469" s="45">
        <f t="shared" si="386"/>
        <v>0</v>
      </c>
      <c r="AF469" s="56">
        <f t="shared" si="387"/>
        <v>0</v>
      </c>
      <c r="AG469" s="70" t="e">
        <f t="shared" si="388"/>
        <v>#DIV/0!</v>
      </c>
      <c r="AH469" s="70" t="e">
        <f t="shared" si="389"/>
        <v>#DIV/0!</v>
      </c>
      <c r="AI469" s="74" t="e">
        <f t="shared" si="390"/>
        <v>#DIV/0!</v>
      </c>
      <c r="AJ469" s="62">
        <f t="shared" si="391"/>
        <v>0</v>
      </c>
      <c r="AK469" s="117" t="e">
        <f t="shared" si="392"/>
        <v>#DIV/0!</v>
      </c>
      <c r="AL469" s="99" t="e">
        <f t="shared" si="393"/>
        <v>#DIV/0!</v>
      </c>
      <c r="AM469" s="62">
        <f t="shared" si="394"/>
        <v>0</v>
      </c>
      <c r="AN469" s="10">
        <f t="shared" si="395"/>
        <v>0</v>
      </c>
      <c r="AO469" s="10">
        <f t="shared" si="396"/>
        <v>0</v>
      </c>
      <c r="AP469" s="10">
        <f t="shared" si="397"/>
        <v>0</v>
      </c>
      <c r="AQ469" s="10">
        <f t="shared" si="398"/>
        <v>0</v>
      </c>
      <c r="BE469" s="12" t="s">
        <v>615</v>
      </c>
      <c r="BF469" s="110"/>
      <c r="BG469" s="111"/>
      <c r="BH469" s="111"/>
      <c r="BM469"/>
      <c r="BN469"/>
      <c r="BO469"/>
      <c r="BP469"/>
      <c r="BQ469"/>
      <c r="BR469"/>
      <c r="BS469"/>
      <c r="BT469"/>
      <c r="BU469"/>
      <c r="BV469" s="113"/>
      <c r="BY469" s="19"/>
    </row>
    <row r="470" spans="1:77" x14ac:dyDescent="0.25">
      <c r="A470" s="12" t="str">
        <f t="shared" si="360"/>
        <v>30mag     5b</v>
      </c>
      <c r="B470" s="3">
        <f t="shared" si="361"/>
        <v>0</v>
      </c>
      <c r="C470" s="3">
        <f t="shared" si="362"/>
        <v>0</v>
      </c>
      <c r="D470" s="3">
        <f t="shared" si="363"/>
        <v>0</v>
      </c>
      <c r="E470" s="3">
        <f t="shared" si="364"/>
        <v>0</v>
      </c>
      <c r="F470" s="3">
        <f t="shared" si="365"/>
        <v>0</v>
      </c>
      <c r="G470" s="3">
        <f t="shared" si="366"/>
        <v>0</v>
      </c>
      <c r="H470" s="3">
        <f t="shared" si="367"/>
        <v>0</v>
      </c>
      <c r="I470" s="110">
        <f t="shared" si="368"/>
        <v>0</v>
      </c>
      <c r="J470" s="110">
        <f t="shared" si="369"/>
        <v>0</v>
      </c>
      <c r="K470" s="8">
        <f t="shared" si="370"/>
        <v>0</v>
      </c>
      <c r="L470" s="4">
        <f t="shared" si="371"/>
        <v>0</v>
      </c>
      <c r="M470" s="4">
        <f t="shared" si="372"/>
        <v>0</v>
      </c>
      <c r="N470" s="4">
        <f t="shared" si="373"/>
        <v>0</v>
      </c>
      <c r="O470" s="4">
        <f t="shared" si="374"/>
        <v>0</v>
      </c>
      <c r="P470" s="4">
        <f t="shared" si="406"/>
        <v>0</v>
      </c>
      <c r="Q470" s="4">
        <f t="shared" si="407"/>
        <v>0</v>
      </c>
      <c r="R470" s="4">
        <f t="shared" si="375"/>
        <v>0</v>
      </c>
      <c r="S470" s="4">
        <f t="shared" si="376"/>
        <v>0</v>
      </c>
      <c r="T470" s="4">
        <f t="shared" si="377"/>
        <v>0</v>
      </c>
      <c r="U470" s="4">
        <f t="shared" si="378"/>
        <v>0</v>
      </c>
      <c r="V470" s="4">
        <f t="shared" si="379"/>
        <v>0</v>
      </c>
      <c r="W470" s="45">
        <f t="shared" si="380"/>
        <v>0</v>
      </c>
      <c r="X470" s="45">
        <f t="shared" si="403"/>
        <v>0</v>
      </c>
      <c r="Y470" s="10">
        <f t="shared" si="381"/>
        <v>0</v>
      </c>
      <c r="Z470" s="10">
        <f t="shared" si="382"/>
        <v>0</v>
      </c>
      <c r="AA470" s="10">
        <f t="shared" si="383"/>
        <v>0</v>
      </c>
      <c r="AB470" s="10">
        <f t="shared" si="384"/>
        <v>0</v>
      </c>
      <c r="AC470" s="79">
        <f t="shared" si="404"/>
        <v>0</v>
      </c>
      <c r="AD470" s="48">
        <f t="shared" si="385"/>
        <v>-1</v>
      </c>
      <c r="AE470" s="45">
        <f t="shared" si="386"/>
        <v>0</v>
      </c>
      <c r="AF470" s="56">
        <f t="shared" si="387"/>
        <v>0</v>
      </c>
      <c r="AG470" s="70" t="e">
        <f t="shared" si="388"/>
        <v>#DIV/0!</v>
      </c>
      <c r="AH470" s="70" t="e">
        <f t="shared" si="389"/>
        <v>#DIV/0!</v>
      </c>
      <c r="AI470" s="74" t="e">
        <f t="shared" si="390"/>
        <v>#DIV/0!</v>
      </c>
      <c r="AJ470" s="62">
        <f t="shared" si="391"/>
        <v>0</v>
      </c>
      <c r="AK470" s="117" t="e">
        <f t="shared" si="392"/>
        <v>#DIV/0!</v>
      </c>
      <c r="AL470" s="99" t="e">
        <f t="shared" si="393"/>
        <v>#DIV/0!</v>
      </c>
      <c r="AM470" s="62">
        <f t="shared" si="394"/>
        <v>0</v>
      </c>
      <c r="AN470" s="10">
        <f t="shared" si="395"/>
        <v>0</v>
      </c>
      <c r="AO470" s="10">
        <f t="shared" si="396"/>
        <v>0</v>
      </c>
      <c r="AP470" s="10">
        <f t="shared" si="397"/>
        <v>0</v>
      </c>
      <c r="AQ470" s="10">
        <f t="shared" si="398"/>
        <v>0</v>
      </c>
      <c r="BE470" s="12" t="s">
        <v>616</v>
      </c>
      <c r="BF470" s="110"/>
      <c r="BG470" s="111"/>
      <c r="BH470" s="111"/>
      <c r="BM470"/>
      <c r="BN470"/>
      <c r="BO470"/>
      <c r="BP470"/>
      <c r="BQ470"/>
      <c r="BR470"/>
      <c r="BS470"/>
      <c r="BT470"/>
      <c r="BU470"/>
      <c r="BV470" s="113"/>
      <c r="BY470" s="19"/>
    </row>
    <row r="471" spans="1:77" x14ac:dyDescent="0.25">
      <c r="A471" s="12" t="str">
        <f t="shared" si="360"/>
        <v>30mag     6o</v>
      </c>
      <c r="B471" s="3">
        <f t="shared" si="361"/>
        <v>0</v>
      </c>
      <c r="C471" s="3">
        <f t="shared" si="362"/>
        <v>0</v>
      </c>
      <c r="D471" s="3">
        <f t="shared" si="363"/>
        <v>0</v>
      </c>
      <c r="E471" s="3">
        <f t="shared" si="364"/>
        <v>0</v>
      </c>
      <c r="F471" s="3">
        <f t="shared" si="365"/>
        <v>0</v>
      </c>
      <c r="G471" s="3">
        <f t="shared" si="366"/>
        <v>0</v>
      </c>
      <c r="H471" s="3">
        <f t="shared" si="367"/>
        <v>0</v>
      </c>
      <c r="I471" s="110">
        <f t="shared" si="368"/>
        <v>0</v>
      </c>
      <c r="J471" s="110">
        <f t="shared" si="369"/>
        <v>0</v>
      </c>
      <c r="K471" s="8">
        <f t="shared" si="370"/>
        <v>0</v>
      </c>
      <c r="L471" s="4">
        <f t="shared" si="371"/>
        <v>0</v>
      </c>
      <c r="M471" s="4">
        <f t="shared" si="372"/>
        <v>0</v>
      </c>
      <c r="N471" s="4">
        <f t="shared" si="373"/>
        <v>0</v>
      </c>
      <c r="O471" s="4">
        <f t="shared" si="374"/>
        <v>0</v>
      </c>
      <c r="P471" s="4">
        <f t="shared" si="406"/>
        <v>0</v>
      </c>
      <c r="Q471" s="4">
        <f t="shared" si="407"/>
        <v>0</v>
      </c>
      <c r="R471" s="4">
        <f t="shared" si="375"/>
        <v>0</v>
      </c>
      <c r="S471" s="4">
        <f t="shared" si="376"/>
        <v>0</v>
      </c>
      <c r="T471" s="4">
        <f t="shared" si="377"/>
        <v>0</v>
      </c>
      <c r="U471" s="4">
        <f t="shared" si="378"/>
        <v>0</v>
      </c>
      <c r="V471" s="4">
        <f t="shared" si="379"/>
        <v>0</v>
      </c>
      <c r="W471" s="45">
        <f t="shared" si="380"/>
        <v>0</v>
      </c>
      <c r="X471" s="45">
        <f t="shared" si="403"/>
        <v>0</v>
      </c>
      <c r="Y471" s="62">
        <f t="shared" si="381"/>
        <v>0</v>
      </c>
      <c r="Z471" s="10">
        <f t="shared" si="382"/>
        <v>0</v>
      </c>
      <c r="AA471" s="4">
        <f t="shared" si="383"/>
        <v>0</v>
      </c>
      <c r="AB471" s="108">
        <f t="shared" si="384"/>
        <v>0</v>
      </c>
      <c r="AC471" s="79">
        <f t="shared" si="404"/>
        <v>0</v>
      </c>
      <c r="AD471" s="48">
        <f t="shared" si="385"/>
        <v>-1</v>
      </c>
      <c r="AE471" s="45">
        <f t="shared" si="386"/>
        <v>0</v>
      </c>
      <c r="AF471" s="56">
        <f t="shared" si="387"/>
        <v>0</v>
      </c>
      <c r="AG471" s="70" t="e">
        <f t="shared" si="388"/>
        <v>#DIV/0!</v>
      </c>
      <c r="AH471" s="70" t="e">
        <f t="shared" si="389"/>
        <v>#DIV/0!</v>
      </c>
      <c r="AI471" s="74" t="e">
        <f t="shared" si="390"/>
        <v>#DIV/0!</v>
      </c>
      <c r="AJ471" s="62">
        <f t="shared" si="391"/>
        <v>0</v>
      </c>
      <c r="AK471" s="117" t="e">
        <f t="shared" si="392"/>
        <v>#DIV/0!</v>
      </c>
      <c r="AL471" s="99" t="e">
        <f t="shared" si="393"/>
        <v>#DIV/0!</v>
      </c>
      <c r="AM471" s="62">
        <f t="shared" si="394"/>
        <v>0</v>
      </c>
      <c r="AN471" s="10">
        <f t="shared" si="395"/>
        <v>0</v>
      </c>
      <c r="AO471" s="10">
        <f t="shared" si="396"/>
        <v>0</v>
      </c>
      <c r="AP471" s="10">
        <f t="shared" si="397"/>
        <v>0</v>
      </c>
      <c r="AQ471" s="10">
        <f t="shared" si="398"/>
        <v>0</v>
      </c>
      <c r="BE471" s="12" t="s">
        <v>617</v>
      </c>
      <c r="BF471" s="110"/>
      <c r="BG471" s="111"/>
      <c r="BH471" s="111"/>
      <c r="BM471"/>
      <c r="BN471"/>
      <c r="BO471"/>
      <c r="BP471"/>
      <c r="BQ471"/>
      <c r="BR471"/>
      <c r="BS471"/>
      <c r="BT471"/>
      <c r="BU471"/>
      <c r="BV471" s="113"/>
      <c r="BY471" s="19"/>
    </row>
    <row r="472" spans="1:77" x14ac:dyDescent="0.25">
      <c r="A472" s="12" t="str">
        <f t="shared" si="360"/>
        <v>30mag    7s</v>
      </c>
      <c r="B472" s="3">
        <f t="shared" si="361"/>
        <v>0</v>
      </c>
      <c r="C472" s="3">
        <f t="shared" si="362"/>
        <v>0</v>
      </c>
      <c r="D472" s="3">
        <f t="shared" si="363"/>
        <v>0</v>
      </c>
      <c r="E472" s="3">
        <f t="shared" si="364"/>
        <v>0</v>
      </c>
      <c r="F472" s="3">
        <f t="shared" si="365"/>
        <v>0</v>
      </c>
      <c r="G472" s="3">
        <f t="shared" si="366"/>
        <v>0</v>
      </c>
      <c r="H472" s="3">
        <f t="shared" si="367"/>
        <v>0</v>
      </c>
      <c r="I472" s="110">
        <f t="shared" si="368"/>
        <v>0</v>
      </c>
      <c r="J472" s="110">
        <f t="shared" si="369"/>
        <v>0</v>
      </c>
      <c r="K472" s="8">
        <f t="shared" si="370"/>
        <v>0</v>
      </c>
      <c r="L472" s="4">
        <f t="shared" si="371"/>
        <v>0</v>
      </c>
      <c r="M472" s="4">
        <f t="shared" si="372"/>
        <v>0</v>
      </c>
      <c r="N472" s="4">
        <f t="shared" si="373"/>
        <v>0</v>
      </c>
      <c r="O472" s="4">
        <f t="shared" si="374"/>
        <v>0</v>
      </c>
      <c r="P472" s="4">
        <f t="shared" si="406"/>
        <v>0</v>
      </c>
      <c r="Q472" s="4">
        <f>-J471+I472</f>
        <v>0</v>
      </c>
      <c r="R472" s="4">
        <f t="shared" si="375"/>
        <v>0</v>
      </c>
      <c r="S472" s="4">
        <f t="shared" si="376"/>
        <v>0</v>
      </c>
      <c r="T472" s="4">
        <f t="shared" si="377"/>
        <v>0</v>
      </c>
      <c r="U472" s="4">
        <f t="shared" si="378"/>
        <v>0</v>
      </c>
      <c r="V472" s="4">
        <f t="shared" si="379"/>
        <v>0</v>
      </c>
      <c r="W472" s="45">
        <f t="shared" si="380"/>
        <v>0</v>
      </c>
      <c r="X472" s="45">
        <f t="shared" si="403"/>
        <v>0</v>
      </c>
      <c r="Y472" s="10">
        <f t="shared" si="381"/>
        <v>0</v>
      </c>
      <c r="Z472" s="10">
        <f t="shared" si="382"/>
        <v>0</v>
      </c>
      <c r="AA472" s="10">
        <f t="shared" si="383"/>
        <v>0</v>
      </c>
      <c r="AB472" s="10">
        <f t="shared" si="384"/>
        <v>0</v>
      </c>
      <c r="AC472" s="79">
        <f t="shared" si="404"/>
        <v>0</v>
      </c>
      <c r="AD472" s="48">
        <f t="shared" si="385"/>
        <v>-1</v>
      </c>
      <c r="AE472" s="45">
        <f t="shared" si="386"/>
        <v>0</v>
      </c>
      <c r="AF472" s="56">
        <f t="shared" si="387"/>
        <v>0</v>
      </c>
      <c r="AG472" s="70" t="e">
        <f t="shared" si="388"/>
        <v>#DIV/0!</v>
      </c>
      <c r="AH472" s="70" t="e">
        <f t="shared" si="389"/>
        <v>#DIV/0!</v>
      </c>
      <c r="AI472" s="74" t="e">
        <f t="shared" si="390"/>
        <v>#DIV/0!</v>
      </c>
      <c r="AJ472" s="62">
        <f t="shared" si="391"/>
        <v>0</v>
      </c>
      <c r="AK472" s="117" t="e">
        <f t="shared" si="392"/>
        <v>#DIV/0!</v>
      </c>
      <c r="AL472" s="99" t="e">
        <f t="shared" si="393"/>
        <v>#DIV/0!</v>
      </c>
      <c r="AM472" s="62">
        <f t="shared" si="394"/>
        <v>0</v>
      </c>
      <c r="AN472" s="10">
        <f t="shared" si="395"/>
        <v>0</v>
      </c>
      <c r="AO472" s="10">
        <f t="shared" si="396"/>
        <v>0</v>
      </c>
      <c r="AP472" s="10">
        <f t="shared" si="397"/>
        <v>0</v>
      </c>
      <c r="AQ472" s="10">
        <f t="shared" si="398"/>
        <v>0</v>
      </c>
      <c r="BE472" s="12" t="s">
        <v>618</v>
      </c>
      <c r="BF472" s="110"/>
      <c r="BG472" s="111"/>
      <c r="BH472" s="111"/>
      <c r="BM472"/>
      <c r="BN472"/>
      <c r="BO472"/>
      <c r="BP472"/>
      <c r="BQ472"/>
      <c r="BR472"/>
      <c r="BS472"/>
      <c r="BT472"/>
      <c r="BU472"/>
      <c r="BV472" s="113"/>
      <c r="BY472" s="19"/>
    </row>
    <row r="473" spans="1:77" x14ac:dyDescent="0.25">
      <c r="A473" s="12" t="str">
        <f t="shared" si="360"/>
        <v>30mag   8s</v>
      </c>
      <c r="B473" s="3">
        <f t="shared" si="361"/>
        <v>0</v>
      </c>
      <c r="C473" s="3">
        <f t="shared" si="362"/>
        <v>0</v>
      </c>
      <c r="D473" s="3">
        <f t="shared" si="363"/>
        <v>0</v>
      </c>
      <c r="E473" s="3">
        <f t="shared" si="364"/>
        <v>0</v>
      </c>
      <c r="F473" s="3">
        <f t="shared" si="365"/>
        <v>0</v>
      </c>
      <c r="G473" s="3">
        <f t="shared" si="366"/>
        <v>0</v>
      </c>
      <c r="H473" s="3">
        <f t="shared" si="367"/>
        <v>0</v>
      </c>
      <c r="I473" s="110">
        <f t="shared" si="368"/>
        <v>0</v>
      </c>
      <c r="J473" s="110">
        <f t="shared" si="369"/>
        <v>0</v>
      </c>
      <c r="K473" s="8">
        <f t="shared" si="370"/>
        <v>0</v>
      </c>
      <c r="L473" s="4">
        <f t="shared" si="371"/>
        <v>0</v>
      </c>
      <c r="M473" s="4">
        <f t="shared" si="372"/>
        <v>0</v>
      </c>
      <c r="N473" s="4">
        <f t="shared" si="373"/>
        <v>0</v>
      </c>
      <c r="O473" s="4">
        <f t="shared" si="374"/>
        <v>0</v>
      </c>
      <c r="P473" s="4">
        <f t="shared" si="406"/>
        <v>0</v>
      </c>
      <c r="Q473" s="4">
        <f>J472-I473</f>
        <v>0</v>
      </c>
      <c r="R473" s="4">
        <f t="shared" si="375"/>
        <v>0</v>
      </c>
      <c r="S473" s="4">
        <f t="shared" si="376"/>
        <v>0</v>
      </c>
      <c r="T473" s="4">
        <f t="shared" si="377"/>
        <v>0</v>
      </c>
      <c r="U473" s="4">
        <f t="shared" si="378"/>
        <v>0</v>
      </c>
      <c r="V473" s="4">
        <f t="shared" si="379"/>
        <v>0</v>
      </c>
      <c r="W473" s="45">
        <f t="shared" si="380"/>
        <v>0</v>
      </c>
      <c r="X473" s="45">
        <f t="shared" si="403"/>
        <v>0</v>
      </c>
      <c r="Y473" s="62">
        <f t="shared" si="381"/>
        <v>0</v>
      </c>
      <c r="Z473" s="10">
        <f t="shared" si="382"/>
        <v>0</v>
      </c>
      <c r="AA473" s="4">
        <f t="shared" si="383"/>
        <v>0</v>
      </c>
      <c r="AB473" s="108">
        <f t="shared" si="384"/>
        <v>0</v>
      </c>
      <c r="AC473" s="79">
        <f t="shared" si="404"/>
        <v>0</v>
      </c>
      <c r="AD473" s="48">
        <f t="shared" si="385"/>
        <v>-1</v>
      </c>
      <c r="AE473" s="45">
        <f t="shared" si="386"/>
        <v>0</v>
      </c>
      <c r="AF473" s="56">
        <f t="shared" si="387"/>
        <v>0</v>
      </c>
      <c r="AG473" s="70" t="e">
        <f t="shared" si="388"/>
        <v>#DIV/0!</v>
      </c>
      <c r="AH473" s="70" t="e">
        <f t="shared" si="389"/>
        <v>#DIV/0!</v>
      </c>
      <c r="AI473" s="74" t="e">
        <f t="shared" si="390"/>
        <v>#DIV/0!</v>
      </c>
      <c r="AJ473" s="62">
        <f t="shared" si="391"/>
        <v>0</v>
      </c>
      <c r="AK473" s="117" t="e">
        <f t="shared" si="392"/>
        <v>#DIV/0!</v>
      </c>
      <c r="AL473" s="99" t="e">
        <f t="shared" si="393"/>
        <v>#DIV/0!</v>
      </c>
      <c r="AM473" s="62">
        <f t="shared" si="394"/>
        <v>0</v>
      </c>
      <c r="AN473" s="10">
        <f t="shared" si="395"/>
        <v>0</v>
      </c>
      <c r="AO473" s="10">
        <f t="shared" si="396"/>
        <v>0</v>
      </c>
      <c r="AP473" s="10">
        <f t="shared" si="397"/>
        <v>0</v>
      </c>
      <c r="AQ473" s="10">
        <f t="shared" si="398"/>
        <v>0</v>
      </c>
      <c r="BE473" s="12" t="s">
        <v>175</v>
      </c>
      <c r="BF473" s="110"/>
      <c r="BG473" s="111"/>
      <c r="BH473" s="111"/>
      <c r="BM473"/>
      <c r="BN473"/>
      <c r="BO473"/>
      <c r="BP473"/>
      <c r="BQ473"/>
      <c r="BR473"/>
      <c r="BS473"/>
      <c r="BT473"/>
      <c r="BU473"/>
      <c r="BV473" s="113"/>
      <c r="BY473" s="19"/>
    </row>
    <row r="474" spans="1:77" x14ac:dyDescent="0.25">
      <c r="A474" s="12" t="str">
        <f t="shared" si="360"/>
        <v>30mag    9b</v>
      </c>
      <c r="B474" s="3">
        <f t="shared" si="361"/>
        <v>0</v>
      </c>
      <c r="C474" s="3">
        <f t="shared" si="362"/>
        <v>0</v>
      </c>
      <c r="D474" s="3">
        <f t="shared" si="363"/>
        <v>0</v>
      </c>
      <c r="E474" s="3">
        <f t="shared" si="364"/>
        <v>0</v>
      </c>
      <c r="F474" s="3">
        <f t="shared" si="365"/>
        <v>0</v>
      </c>
      <c r="G474" s="3">
        <f t="shared" si="366"/>
        <v>0</v>
      </c>
      <c r="H474" s="3">
        <f t="shared" si="367"/>
        <v>0</v>
      </c>
      <c r="I474" s="3">
        <f t="shared" si="368"/>
        <v>0</v>
      </c>
      <c r="J474" s="110">
        <f t="shared" si="369"/>
        <v>0</v>
      </c>
      <c r="K474" s="8">
        <f t="shared" si="370"/>
        <v>0</v>
      </c>
      <c r="L474" s="4">
        <f t="shared" si="371"/>
        <v>0</v>
      </c>
      <c r="M474" s="4">
        <f t="shared" si="372"/>
        <v>0</v>
      </c>
      <c r="N474" s="4">
        <f t="shared" si="373"/>
        <v>0</v>
      </c>
      <c r="O474" s="4">
        <f t="shared" si="374"/>
        <v>0</v>
      </c>
      <c r="P474" s="4">
        <f t="shared" si="406"/>
        <v>0</v>
      </c>
      <c r="Q474" s="4">
        <f>J473-I474</f>
        <v>0</v>
      </c>
      <c r="R474" s="4">
        <f t="shared" si="375"/>
        <v>0</v>
      </c>
      <c r="S474" s="4">
        <f t="shared" si="376"/>
        <v>0</v>
      </c>
      <c r="T474" s="4">
        <f t="shared" si="377"/>
        <v>0</v>
      </c>
      <c r="U474" s="4">
        <f t="shared" si="378"/>
        <v>0</v>
      </c>
      <c r="V474" s="4">
        <f t="shared" si="379"/>
        <v>0</v>
      </c>
      <c r="W474" s="109">
        <f t="shared" si="380"/>
        <v>0</v>
      </c>
      <c r="X474" s="45">
        <f t="shared" si="403"/>
        <v>0</v>
      </c>
      <c r="Y474" s="62">
        <f t="shared" si="381"/>
        <v>0</v>
      </c>
      <c r="Z474" s="10">
        <f t="shared" si="382"/>
        <v>0</v>
      </c>
      <c r="AA474" s="4">
        <f t="shared" si="383"/>
        <v>0</v>
      </c>
      <c r="AB474" s="79">
        <f t="shared" si="384"/>
        <v>0</v>
      </c>
      <c r="AC474" s="79">
        <f t="shared" si="404"/>
        <v>0</v>
      </c>
      <c r="AD474" s="48">
        <f t="shared" si="385"/>
        <v>-1</v>
      </c>
      <c r="AE474" s="45">
        <f t="shared" si="386"/>
        <v>0</v>
      </c>
      <c r="AF474" s="56">
        <f t="shared" si="387"/>
        <v>0</v>
      </c>
      <c r="AG474" s="70" t="e">
        <f t="shared" si="388"/>
        <v>#DIV/0!</v>
      </c>
      <c r="AH474" s="70" t="e">
        <f t="shared" si="389"/>
        <v>#DIV/0!</v>
      </c>
      <c r="AI474" s="74" t="e">
        <f t="shared" si="390"/>
        <v>#DIV/0!</v>
      </c>
      <c r="AJ474" s="62">
        <f t="shared" si="391"/>
        <v>0</v>
      </c>
      <c r="AK474" s="117" t="e">
        <f t="shared" si="392"/>
        <v>#DIV/0!</v>
      </c>
      <c r="AL474" s="99" t="e">
        <f t="shared" si="393"/>
        <v>#DIV/0!</v>
      </c>
      <c r="AM474" s="62">
        <f t="shared" si="394"/>
        <v>0</v>
      </c>
      <c r="AN474" s="10">
        <f t="shared" si="395"/>
        <v>0</v>
      </c>
      <c r="AO474" s="10">
        <f t="shared" si="396"/>
        <v>0</v>
      </c>
      <c r="AP474" s="10">
        <f t="shared" si="397"/>
        <v>0</v>
      </c>
      <c r="AQ474" s="10">
        <f t="shared" si="398"/>
        <v>0</v>
      </c>
      <c r="BE474" s="12" t="s">
        <v>619</v>
      </c>
      <c r="BF474" s="110"/>
      <c r="BG474" s="111"/>
      <c r="BH474" s="111"/>
      <c r="BM474"/>
      <c r="BN474"/>
      <c r="BO474"/>
      <c r="BP474"/>
      <c r="BQ474"/>
      <c r="BR474"/>
      <c r="BS474"/>
      <c r="BT474"/>
      <c r="BU474"/>
      <c r="BV474" s="113"/>
      <c r="BY474" s="19"/>
    </row>
    <row r="475" spans="1:77" x14ac:dyDescent="0.25">
      <c r="A475" s="12" t="str">
        <f t="shared" si="360"/>
        <v>30mag     10o</v>
      </c>
      <c r="B475" s="3">
        <f t="shared" si="361"/>
        <v>0</v>
      </c>
      <c r="C475" s="3">
        <f t="shared" si="362"/>
        <v>0</v>
      </c>
      <c r="D475" s="3">
        <f t="shared" si="363"/>
        <v>0</v>
      </c>
      <c r="E475" s="3">
        <f t="shared" si="364"/>
        <v>0</v>
      </c>
      <c r="F475" s="3">
        <f t="shared" si="365"/>
        <v>0</v>
      </c>
      <c r="G475" s="3">
        <f t="shared" si="366"/>
        <v>0</v>
      </c>
      <c r="H475" s="3">
        <f t="shared" si="367"/>
        <v>0</v>
      </c>
      <c r="I475" s="3">
        <f t="shared" si="368"/>
        <v>0</v>
      </c>
      <c r="J475" s="110">
        <f t="shared" si="369"/>
        <v>0</v>
      </c>
      <c r="K475" s="8">
        <f t="shared" si="370"/>
        <v>0</v>
      </c>
      <c r="L475" s="4">
        <f t="shared" si="371"/>
        <v>0</v>
      </c>
      <c r="M475" s="4">
        <f t="shared" si="372"/>
        <v>0</v>
      </c>
      <c r="N475" s="4">
        <f t="shared" si="373"/>
        <v>0</v>
      </c>
      <c r="O475" s="4">
        <f t="shared" si="374"/>
        <v>0</v>
      </c>
      <c r="P475" s="4">
        <f t="shared" si="406"/>
        <v>0</v>
      </c>
      <c r="Q475" s="4">
        <f>J474-I475</f>
        <v>0</v>
      </c>
      <c r="R475" s="4">
        <f t="shared" si="375"/>
        <v>0</v>
      </c>
      <c r="S475" s="4">
        <f t="shared" si="376"/>
        <v>0</v>
      </c>
      <c r="T475" s="4">
        <f t="shared" si="377"/>
        <v>0</v>
      </c>
      <c r="U475" s="4">
        <f t="shared" si="378"/>
        <v>0</v>
      </c>
      <c r="V475" s="4">
        <f t="shared" si="379"/>
        <v>0</v>
      </c>
      <c r="W475" s="109">
        <f t="shared" si="380"/>
        <v>0</v>
      </c>
      <c r="X475" s="45">
        <f t="shared" si="403"/>
        <v>0</v>
      </c>
      <c r="Y475" s="62">
        <f t="shared" si="381"/>
        <v>0</v>
      </c>
      <c r="Z475" s="10">
        <f t="shared" si="382"/>
        <v>0</v>
      </c>
      <c r="AA475" s="4">
        <f t="shared" si="383"/>
        <v>0</v>
      </c>
      <c r="AB475" s="79">
        <f t="shared" si="384"/>
        <v>0</v>
      </c>
      <c r="AC475" s="79">
        <f t="shared" si="404"/>
        <v>0</v>
      </c>
      <c r="AD475" s="48">
        <f t="shared" si="385"/>
        <v>-1</v>
      </c>
      <c r="AE475" s="45">
        <f t="shared" si="386"/>
        <v>0</v>
      </c>
      <c r="AF475" s="56">
        <f t="shared" si="387"/>
        <v>0</v>
      </c>
      <c r="AG475" s="70" t="e">
        <f t="shared" si="388"/>
        <v>#DIV/0!</v>
      </c>
      <c r="AH475" s="70" t="e">
        <f t="shared" si="389"/>
        <v>#DIV/0!</v>
      </c>
      <c r="AI475" s="74" t="e">
        <f t="shared" si="390"/>
        <v>#DIV/0!</v>
      </c>
      <c r="AJ475" s="62">
        <f t="shared" si="391"/>
        <v>0</v>
      </c>
      <c r="AK475" s="117" t="e">
        <f t="shared" si="392"/>
        <v>#DIV/0!</v>
      </c>
      <c r="AL475" s="99" t="e">
        <f t="shared" si="393"/>
        <v>#DIV/0!</v>
      </c>
      <c r="AM475" s="62">
        <f t="shared" si="394"/>
        <v>0</v>
      </c>
      <c r="AN475" s="10">
        <f t="shared" si="395"/>
        <v>0</v>
      </c>
      <c r="AO475" s="10">
        <f t="shared" si="396"/>
        <v>0</v>
      </c>
      <c r="AP475" s="10">
        <f t="shared" si="397"/>
        <v>0</v>
      </c>
      <c r="AQ475" s="10">
        <f t="shared" si="398"/>
        <v>0</v>
      </c>
      <c r="BE475" s="12" t="s">
        <v>620</v>
      </c>
      <c r="BF475" s="110"/>
      <c r="BG475" s="111"/>
      <c r="BH475" s="111"/>
      <c r="BM475"/>
      <c r="BN475"/>
      <c r="BO475"/>
      <c r="BP475"/>
      <c r="BQ475"/>
      <c r="BR475"/>
      <c r="BS475"/>
      <c r="BT475"/>
      <c r="BU475"/>
      <c r="BV475" s="113"/>
      <c r="BY475" s="19"/>
    </row>
    <row r="476" spans="1:77" x14ac:dyDescent="0.25">
      <c r="A476" s="12" t="str">
        <f t="shared" si="360"/>
        <v>30mag   11s</v>
      </c>
      <c r="B476" s="3">
        <f t="shared" si="361"/>
        <v>0</v>
      </c>
      <c r="C476" s="3">
        <f t="shared" si="362"/>
        <v>0</v>
      </c>
      <c r="D476" s="3">
        <f t="shared" si="363"/>
        <v>0</v>
      </c>
      <c r="E476" s="3">
        <f t="shared" si="364"/>
        <v>0</v>
      </c>
      <c r="F476" s="3">
        <f t="shared" si="365"/>
        <v>0</v>
      </c>
      <c r="G476" s="3">
        <f t="shared" si="366"/>
        <v>0</v>
      </c>
      <c r="H476" s="3">
        <f t="shared" si="367"/>
        <v>0</v>
      </c>
      <c r="I476" s="3">
        <f t="shared" si="368"/>
        <v>0</v>
      </c>
      <c r="J476" s="3">
        <f t="shared" si="369"/>
        <v>0</v>
      </c>
      <c r="K476" s="8">
        <f t="shared" si="370"/>
        <v>0</v>
      </c>
      <c r="L476" s="4">
        <f t="shared" si="371"/>
        <v>0</v>
      </c>
      <c r="M476" s="4">
        <f t="shared" si="372"/>
        <v>0</v>
      </c>
      <c r="N476" s="4">
        <f t="shared" si="373"/>
        <v>0</v>
      </c>
      <c r="O476" s="4">
        <f t="shared" si="374"/>
        <v>0</v>
      </c>
      <c r="P476" s="4">
        <f t="shared" si="406"/>
        <v>0</v>
      </c>
      <c r="Q476" s="4">
        <f>J475-I476</f>
        <v>0</v>
      </c>
      <c r="R476" s="4">
        <f t="shared" si="375"/>
        <v>0</v>
      </c>
      <c r="S476" s="4">
        <f t="shared" si="376"/>
        <v>0</v>
      </c>
      <c r="T476" s="4">
        <f t="shared" si="377"/>
        <v>0</v>
      </c>
      <c r="U476" s="4">
        <f t="shared" si="378"/>
        <v>0</v>
      </c>
      <c r="V476" s="4">
        <f t="shared" si="379"/>
        <v>0</v>
      </c>
      <c r="W476" s="45">
        <f t="shared" si="380"/>
        <v>0</v>
      </c>
      <c r="X476" s="45">
        <f t="shared" si="403"/>
        <v>0</v>
      </c>
      <c r="Y476" s="10">
        <f t="shared" si="381"/>
        <v>0</v>
      </c>
      <c r="Z476" s="10">
        <f t="shared" si="382"/>
        <v>0</v>
      </c>
      <c r="AA476" s="10">
        <f t="shared" si="383"/>
        <v>0</v>
      </c>
      <c r="AB476" s="10">
        <f t="shared" si="384"/>
        <v>0</v>
      </c>
      <c r="AC476" s="79">
        <f t="shared" si="404"/>
        <v>0</v>
      </c>
      <c r="AD476" s="48">
        <f t="shared" si="385"/>
        <v>-1</v>
      </c>
      <c r="AE476" s="45">
        <f t="shared" si="386"/>
        <v>0</v>
      </c>
      <c r="AF476" s="56">
        <f t="shared" si="387"/>
        <v>0</v>
      </c>
      <c r="AG476" s="70" t="e">
        <f t="shared" si="388"/>
        <v>#DIV/0!</v>
      </c>
      <c r="AH476" s="70" t="e">
        <f t="shared" si="389"/>
        <v>#DIV/0!</v>
      </c>
      <c r="AI476" s="74" t="e">
        <f t="shared" si="390"/>
        <v>#DIV/0!</v>
      </c>
      <c r="AJ476" s="62">
        <f t="shared" si="391"/>
        <v>0</v>
      </c>
      <c r="AK476" s="117" t="e">
        <f t="shared" si="392"/>
        <v>#DIV/0!</v>
      </c>
      <c r="AL476" s="99" t="e">
        <f t="shared" si="393"/>
        <v>#DIV/0!</v>
      </c>
      <c r="AM476" s="62">
        <f t="shared" si="394"/>
        <v>0</v>
      </c>
      <c r="AN476" s="10">
        <f t="shared" si="395"/>
        <v>0</v>
      </c>
      <c r="AO476" s="10">
        <f t="shared" si="396"/>
        <v>0</v>
      </c>
      <c r="AP476" s="10">
        <f t="shared" si="397"/>
        <v>0</v>
      </c>
      <c r="AQ476" s="10">
        <f t="shared" si="398"/>
        <v>0</v>
      </c>
      <c r="BE476" s="12" t="s">
        <v>176</v>
      </c>
      <c r="BF476" s="110"/>
      <c r="BG476" s="111"/>
      <c r="BH476" s="111"/>
      <c r="BM476"/>
      <c r="BN476"/>
      <c r="BO476"/>
      <c r="BP476"/>
      <c r="BQ476"/>
      <c r="BR476"/>
      <c r="BS476"/>
      <c r="BT476"/>
      <c r="BU476"/>
      <c r="BV476" s="113"/>
      <c r="BY476" s="19"/>
    </row>
    <row r="477" spans="1:77" x14ac:dyDescent="0.25">
      <c r="A477" s="12" t="str">
        <f t="shared" si="360"/>
        <v>30mag     12b</v>
      </c>
      <c r="B477" s="3">
        <f t="shared" si="361"/>
        <v>0</v>
      </c>
      <c r="C477" s="3">
        <f t="shared" si="362"/>
        <v>0</v>
      </c>
      <c r="D477" s="3">
        <f t="shared" si="363"/>
        <v>0</v>
      </c>
      <c r="E477" s="3">
        <f t="shared" si="364"/>
        <v>0</v>
      </c>
      <c r="F477" s="3">
        <f t="shared" si="365"/>
        <v>0</v>
      </c>
      <c r="G477" s="3">
        <f t="shared" si="366"/>
        <v>0</v>
      </c>
      <c r="H477" s="3">
        <f t="shared" si="367"/>
        <v>0</v>
      </c>
      <c r="I477" s="3">
        <f t="shared" si="368"/>
        <v>0</v>
      </c>
      <c r="J477" s="110">
        <f t="shared" si="369"/>
        <v>0</v>
      </c>
      <c r="K477" s="8">
        <f t="shared" si="370"/>
        <v>0</v>
      </c>
      <c r="L477" s="4">
        <f t="shared" si="371"/>
        <v>0</v>
      </c>
      <c r="M477" s="4">
        <f t="shared" si="372"/>
        <v>0</v>
      </c>
      <c r="N477" s="4">
        <f t="shared" si="373"/>
        <v>0</v>
      </c>
      <c r="O477" s="4">
        <f t="shared" si="374"/>
        <v>0</v>
      </c>
      <c r="P477" s="4">
        <f t="shared" si="406"/>
        <v>0</v>
      </c>
      <c r="Q477" s="4">
        <f>-J476+I477</f>
        <v>0</v>
      </c>
      <c r="R477" s="4">
        <f t="shared" si="375"/>
        <v>0</v>
      </c>
      <c r="S477" s="4">
        <f t="shared" si="376"/>
        <v>0</v>
      </c>
      <c r="T477" s="4">
        <f t="shared" si="377"/>
        <v>0</v>
      </c>
      <c r="U477" s="4">
        <f t="shared" si="378"/>
        <v>0</v>
      </c>
      <c r="V477" s="4">
        <f t="shared" si="379"/>
        <v>0</v>
      </c>
      <c r="W477" s="45">
        <f t="shared" si="380"/>
        <v>0</v>
      </c>
      <c r="X477" s="45">
        <f t="shared" si="403"/>
        <v>0</v>
      </c>
      <c r="Y477" s="62">
        <f t="shared" si="381"/>
        <v>0</v>
      </c>
      <c r="Z477" s="10">
        <f t="shared" si="382"/>
        <v>0</v>
      </c>
      <c r="AA477" s="4">
        <f t="shared" si="383"/>
        <v>0</v>
      </c>
      <c r="AB477" s="108">
        <f t="shared" si="384"/>
        <v>0</v>
      </c>
      <c r="AC477" s="79">
        <f t="shared" si="404"/>
        <v>0</v>
      </c>
      <c r="AD477" s="48">
        <f t="shared" si="385"/>
        <v>-1</v>
      </c>
      <c r="AE477" s="45">
        <f t="shared" si="386"/>
        <v>0</v>
      </c>
      <c r="AF477" s="56">
        <f t="shared" si="387"/>
        <v>0</v>
      </c>
      <c r="AG477" s="70" t="e">
        <f t="shared" si="388"/>
        <v>#DIV/0!</v>
      </c>
      <c r="AH477" s="70" t="e">
        <f t="shared" si="389"/>
        <v>#DIV/0!</v>
      </c>
      <c r="AI477" s="74" t="e">
        <f t="shared" si="390"/>
        <v>#DIV/0!</v>
      </c>
      <c r="AJ477" s="62">
        <f t="shared" si="391"/>
        <v>0</v>
      </c>
      <c r="AK477" s="117" t="e">
        <f t="shared" si="392"/>
        <v>#DIV/0!</v>
      </c>
      <c r="AL477" s="99" t="e">
        <f t="shared" si="393"/>
        <v>#DIV/0!</v>
      </c>
      <c r="AM477" s="62">
        <f t="shared" si="394"/>
        <v>0</v>
      </c>
      <c r="AN477" s="10">
        <f t="shared" si="395"/>
        <v>0</v>
      </c>
      <c r="AO477" s="10">
        <f t="shared" si="396"/>
        <v>0</v>
      </c>
      <c r="AP477" s="10">
        <f t="shared" si="397"/>
        <v>0</v>
      </c>
      <c r="AQ477" s="10">
        <f t="shared" si="398"/>
        <v>0</v>
      </c>
      <c r="BE477" s="12" t="s">
        <v>621</v>
      </c>
      <c r="BF477" s="110"/>
      <c r="BG477" s="111"/>
      <c r="BH477" s="111"/>
      <c r="BM477"/>
      <c r="BN477"/>
      <c r="BO477"/>
      <c r="BP477"/>
      <c r="BQ477"/>
      <c r="BR477"/>
      <c r="BS477"/>
      <c r="BT477"/>
      <c r="BU477"/>
      <c r="BV477" s="113"/>
      <c r="BY477" s="19"/>
    </row>
    <row r="478" spans="1:77" x14ac:dyDescent="0.25">
      <c r="A478" s="12" t="str">
        <f t="shared" si="360"/>
        <v>30mag     13o</v>
      </c>
      <c r="B478" s="3">
        <f t="shared" si="361"/>
        <v>0</v>
      </c>
      <c r="C478" s="3">
        <f t="shared" si="362"/>
        <v>0</v>
      </c>
      <c r="D478" s="3">
        <f t="shared" si="363"/>
        <v>0</v>
      </c>
      <c r="E478" s="3">
        <f t="shared" si="364"/>
        <v>0</v>
      </c>
      <c r="F478" s="3">
        <f t="shared" si="365"/>
        <v>0</v>
      </c>
      <c r="G478" s="3">
        <f t="shared" si="366"/>
        <v>0</v>
      </c>
      <c r="H478" s="110">
        <f t="shared" si="367"/>
        <v>0</v>
      </c>
      <c r="I478" s="110">
        <f t="shared" si="368"/>
        <v>0</v>
      </c>
      <c r="J478" s="3">
        <f t="shared" si="369"/>
        <v>0</v>
      </c>
      <c r="K478" s="8">
        <f t="shared" si="370"/>
        <v>0</v>
      </c>
      <c r="L478" s="4">
        <f t="shared" si="371"/>
        <v>0</v>
      </c>
      <c r="M478" s="4">
        <f t="shared" si="372"/>
        <v>0</v>
      </c>
      <c r="N478" s="4">
        <f t="shared" si="373"/>
        <v>0</v>
      </c>
      <c r="O478" s="4">
        <f t="shared" si="374"/>
        <v>0</v>
      </c>
      <c r="P478" s="4">
        <f>-H478+J477</f>
        <v>0</v>
      </c>
      <c r="Q478" s="4">
        <f t="shared" ref="Q478:Q485" si="408">J477-I478</f>
        <v>0</v>
      </c>
      <c r="R478" s="4">
        <f t="shared" si="375"/>
        <v>0</v>
      </c>
      <c r="S478" s="4">
        <f t="shared" si="376"/>
        <v>0</v>
      </c>
      <c r="T478" s="4">
        <f t="shared" si="377"/>
        <v>0</v>
      </c>
      <c r="U478" s="4">
        <f t="shared" si="378"/>
        <v>0</v>
      </c>
      <c r="V478" s="4">
        <f t="shared" si="379"/>
        <v>0</v>
      </c>
      <c r="W478" s="109">
        <f t="shared" si="380"/>
        <v>0</v>
      </c>
      <c r="X478" s="45">
        <f t="shared" si="403"/>
        <v>0</v>
      </c>
      <c r="Y478" s="10">
        <f t="shared" si="381"/>
        <v>0</v>
      </c>
      <c r="Z478" s="10">
        <f t="shared" si="382"/>
        <v>0</v>
      </c>
      <c r="AA478" s="10">
        <f t="shared" si="383"/>
        <v>0</v>
      </c>
      <c r="AB478" s="10">
        <f t="shared" si="384"/>
        <v>0</v>
      </c>
      <c r="AC478" s="79">
        <f t="shared" si="404"/>
        <v>0</v>
      </c>
      <c r="AD478" s="48">
        <f t="shared" si="385"/>
        <v>-1</v>
      </c>
      <c r="AE478" s="45">
        <f t="shared" si="386"/>
        <v>0</v>
      </c>
      <c r="AF478" s="56">
        <f t="shared" si="387"/>
        <v>0</v>
      </c>
      <c r="AG478" s="70" t="e">
        <f t="shared" si="388"/>
        <v>#DIV/0!</v>
      </c>
      <c r="AH478" s="70" t="e">
        <f t="shared" si="389"/>
        <v>#DIV/0!</v>
      </c>
      <c r="AI478" s="74" t="e">
        <f t="shared" si="390"/>
        <v>#DIV/0!</v>
      </c>
      <c r="AJ478" s="62">
        <f t="shared" si="391"/>
        <v>0</v>
      </c>
      <c r="AK478" s="117" t="e">
        <f t="shared" si="392"/>
        <v>#DIV/0!</v>
      </c>
      <c r="AL478" s="99" t="e">
        <f t="shared" si="393"/>
        <v>#DIV/0!</v>
      </c>
      <c r="AM478" s="62">
        <f t="shared" si="394"/>
        <v>0</v>
      </c>
      <c r="AN478" s="10">
        <f t="shared" si="395"/>
        <v>0</v>
      </c>
      <c r="AO478" s="10">
        <f t="shared" si="396"/>
        <v>0</v>
      </c>
      <c r="AP478" s="10">
        <f t="shared" si="397"/>
        <v>0</v>
      </c>
      <c r="AQ478" s="10">
        <f t="shared" si="398"/>
        <v>0</v>
      </c>
      <c r="BE478" s="12" t="s">
        <v>622</v>
      </c>
      <c r="BF478" s="110"/>
      <c r="BG478" s="111"/>
      <c r="BH478" s="111"/>
      <c r="BM478"/>
      <c r="BN478"/>
      <c r="BO478"/>
      <c r="BP478"/>
      <c r="BQ478"/>
      <c r="BR478"/>
      <c r="BS478"/>
      <c r="BT478"/>
      <c r="BU478"/>
      <c r="BV478" s="113"/>
      <c r="BY478" s="19"/>
    </row>
    <row r="479" spans="1:77" x14ac:dyDescent="0.25">
      <c r="A479" s="12" t="str">
        <f t="shared" si="360"/>
        <v>30mag  14s</v>
      </c>
      <c r="B479" s="3">
        <f t="shared" si="361"/>
        <v>0</v>
      </c>
      <c r="C479" s="3">
        <f t="shared" si="362"/>
        <v>0</v>
      </c>
      <c r="D479" s="3">
        <f t="shared" si="363"/>
        <v>0</v>
      </c>
      <c r="E479" s="3">
        <f t="shared" si="364"/>
        <v>0</v>
      </c>
      <c r="F479" s="3">
        <f t="shared" si="365"/>
        <v>0</v>
      </c>
      <c r="G479" s="3">
        <f t="shared" si="366"/>
        <v>0</v>
      </c>
      <c r="H479" s="110">
        <f t="shared" si="367"/>
        <v>0</v>
      </c>
      <c r="I479" s="110">
        <f t="shared" si="368"/>
        <v>0</v>
      </c>
      <c r="J479" s="110">
        <f t="shared" si="369"/>
        <v>0</v>
      </c>
      <c r="K479" s="8">
        <f t="shared" si="370"/>
        <v>0</v>
      </c>
      <c r="L479" s="4">
        <f t="shared" si="371"/>
        <v>0</v>
      </c>
      <c r="M479" s="4">
        <f t="shared" si="372"/>
        <v>0</v>
      </c>
      <c r="N479" s="4">
        <f t="shared" si="373"/>
        <v>0</v>
      </c>
      <c r="O479" s="4">
        <f t="shared" si="374"/>
        <v>0</v>
      </c>
      <c r="P479" s="4">
        <f t="shared" ref="P479:P500" si="409">H479-J478</f>
        <v>0</v>
      </c>
      <c r="Q479" s="4">
        <f t="shared" si="408"/>
        <v>0</v>
      </c>
      <c r="R479" s="4">
        <f t="shared" si="375"/>
        <v>0</v>
      </c>
      <c r="S479" s="4">
        <f t="shared" si="376"/>
        <v>0</v>
      </c>
      <c r="T479" s="4">
        <f t="shared" si="377"/>
        <v>0</v>
      </c>
      <c r="U479" s="4">
        <f t="shared" si="378"/>
        <v>0</v>
      </c>
      <c r="V479" s="4">
        <f t="shared" si="379"/>
        <v>0</v>
      </c>
      <c r="W479" s="85">
        <f t="shared" si="380"/>
        <v>0</v>
      </c>
      <c r="X479" s="45">
        <f t="shared" si="403"/>
        <v>0</v>
      </c>
      <c r="Y479" s="62">
        <f t="shared" si="381"/>
        <v>0</v>
      </c>
      <c r="Z479" s="10">
        <f t="shared" si="382"/>
        <v>0</v>
      </c>
      <c r="AA479" s="4">
        <f t="shared" si="383"/>
        <v>0</v>
      </c>
      <c r="AB479" s="79">
        <f t="shared" si="384"/>
        <v>0</v>
      </c>
      <c r="AC479" s="79">
        <f t="shared" si="404"/>
        <v>0</v>
      </c>
      <c r="AD479" s="48">
        <f t="shared" si="385"/>
        <v>-1</v>
      </c>
      <c r="AE479" s="45">
        <f t="shared" si="386"/>
        <v>0</v>
      </c>
      <c r="AF479" s="56">
        <f t="shared" si="387"/>
        <v>0</v>
      </c>
      <c r="AG479" s="70" t="e">
        <f t="shared" si="388"/>
        <v>#DIV/0!</v>
      </c>
      <c r="AH479" s="70" t="e">
        <f t="shared" si="389"/>
        <v>#DIV/0!</v>
      </c>
      <c r="AI479" s="74" t="e">
        <f t="shared" si="390"/>
        <v>#DIV/0!</v>
      </c>
      <c r="AJ479" s="62">
        <f t="shared" si="391"/>
        <v>0</v>
      </c>
      <c r="AK479" s="117" t="e">
        <f t="shared" si="392"/>
        <v>#DIV/0!</v>
      </c>
      <c r="AL479" s="99" t="e">
        <f t="shared" si="393"/>
        <v>#DIV/0!</v>
      </c>
      <c r="AM479" s="62">
        <f t="shared" si="394"/>
        <v>0</v>
      </c>
      <c r="AN479" s="10">
        <f t="shared" si="395"/>
        <v>0</v>
      </c>
      <c r="AO479" s="10">
        <f t="shared" si="396"/>
        <v>0</v>
      </c>
      <c r="AP479" s="10">
        <f t="shared" si="397"/>
        <v>0</v>
      </c>
      <c r="AQ479" s="10">
        <f t="shared" si="398"/>
        <v>0</v>
      </c>
      <c r="BE479" s="12" t="s">
        <v>623</v>
      </c>
      <c r="BF479" s="110"/>
      <c r="BG479" s="111"/>
      <c r="BH479" s="111"/>
      <c r="BM479"/>
      <c r="BN479"/>
      <c r="BO479"/>
      <c r="BP479"/>
      <c r="BQ479"/>
      <c r="BR479"/>
      <c r="BS479"/>
      <c r="BT479"/>
      <c r="BU479"/>
      <c r="BV479" s="113"/>
      <c r="BY479" s="19"/>
    </row>
    <row r="480" spans="1:77" x14ac:dyDescent="0.25">
      <c r="A480" s="12" t="str">
        <f t="shared" si="360"/>
        <v>30mag   15b</v>
      </c>
      <c r="B480" s="3">
        <f t="shared" si="361"/>
        <v>0</v>
      </c>
      <c r="C480" s="3">
        <f t="shared" si="362"/>
        <v>0</v>
      </c>
      <c r="D480" s="3">
        <f t="shared" si="363"/>
        <v>0</v>
      </c>
      <c r="E480" s="3">
        <f t="shared" si="364"/>
        <v>0</v>
      </c>
      <c r="F480" s="3">
        <f t="shared" si="365"/>
        <v>0</v>
      </c>
      <c r="G480" s="3">
        <f t="shared" si="366"/>
        <v>0</v>
      </c>
      <c r="H480" s="110">
        <f t="shared" si="367"/>
        <v>0</v>
      </c>
      <c r="I480" s="110">
        <f t="shared" si="368"/>
        <v>0</v>
      </c>
      <c r="J480" s="110">
        <f t="shared" si="369"/>
        <v>0</v>
      </c>
      <c r="K480" s="8">
        <f t="shared" si="370"/>
        <v>0</v>
      </c>
      <c r="L480" s="4">
        <f t="shared" si="371"/>
        <v>0</v>
      </c>
      <c r="M480" s="4">
        <f t="shared" si="372"/>
        <v>0</v>
      </c>
      <c r="N480" s="4">
        <f t="shared" si="373"/>
        <v>0</v>
      </c>
      <c r="O480" s="4">
        <f t="shared" si="374"/>
        <v>0</v>
      </c>
      <c r="P480" s="4">
        <f t="shared" si="409"/>
        <v>0</v>
      </c>
      <c r="Q480" s="4">
        <f t="shared" si="408"/>
        <v>0</v>
      </c>
      <c r="R480" s="4">
        <f t="shared" si="375"/>
        <v>0</v>
      </c>
      <c r="S480" s="4">
        <f t="shared" si="376"/>
        <v>0</v>
      </c>
      <c r="T480" s="4">
        <f t="shared" si="377"/>
        <v>0</v>
      </c>
      <c r="U480" s="4">
        <f t="shared" si="378"/>
        <v>0</v>
      </c>
      <c r="V480" s="4">
        <f t="shared" si="379"/>
        <v>0</v>
      </c>
      <c r="W480" s="86">
        <f t="shared" si="380"/>
        <v>0</v>
      </c>
      <c r="X480" s="45">
        <f t="shared" si="403"/>
        <v>0</v>
      </c>
      <c r="Y480" s="62">
        <f t="shared" si="381"/>
        <v>0</v>
      </c>
      <c r="Z480" s="10">
        <f t="shared" si="382"/>
        <v>0</v>
      </c>
      <c r="AA480" s="4">
        <f t="shared" si="383"/>
        <v>0</v>
      </c>
      <c r="AB480" s="79">
        <f t="shared" si="384"/>
        <v>0</v>
      </c>
      <c r="AC480" s="79">
        <f t="shared" si="404"/>
        <v>0</v>
      </c>
      <c r="AD480" s="48">
        <f t="shared" si="385"/>
        <v>-1</v>
      </c>
      <c r="AE480" s="45">
        <f t="shared" si="386"/>
        <v>0</v>
      </c>
      <c r="AF480" s="56">
        <f t="shared" si="387"/>
        <v>0</v>
      </c>
      <c r="AG480" s="70" t="e">
        <f t="shared" si="388"/>
        <v>#DIV/0!</v>
      </c>
      <c r="AH480" s="70" t="e">
        <f t="shared" si="389"/>
        <v>#DIV/0!</v>
      </c>
      <c r="AI480" s="74" t="e">
        <f t="shared" si="390"/>
        <v>#DIV/0!</v>
      </c>
      <c r="AJ480" s="62">
        <f t="shared" si="391"/>
        <v>0</v>
      </c>
      <c r="AK480" s="117" t="e">
        <f t="shared" si="392"/>
        <v>#DIV/0!</v>
      </c>
      <c r="AL480" s="99" t="e">
        <f t="shared" si="393"/>
        <v>#DIV/0!</v>
      </c>
      <c r="AM480" s="62">
        <f t="shared" si="394"/>
        <v>0</v>
      </c>
      <c r="AN480" s="10">
        <f t="shared" si="395"/>
        <v>0</v>
      </c>
      <c r="AO480" s="10">
        <f t="shared" si="396"/>
        <v>0</v>
      </c>
      <c r="AP480" s="10">
        <f t="shared" si="397"/>
        <v>0</v>
      </c>
      <c r="AQ480" s="10">
        <f t="shared" si="398"/>
        <v>0</v>
      </c>
      <c r="BE480" s="12" t="s">
        <v>624</v>
      </c>
      <c r="BF480" s="110"/>
      <c r="BG480" s="111"/>
      <c r="BH480" s="111"/>
      <c r="BM480"/>
      <c r="BN480"/>
      <c r="BO480"/>
      <c r="BP480"/>
      <c r="BQ480"/>
      <c r="BR480"/>
      <c r="BS480"/>
      <c r="BT480"/>
      <c r="BU480"/>
      <c r="BV480" s="113"/>
      <c r="BY480" s="19"/>
    </row>
    <row r="481" spans="1:77" x14ac:dyDescent="0.25">
      <c r="A481" s="12" t="str">
        <f t="shared" si="360"/>
        <v>30mag     16o</v>
      </c>
      <c r="B481" s="3">
        <f t="shared" si="361"/>
        <v>0</v>
      </c>
      <c r="C481" s="3">
        <f t="shared" si="362"/>
        <v>0</v>
      </c>
      <c r="D481" s="3">
        <f t="shared" si="363"/>
        <v>0</v>
      </c>
      <c r="E481" s="3">
        <f t="shared" si="364"/>
        <v>0</v>
      </c>
      <c r="F481" s="3">
        <f t="shared" si="365"/>
        <v>0</v>
      </c>
      <c r="G481" s="3">
        <f t="shared" si="366"/>
        <v>0</v>
      </c>
      <c r="H481" s="110">
        <f t="shared" si="367"/>
        <v>0</v>
      </c>
      <c r="I481" s="110">
        <f t="shared" si="368"/>
        <v>0</v>
      </c>
      <c r="J481" s="110">
        <f t="shared" si="369"/>
        <v>0</v>
      </c>
      <c r="K481" s="8">
        <f t="shared" si="370"/>
        <v>0</v>
      </c>
      <c r="L481" s="4">
        <f t="shared" si="371"/>
        <v>0</v>
      </c>
      <c r="M481" s="4">
        <f t="shared" si="372"/>
        <v>0</v>
      </c>
      <c r="N481" s="4">
        <f t="shared" si="373"/>
        <v>0</v>
      </c>
      <c r="O481" s="4">
        <f t="shared" si="374"/>
        <v>0</v>
      </c>
      <c r="P481" s="4">
        <f t="shared" si="409"/>
        <v>0</v>
      </c>
      <c r="Q481" s="4">
        <f t="shared" si="408"/>
        <v>0</v>
      </c>
      <c r="R481" s="4">
        <f t="shared" si="375"/>
        <v>0</v>
      </c>
      <c r="S481" s="4">
        <f t="shared" si="376"/>
        <v>0</v>
      </c>
      <c r="T481" s="4">
        <f t="shared" si="377"/>
        <v>0</v>
      </c>
      <c r="U481" s="4">
        <f t="shared" si="378"/>
        <v>0</v>
      </c>
      <c r="V481" s="4">
        <f t="shared" si="379"/>
        <v>0</v>
      </c>
      <c r="W481" s="85">
        <f t="shared" si="380"/>
        <v>0</v>
      </c>
      <c r="X481" s="45">
        <f t="shared" si="403"/>
        <v>0</v>
      </c>
      <c r="Y481" s="10">
        <f t="shared" si="381"/>
        <v>0</v>
      </c>
      <c r="Z481" s="10">
        <f t="shared" si="382"/>
        <v>0</v>
      </c>
      <c r="AA481" s="10">
        <f t="shared" si="383"/>
        <v>0</v>
      </c>
      <c r="AB481" s="10">
        <f t="shared" si="384"/>
        <v>0</v>
      </c>
      <c r="AC481" s="79">
        <f t="shared" si="404"/>
        <v>0</v>
      </c>
      <c r="AD481" s="48">
        <f t="shared" si="385"/>
        <v>-1</v>
      </c>
      <c r="AE481" s="45">
        <f t="shared" si="386"/>
        <v>0</v>
      </c>
      <c r="AF481" s="56">
        <f t="shared" si="387"/>
        <v>0</v>
      </c>
      <c r="AG481" s="70" t="e">
        <f t="shared" si="388"/>
        <v>#DIV/0!</v>
      </c>
      <c r="AH481" s="70" t="e">
        <f t="shared" si="389"/>
        <v>#DIV/0!</v>
      </c>
      <c r="AI481" s="74" t="e">
        <f t="shared" si="390"/>
        <v>#DIV/0!</v>
      </c>
      <c r="AJ481" s="62">
        <f t="shared" si="391"/>
        <v>0</v>
      </c>
      <c r="AK481" s="117" t="e">
        <f t="shared" si="392"/>
        <v>#DIV/0!</v>
      </c>
      <c r="AL481" s="99" t="e">
        <f t="shared" si="393"/>
        <v>#DIV/0!</v>
      </c>
      <c r="AM481" s="62">
        <f t="shared" si="394"/>
        <v>0</v>
      </c>
      <c r="AN481" s="10">
        <f t="shared" si="395"/>
        <v>0</v>
      </c>
      <c r="AO481" s="10">
        <f t="shared" si="396"/>
        <v>0</v>
      </c>
      <c r="AP481" s="10">
        <f t="shared" si="397"/>
        <v>0</v>
      </c>
      <c r="AQ481" s="10">
        <f t="shared" si="398"/>
        <v>0</v>
      </c>
      <c r="BE481" s="12" t="s">
        <v>625</v>
      </c>
      <c r="BF481" s="110"/>
      <c r="BG481" s="111"/>
      <c r="BH481" s="111"/>
      <c r="BM481"/>
      <c r="BN481"/>
      <c r="BO481"/>
      <c r="BP481"/>
      <c r="BQ481"/>
      <c r="BR481"/>
      <c r="BS481"/>
      <c r="BT481"/>
      <c r="BU481"/>
      <c r="BV481" s="113"/>
      <c r="BY481" s="19"/>
    </row>
    <row r="482" spans="1:77" x14ac:dyDescent="0.25">
      <c r="A482" s="12" t="str">
        <f t="shared" si="360"/>
        <v>30mag    17s</v>
      </c>
      <c r="B482" s="3">
        <f t="shared" si="361"/>
        <v>0</v>
      </c>
      <c r="C482" s="3">
        <f t="shared" si="362"/>
        <v>0</v>
      </c>
      <c r="D482" s="3">
        <f t="shared" si="363"/>
        <v>0</v>
      </c>
      <c r="E482" s="3">
        <f t="shared" si="364"/>
        <v>0</v>
      </c>
      <c r="F482" s="3">
        <f t="shared" si="365"/>
        <v>0</v>
      </c>
      <c r="G482" s="3">
        <f t="shared" si="366"/>
        <v>0</v>
      </c>
      <c r="H482" s="3">
        <f t="shared" si="367"/>
        <v>0</v>
      </c>
      <c r="I482" s="3">
        <f t="shared" si="368"/>
        <v>0</v>
      </c>
      <c r="J482" s="110">
        <f t="shared" si="369"/>
        <v>0</v>
      </c>
      <c r="K482" s="8">
        <f t="shared" si="370"/>
        <v>0</v>
      </c>
      <c r="L482" s="4">
        <f t="shared" si="371"/>
        <v>0</v>
      </c>
      <c r="M482" s="4">
        <f t="shared" si="372"/>
        <v>0</v>
      </c>
      <c r="N482" s="4">
        <f t="shared" si="373"/>
        <v>0</v>
      </c>
      <c r="O482" s="4">
        <f t="shared" si="374"/>
        <v>0</v>
      </c>
      <c r="P482" s="4">
        <f t="shared" si="409"/>
        <v>0</v>
      </c>
      <c r="Q482" s="4">
        <f t="shared" si="408"/>
        <v>0</v>
      </c>
      <c r="R482" s="4">
        <f t="shared" si="375"/>
        <v>0</v>
      </c>
      <c r="S482" s="4">
        <f t="shared" si="376"/>
        <v>0</v>
      </c>
      <c r="T482" s="4">
        <f t="shared" si="377"/>
        <v>0</v>
      </c>
      <c r="U482" s="4">
        <f t="shared" si="378"/>
        <v>0</v>
      </c>
      <c r="V482" s="4">
        <f t="shared" si="379"/>
        <v>0</v>
      </c>
      <c r="W482" s="85">
        <f t="shared" si="380"/>
        <v>0</v>
      </c>
      <c r="X482" s="45">
        <f t="shared" si="403"/>
        <v>0</v>
      </c>
      <c r="Y482" s="62">
        <f t="shared" si="381"/>
        <v>0</v>
      </c>
      <c r="Z482" s="10">
        <f t="shared" si="382"/>
        <v>0</v>
      </c>
      <c r="AA482" s="4">
        <f t="shared" si="383"/>
        <v>0</v>
      </c>
      <c r="AB482" s="108">
        <f t="shared" si="384"/>
        <v>0</v>
      </c>
      <c r="AC482" s="79">
        <f t="shared" si="404"/>
        <v>0</v>
      </c>
      <c r="AD482" s="48">
        <f t="shared" si="385"/>
        <v>-1</v>
      </c>
      <c r="AE482" s="45">
        <f t="shared" si="386"/>
        <v>0</v>
      </c>
      <c r="AF482" s="56">
        <f t="shared" si="387"/>
        <v>0</v>
      </c>
      <c r="AG482" s="70" t="e">
        <f t="shared" si="388"/>
        <v>#DIV/0!</v>
      </c>
      <c r="AH482" s="70" t="e">
        <f t="shared" si="389"/>
        <v>#DIV/0!</v>
      </c>
      <c r="AI482" s="74" t="e">
        <f t="shared" si="390"/>
        <v>#DIV/0!</v>
      </c>
      <c r="AJ482" s="62">
        <f t="shared" si="391"/>
        <v>0</v>
      </c>
      <c r="AK482" s="117" t="e">
        <f t="shared" si="392"/>
        <v>#DIV/0!</v>
      </c>
      <c r="AL482" s="99" t="e">
        <f t="shared" si="393"/>
        <v>#DIV/0!</v>
      </c>
      <c r="AM482" s="62">
        <f t="shared" si="394"/>
        <v>0</v>
      </c>
      <c r="AN482" s="10">
        <f t="shared" si="395"/>
        <v>0</v>
      </c>
      <c r="AO482" s="10">
        <f t="shared" si="396"/>
        <v>0</v>
      </c>
      <c r="AP482" s="10">
        <f t="shared" si="397"/>
        <v>0</v>
      </c>
      <c r="AQ482" s="10">
        <f t="shared" si="398"/>
        <v>0</v>
      </c>
      <c r="BE482" s="12" t="s">
        <v>626</v>
      </c>
      <c r="BF482" s="110"/>
      <c r="BG482" s="111"/>
      <c r="BH482" s="111"/>
      <c r="BM482"/>
      <c r="BN482"/>
      <c r="BO482"/>
      <c r="BP482"/>
      <c r="BQ482"/>
      <c r="BR482"/>
      <c r="BS482"/>
      <c r="BT482"/>
      <c r="BU482"/>
      <c r="BV482" s="113"/>
      <c r="BY482" s="19"/>
    </row>
    <row r="483" spans="1:77" x14ac:dyDescent="0.25">
      <c r="A483" s="12" t="str">
        <f t="shared" ref="A483:A512" si="410" xml:space="preserve"> BE483</f>
        <v>30mag   18b</v>
      </c>
      <c r="B483" s="3">
        <f t="shared" ref="B483:B512" si="411">J483-J482</f>
        <v>0</v>
      </c>
      <c r="C483" s="3">
        <f t="shared" ref="C483:C512" si="412">J483-J480</f>
        <v>0</v>
      </c>
      <c r="D483" s="3">
        <f t="shared" ref="D483:D512" si="413">AVERAGE(H481:H483)</f>
        <v>0</v>
      </c>
      <c r="E483" s="3">
        <f t="shared" ref="E483:E512" si="414">AVERAGE(H482:H483)</f>
        <v>0</v>
      </c>
      <c r="F483" s="3">
        <f t="shared" ref="F483:F512" si="415">AVERAGE(I481:I483)</f>
        <v>0</v>
      </c>
      <c r="G483" s="3">
        <f t="shared" ref="G483:G512" si="416">AVERAGE(I482:I483)</f>
        <v>0</v>
      </c>
      <c r="H483" s="3">
        <f t="shared" ref="H483:H512" si="417">BF483</f>
        <v>0</v>
      </c>
      <c r="I483" s="3">
        <f t="shared" ref="I483:I512" si="418">BG483</f>
        <v>0</v>
      </c>
      <c r="J483" s="3">
        <f t="shared" ref="J483:J512" si="419">BH483</f>
        <v>0</v>
      </c>
      <c r="K483" s="8">
        <f t="shared" ref="K483:K512" si="420">J483-J481</f>
        <v>0</v>
      </c>
      <c r="L483" s="4">
        <f t="shared" ref="L483:L512" si="421">MAX(O483:Q483)</f>
        <v>0</v>
      </c>
      <c r="M483" s="4">
        <f t="shared" ref="M483:M512" si="422">AVERAGE(L481:L483)</f>
        <v>0</v>
      </c>
      <c r="N483" s="4">
        <f t="shared" ref="N483:N512" si="423">AVERAGE(L482:L483)</f>
        <v>0</v>
      </c>
      <c r="O483" s="4">
        <f t="shared" ref="O483:O512" si="424">H483-I483</f>
        <v>0</v>
      </c>
      <c r="P483" s="4">
        <f t="shared" si="409"/>
        <v>0</v>
      </c>
      <c r="Q483" s="4">
        <f t="shared" si="408"/>
        <v>0</v>
      </c>
      <c r="R483" s="4">
        <f t="shared" ref="R483:R512" si="425">AVERAGE(H483:J483)</f>
        <v>0</v>
      </c>
      <c r="S483" s="4">
        <f t="shared" ref="S483:S512" si="426">AVERAGE(R482:R483)</f>
        <v>0</v>
      </c>
      <c r="T483" s="4">
        <f t="shared" ref="T483:T512" si="427">AVERAGE(R481:R483)</f>
        <v>0</v>
      </c>
      <c r="U483" s="4">
        <f t="shared" ref="U483:U512" si="428">MIN(B480:B482)</f>
        <v>0</v>
      </c>
      <c r="V483" s="4">
        <f t="shared" ref="V483:V512" si="429">MIN(B481:B482)</f>
        <v>0</v>
      </c>
      <c r="W483" s="86">
        <f t="shared" ref="W483:W512" si="430">J481+V483</f>
        <v>0</v>
      </c>
      <c r="X483" s="45">
        <f t="shared" si="403"/>
        <v>0</v>
      </c>
      <c r="Y483" s="62">
        <f t="shared" ref="Y483:Y512" si="431">J482+K482</f>
        <v>0</v>
      </c>
      <c r="Z483" s="10">
        <f t="shared" ref="Z483:Z512" si="432">MAX(B480:B482)</f>
        <v>0</v>
      </c>
      <c r="AA483" s="4">
        <f t="shared" ref="AA483:AA512" si="433">MAX(B481:B482)</f>
        <v>0</v>
      </c>
      <c r="AB483" s="79">
        <f t="shared" ref="AB483:AB512" si="434">J481+AA483</f>
        <v>0</v>
      </c>
      <c r="AC483" s="79">
        <f t="shared" si="404"/>
        <v>0</v>
      </c>
      <c r="AD483" s="48">
        <f t="shared" ref="AD483:AD522" si="435">(O483-$O$1)/$O$1</f>
        <v>-1</v>
      </c>
      <c r="AE483" s="45">
        <f t="shared" ref="AE483:AE512" si="436">MIN(B480:B482)</f>
        <v>0</v>
      </c>
      <c r="AF483" s="56">
        <f t="shared" ref="AF483:AF512" si="437">J482+AE483</f>
        <v>0</v>
      </c>
      <c r="AG483" s="70" t="e">
        <f t="shared" ref="AG483:AG512" si="438">AI483/AL483</f>
        <v>#DIV/0!</v>
      </c>
      <c r="AH483" s="70" t="e">
        <f t="shared" ref="AH483:AH512" si="439">1/AG483</f>
        <v>#DIV/0!</v>
      </c>
      <c r="AI483" s="74" t="e">
        <f t="shared" ref="AI483:AI512" si="440">(J483-AF483)/AF483</f>
        <v>#DIV/0!</v>
      </c>
      <c r="AJ483" s="62">
        <f t="shared" ref="AJ483:AJ512" si="441">MAX(B480:B482)</f>
        <v>0</v>
      </c>
      <c r="AK483" s="117" t="e">
        <f t="shared" ref="AK483:AK512" si="442" xml:space="preserve"> AH483/AG483</f>
        <v>#DIV/0!</v>
      </c>
      <c r="AL483" s="99" t="e">
        <f t="shared" ref="AL483:AL512" si="443">(J483-AM483)/AM483</f>
        <v>#DIV/0!</v>
      </c>
      <c r="AM483" s="62">
        <f t="shared" ref="AM483:AM512" si="444">J482+AJ483</f>
        <v>0</v>
      </c>
      <c r="AN483" s="10">
        <f t="shared" ref="AN483:AN512" si="445">(R482-N482)*0.999</f>
        <v>0</v>
      </c>
      <c r="AO483" s="10">
        <f t="shared" ref="AO483:AO512" si="446">(2*R482-I482)*0.999</f>
        <v>0</v>
      </c>
      <c r="AP483" s="10">
        <f t="shared" ref="AP483:AP512" si="447">(R482+N482)*1.001</f>
        <v>0</v>
      </c>
      <c r="AQ483" s="10">
        <f t="shared" ref="AQ483:AQ512" si="448">(2*R482-H482)*1.001</f>
        <v>0</v>
      </c>
      <c r="BE483" s="12" t="s">
        <v>627</v>
      </c>
      <c r="BF483" s="110"/>
      <c r="BG483" s="111"/>
      <c r="BH483" s="111"/>
      <c r="BM483"/>
      <c r="BN483"/>
      <c r="BO483"/>
      <c r="BP483"/>
      <c r="BQ483"/>
      <c r="BR483"/>
      <c r="BS483"/>
      <c r="BT483"/>
      <c r="BU483"/>
      <c r="BV483" s="113"/>
      <c r="BY483" s="19"/>
    </row>
    <row r="484" spans="1:77" x14ac:dyDescent="0.25">
      <c r="A484" s="12" t="str">
        <f t="shared" si="410"/>
        <v>30mag    19o</v>
      </c>
      <c r="B484" s="3">
        <f t="shared" si="411"/>
        <v>0</v>
      </c>
      <c r="C484" s="3">
        <f t="shared" si="412"/>
        <v>0</v>
      </c>
      <c r="D484" s="3">
        <f t="shared" si="413"/>
        <v>0</v>
      </c>
      <c r="E484" s="3">
        <f t="shared" si="414"/>
        <v>0</v>
      </c>
      <c r="F484" s="3">
        <f t="shared" si="415"/>
        <v>0</v>
      </c>
      <c r="G484" s="3">
        <f t="shared" si="416"/>
        <v>0</v>
      </c>
      <c r="H484" s="3">
        <f t="shared" si="417"/>
        <v>0</v>
      </c>
      <c r="I484" s="3">
        <f t="shared" si="418"/>
        <v>0</v>
      </c>
      <c r="J484" s="3">
        <f t="shared" si="419"/>
        <v>0</v>
      </c>
      <c r="K484" s="8">
        <f t="shared" si="420"/>
        <v>0</v>
      </c>
      <c r="L484" s="4">
        <f t="shared" si="421"/>
        <v>0</v>
      </c>
      <c r="M484" s="4">
        <f t="shared" si="422"/>
        <v>0</v>
      </c>
      <c r="N484" s="4">
        <f t="shared" si="423"/>
        <v>0</v>
      </c>
      <c r="O484" s="4">
        <f t="shared" si="424"/>
        <v>0</v>
      </c>
      <c r="P484" s="4">
        <f t="shared" si="409"/>
        <v>0</v>
      </c>
      <c r="Q484" s="4">
        <f t="shared" si="408"/>
        <v>0</v>
      </c>
      <c r="R484" s="4">
        <f t="shared" si="425"/>
        <v>0</v>
      </c>
      <c r="S484" s="4">
        <f t="shared" si="426"/>
        <v>0</v>
      </c>
      <c r="T484" s="4">
        <f t="shared" si="427"/>
        <v>0</v>
      </c>
      <c r="U484" s="4">
        <f t="shared" si="428"/>
        <v>0</v>
      </c>
      <c r="V484" s="4">
        <f t="shared" si="429"/>
        <v>0</v>
      </c>
      <c r="W484" s="86">
        <f t="shared" si="430"/>
        <v>0</v>
      </c>
      <c r="X484" s="45">
        <f t="shared" si="403"/>
        <v>0</v>
      </c>
      <c r="Y484" s="62">
        <f t="shared" si="431"/>
        <v>0</v>
      </c>
      <c r="Z484" s="10">
        <f t="shared" si="432"/>
        <v>0</v>
      </c>
      <c r="AA484" s="4">
        <f t="shared" si="433"/>
        <v>0</v>
      </c>
      <c r="AB484" s="79">
        <f t="shared" si="434"/>
        <v>0</v>
      </c>
      <c r="AC484" s="79">
        <f t="shared" si="404"/>
        <v>0</v>
      </c>
      <c r="AD484" s="48">
        <f t="shared" si="435"/>
        <v>-1</v>
      </c>
      <c r="AE484" s="45">
        <f t="shared" si="436"/>
        <v>0</v>
      </c>
      <c r="AF484" s="56">
        <f t="shared" si="437"/>
        <v>0</v>
      </c>
      <c r="AG484" s="70" t="e">
        <f t="shared" si="438"/>
        <v>#DIV/0!</v>
      </c>
      <c r="AH484" s="70" t="e">
        <f t="shared" si="439"/>
        <v>#DIV/0!</v>
      </c>
      <c r="AI484" s="74" t="e">
        <f t="shared" si="440"/>
        <v>#DIV/0!</v>
      </c>
      <c r="AJ484" s="62">
        <f t="shared" si="441"/>
        <v>0</v>
      </c>
      <c r="AK484" s="117" t="e">
        <f t="shared" si="442"/>
        <v>#DIV/0!</v>
      </c>
      <c r="AL484" s="99" t="e">
        <f t="shared" si="443"/>
        <v>#DIV/0!</v>
      </c>
      <c r="AM484" s="62">
        <f t="shared" si="444"/>
        <v>0</v>
      </c>
      <c r="AN484" s="10">
        <f t="shared" si="445"/>
        <v>0</v>
      </c>
      <c r="AO484" s="10">
        <f t="shared" si="446"/>
        <v>0</v>
      </c>
      <c r="AP484" s="10">
        <f t="shared" si="447"/>
        <v>0</v>
      </c>
      <c r="AQ484" s="10">
        <f t="shared" si="448"/>
        <v>0</v>
      </c>
      <c r="BE484" s="12" t="s">
        <v>628</v>
      </c>
      <c r="BF484" s="110"/>
      <c r="BG484" s="111"/>
      <c r="BH484" s="111"/>
      <c r="BM484"/>
      <c r="BN484"/>
      <c r="BO484"/>
      <c r="BP484"/>
      <c r="BQ484"/>
      <c r="BR484"/>
      <c r="BS484"/>
      <c r="BT484"/>
      <c r="BU484"/>
      <c r="BV484" s="113"/>
      <c r="BY484" s="19"/>
    </row>
    <row r="485" spans="1:77" x14ac:dyDescent="0.25">
      <c r="A485" s="12" t="str">
        <f t="shared" si="410"/>
        <v>30mag    20s</v>
      </c>
      <c r="B485" s="3">
        <f t="shared" si="411"/>
        <v>0</v>
      </c>
      <c r="C485" s="3">
        <f t="shared" si="412"/>
        <v>0</v>
      </c>
      <c r="D485" s="3">
        <f t="shared" si="413"/>
        <v>0</v>
      </c>
      <c r="E485" s="3">
        <f t="shared" si="414"/>
        <v>0</v>
      </c>
      <c r="F485" s="3">
        <f t="shared" si="415"/>
        <v>0</v>
      </c>
      <c r="G485" s="3">
        <f t="shared" si="416"/>
        <v>0</v>
      </c>
      <c r="H485" s="3">
        <f t="shared" si="417"/>
        <v>0</v>
      </c>
      <c r="I485" s="3">
        <f t="shared" si="418"/>
        <v>0</v>
      </c>
      <c r="J485" s="3">
        <f t="shared" si="419"/>
        <v>0</v>
      </c>
      <c r="K485" s="8">
        <f t="shared" si="420"/>
        <v>0</v>
      </c>
      <c r="L485" s="4">
        <f t="shared" si="421"/>
        <v>0</v>
      </c>
      <c r="M485" s="4">
        <f t="shared" si="422"/>
        <v>0</v>
      </c>
      <c r="N485" s="4">
        <f t="shared" si="423"/>
        <v>0</v>
      </c>
      <c r="O485" s="4">
        <f t="shared" si="424"/>
        <v>0</v>
      </c>
      <c r="P485" s="4">
        <f t="shared" si="409"/>
        <v>0</v>
      </c>
      <c r="Q485" s="4">
        <f t="shared" si="408"/>
        <v>0</v>
      </c>
      <c r="R485" s="4">
        <f t="shared" si="425"/>
        <v>0</v>
      </c>
      <c r="S485" s="4">
        <f t="shared" si="426"/>
        <v>0</v>
      </c>
      <c r="T485" s="4">
        <f t="shared" si="427"/>
        <v>0</v>
      </c>
      <c r="U485" s="4">
        <f t="shared" si="428"/>
        <v>0</v>
      </c>
      <c r="V485" s="4">
        <f t="shared" si="429"/>
        <v>0</v>
      </c>
      <c r="W485" s="86">
        <f t="shared" si="430"/>
        <v>0</v>
      </c>
      <c r="X485" s="45">
        <f t="shared" si="403"/>
        <v>0</v>
      </c>
      <c r="Y485" s="62">
        <f t="shared" si="431"/>
        <v>0</v>
      </c>
      <c r="Z485" s="10">
        <f t="shared" si="432"/>
        <v>0</v>
      </c>
      <c r="AA485" s="4">
        <f t="shared" si="433"/>
        <v>0</v>
      </c>
      <c r="AB485" s="79">
        <f t="shared" si="434"/>
        <v>0</v>
      </c>
      <c r="AC485" s="79">
        <f t="shared" si="404"/>
        <v>0</v>
      </c>
      <c r="AD485" s="48">
        <f t="shared" si="435"/>
        <v>-1</v>
      </c>
      <c r="AE485" s="45">
        <f t="shared" si="436"/>
        <v>0</v>
      </c>
      <c r="AF485" s="56">
        <f t="shared" si="437"/>
        <v>0</v>
      </c>
      <c r="AG485" s="70" t="e">
        <f t="shared" si="438"/>
        <v>#DIV/0!</v>
      </c>
      <c r="AH485" s="70" t="e">
        <f t="shared" si="439"/>
        <v>#DIV/0!</v>
      </c>
      <c r="AI485" s="74" t="e">
        <f t="shared" si="440"/>
        <v>#DIV/0!</v>
      </c>
      <c r="AJ485" s="62">
        <f t="shared" si="441"/>
        <v>0</v>
      </c>
      <c r="AK485" s="117" t="e">
        <f t="shared" si="442"/>
        <v>#DIV/0!</v>
      </c>
      <c r="AL485" s="99" t="e">
        <f t="shared" si="443"/>
        <v>#DIV/0!</v>
      </c>
      <c r="AM485" s="62">
        <f t="shared" si="444"/>
        <v>0</v>
      </c>
      <c r="AN485" s="10">
        <f t="shared" si="445"/>
        <v>0</v>
      </c>
      <c r="AO485" s="10">
        <f t="shared" si="446"/>
        <v>0</v>
      </c>
      <c r="AP485" s="10">
        <f t="shared" si="447"/>
        <v>0</v>
      </c>
      <c r="AQ485" s="10">
        <f t="shared" si="448"/>
        <v>0</v>
      </c>
      <c r="BE485" s="12" t="s">
        <v>629</v>
      </c>
      <c r="BF485" s="110"/>
      <c r="BG485" s="111"/>
      <c r="BH485" s="111"/>
      <c r="BM485"/>
      <c r="BN485"/>
      <c r="BO485"/>
      <c r="BP485"/>
      <c r="BQ485"/>
      <c r="BR485"/>
      <c r="BS485"/>
      <c r="BT485"/>
      <c r="BU485"/>
      <c r="BV485" s="113"/>
      <c r="BY485" s="19"/>
    </row>
    <row r="486" spans="1:77" x14ac:dyDescent="0.25">
      <c r="A486" s="12" t="str">
        <f t="shared" si="410"/>
        <v>30mag     21b</v>
      </c>
      <c r="B486" s="3">
        <f t="shared" si="411"/>
        <v>0</v>
      </c>
      <c r="C486" s="3">
        <f t="shared" si="412"/>
        <v>0</v>
      </c>
      <c r="D486" s="3">
        <f t="shared" si="413"/>
        <v>0</v>
      </c>
      <c r="E486" s="3">
        <f t="shared" si="414"/>
        <v>0</v>
      </c>
      <c r="F486" s="3">
        <f t="shared" si="415"/>
        <v>0</v>
      </c>
      <c r="G486" s="3">
        <f t="shared" si="416"/>
        <v>0</v>
      </c>
      <c r="H486" s="3">
        <f t="shared" si="417"/>
        <v>0</v>
      </c>
      <c r="I486" s="3">
        <f t="shared" si="418"/>
        <v>0</v>
      </c>
      <c r="J486" s="110">
        <f t="shared" si="419"/>
        <v>0</v>
      </c>
      <c r="K486" s="8">
        <f t="shared" si="420"/>
        <v>0</v>
      </c>
      <c r="L486" s="4">
        <f t="shared" si="421"/>
        <v>0</v>
      </c>
      <c r="M486" s="4">
        <f t="shared" si="422"/>
        <v>0</v>
      </c>
      <c r="N486" s="4">
        <f t="shared" si="423"/>
        <v>0</v>
      </c>
      <c r="O486" s="4">
        <f t="shared" si="424"/>
        <v>0</v>
      </c>
      <c r="P486" s="4">
        <f t="shared" si="409"/>
        <v>0</v>
      </c>
      <c r="Q486" s="4">
        <f>-J485+I486</f>
        <v>0</v>
      </c>
      <c r="R486" s="4">
        <f t="shared" si="425"/>
        <v>0</v>
      </c>
      <c r="S486" s="4">
        <f t="shared" si="426"/>
        <v>0</v>
      </c>
      <c r="T486" s="4">
        <f t="shared" si="427"/>
        <v>0</v>
      </c>
      <c r="U486" s="4">
        <f t="shared" si="428"/>
        <v>0</v>
      </c>
      <c r="V486" s="4">
        <f t="shared" si="429"/>
        <v>0</v>
      </c>
      <c r="W486" s="86">
        <f t="shared" si="430"/>
        <v>0</v>
      </c>
      <c r="X486" s="45">
        <f t="shared" si="403"/>
        <v>0</v>
      </c>
      <c r="Y486" s="10">
        <f t="shared" si="431"/>
        <v>0</v>
      </c>
      <c r="Z486" s="10">
        <f t="shared" si="432"/>
        <v>0</v>
      </c>
      <c r="AA486" s="10">
        <f t="shared" si="433"/>
        <v>0</v>
      </c>
      <c r="AB486" s="10">
        <f t="shared" si="434"/>
        <v>0</v>
      </c>
      <c r="AC486" s="79">
        <f t="shared" si="404"/>
        <v>0</v>
      </c>
      <c r="AD486" s="48">
        <f t="shared" si="435"/>
        <v>-1</v>
      </c>
      <c r="AE486" s="45">
        <f t="shared" si="436"/>
        <v>0</v>
      </c>
      <c r="AF486" s="56">
        <f t="shared" si="437"/>
        <v>0</v>
      </c>
      <c r="AG486" s="70" t="e">
        <f t="shared" si="438"/>
        <v>#DIV/0!</v>
      </c>
      <c r="AH486" s="70" t="e">
        <f t="shared" si="439"/>
        <v>#DIV/0!</v>
      </c>
      <c r="AI486" s="74" t="e">
        <f t="shared" si="440"/>
        <v>#DIV/0!</v>
      </c>
      <c r="AJ486" s="62">
        <f t="shared" si="441"/>
        <v>0</v>
      </c>
      <c r="AK486" s="117" t="e">
        <f t="shared" si="442"/>
        <v>#DIV/0!</v>
      </c>
      <c r="AL486" s="99" t="e">
        <f t="shared" si="443"/>
        <v>#DIV/0!</v>
      </c>
      <c r="AM486" s="62">
        <f t="shared" si="444"/>
        <v>0</v>
      </c>
      <c r="AN486" s="10">
        <f t="shared" si="445"/>
        <v>0</v>
      </c>
      <c r="AO486" s="10">
        <f t="shared" si="446"/>
        <v>0</v>
      </c>
      <c r="AP486" s="10">
        <f t="shared" si="447"/>
        <v>0</v>
      </c>
      <c r="AQ486" s="10">
        <f t="shared" si="448"/>
        <v>0</v>
      </c>
      <c r="BE486" s="12" t="s">
        <v>630</v>
      </c>
      <c r="BF486" s="110"/>
      <c r="BG486" s="111"/>
      <c r="BH486" s="111"/>
      <c r="BM486"/>
      <c r="BN486"/>
      <c r="BO486"/>
      <c r="BP486"/>
      <c r="BQ486"/>
      <c r="BR486"/>
      <c r="BS486"/>
      <c r="BT486"/>
      <c r="BU486"/>
      <c r="BV486" s="113"/>
      <c r="BY486" s="19"/>
    </row>
    <row r="487" spans="1:77" x14ac:dyDescent="0.25">
      <c r="A487" s="12" t="str">
        <f t="shared" si="410"/>
        <v>30mag   22b</v>
      </c>
      <c r="B487" s="3">
        <f t="shared" si="411"/>
        <v>0</v>
      </c>
      <c r="C487" s="3">
        <f t="shared" si="412"/>
        <v>0</v>
      </c>
      <c r="D487" s="3">
        <f t="shared" si="413"/>
        <v>0</v>
      </c>
      <c r="E487" s="3">
        <f t="shared" si="414"/>
        <v>0</v>
      </c>
      <c r="F487" s="3">
        <f t="shared" si="415"/>
        <v>0</v>
      </c>
      <c r="G487" s="3">
        <f t="shared" si="416"/>
        <v>0</v>
      </c>
      <c r="H487" s="3">
        <f t="shared" si="417"/>
        <v>0</v>
      </c>
      <c r="I487" s="3">
        <f t="shared" si="418"/>
        <v>0</v>
      </c>
      <c r="J487" s="110">
        <f t="shared" si="419"/>
        <v>0</v>
      </c>
      <c r="K487" s="8">
        <f t="shared" si="420"/>
        <v>0</v>
      </c>
      <c r="L487" s="4">
        <f t="shared" si="421"/>
        <v>0</v>
      </c>
      <c r="M487" s="4">
        <f t="shared" si="422"/>
        <v>0</v>
      </c>
      <c r="N487" s="4">
        <f t="shared" si="423"/>
        <v>0</v>
      </c>
      <c r="O487" s="4">
        <f t="shared" si="424"/>
        <v>0</v>
      </c>
      <c r="P487" s="4">
        <f t="shared" si="409"/>
        <v>0</v>
      </c>
      <c r="Q487" s="4">
        <f>J486-I487</f>
        <v>0</v>
      </c>
      <c r="R487" s="4">
        <f t="shared" si="425"/>
        <v>0</v>
      </c>
      <c r="S487" s="4">
        <f t="shared" si="426"/>
        <v>0</v>
      </c>
      <c r="T487" s="4">
        <f t="shared" si="427"/>
        <v>0</v>
      </c>
      <c r="U487" s="4">
        <f t="shared" si="428"/>
        <v>0</v>
      </c>
      <c r="V487" s="4">
        <f t="shared" si="429"/>
        <v>0</v>
      </c>
      <c r="W487" s="85">
        <f t="shared" si="430"/>
        <v>0</v>
      </c>
      <c r="X487" s="45">
        <f t="shared" si="403"/>
        <v>0</v>
      </c>
      <c r="Y487" s="62">
        <f t="shared" si="431"/>
        <v>0</v>
      </c>
      <c r="Z487" s="10">
        <f t="shared" si="432"/>
        <v>0</v>
      </c>
      <c r="AA487" s="4">
        <f t="shared" si="433"/>
        <v>0</v>
      </c>
      <c r="AB487" s="108">
        <f t="shared" si="434"/>
        <v>0</v>
      </c>
      <c r="AC487" s="79">
        <f t="shared" si="404"/>
        <v>0</v>
      </c>
      <c r="AD487" s="48">
        <f t="shared" si="435"/>
        <v>-1</v>
      </c>
      <c r="AE487" s="45">
        <f t="shared" si="436"/>
        <v>0</v>
      </c>
      <c r="AF487" s="56">
        <f t="shared" si="437"/>
        <v>0</v>
      </c>
      <c r="AG487" s="70" t="e">
        <f t="shared" si="438"/>
        <v>#DIV/0!</v>
      </c>
      <c r="AH487" s="70" t="e">
        <f t="shared" si="439"/>
        <v>#DIV/0!</v>
      </c>
      <c r="AI487" s="74" t="e">
        <f t="shared" si="440"/>
        <v>#DIV/0!</v>
      </c>
      <c r="AJ487" s="62">
        <f t="shared" si="441"/>
        <v>0</v>
      </c>
      <c r="AK487" s="117" t="e">
        <f t="shared" si="442"/>
        <v>#DIV/0!</v>
      </c>
      <c r="AL487" s="99" t="e">
        <f t="shared" si="443"/>
        <v>#DIV/0!</v>
      </c>
      <c r="AM487" s="62">
        <f t="shared" si="444"/>
        <v>0</v>
      </c>
      <c r="AN487" s="10">
        <f t="shared" si="445"/>
        <v>0</v>
      </c>
      <c r="AO487" s="10">
        <f t="shared" si="446"/>
        <v>0</v>
      </c>
      <c r="AP487" s="10">
        <f t="shared" si="447"/>
        <v>0</v>
      </c>
      <c r="AQ487" s="10">
        <f t="shared" si="448"/>
        <v>0</v>
      </c>
      <c r="BE487" s="12" t="s">
        <v>631</v>
      </c>
      <c r="BF487" s="15"/>
      <c r="BG487" s="15"/>
      <c r="BH487" s="15"/>
      <c r="BM487"/>
      <c r="BN487"/>
      <c r="BO487"/>
      <c r="BP487"/>
      <c r="BQ487"/>
      <c r="BR487"/>
      <c r="BS487"/>
      <c r="BT487"/>
      <c r="BU487"/>
      <c r="BV487" s="113"/>
      <c r="BY487" s="19"/>
    </row>
    <row r="488" spans="1:77" x14ac:dyDescent="0.25">
      <c r="A488" s="12" t="str">
        <f t="shared" si="410"/>
        <v>31mag   0s</v>
      </c>
      <c r="B488" s="3">
        <f t="shared" si="411"/>
        <v>0</v>
      </c>
      <c r="C488" s="3">
        <f t="shared" si="412"/>
        <v>0</v>
      </c>
      <c r="D488" s="3">
        <f t="shared" si="413"/>
        <v>0</v>
      </c>
      <c r="E488" s="3">
        <f t="shared" si="414"/>
        <v>0</v>
      </c>
      <c r="F488" s="3">
        <f t="shared" si="415"/>
        <v>0</v>
      </c>
      <c r="G488" s="3">
        <f t="shared" si="416"/>
        <v>0</v>
      </c>
      <c r="H488" s="110">
        <f t="shared" si="417"/>
        <v>0</v>
      </c>
      <c r="I488" s="110">
        <f t="shared" si="418"/>
        <v>0</v>
      </c>
      <c r="J488" s="110">
        <f t="shared" si="419"/>
        <v>0</v>
      </c>
      <c r="K488" s="8">
        <f t="shared" si="420"/>
        <v>0</v>
      </c>
      <c r="L488" s="4">
        <f t="shared" si="421"/>
        <v>0</v>
      </c>
      <c r="M488" s="4">
        <f t="shared" si="422"/>
        <v>0</v>
      </c>
      <c r="N488" s="4">
        <f t="shared" si="423"/>
        <v>0</v>
      </c>
      <c r="O488" s="4">
        <f t="shared" si="424"/>
        <v>0</v>
      </c>
      <c r="P488" s="4">
        <f t="shared" si="409"/>
        <v>0</v>
      </c>
      <c r="Q488" s="4">
        <f>J487-I488</f>
        <v>0</v>
      </c>
      <c r="R488" s="4">
        <f t="shared" si="425"/>
        <v>0</v>
      </c>
      <c r="S488" s="4">
        <f t="shared" si="426"/>
        <v>0</v>
      </c>
      <c r="T488" s="4">
        <f t="shared" si="427"/>
        <v>0</v>
      </c>
      <c r="U488" s="4">
        <f t="shared" si="428"/>
        <v>0</v>
      </c>
      <c r="V488" s="4">
        <f t="shared" si="429"/>
        <v>0</v>
      </c>
      <c r="W488" s="85">
        <f t="shared" si="430"/>
        <v>0</v>
      </c>
      <c r="X488" s="45">
        <f t="shared" si="403"/>
        <v>0</v>
      </c>
      <c r="Y488" s="62">
        <f t="shared" si="431"/>
        <v>0</v>
      </c>
      <c r="Z488" s="10">
        <f t="shared" si="432"/>
        <v>0</v>
      </c>
      <c r="AA488" s="4">
        <f t="shared" si="433"/>
        <v>0</v>
      </c>
      <c r="AB488" s="79">
        <f t="shared" si="434"/>
        <v>0</v>
      </c>
      <c r="AC488" s="79">
        <f t="shared" si="404"/>
        <v>0</v>
      </c>
      <c r="AD488" s="48">
        <f t="shared" si="435"/>
        <v>-1</v>
      </c>
      <c r="AE488" s="45">
        <f t="shared" si="436"/>
        <v>0</v>
      </c>
      <c r="AF488" s="56">
        <f t="shared" si="437"/>
        <v>0</v>
      </c>
      <c r="AG488" s="70" t="e">
        <f t="shared" si="438"/>
        <v>#DIV/0!</v>
      </c>
      <c r="AH488" s="70" t="e">
        <f t="shared" si="439"/>
        <v>#DIV/0!</v>
      </c>
      <c r="AI488" s="74" t="e">
        <f t="shared" si="440"/>
        <v>#DIV/0!</v>
      </c>
      <c r="AJ488" s="62">
        <f t="shared" si="441"/>
        <v>0</v>
      </c>
      <c r="AK488" s="117" t="e">
        <f t="shared" si="442"/>
        <v>#DIV/0!</v>
      </c>
      <c r="AL488" s="99" t="e">
        <f t="shared" si="443"/>
        <v>#DIV/0!</v>
      </c>
      <c r="AM488" s="62">
        <f t="shared" si="444"/>
        <v>0</v>
      </c>
      <c r="AN488" s="10">
        <f t="shared" si="445"/>
        <v>0</v>
      </c>
      <c r="AO488" s="10">
        <f t="shared" si="446"/>
        <v>0</v>
      </c>
      <c r="AP488" s="10">
        <f t="shared" si="447"/>
        <v>0</v>
      </c>
      <c r="AQ488" s="10">
        <f t="shared" si="448"/>
        <v>0</v>
      </c>
      <c r="BE488" s="12" t="s">
        <v>632</v>
      </c>
      <c r="BF488" s="110"/>
      <c r="BG488" s="111"/>
      <c r="BH488" s="111"/>
      <c r="BM488"/>
      <c r="BN488"/>
      <c r="BO488"/>
      <c r="BP488"/>
      <c r="BQ488"/>
      <c r="BR488"/>
      <c r="BS488"/>
      <c r="BT488"/>
      <c r="BU488"/>
      <c r="BV488" s="113"/>
      <c r="BY488" s="19"/>
    </row>
    <row r="489" spans="1:77" x14ac:dyDescent="0.25">
      <c r="A489" s="12" t="str">
        <f t="shared" si="410"/>
        <v>31mag   1s</v>
      </c>
      <c r="B489" s="3">
        <f t="shared" si="411"/>
        <v>0</v>
      </c>
      <c r="C489" s="3">
        <f t="shared" si="412"/>
        <v>0</v>
      </c>
      <c r="D489" s="3">
        <f t="shared" si="413"/>
        <v>0</v>
      </c>
      <c r="E489" s="3">
        <f t="shared" si="414"/>
        <v>0</v>
      </c>
      <c r="F489" s="3">
        <f t="shared" si="415"/>
        <v>0</v>
      </c>
      <c r="G489" s="3">
        <f t="shared" si="416"/>
        <v>0</v>
      </c>
      <c r="H489" s="13">
        <f t="shared" si="417"/>
        <v>0</v>
      </c>
      <c r="I489" s="13">
        <f t="shared" si="418"/>
        <v>0</v>
      </c>
      <c r="J489" s="13">
        <f t="shared" si="419"/>
        <v>0</v>
      </c>
      <c r="K489" s="8">
        <f t="shared" si="420"/>
        <v>0</v>
      </c>
      <c r="L489" s="4">
        <f t="shared" si="421"/>
        <v>0</v>
      </c>
      <c r="M489" s="4">
        <f t="shared" si="422"/>
        <v>0</v>
      </c>
      <c r="N489" s="4">
        <f t="shared" si="423"/>
        <v>0</v>
      </c>
      <c r="O489" s="4">
        <f t="shared" si="424"/>
        <v>0</v>
      </c>
      <c r="P489" s="4">
        <f t="shared" si="409"/>
        <v>0</v>
      </c>
      <c r="Q489" s="4">
        <f t="shared" ref="Q489:Q494" si="449">J488-I489</f>
        <v>0</v>
      </c>
      <c r="R489" s="4">
        <f t="shared" si="425"/>
        <v>0</v>
      </c>
      <c r="S489" s="4">
        <f t="shared" si="426"/>
        <v>0</v>
      </c>
      <c r="T489" s="4">
        <f t="shared" si="427"/>
        <v>0</v>
      </c>
      <c r="U489" s="4">
        <f t="shared" si="428"/>
        <v>0</v>
      </c>
      <c r="V489" s="4">
        <f t="shared" si="429"/>
        <v>0</v>
      </c>
      <c r="W489" s="109">
        <f t="shared" si="430"/>
        <v>0</v>
      </c>
      <c r="X489" s="45">
        <f t="shared" si="403"/>
        <v>0</v>
      </c>
      <c r="Y489" s="62">
        <f t="shared" si="431"/>
        <v>0</v>
      </c>
      <c r="Z489" s="10">
        <f t="shared" si="432"/>
        <v>0</v>
      </c>
      <c r="AA489" s="4">
        <f t="shared" si="433"/>
        <v>0</v>
      </c>
      <c r="AB489" s="79">
        <f t="shared" si="434"/>
        <v>0</v>
      </c>
      <c r="AC489" s="79">
        <f t="shared" si="404"/>
        <v>0</v>
      </c>
      <c r="AD489" s="48">
        <f t="shared" si="435"/>
        <v>-1</v>
      </c>
      <c r="AE489" s="45">
        <f t="shared" si="436"/>
        <v>0</v>
      </c>
      <c r="AF489" s="56">
        <f t="shared" si="437"/>
        <v>0</v>
      </c>
      <c r="AG489" s="70" t="e">
        <f t="shared" si="438"/>
        <v>#DIV/0!</v>
      </c>
      <c r="AH489" s="70" t="e">
        <f t="shared" si="439"/>
        <v>#DIV/0!</v>
      </c>
      <c r="AI489" s="74" t="e">
        <f t="shared" si="440"/>
        <v>#DIV/0!</v>
      </c>
      <c r="AJ489" s="62">
        <f t="shared" si="441"/>
        <v>0</v>
      </c>
      <c r="AK489" s="117" t="e">
        <f t="shared" si="442"/>
        <v>#DIV/0!</v>
      </c>
      <c r="AL489" s="99" t="e">
        <f t="shared" si="443"/>
        <v>#DIV/0!</v>
      </c>
      <c r="AM489" s="62">
        <f t="shared" si="444"/>
        <v>0</v>
      </c>
      <c r="AN489" s="10">
        <f t="shared" si="445"/>
        <v>0</v>
      </c>
      <c r="AO489" s="10">
        <f t="shared" si="446"/>
        <v>0</v>
      </c>
      <c r="AP489" s="10">
        <f t="shared" si="447"/>
        <v>0</v>
      </c>
      <c r="AQ489" s="10">
        <f t="shared" si="448"/>
        <v>0</v>
      </c>
      <c r="BE489" s="12" t="s">
        <v>633</v>
      </c>
      <c r="BF489" s="110"/>
      <c r="BG489" s="111"/>
      <c r="BH489" s="111"/>
      <c r="BM489"/>
      <c r="BN489"/>
      <c r="BO489"/>
      <c r="BP489"/>
      <c r="BQ489"/>
      <c r="BR489"/>
      <c r="BS489"/>
      <c r="BT489"/>
      <c r="BU489"/>
      <c r="BV489" s="113"/>
      <c r="BY489" s="19"/>
    </row>
    <row r="490" spans="1:77" x14ac:dyDescent="0.25">
      <c r="A490" s="12" t="str">
        <f t="shared" si="410"/>
        <v>31mag    2b</v>
      </c>
      <c r="B490" s="3">
        <f t="shared" si="411"/>
        <v>0</v>
      </c>
      <c r="C490" s="3">
        <f t="shared" si="412"/>
        <v>0</v>
      </c>
      <c r="D490" s="3">
        <f t="shared" si="413"/>
        <v>0</v>
      </c>
      <c r="E490" s="3">
        <f t="shared" si="414"/>
        <v>0</v>
      </c>
      <c r="F490" s="3">
        <f t="shared" si="415"/>
        <v>0</v>
      </c>
      <c r="G490" s="3">
        <f t="shared" si="416"/>
        <v>0</v>
      </c>
      <c r="H490" s="13">
        <f t="shared" si="417"/>
        <v>0</v>
      </c>
      <c r="I490" s="13">
        <f t="shared" si="418"/>
        <v>0</v>
      </c>
      <c r="J490" s="110">
        <f t="shared" si="419"/>
        <v>0</v>
      </c>
      <c r="K490" s="8">
        <f t="shared" si="420"/>
        <v>0</v>
      </c>
      <c r="L490" s="4">
        <f t="shared" si="421"/>
        <v>0</v>
      </c>
      <c r="M490" s="4">
        <f t="shared" si="422"/>
        <v>0</v>
      </c>
      <c r="N490" s="4">
        <f t="shared" si="423"/>
        <v>0</v>
      </c>
      <c r="O490" s="4">
        <f t="shared" si="424"/>
        <v>0</v>
      </c>
      <c r="P490" s="4">
        <f t="shared" si="409"/>
        <v>0</v>
      </c>
      <c r="Q490" s="4">
        <f t="shared" si="449"/>
        <v>0</v>
      </c>
      <c r="R490" s="4">
        <f t="shared" si="425"/>
        <v>0</v>
      </c>
      <c r="S490" s="4">
        <f t="shared" si="426"/>
        <v>0</v>
      </c>
      <c r="T490" s="4">
        <f t="shared" si="427"/>
        <v>0</v>
      </c>
      <c r="U490" s="4">
        <f t="shared" si="428"/>
        <v>0</v>
      </c>
      <c r="V490" s="4">
        <f t="shared" si="429"/>
        <v>0</v>
      </c>
      <c r="W490" s="109">
        <f t="shared" si="430"/>
        <v>0</v>
      </c>
      <c r="X490" s="45">
        <f t="shared" si="403"/>
        <v>0</v>
      </c>
      <c r="Y490" s="62">
        <f t="shared" si="431"/>
        <v>0</v>
      </c>
      <c r="Z490" s="10">
        <f t="shared" si="432"/>
        <v>0</v>
      </c>
      <c r="AA490" s="4">
        <f t="shared" si="433"/>
        <v>0</v>
      </c>
      <c r="AB490" s="79">
        <f t="shared" si="434"/>
        <v>0</v>
      </c>
      <c r="AC490" s="79">
        <f t="shared" si="404"/>
        <v>0</v>
      </c>
      <c r="AD490" s="48">
        <f t="shared" si="435"/>
        <v>-1</v>
      </c>
      <c r="AE490" s="45">
        <f t="shared" si="436"/>
        <v>0</v>
      </c>
      <c r="AF490" s="56">
        <f t="shared" si="437"/>
        <v>0</v>
      </c>
      <c r="AG490" s="70" t="e">
        <f t="shared" si="438"/>
        <v>#DIV/0!</v>
      </c>
      <c r="AH490" s="70" t="e">
        <f t="shared" si="439"/>
        <v>#DIV/0!</v>
      </c>
      <c r="AI490" s="74" t="e">
        <f t="shared" si="440"/>
        <v>#DIV/0!</v>
      </c>
      <c r="AJ490" s="62">
        <f t="shared" si="441"/>
        <v>0</v>
      </c>
      <c r="AK490" s="117" t="e">
        <f t="shared" si="442"/>
        <v>#DIV/0!</v>
      </c>
      <c r="AL490" s="99" t="e">
        <f t="shared" si="443"/>
        <v>#DIV/0!</v>
      </c>
      <c r="AM490" s="62">
        <f t="shared" si="444"/>
        <v>0</v>
      </c>
      <c r="AN490" s="10">
        <f t="shared" si="445"/>
        <v>0</v>
      </c>
      <c r="AO490" s="10">
        <f t="shared" si="446"/>
        <v>0</v>
      </c>
      <c r="AP490" s="10">
        <f t="shared" si="447"/>
        <v>0</v>
      </c>
      <c r="AQ490" s="10">
        <f t="shared" si="448"/>
        <v>0</v>
      </c>
      <c r="BE490" s="12" t="s">
        <v>634</v>
      </c>
      <c r="BF490" s="110"/>
      <c r="BG490" s="111"/>
      <c r="BH490" s="111"/>
      <c r="BM490"/>
      <c r="BN490"/>
      <c r="BO490"/>
      <c r="BP490"/>
      <c r="BQ490"/>
      <c r="BR490"/>
      <c r="BS490"/>
      <c r="BT490"/>
      <c r="BU490"/>
      <c r="BV490" s="113"/>
      <c r="BY490" s="19"/>
    </row>
    <row r="491" spans="1:77" x14ac:dyDescent="0.25">
      <c r="A491" s="12" t="str">
        <f t="shared" si="410"/>
        <v>31mag     3o</v>
      </c>
      <c r="B491" s="3">
        <f t="shared" si="411"/>
        <v>0</v>
      </c>
      <c r="C491" s="3">
        <f t="shared" si="412"/>
        <v>0</v>
      </c>
      <c r="D491" s="3">
        <f t="shared" si="413"/>
        <v>0</v>
      </c>
      <c r="E491" s="3">
        <f t="shared" si="414"/>
        <v>0</v>
      </c>
      <c r="F491" s="3">
        <f t="shared" si="415"/>
        <v>0</v>
      </c>
      <c r="G491" s="3">
        <f t="shared" si="416"/>
        <v>0</v>
      </c>
      <c r="H491" s="13">
        <f t="shared" si="417"/>
        <v>0</v>
      </c>
      <c r="I491" s="13">
        <f t="shared" si="418"/>
        <v>0</v>
      </c>
      <c r="J491" s="110">
        <f t="shared" si="419"/>
        <v>0</v>
      </c>
      <c r="K491" s="8">
        <f t="shared" si="420"/>
        <v>0</v>
      </c>
      <c r="L491" s="4">
        <f t="shared" si="421"/>
        <v>0</v>
      </c>
      <c r="M491" s="4">
        <f t="shared" si="422"/>
        <v>0</v>
      </c>
      <c r="N491" s="4">
        <f t="shared" si="423"/>
        <v>0</v>
      </c>
      <c r="O491" s="4">
        <f t="shared" si="424"/>
        <v>0</v>
      </c>
      <c r="P491" s="4">
        <f t="shared" si="409"/>
        <v>0</v>
      </c>
      <c r="Q491" s="4">
        <f t="shared" si="449"/>
        <v>0</v>
      </c>
      <c r="R491" s="4">
        <f t="shared" si="425"/>
        <v>0</v>
      </c>
      <c r="S491" s="4">
        <f t="shared" si="426"/>
        <v>0</v>
      </c>
      <c r="T491" s="4">
        <f t="shared" si="427"/>
        <v>0</v>
      </c>
      <c r="U491" s="4">
        <f t="shared" si="428"/>
        <v>0</v>
      </c>
      <c r="V491" s="4">
        <f t="shared" si="429"/>
        <v>0</v>
      </c>
      <c r="W491" s="45">
        <f t="shared" si="430"/>
        <v>0</v>
      </c>
      <c r="X491" s="45">
        <f t="shared" si="403"/>
        <v>0</v>
      </c>
      <c r="Y491" s="10">
        <f t="shared" si="431"/>
        <v>0</v>
      </c>
      <c r="Z491" s="10">
        <f t="shared" si="432"/>
        <v>0</v>
      </c>
      <c r="AA491" s="10">
        <f t="shared" si="433"/>
        <v>0</v>
      </c>
      <c r="AB491" s="10">
        <f t="shared" si="434"/>
        <v>0</v>
      </c>
      <c r="AC491" s="79">
        <f t="shared" si="404"/>
        <v>0</v>
      </c>
      <c r="AD491" s="48">
        <f t="shared" si="435"/>
        <v>-1</v>
      </c>
      <c r="AE491" s="45">
        <f t="shared" si="436"/>
        <v>0</v>
      </c>
      <c r="AF491" s="56">
        <f t="shared" si="437"/>
        <v>0</v>
      </c>
      <c r="AG491" s="70" t="e">
        <f t="shared" si="438"/>
        <v>#DIV/0!</v>
      </c>
      <c r="AH491" s="70" t="e">
        <f t="shared" si="439"/>
        <v>#DIV/0!</v>
      </c>
      <c r="AI491" s="74" t="e">
        <f t="shared" si="440"/>
        <v>#DIV/0!</v>
      </c>
      <c r="AJ491" s="62">
        <f t="shared" si="441"/>
        <v>0</v>
      </c>
      <c r="AK491" s="117" t="e">
        <f t="shared" si="442"/>
        <v>#DIV/0!</v>
      </c>
      <c r="AL491" s="99" t="e">
        <f t="shared" si="443"/>
        <v>#DIV/0!</v>
      </c>
      <c r="AM491" s="62">
        <f t="shared" si="444"/>
        <v>0</v>
      </c>
      <c r="AN491" s="10">
        <f t="shared" si="445"/>
        <v>0</v>
      </c>
      <c r="AO491" s="10">
        <f t="shared" si="446"/>
        <v>0</v>
      </c>
      <c r="AP491" s="10">
        <f t="shared" si="447"/>
        <v>0</v>
      </c>
      <c r="AQ491" s="10">
        <f t="shared" si="448"/>
        <v>0</v>
      </c>
      <c r="BE491" s="12" t="s">
        <v>635</v>
      </c>
      <c r="BF491" s="110"/>
      <c r="BG491" s="111"/>
      <c r="BH491" s="111"/>
      <c r="BM491"/>
      <c r="BN491"/>
      <c r="BO491"/>
      <c r="BP491"/>
      <c r="BQ491"/>
      <c r="BR491"/>
      <c r="BS491"/>
      <c r="BT491"/>
      <c r="BU491"/>
      <c r="BV491" s="113"/>
      <c r="BY491" s="19"/>
    </row>
    <row r="492" spans="1:77" x14ac:dyDescent="0.25">
      <c r="A492" s="12" t="str">
        <f t="shared" si="410"/>
        <v>31mag    4s</v>
      </c>
      <c r="B492" s="3">
        <f t="shared" si="411"/>
        <v>0</v>
      </c>
      <c r="C492" s="3">
        <f t="shared" si="412"/>
        <v>0</v>
      </c>
      <c r="D492" s="3">
        <f t="shared" si="413"/>
        <v>0</v>
      </c>
      <c r="E492" s="3">
        <f t="shared" si="414"/>
        <v>0</v>
      </c>
      <c r="F492" s="3">
        <f t="shared" si="415"/>
        <v>0</v>
      </c>
      <c r="G492" s="3">
        <f t="shared" si="416"/>
        <v>0</v>
      </c>
      <c r="H492" s="3">
        <f t="shared" si="417"/>
        <v>0</v>
      </c>
      <c r="I492" s="110">
        <f t="shared" si="418"/>
        <v>0</v>
      </c>
      <c r="J492" s="110">
        <f t="shared" si="419"/>
        <v>0</v>
      </c>
      <c r="K492" s="8">
        <f t="shared" si="420"/>
        <v>0</v>
      </c>
      <c r="L492" s="4">
        <f t="shared" si="421"/>
        <v>0</v>
      </c>
      <c r="M492" s="4">
        <f t="shared" si="422"/>
        <v>0</v>
      </c>
      <c r="N492" s="4">
        <f t="shared" si="423"/>
        <v>0</v>
      </c>
      <c r="O492" s="4">
        <f t="shared" si="424"/>
        <v>0</v>
      </c>
      <c r="P492" s="4">
        <f t="shared" si="409"/>
        <v>0</v>
      </c>
      <c r="Q492" s="4">
        <f t="shared" si="449"/>
        <v>0</v>
      </c>
      <c r="R492" s="4">
        <f t="shared" si="425"/>
        <v>0</v>
      </c>
      <c r="S492" s="4">
        <f t="shared" si="426"/>
        <v>0</v>
      </c>
      <c r="T492" s="4">
        <f t="shared" si="427"/>
        <v>0</v>
      </c>
      <c r="U492" s="4">
        <f t="shared" si="428"/>
        <v>0</v>
      </c>
      <c r="V492" s="4">
        <f t="shared" si="429"/>
        <v>0</v>
      </c>
      <c r="W492" s="45">
        <f t="shared" si="430"/>
        <v>0</v>
      </c>
      <c r="X492" s="45">
        <f t="shared" si="403"/>
        <v>0</v>
      </c>
      <c r="Y492" s="62">
        <f t="shared" si="431"/>
        <v>0</v>
      </c>
      <c r="Z492" s="10">
        <f t="shared" si="432"/>
        <v>0</v>
      </c>
      <c r="AA492" s="4">
        <f t="shared" si="433"/>
        <v>0</v>
      </c>
      <c r="AB492" s="108">
        <f t="shared" si="434"/>
        <v>0</v>
      </c>
      <c r="AC492" s="79">
        <f t="shared" si="404"/>
        <v>0</v>
      </c>
      <c r="AD492" s="48">
        <f t="shared" si="435"/>
        <v>-1</v>
      </c>
      <c r="AE492" s="45">
        <f t="shared" si="436"/>
        <v>0</v>
      </c>
      <c r="AF492" s="56">
        <f t="shared" si="437"/>
        <v>0</v>
      </c>
      <c r="AG492" s="70" t="e">
        <f t="shared" si="438"/>
        <v>#DIV/0!</v>
      </c>
      <c r="AH492" s="70" t="e">
        <f t="shared" si="439"/>
        <v>#DIV/0!</v>
      </c>
      <c r="AI492" s="74" t="e">
        <f t="shared" si="440"/>
        <v>#DIV/0!</v>
      </c>
      <c r="AJ492" s="62">
        <f t="shared" si="441"/>
        <v>0</v>
      </c>
      <c r="AK492" s="117" t="e">
        <f t="shared" si="442"/>
        <v>#DIV/0!</v>
      </c>
      <c r="AL492" s="99" t="e">
        <f t="shared" si="443"/>
        <v>#DIV/0!</v>
      </c>
      <c r="AM492" s="62">
        <f t="shared" si="444"/>
        <v>0</v>
      </c>
      <c r="AN492" s="10">
        <f t="shared" si="445"/>
        <v>0</v>
      </c>
      <c r="AO492" s="10">
        <f t="shared" si="446"/>
        <v>0</v>
      </c>
      <c r="AP492" s="10">
        <f t="shared" si="447"/>
        <v>0</v>
      </c>
      <c r="AQ492" s="10">
        <f t="shared" si="448"/>
        <v>0</v>
      </c>
      <c r="BE492" s="12" t="s">
        <v>636</v>
      </c>
      <c r="BF492" s="110"/>
      <c r="BG492" s="111"/>
      <c r="BH492" s="111"/>
      <c r="BM492"/>
      <c r="BN492"/>
      <c r="BO492"/>
      <c r="BP492"/>
      <c r="BQ492"/>
      <c r="BR492"/>
      <c r="BS492"/>
      <c r="BT492"/>
      <c r="BU492"/>
      <c r="BV492" s="113"/>
      <c r="BY492" s="19"/>
    </row>
    <row r="493" spans="1:77" x14ac:dyDescent="0.25">
      <c r="A493" s="12" t="str">
        <f t="shared" si="410"/>
        <v>31mag     5b</v>
      </c>
      <c r="B493" s="3">
        <f t="shared" si="411"/>
        <v>0</v>
      </c>
      <c r="C493" s="3">
        <f t="shared" si="412"/>
        <v>0</v>
      </c>
      <c r="D493" s="3">
        <f t="shared" si="413"/>
        <v>0</v>
      </c>
      <c r="E493" s="3">
        <f t="shared" si="414"/>
        <v>0</v>
      </c>
      <c r="F493" s="3">
        <f t="shared" si="415"/>
        <v>0</v>
      </c>
      <c r="G493" s="3">
        <f t="shared" si="416"/>
        <v>0</v>
      </c>
      <c r="H493" s="3">
        <f t="shared" si="417"/>
        <v>0</v>
      </c>
      <c r="I493" s="110">
        <f t="shared" si="418"/>
        <v>0</v>
      </c>
      <c r="J493" s="110">
        <f t="shared" si="419"/>
        <v>0</v>
      </c>
      <c r="K493" s="8">
        <f t="shared" si="420"/>
        <v>0</v>
      </c>
      <c r="L493" s="4">
        <f t="shared" si="421"/>
        <v>0</v>
      </c>
      <c r="M493" s="4">
        <f t="shared" si="422"/>
        <v>0</v>
      </c>
      <c r="N493" s="4">
        <f t="shared" si="423"/>
        <v>0</v>
      </c>
      <c r="O493" s="4">
        <f t="shared" si="424"/>
        <v>0</v>
      </c>
      <c r="P493" s="4">
        <f t="shared" si="409"/>
        <v>0</v>
      </c>
      <c r="Q493" s="4">
        <f t="shared" si="449"/>
        <v>0</v>
      </c>
      <c r="R493" s="4">
        <f t="shared" si="425"/>
        <v>0</v>
      </c>
      <c r="S493" s="4">
        <f t="shared" si="426"/>
        <v>0</v>
      </c>
      <c r="T493" s="4">
        <f t="shared" si="427"/>
        <v>0</v>
      </c>
      <c r="U493" s="4">
        <f t="shared" si="428"/>
        <v>0</v>
      </c>
      <c r="V493" s="4">
        <f t="shared" si="429"/>
        <v>0</v>
      </c>
      <c r="W493" s="45">
        <f t="shared" si="430"/>
        <v>0</v>
      </c>
      <c r="X493" s="45">
        <f t="shared" si="403"/>
        <v>0</v>
      </c>
      <c r="Y493" s="10">
        <f t="shared" si="431"/>
        <v>0</v>
      </c>
      <c r="Z493" s="10">
        <f t="shared" si="432"/>
        <v>0</v>
      </c>
      <c r="AA493" s="10">
        <f t="shared" si="433"/>
        <v>0</v>
      </c>
      <c r="AB493" s="10">
        <f t="shared" si="434"/>
        <v>0</v>
      </c>
      <c r="AC493" s="79">
        <f t="shared" si="404"/>
        <v>0</v>
      </c>
      <c r="AD493" s="48">
        <f t="shared" si="435"/>
        <v>-1</v>
      </c>
      <c r="AE493" s="45">
        <f t="shared" si="436"/>
        <v>0</v>
      </c>
      <c r="AF493" s="56">
        <f t="shared" si="437"/>
        <v>0</v>
      </c>
      <c r="AG493" s="70" t="e">
        <f t="shared" si="438"/>
        <v>#DIV/0!</v>
      </c>
      <c r="AH493" s="70" t="e">
        <f t="shared" si="439"/>
        <v>#DIV/0!</v>
      </c>
      <c r="AI493" s="74" t="e">
        <f t="shared" si="440"/>
        <v>#DIV/0!</v>
      </c>
      <c r="AJ493" s="62">
        <f t="shared" si="441"/>
        <v>0</v>
      </c>
      <c r="AK493" s="117" t="e">
        <f t="shared" si="442"/>
        <v>#DIV/0!</v>
      </c>
      <c r="AL493" s="99" t="e">
        <f t="shared" si="443"/>
        <v>#DIV/0!</v>
      </c>
      <c r="AM493" s="62">
        <f t="shared" si="444"/>
        <v>0</v>
      </c>
      <c r="AN493" s="10">
        <f t="shared" si="445"/>
        <v>0</v>
      </c>
      <c r="AO493" s="10">
        <f t="shared" si="446"/>
        <v>0</v>
      </c>
      <c r="AP493" s="10">
        <f t="shared" si="447"/>
        <v>0</v>
      </c>
      <c r="AQ493" s="10">
        <f t="shared" si="448"/>
        <v>0</v>
      </c>
      <c r="BE493" s="12" t="s">
        <v>637</v>
      </c>
      <c r="BF493" s="110"/>
      <c r="BG493" s="111"/>
      <c r="BH493" s="111"/>
      <c r="BM493"/>
      <c r="BN493"/>
      <c r="BO493"/>
      <c r="BP493"/>
      <c r="BQ493"/>
      <c r="BR493"/>
      <c r="BS493"/>
      <c r="BT493"/>
      <c r="BU493"/>
      <c r="BV493" s="113"/>
      <c r="BY493" s="19"/>
    </row>
    <row r="494" spans="1:77" x14ac:dyDescent="0.25">
      <c r="A494" s="12" t="str">
        <f t="shared" si="410"/>
        <v>31mag     6o</v>
      </c>
      <c r="B494" s="3">
        <f t="shared" si="411"/>
        <v>0</v>
      </c>
      <c r="C494" s="3">
        <f t="shared" si="412"/>
        <v>0</v>
      </c>
      <c r="D494" s="3">
        <f t="shared" si="413"/>
        <v>0</v>
      </c>
      <c r="E494" s="3">
        <f t="shared" si="414"/>
        <v>0</v>
      </c>
      <c r="F494" s="3">
        <f t="shared" si="415"/>
        <v>0</v>
      </c>
      <c r="G494" s="3">
        <f t="shared" si="416"/>
        <v>0</v>
      </c>
      <c r="H494" s="3">
        <f t="shared" si="417"/>
        <v>0</v>
      </c>
      <c r="I494" s="110">
        <f t="shared" si="418"/>
        <v>0</v>
      </c>
      <c r="J494" s="110">
        <f t="shared" si="419"/>
        <v>0</v>
      </c>
      <c r="K494" s="8">
        <f t="shared" si="420"/>
        <v>0</v>
      </c>
      <c r="L494" s="4">
        <f t="shared" si="421"/>
        <v>0</v>
      </c>
      <c r="M494" s="4">
        <f t="shared" si="422"/>
        <v>0</v>
      </c>
      <c r="N494" s="4">
        <f t="shared" si="423"/>
        <v>0</v>
      </c>
      <c r="O494" s="4">
        <f t="shared" si="424"/>
        <v>0</v>
      </c>
      <c r="P494" s="4">
        <f t="shared" si="409"/>
        <v>0</v>
      </c>
      <c r="Q494" s="4">
        <f t="shared" si="449"/>
        <v>0</v>
      </c>
      <c r="R494" s="4">
        <f t="shared" si="425"/>
        <v>0</v>
      </c>
      <c r="S494" s="4">
        <f t="shared" si="426"/>
        <v>0</v>
      </c>
      <c r="T494" s="4">
        <f t="shared" si="427"/>
        <v>0</v>
      </c>
      <c r="U494" s="4">
        <f t="shared" si="428"/>
        <v>0</v>
      </c>
      <c r="V494" s="4">
        <f t="shared" si="429"/>
        <v>0</v>
      </c>
      <c r="W494" s="45">
        <f t="shared" si="430"/>
        <v>0</v>
      </c>
      <c r="X494" s="45">
        <f t="shared" si="403"/>
        <v>0</v>
      </c>
      <c r="Y494" s="62">
        <f t="shared" si="431"/>
        <v>0</v>
      </c>
      <c r="Z494" s="10">
        <f t="shared" si="432"/>
        <v>0</v>
      </c>
      <c r="AA494" s="4">
        <f t="shared" si="433"/>
        <v>0</v>
      </c>
      <c r="AB494" s="108">
        <f t="shared" si="434"/>
        <v>0</v>
      </c>
      <c r="AC494" s="79">
        <f t="shared" si="404"/>
        <v>0</v>
      </c>
      <c r="AD494" s="48">
        <f t="shared" si="435"/>
        <v>-1</v>
      </c>
      <c r="AE494" s="45">
        <f t="shared" si="436"/>
        <v>0</v>
      </c>
      <c r="AF494" s="56">
        <f t="shared" si="437"/>
        <v>0</v>
      </c>
      <c r="AG494" s="70" t="e">
        <f t="shared" si="438"/>
        <v>#DIV/0!</v>
      </c>
      <c r="AH494" s="70" t="e">
        <f t="shared" si="439"/>
        <v>#DIV/0!</v>
      </c>
      <c r="AI494" s="74" t="e">
        <f t="shared" si="440"/>
        <v>#DIV/0!</v>
      </c>
      <c r="AJ494" s="62">
        <f t="shared" si="441"/>
        <v>0</v>
      </c>
      <c r="AK494" s="117" t="e">
        <f t="shared" si="442"/>
        <v>#DIV/0!</v>
      </c>
      <c r="AL494" s="99" t="e">
        <f t="shared" si="443"/>
        <v>#DIV/0!</v>
      </c>
      <c r="AM494" s="62">
        <f t="shared" si="444"/>
        <v>0</v>
      </c>
      <c r="AN494" s="10">
        <f t="shared" si="445"/>
        <v>0</v>
      </c>
      <c r="AO494" s="10">
        <f t="shared" si="446"/>
        <v>0</v>
      </c>
      <c r="AP494" s="10">
        <f t="shared" si="447"/>
        <v>0</v>
      </c>
      <c r="AQ494" s="10">
        <f t="shared" si="448"/>
        <v>0</v>
      </c>
      <c r="BE494" s="12" t="s">
        <v>638</v>
      </c>
      <c r="BF494" s="110"/>
      <c r="BG494" s="111"/>
      <c r="BH494" s="111"/>
      <c r="BM494"/>
      <c r="BN494"/>
      <c r="BO494"/>
      <c r="BP494"/>
      <c r="BQ494"/>
      <c r="BR494"/>
      <c r="BS494"/>
      <c r="BT494"/>
      <c r="BU494"/>
      <c r="BV494" s="113"/>
      <c r="BY494" s="19"/>
    </row>
    <row r="495" spans="1:77" x14ac:dyDescent="0.25">
      <c r="A495" s="12" t="str">
        <f t="shared" si="410"/>
        <v>31mag    7s</v>
      </c>
      <c r="B495" s="3">
        <f t="shared" si="411"/>
        <v>0</v>
      </c>
      <c r="C495" s="3">
        <f t="shared" si="412"/>
        <v>0</v>
      </c>
      <c r="D495" s="3">
        <f t="shared" si="413"/>
        <v>0</v>
      </c>
      <c r="E495" s="3">
        <f t="shared" si="414"/>
        <v>0</v>
      </c>
      <c r="F495" s="3">
        <f t="shared" si="415"/>
        <v>0</v>
      </c>
      <c r="G495" s="3">
        <f t="shared" si="416"/>
        <v>0</v>
      </c>
      <c r="H495" s="3">
        <f t="shared" si="417"/>
        <v>0</v>
      </c>
      <c r="I495" s="110">
        <f t="shared" si="418"/>
        <v>0</v>
      </c>
      <c r="J495" s="110">
        <f t="shared" si="419"/>
        <v>0</v>
      </c>
      <c r="K495" s="8">
        <f t="shared" si="420"/>
        <v>0</v>
      </c>
      <c r="L495" s="4">
        <f t="shared" si="421"/>
        <v>0</v>
      </c>
      <c r="M495" s="4">
        <f t="shared" si="422"/>
        <v>0</v>
      </c>
      <c r="N495" s="4">
        <f t="shared" si="423"/>
        <v>0</v>
      </c>
      <c r="O495" s="4">
        <f t="shared" si="424"/>
        <v>0</v>
      </c>
      <c r="P495" s="4">
        <f t="shared" si="409"/>
        <v>0</v>
      </c>
      <c r="Q495" s="4">
        <f>-J494+I495</f>
        <v>0</v>
      </c>
      <c r="R495" s="4">
        <f t="shared" si="425"/>
        <v>0</v>
      </c>
      <c r="S495" s="4">
        <f t="shared" si="426"/>
        <v>0</v>
      </c>
      <c r="T495" s="4">
        <f t="shared" si="427"/>
        <v>0</v>
      </c>
      <c r="U495" s="4">
        <f t="shared" si="428"/>
        <v>0</v>
      </c>
      <c r="V495" s="4">
        <f t="shared" si="429"/>
        <v>0</v>
      </c>
      <c r="W495" s="45">
        <f t="shared" si="430"/>
        <v>0</v>
      </c>
      <c r="X495" s="45">
        <f t="shared" si="403"/>
        <v>0</v>
      </c>
      <c r="Y495" s="10">
        <f t="shared" si="431"/>
        <v>0</v>
      </c>
      <c r="Z495" s="10">
        <f t="shared" si="432"/>
        <v>0</v>
      </c>
      <c r="AA495" s="10">
        <f t="shared" si="433"/>
        <v>0</v>
      </c>
      <c r="AB495" s="10">
        <f t="shared" si="434"/>
        <v>0</v>
      </c>
      <c r="AC495" s="79">
        <f t="shared" si="404"/>
        <v>0</v>
      </c>
      <c r="AD495" s="48">
        <f t="shared" si="435"/>
        <v>-1</v>
      </c>
      <c r="AE495" s="45">
        <f t="shared" si="436"/>
        <v>0</v>
      </c>
      <c r="AF495" s="56">
        <f t="shared" si="437"/>
        <v>0</v>
      </c>
      <c r="AG495" s="70" t="e">
        <f t="shared" si="438"/>
        <v>#DIV/0!</v>
      </c>
      <c r="AH495" s="70" t="e">
        <f t="shared" si="439"/>
        <v>#DIV/0!</v>
      </c>
      <c r="AI495" s="74" t="e">
        <f t="shared" si="440"/>
        <v>#DIV/0!</v>
      </c>
      <c r="AJ495" s="62">
        <f t="shared" si="441"/>
        <v>0</v>
      </c>
      <c r="AK495" s="117" t="e">
        <f t="shared" si="442"/>
        <v>#DIV/0!</v>
      </c>
      <c r="AL495" s="99" t="e">
        <f t="shared" si="443"/>
        <v>#DIV/0!</v>
      </c>
      <c r="AM495" s="62">
        <f t="shared" si="444"/>
        <v>0</v>
      </c>
      <c r="AN495" s="10">
        <f t="shared" si="445"/>
        <v>0</v>
      </c>
      <c r="AO495" s="10">
        <f t="shared" si="446"/>
        <v>0</v>
      </c>
      <c r="AP495" s="10">
        <f t="shared" si="447"/>
        <v>0</v>
      </c>
      <c r="AQ495" s="10">
        <f t="shared" si="448"/>
        <v>0</v>
      </c>
      <c r="BE495" s="12" t="s">
        <v>639</v>
      </c>
      <c r="BF495" s="110"/>
      <c r="BG495" s="111"/>
      <c r="BH495" s="111"/>
      <c r="BM495"/>
      <c r="BN495"/>
      <c r="BO495"/>
      <c r="BP495"/>
      <c r="BQ495"/>
      <c r="BR495"/>
      <c r="BS495"/>
      <c r="BT495"/>
      <c r="BU495"/>
      <c r="BV495" s="113"/>
      <c r="BY495" s="19"/>
    </row>
    <row r="496" spans="1:77" x14ac:dyDescent="0.25">
      <c r="A496" s="12" t="str">
        <f t="shared" si="410"/>
        <v>31mag   8s</v>
      </c>
      <c r="B496" s="3">
        <f t="shared" si="411"/>
        <v>0</v>
      </c>
      <c r="C496" s="3">
        <f t="shared" si="412"/>
        <v>0</v>
      </c>
      <c r="D496" s="3">
        <f t="shared" si="413"/>
        <v>0</v>
      </c>
      <c r="E496" s="3">
        <f t="shared" si="414"/>
        <v>0</v>
      </c>
      <c r="F496" s="3">
        <f t="shared" si="415"/>
        <v>0</v>
      </c>
      <c r="G496" s="3">
        <f t="shared" si="416"/>
        <v>0</v>
      </c>
      <c r="H496" s="3">
        <f t="shared" si="417"/>
        <v>0</v>
      </c>
      <c r="I496" s="110">
        <f t="shared" si="418"/>
        <v>0</v>
      </c>
      <c r="J496" s="110">
        <f t="shared" si="419"/>
        <v>0</v>
      </c>
      <c r="K496" s="8">
        <f t="shared" si="420"/>
        <v>0</v>
      </c>
      <c r="L496" s="4">
        <f t="shared" si="421"/>
        <v>0</v>
      </c>
      <c r="M496" s="4">
        <f t="shared" si="422"/>
        <v>0</v>
      </c>
      <c r="N496" s="4">
        <f t="shared" si="423"/>
        <v>0</v>
      </c>
      <c r="O496" s="4">
        <f t="shared" si="424"/>
        <v>0</v>
      </c>
      <c r="P496" s="4">
        <f t="shared" si="409"/>
        <v>0</v>
      </c>
      <c r="Q496" s="4">
        <f>J495-I496</f>
        <v>0</v>
      </c>
      <c r="R496" s="4">
        <f t="shared" si="425"/>
        <v>0</v>
      </c>
      <c r="S496" s="4">
        <f t="shared" si="426"/>
        <v>0</v>
      </c>
      <c r="T496" s="4">
        <f t="shared" si="427"/>
        <v>0</v>
      </c>
      <c r="U496" s="4">
        <f t="shared" si="428"/>
        <v>0</v>
      </c>
      <c r="V496" s="4">
        <f t="shared" si="429"/>
        <v>0</v>
      </c>
      <c r="W496" s="45">
        <f t="shared" si="430"/>
        <v>0</v>
      </c>
      <c r="X496" s="45">
        <f t="shared" si="403"/>
        <v>0</v>
      </c>
      <c r="Y496" s="62">
        <f t="shared" si="431"/>
        <v>0</v>
      </c>
      <c r="Z496" s="10">
        <f t="shared" si="432"/>
        <v>0</v>
      </c>
      <c r="AA496" s="4">
        <f t="shared" si="433"/>
        <v>0</v>
      </c>
      <c r="AB496" s="108">
        <f t="shared" si="434"/>
        <v>0</v>
      </c>
      <c r="AC496" s="79">
        <f t="shared" si="404"/>
        <v>0</v>
      </c>
      <c r="AD496" s="48">
        <f t="shared" si="435"/>
        <v>-1</v>
      </c>
      <c r="AE496" s="45">
        <f t="shared" si="436"/>
        <v>0</v>
      </c>
      <c r="AF496" s="56">
        <f t="shared" si="437"/>
        <v>0</v>
      </c>
      <c r="AG496" s="70" t="e">
        <f t="shared" si="438"/>
        <v>#DIV/0!</v>
      </c>
      <c r="AH496" s="70" t="e">
        <f t="shared" si="439"/>
        <v>#DIV/0!</v>
      </c>
      <c r="AI496" s="74" t="e">
        <f t="shared" si="440"/>
        <v>#DIV/0!</v>
      </c>
      <c r="AJ496" s="62">
        <f t="shared" si="441"/>
        <v>0</v>
      </c>
      <c r="AK496" s="117" t="e">
        <f t="shared" si="442"/>
        <v>#DIV/0!</v>
      </c>
      <c r="AL496" s="99" t="e">
        <f t="shared" si="443"/>
        <v>#DIV/0!</v>
      </c>
      <c r="AM496" s="62">
        <f t="shared" si="444"/>
        <v>0</v>
      </c>
      <c r="AN496" s="10">
        <f t="shared" si="445"/>
        <v>0</v>
      </c>
      <c r="AO496" s="10">
        <f t="shared" si="446"/>
        <v>0</v>
      </c>
      <c r="AP496" s="10">
        <f t="shared" si="447"/>
        <v>0</v>
      </c>
      <c r="AQ496" s="10">
        <f t="shared" si="448"/>
        <v>0</v>
      </c>
      <c r="BE496" s="12" t="s">
        <v>177</v>
      </c>
      <c r="BF496" s="110"/>
      <c r="BG496" s="111"/>
      <c r="BH496" s="111"/>
      <c r="BM496"/>
      <c r="BN496"/>
      <c r="BO496"/>
      <c r="BP496"/>
      <c r="BQ496"/>
      <c r="BR496"/>
      <c r="BS496"/>
      <c r="BT496"/>
      <c r="BU496"/>
      <c r="BV496" s="113"/>
      <c r="BY496" s="19"/>
    </row>
    <row r="497" spans="1:77" x14ac:dyDescent="0.25">
      <c r="A497" s="12" t="str">
        <f t="shared" si="410"/>
        <v>31mag    9b</v>
      </c>
      <c r="B497" s="3">
        <f t="shared" si="411"/>
        <v>0</v>
      </c>
      <c r="C497" s="3">
        <f t="shared" si="412"/>
        <v>0</v>
      </c>
      <c r="D497" s="3">
        <f t="shared" si="413"/>
        <v>0</v>
      </c>
      <c r="E497" s="3">
        <f t="shared" si="414"/>
        <v>0</v>
      </c>
      <c r="F497" s="3">
        <f t="shared" si="415"/>
        <v>0</v>
      </c>
      <c r="G497" s="3">
        <f t="shared" si="416"/>
        <v>0</v>
      </c>
      <c r="H497" s="3">
        <f t="shared" si="417"/>
        <v>0</v>
      </c>
      <c r="I497" s="3">
        <f t="shared" si="418"/>
        <v>0</v>
      </c>
      <c r="J497" s="110">
        <f t="shared" si="419"/>
        <v>0</v>
      </c>
      <c r="K497" s="8">
        <f t="shared" si="420"/>
        <v>0</v>
      </c>
      <c r="L497" s="4">
        <f t="shared" si="421"/>
        <v>0</v>
      </c>
      <c r="M497" s="4">
        <f t="shared" si="422"/>
        <v>0</v>
      </c>
      <c r="N497" s="4">
        <f t="shared" si="423"/>
        <v>0</v>
      </c>
      <c r="O497" s="4">
        <f t="shared" si="424"/>
        <v>0</v>
      </c>
      <c r="P497" s="4">
        <f t="shared" si="409"/>
        <v>0</v>
      </c>
      <c r="Q497" s="4">
        <f>J496-I497</f>
        <v>0</v>
      </c>
      <c r="R497" s="4">
        <f t="shared" si="425"/>
        <v>0</v>
      </c>
      <c r="S497" s="4">
        <f t="shared" si="426"/>
        <v>0</v>
      </c>
      <c r="T497" s="4">
        <f t="shared" si="427"/>
        <v>0</v>
      </c>
      <c r="U497" s="4">
        <f t="shared" si="428"/>
        <v>0</v>
      </c>
      <c r="V497" s="4">
        <f t="shared" si="429"/>
        <v>0</v>
      </c>
      <c r="W497" s="109">
        <f t="shared" si="430"/>
        <v>0</v>
      </c>
      <c r="X497" s="45">
        <f t="shared" si="403"/>
        <v>0</v>
      </c>
      <c r="Y497" s="62">
        <f t="shared" si="431"/>
        <v>0</v>
      </c>
      <c r="Z497" s="10">
        <f t="shared" si="432"/>
        <v>0</v>
      </c>
      <c r="AA497" s="4">
        <f t="shared" si="433"/>
        <v>0</v>
      </c>
      <c r="AB497" s="79">
        <f t="shared" si="434"/>
        <v>0</v>
      </c>
      <c r="AC497" s="79">
        <f t="shared" si="404"/>
        <v>0</v>
      </c>
      <c r="AD497" s="48">
        <f t="shared" si="435"/>
        <v>-1</v>
      </c>
      <c r="AE497" s="45">
        <f t="shared" si="436"/>
        <v>0</v>
      </c>
      <c r="AF497" s="56">
        <f t="shared" si="437"/>
        <v>0</v>
      </c>
      <c r="AG497" s="70" t="e">
        <f t="shared" si="438"/>
        <v>#DIV/0!</v>
      </c>
      <c r="AH497" s="70" t="e">
        <f t="shared" si="439"/>
        <v>#DIV/0!</v>
      </c>
      <c r="AI497" s="74" t="e">
        <f t="shared" si="440"/>
        <v>#DIV/0!</v>
      </c>
      <c r="AJ497" s="62">
        <f t="shared" si="441"/>
        <v>0</v>
      </c>
      <c r="AK497" s="117" t="e">
        <f t="shared" si="442"/>
        <v>#DIV/0!</v>
      </c>
      <c r="AL497" s="99" t="e">
        <f t="shared" si="443"/>
        <v>#DIV/0!</v>
      </c>
      <c r="AM497" s="62">
        <f t="shared" si="444"/>
        <v>0</v>
      </c>
      <c r="AN497" s="10">
        <f t="shared" si="445"/>
        <v>0</v>
      </c>
      <c r="AO497" s="10">
        <f t="shared" si="446"/>
        <v>0</v>
      </c>
      <c r="AP497" s="10">
        <f t="shared" si="447"/>
        <v>0</v>
      </c>
      <c r="AQ497" s="10">
        <f t="shared" si="448"/>
        <v>0</v>
      </c>
      <c r="BE497" s="12" t="s">
        <v>640</v>
      </c>
      <c r="BF497" s="110"/>
      <c r="BG497" s="111"/>
      <c r="BH497" s="111"/>
      <c r="BM497"/>
      <c r="BN497"/>
      <c r="BO497"/>
      <c r="BP497"/>
      <c r="BQ497"/>
      <c r="BR497"/>
      <c r="BS497"/>
      <c r="BT497"/>
      <c r="BU497"/>
      <c r="BV497" s="113"/>
      <c r="BY497" s="19"/>
    </row>
    <row r="498" spans="1:77" x14ac:dyDescent="0.25">
      <c r="A498" s="12" t="str">
        <f t="shared" si="410"/>
        <v>31mag     10o</v>
      </c>
      <c r="B498" s="3">
        <f t="shared" si="411"/>
        <v>0</v>
      </c>
      <c r="C498" s="3">
        <f t="shared" si="412"/>
        <v>0</v>
      </c>
      <c r="D498" s="3">
        <f t="shared" si="413"/>
        <v>0</v>
      </c>
      <c r="E498" s="3">
        <f t="shared" si="414"/>
        <v>0</v>
      </c>
      <c r="F498" s="3">
        <f t="shared" si="415"/>
        <v>0</v>
      </c>
      <c r="G498" s="3">
        <f t="shared" si="416"/>
        <v>0</v>
      </c>
      <c r="H498" s="3">
        <f t="shared" si="417"/>
        <v>0</v>
      </c>
      <c r="I498" s="3">
        <f t="shared" si="418"/>
        <v>0</v>
      </c>
      <c r="J498" s="110">
        <f t="shared" si="419"/>
        <v>0</v>
      </c>
      <c r="K498" s="8">
        <f t="shared" si="420"/>
        <v>0</v>
      </c>
      <c r="L498" s="4">
        <f t="shared" si="421"/>
        <v>0</v>
      </c>
      <c r="M498" s="4">
        <f t="shared" si="422"/>
        <v>0</v>
      </c>
      <c r="N498" s="4">
        <f t="shared" si="423"/>
        <v>0</v>
      </c>
      <c r="O498" s="4">
        <f t="shared" si="424"/>
        <v>0</v>
      </c>
      <c r="P498" s="4">
        <f t="shared" si="409"/>
        <v>0</v>
      </c>
      <c r="Q498" s="4">
        <f>J497-I498</f>
        <v>0</v>
      </c>
      <c r="R498" s="4">
        <f t="shared" si="425"/>
        <v>0</v>
      </c>
      <c r="S498" s="4">
        <f t="shared" si="426"/>
        <v>0</v>
      </c>
      <c r="T498" s="4">
        <f t="shared" si="427"/>
        <v>0</v>
      </c>
      <c r="U498" s="4">
        <f t="shared" si="428"/>
        <v>0</v>
      </c>
      <c r="V498" s="4">
        <f t="shared" si="429"/>
        <v>0</v>
      </c>
      <c r="W498" s="109">
        <f t="shared" si="430"/>
        <v>0</v>
      </c>
      <c r="X498" s="45">
        <f t="shared" si="403"/>
        <v>0</v>
      </c>
      <c r="Y498" s="62">
        <f t="shared" si="431"/>
        <v>0</v>
      </c>
      <c r="Z498" s="10">
        <f t="shared" si="432"/>
        <v>0</v>
      </c>
      <c r="AA498" s="4">
        <f t="shared" si="433"/>
        <v>0</v>
      </c>
      <c r="AB498" s="79">
        <f t="shared" si="434"/>
        <v>0</v>
      </c>
      <c r="AC498" s="79">
        <f t="shared" si="404"/>
        <v>0</v>
      </c>
      <c r="AD498" s="48">
        <f t="shared" si="435"/>
        <v>-1</v>
      </c>
      <c r="AE498" s="45">
        <f t="shared" si="436"/>
        <v>0</v>
      </c>
      <c r="AF498" s="56">
        <f t="shared" si="437"/>
        <v>0</v>
      </c>
      <c r="AG498" s="70" t="e">
        <f t="shared" si="438"/>
        <v>#DIV/0!</v>
      </c>
      <c r="AH498" s="70" t="e">
        <f t="shared" si="439"/>
        <v>#DIV/0!</v>
      </c>
      <c r="AI498" s="74" t="e">
        <f t="shared" si="440"/>
        <v>#DIV/0!</v>
      </c>
      <c r="AJ498" s="62">
        <f t="shared" si="441"/>
        <v>0</v>
      </c>
      <c r="AK498" s="117" t="e">
        <f t="shared" si="442"/>
        <v>#DIV/0!</v>
      </c>
      <c r="AL498" s="99" t="e">
        <f t="shared" si="443"/>
        <v>#DIV/0!</v>
      </c>
      <c r="AM498" s="62">
        <f t="shared" si="444"/>
        <v>0</v>
      </c>
      <c r="AN498" s="10">
        <f t="shared" si="445"/>
        <v>0</v>
      </c>
      <c r="AO498" s="10">
        <f t="shared" si="446"/>
        <v>0</v>
      </c>
      <c r="AP498" s="10">
        <f t="shared" si="447"/>
        <v>0</v>
      </c>
      <c r="AQ498" s="10">
        <f t="shared" si="448"/>
        <v>0</v>
      </c>
      <c r="BE498" s="12" t="s">
        <v>641</v>
      </c>
      <c r="BF498" s="110"/>
      <c r="BG498" s="111"/>
      <c r="BH498" s="111"/>
      <c r="BM498"/>
      <c r="BN498"/>
      <c r="BO498"/>
      <c r="BP498"/>
      <c r="BQ498"/>
      <c r="BR498"/>
      <c r="BS498"/>
      <c r="BT498"/>
      <c r="BU498"/>
      <c r="BV498" s="113"/>
      <c r="BY498" s="19"/>
    </row>
    <row r="499" spans="1:77" x14ac:dyDescent="0.25">
      <c r="A499" s="12" t="str">
        <f t="shared" si="410"/>
        <v>31mag   11s</v>
      </c>
      <c r="B499" s="3">
        <f t="shared" si="411"/>
        <v>0</v>
      </c>
      <c r="C499" s="3">
        <f t="shared" si="412"/>
        <v>0</v>
      </c>
      <c r="D499" s="3">
        <f t="shared" si="413"/>
        <v>0</v>
      </c>
      <c r="E499" s="3">
        <f t="shared" si="414"/>
        <v>0</v>
      </c>
      <c r="F499" s="3">
        <f t="shared" si="415"/>
        <v>0</v>
      </c>
      <c r="G499" s="3">
        <f t="shared" si="416"/>
        <v>0</v>
      </c>
      <c r="H499" s="3">
        <f t="shared" si="417"/>
        <v>0</v>
      </c>
      <c r="I499" s="3">
        <f t="shared" si="418"/>
        <v>0</v>
      </c>
      <c r="J499" s="3">
        <f t="shared" si="419"/>
        <v>0</v>
      </c>
      <c r="K499" s="8">
        <f t="shared" si="420"/>
        <v>0</v>
      </c>
      <c r="L499" s="4">
        <f t="shared" si="421"/>
        <v>0</v>
      </c>
      <c r="M499" s="4">
        <f t="shared" si="422"/>
        <v>0</v>
      </c>
      <c r="N499" s="4">
        <f t="shared" si="423"/>
        <v>0</v>
      </c>
      <c r="O499" s="4">
        <f t="shared" si="424"/>
        <v>0</v>
      </c>
      <c r="P499" s="4">
        <f t="shared" si="409"/>
        <v>0</v>
      </c>
      <c r="Q499" s="4">
        <f>J498-I499</f>
        <v>0</v>
      </c>
      <c r="R499" s="4">
        <f t="shared" si="425"/>
        <v>0</v>
      </c>
      <c r="S499" s="4">
        <f t="shared" si="426"/>
        <v>0</v>
      </c>
      <c r="T499" s="4">
        <f t="shared" si="427"/>
        <v>0</v>
      </c>
      <c r="U499" s="4">
        <f t="shared" si="428"/>
        <v>0</v>
      </c>
      <c r="V499" s="4">
        <f t="shared" si="429"/>
        <v>0</v>
      </c>
      <c r="W499" s="45">
        <f t="shared" si="430"/>
        <v>0</v>
      </c>
      <c r="X499" s="45">
        <f t="shared" si="403"/>
        <v>0</v>
      </c>
      <c r="Y499" s="10">
        <f t="shared" si="431"/>
        <v>0</v>
      </c>
      <c r="Z499" s="10">
        <f t="shared" si="432"/>
        <v>0</v>
      </c>
      <c r="AA499" s="10">
        <f t="shared" si="433"/>
        <v>0</v>
      </c>
      <c r="AB499" s="10">
        <f t="shared" si="434"/>
        <v>0</v>
      </c>
      <c r="AC499" s="79">
        <f t="shared" si="404"/>
        <v>0</v>
      </c>
      <c r="AD499" s="48">
        <f t="shared" si="435"/>
        <v>-1</v>
      </c>
      <c r="AE499" s="45">
        <f t="shared" si="436"/>
        <v>0</v>
      </c>
      <c r="AF499" s="56">
        <f t="shared" si="437"/>
        <v>0</v>
      </c>
      <c r="AG499" s="70" t="e">
        <f t="shared" si="438"/>
        <v>#DIV/0!</v>
      </c>
      <c r="AH499" s="70" t="e">
        <f t="shared" si="439"/>
        <v>#DIV/0!</v>
      </c>
      <c r="AI499" s="74" t="e">
        <f t="shared" si="440"/>
        <v>#DIV/0!</v>
      </c>
      <c r="AJ499" s="62">
        <f t="shared" si="441"/>
        <v>0</v>
      </c>
      <c r="AK499" s="117" t="e">
        <f t="shared" si="442"/>
        <v>#DIV/0!</v>
      </c>
      <c r="AL499" s="99" t="e">
        <f t="shared" si="443"/>
        <v>#DIV/0!</v>
      </c>
      <c r="AM499" s="62">
        <f t="shared" si="444"/>
        <v>0</v>
      </c>
      <c r="AN499" s="10">
        <f t="shared" si="445"/>
        <v>0</v>
      </c>
      <c r="AO499" s="10">
        <f t="shared" si="446"/>
        <v>0</v>
      </c>
      <c r="AP499" s="10">
        <f t="shared" si="447"/>
        <v>0</v>
      </c>
      <c r="AQ499" s="10">
        <f t="shared" si="448"/>
        <v>0</v>
      </c>
      <c r="BE499" s="12" t="s">
        <v>178</v>
      </c>
      <c r="BF499" s="110"/>
      <c r="BG499" s="111"/>
      <c r="BH499" s="111"/>
      <c r="BM499"/>
      <c r="BN499"/>
      <c r="BO499"/>
      <c r="BP499"/>
      <c r="BQ499"/>
      <c r="BR499"/>
      <c r="BS499"/>
      <c r="BT499"/>
      <c r="BU499"/>
      <c r="BV499" s="113"/>
      <c r="BY499" s="19"/>
    </row>
    <row r="500" spans="1:77" x14ac:dyDescent="0.25">
      <c r="A500" s="12" t="str">
        <f t="shared" si="410"/>
        <v>31mag     12b</v>
      </c>
      <c r="B500" s="3">
        <f t="shared" si="411"/>
        <v>0</v>
      </c>
      <c r="C500" s="3">
        <f t="shared" si="412"/>
        <v>0</v>
      </c>
      <c r="D500" s="3">
        <f t="shared" si="413"/>
        <v>0</v>
      </c>
      <c r="E500" s="3">
        <f t="shared" si="414"/>
        <v>0</v>
      </c>
      <c r="F500" s="3">
        <f t="shared" si="415"/>
        <v>0</v>
      </c>
      <c r="G500" s="3">
        <f t="shared" si="416"/>
        <v>0</v>
      </c>
      <c r="H500" s="3">
        <f t="shared" si="417"/>
        <v>0</v>
      </c>
      <c r="I500" s="3">
        <f t="shared" si="418"/>
        <v>0</v>
      </c>
      <c r="J500" s="110">
        <f t="shared" si="419"/>
        <v>0</v>
      </c>
      <c r="K500" s="8">
        <f t="shared" si="420"/>
        <v>0</v>
      </c>
      <c r="L500" s="4">
        <f t="shared" si="421"/>
        <v>0</v>
      </c>
      <c r="M500" s="4">
        <f t="shared" si="422"/>
        <v>0</v>
      </c>
      <c r="N500" s="4">
        <f t="shared" si="423"/>
        <v>0</v>
      </c>
      <c r="O500" s="4">
        <f t="shared" si="424"/>
        <v>0</v>
      </c>
      <c r="P500" s="4">
        <f t="shared" si="409"/>
        <v>0</v>
      </c>
      <c r="Q500" s="4">
        <f>-J499+I500</f>
        <v>0</v>
      </c>
      <c r="R500" s="4">
        <f t="shared" si="425"/>
        <v>0</v>
      </c>
      <c r="S500" s="4">
        <f t="shared" si="426"/>
        <v>0</v>
      </c>
      <c r="T500" s="4">
        <f t="shared" si="427"/>
        <v>0</v>
      </c>
      <c r="U500" s="4">
        <f t="shared" si="428"/>
        <v>0</v>
      </c>
      <c r="V500" s="4">
        <f t="shared" si="429"/>
        <v>0</v>
      </c>
      <c r="W500" s="45">
        <f t="shared" si="430"/>
        <v>0</v>
      </c>
      <c r="X500" s="45">
        <f t="shared" si="403"/>
        <v>0</v>
      </c>
      <c r="Y500" s="62">
        <f t="shared" si="431"/>
        <v>0</v>
      </c>
      <c r="Z500" s="10">
        <f t="shared" si="432"/>
        <v>0</v>
      </c>
      <c r="AA500" s="4">
        <f t="shared" si="433"/>
        <v>0</v>
      </c>
      <c r="AB500" s="108">
        <f t="shared" si="434"/>
        <v>0</v>
      </c>
      <c r="AC500" s="79">
        <f t="shared" si="404"/>
        <v>0</v>
      </c>
      <c r="AD500" s="48">
        <f t="shared" si="435"/>
        <v>-1</v>
      </c>
      <c r="AE500" s="45">
        <f t="shared" si="436"/>
        <v>0</v>
      </c>
      <c r="AF500" s="56">
        <f t="shared" si="437"/>
        <v>0</v>
      </c>
      <c r="AG500" s="70" t="e">
        <f t="shared" si="438"/>
        <v>#DIV/0!</v>
      </c>
      <c r="AH500" s="70" t="e">
        <f t="shared" si="439"/>
        <v>#DIV/0!</v>
      </c>
      <c r="AI500" s="74" t="e">
        <f t="shared" si="440"/>
        <v>#DIV/0!</v>
      </c>
      <c r="AJ500" s="62">
        <f t="shared" si="441"/>
        <v>0</v>
      </c>
      <c r="AK500" s="117" t="e">
        <f t="shared" si="442"/>
        <v>#DIV/0!</v>
      </c>
      <c r="AL500" s="99" t="e">
        <f t="shared" si="443"/>
        <v>#DIV/0!</v>
      </c>
      <c r="AM500" s="62">
        <f t="shared" si="444"/>
        <v>0</v>
      </c>
      <c r="AN500" s="10">
        <f t="shared" si="445"/>
        <v>0</v>
      </c>
      <c r="AO500" s="10">
        <f t="shared" si="446"/>
        <v>0</v>
      </c>
      <c r="AP500" s="10">
        <f t="shared" si="447"/>
        <v>0</v>
      </c>
      <c r="AQ500" s="10">
        <f t="shared" si="448"/>
        <v>0</v>
      </c>
      <c r="BE500" s="12" t="s">
        <v>642</v>
      </c>
      <c r="BF500" s="110"/>
      <c r="BG500" s="111"/>
      <c r="BH500" s="111"/>
      <c r="BM500"/>
      <c r="BN500"/>
      <c r="BO500"/>
      <c r="BP500"/>
      <c r="BQ500"/>
      <c r="BR500"/>
      <c r="BS500"/>
      <c r="BT500"/>
      <c r="BU500"/>
      <c r="BV500" s="113"/>
      <c r="BY500" s="19"/>
    </row>
    <row r="501" spans="1:77" x14ac:dyDescent="0.25">
      <c r="A501" s="12" t="str">
        <f t="shared" si="410"/>
        <v>31mag     13o</v>
      </c>
      <c r="B501" s="3">
        <f t="shared" si="411"/>
        <v>0</v>
      </c>
      <c r="C501" s="3">
        <f t="shared" si="412"/>
        <v>0</v>
      </c>
      <c r="D501" s="3">
        <f t="shared" si="413"/>
        <v>0</v>
      </c>
      <c r="E501" s="3">
        <f t="shared" si="414"/>
        <v>0</v>
      </c>
      <c r="F501" s="3">
        <f t="shared" si="415"/>
        <v>0</v>
      </c>
      <c r="G501" s="3">
        <f t="shared" si="416"/>
        <v>0</v>
      </c>
      <c r="H501" s="110">
        <f t="shared" si="417"/>
        <v>0</v>
      </c>
      <c r="I501" s="110">
        <f t="shared" si="418"/>
        <v>0</v>
      </c>
      <c r="J501" s="3">
        <f t="shared" si="419"/>
        <v>0</v>
      </c>
      <c r="K501" s="8">
        <f t="shared" si="420"/>
        <v>0</v>
      </c>
      <c r="L501" s="4">
        <f t="shared" si="421"/>
        <v>0</v>
      </c>
      <c r="M501" s="4">
        <f t="shared" si="422"/>
        <v>0</v>
      </c>
      <c r="N501" s="4">
        <f t="shared" si="423"/>
        <v>0</v>
      </c>
      <c r="O501" s="4">
        <f t="shared" si="424"/>
        <v>0</v>
      </c>
      <c r="P501" s="4">
        <f>-H501+J500</f>
        <v>0</v>
      </c>
      <c r="Q501" s="4">
        <f t="shared" ref="Q501:Q508" si="450">J500-I501</f>
        <v>0</v>
      </c>
      <c r="R501" s="4">
        <f t="shared" si="425"/>
        <v>0</v>
      </c>
      <c r="S501" s="4">
        <f t="shared" si="426"/>
        <v>0</v>
      </c>
      <c r="T501" s="4">
        <f t="shared" si="427"/>
        <v>0</v>
      </c>
      <c r="U501" s="4">
        <f t="shared" si="428"/>
        <v>0</v>
      </c>
      <c r="V501" s="4">
        <f t="shared" si="429"/>
        <v>0</v>
      </c>
      <c r="W501" s="109">
        <f t="shared" si="430"/>
        <v>0</v>
      </c>
      <c r="X501" s="45">
        <f t="shared" si="403"/>
        <v>0</v>
      </c>
      <c r="Y501" s="10">
        <f t="shared" si="431"/>
        <v>0</v>
      </c>
      <c r="Z501" s="10">
        <f t="shared" si="432"/>
        <v>0</v>
      </c>
      <c r="AA501" s="10">
        <f t="shared" si="433"/>
        <v>0</v>
      </c>
      <c r="AB501" s="10">
        <f t="shared" si="434"/>
        <v>0</v>
      </c>
      <c r="AC501" s="79">
        <f t="shared" si="404"/>
        <v>0</v>
      </c>
      <c r="AD501" s="48">
        <f t="shared" si="435"/>
        <v>-1</v>
      </c>
      <c r="AE501" s="45">
        <f t="shared" si="436"/>
        <v>0</v>
      </c>
      <c r="AF501" s="56">
        <f t="shared" si="437"/>
        <v>0</v>
      </c>
      <c r="AG501" s="70" t="e">
        <f t="shared" si="438"/>
        <v>#DIV/0!</v>
      </c>
      <c r="AH501" s="70" t="e">
        <f t="shared" si="439"/>
        <v>#DIV/0!</v>
      </c>
      <c r="AI501" s="74" t="e">
        <f t="shared" si="440"/>
        <v>#DIV/0!</v>
      </c>
      <c r="AJ501" s="62">
        <f t="shared" si="441"/>
        <v>0</v>
      </c>
      <c r="AK501" s="117" t="e">
        <f t="shared" si="442"/>
        <v>#DIV/0!</v>
      </c>
      <c r="AL501" s="99" t="e">
        <f t="shared" si="443"/>
        <v>#DIV/0!</v>
      </c>
      <c r="AM501" s="62">
        <f t="shared" si="444"/>
        <v>0</v>
      </c>
      <c r="AN501" s="10">
        <f t="shared" si="445"/>
        <v>0</v>
      </c>
      <c r="AO501" s="10">
        <f t="shared" si="446"/>
        <v>0</v>
      </c>
      <c r="AP501" s="10">
        <f t="shared" si="447"/>
        <v>0</v>
      </c>
      <c r="AQ501" s="10">
        <f t="shared" si="448"/>
        <v>0</v>
      </c>
      <c r="BE501" s="12" t="s">
        <v>643</v>
      </c>
      <c r="BF501" s="110"/>
      <c r="BG501" s="111"/>
      <c r="BH501" s="111"/>
      <c r="BM501"/>
      <c r="BN501"/>
      <c r="BO501"/>
      <c r="BP501"/>
      <c r="BQ501"/>
      <c r="BR501"/>
      <c r="BS501"/>
      <c r="BT501"/>
      <c r="BU501"/>
      <c r="BV501" s="113"/>
      <c r="BY501" s="19"/>
    </row>
    <row r="502" spans="1:77" x14ac:dyDescent="0.25">
      <c r="A502" s="12" t="str">
        <f t="shared" si="410"/>
        <v>31mag  14s</v>
      </c>
      <c r="B502" s="3">
        <f t="shared" si="411"/>
        <v>0</v>
      </c>
      <c r="C502" s="3">
        <f t="shared" si="412"/>
        <v>0</v>
      </c>
      <c r="D502" s="3">
        <f t="shared" si="413"/>
        <v>0</v>
      </c>
      <c r="E502" s="3">
        <f t="shared" si="414"/>
        <v>0</v>
      </c>
      <c r="F502" s="3">
        <f t="shared" si="415"/>
        <v>0</v>
      </c>
      <c r="G502" s="3">
        <f t="shared" si="416"/>
        <v>0</v>
      </c>
      <c r="H502" s="110">
        <f t="shared" si="417"/>
        <v>0</v>
      </c>
      <c r="I502" s="110">
        <f t="shared" si="418"/>
        <v>0</v>
      </c>
      <c r="J502" s="110">
        <f t="shared" si="419"/>
        <v>0</v>
      </c>
      <c r="K502" s="8">
        <f t="shared" si="420"/>
        <v>0</v>
      </c>
      <c r="L502" s="4">
        <f t="shared" si="421"/>
        <v>0</v>
      </c>
      <c r="M502" s="4">
        <f t="shared" si="422"/>
        <v>0</v>
      </c>
      <c r="N502" s="4">
        <f t="shared" si="423"/>
        <v>0</v>
      </c>
      <c r="O502" s="4">
        <f t="shared" si="424"/>
        <v>0</v>
      </c>
      <c r="P502" s="4">
        <f t="shared" ref="P502:P512" si="451">H502-J501</f>
        <v>0</v>
      </c>
      <c r="Q502" s="4">
        <f t="shared" si="450"/>
        <v>0</v>
      </c>
      <c r="R502" s="4">
        <f t="shared" si="425"/>
        <v>0</v>
      </c>
      <c r="S502" s="4">
        <f t="shared" si="426"/>
        <v>0</v>
      </c>
      <c r="T502" s="4">
        <f t="shared" si="427"/>
        <v>0</v>
      </c>
      <c r="U502" s="4">
        <f t="shared" si="428"/>
        <v>0</v>
      </c>
      <c r="V502" s="4">
        <f t="shared" si="429"/>
        <v>0</v>
      </c>
      <c r="W502" s="85">
        <f t="shared" si="430"/>
        <v>0</v>
      </c>
      <c r="X502" s="45">
        <f t="shared" si="403"/>
        <v>0</v>
      </c>
      <c r="Y502" s="62">
        <f t="shared" si="431"/>
        <v>0</v>
      </c>
      <c r="Z502" s="10">
        <f t="shared" si="432"/>
        <v>0</v>
      </c>
      <c r="AA502" s="4">
        <f t="shared" si="433"/>
        <v>0</v>
      </c>
      <c r="AB502" s="79">
        <f t="shared" si="434"/>
        <v>0</v>
      </c>
      <c r="AC502" s="79">
        <f t="shared" si="404"/>
        <v>0</v>
      </c>
      <c r="AD502" s="48">
        <f t="shared" si="435"/>
        <v>-1</v>
      </c>
      <c r="AE502" s="45">
        <f t="shared" si="436"/>
        <v>0</v>
      </c>
      <c r="AF502" s="56">
        <f t="shared" si="437"/>
        <v>0</v>
      </c>
      <c r="AG502" s="70" t="e">
        <f t="shared" si="438"/>
        <v>#DIV/0!</v>
      </c>
      <c r="AH502" s="70" t="e">
        <f t="shared" si="439"/>
        <v>#DIV/0!</v>
      </c>
      <c r="AI502" s="74" t="e">
        <f t="shared" si="440"/>
        <v>#DIV/0!</v>
      </c>
      <c r="AJ502" s="62">
        <f t="shared" si="441"/>
        <v>0</v>
      </c>
      <c r="AK502" s="117" t="e">
        <f t="shared" si="442"/>
        <v>#DIV/0!</v>
      </c>
      <c r="AL502" s="99" t="e">
        <f t="shared" si="443"/>
        <v>#DIV/0!</v>
      </c>
      <c r="AM502" s="62">
        <f t="shared" si="444"/>
        <v>0</v>
      </c>
      <c r="AN502" s="10">
        <f t="shared" si="445"/>
        <v>0</v>
      </c>
      <c r="AO502" s="10">
        <f t="shared" si="446"/>
        <v>0</v>
      </c>
      <c r="AP502" s="10">
        <f t="shared" si="447"/>
        <v>0</v>
      </c>
      <c r="AQ502" s="10">
        <f t="shared" si="448"/>
        <v>0</v>
      </c>
      <c r="BE502" s="12" t="s">
        <v>644</v>
      </c>
      <c r="BF502" s="110"/>
      <c r="BG502" s="111"/>
      <c r="BH502" s="111"/>
      <c r="BM502"/>
      <c r="BN502"/>
      <c r="BO502"/>
      <c r="BP502"/>
      <c r="BQ502"/>
      <c r="BR502"/>
      <c r="BS502"/>
      <c r="BT502"/>
      <c r="BU502"/>
      <c r="BV502" s="113"/>
      <c r="BY502" s="19"/>
    </row>
    <row r="503" spans="1:77" x14ac:dyDescent="0.25">
      <c r="A503" s="12" t="str">
        <f t="shared" si="410"/>
        <v>31mag   15b</v>
      </c>
      <c r="B503" s="3">
        <f t="shared" si="411"/>
        <v>0</v>
      </c>
      <c r="C503" s="3">
        <f t="shared" si="412"/>
        <v>0</v>
      </c>
      <c r="D503" s="3">
        <f t="shared" si="413"/>
        <v>0</v>
      </c>
      <c r="E503" s="3">
        <f t="shared" si="414"/>
        <v>0</v>
      </c>
      <c r="F503" s="3">
        <f t="shared" si="415"/>
        <v>0</v>
      </c>
      <c r="G503" s="3">
        <f t="shared" si="416"/>
        <v>0</v>
      </c>
      <c r="H503" s="110">
        <f t="shared" si="417"/>
        <v>0</v>
      </c>
      <c r="I503" s="110">
        <f t="shared" si="418"/>
        <v>0</v>
      </c>
      <c r="J503" s="110">
        <f t="shared" si="419"/>
        <v>0</v>
      </c>
      <c r="K503" s="8">
        <f t="shared" si="420"/>
        <v>0</v>
      </c>
      <c r="L503" s="4">
        <f t="shared" si="421"/>
        <v>0</v>
      </c>
      <c r="M503" s="4">
        <f t="shared" si="422"/>
        <v>0</v>
      </c>
      <c r="N503" s="4">
        <f t="shared" si="423"/>
        <v>0</v>
      </c>
      <c r="O503" s="4">
        <f t="shared" si="424"/>
        <v>0</v>
      </c>
      <c r="P503" s="4">
        <f t="shared" si="451"/>
        <v>0</v>
      </c>
      <c r="Q503" s="4">
        <f t="shared" si="450"/>
        <v>0</v>
      </c>
      <c r="R503" s="4">
        <f t="shared" si="425"/>
        <v>0</v>
      </c>
      <c r="S503" s="4">
        <f t="shared" si="426"/>
        <v>0</v>
      </c>
      <c r="T503" s="4">
        <f t="shared" si="427"/>
        <v>0</v>
      </c>
      <c r="U503" s="4">
        <f t="shared" si="428"/>
        <v>0</v>
      </c>
      <c r="V503" s="4">
        <f t="shared" si="429"/>
        <v>0</v>
      </c>
      <c r="W503" s="86">
        <f t="shared" si="430"/>
        <v>0</v>
      </c>
      <c r="X503" s="45">
        <f t="shared" si="403"/>
        <v>0</v>
      </c>
      <c r="Y503" s="62">
        <f t="shared" si="431"/>
        <v>0</v>
      </c>
      <c r="Z503" s="10">
        <f t="shared" si="432"/>
        <v>0</v>
      </c>
      <c r="AA503" s="4">
        <f t="shared" si="433"/>
        <v>0</v>
      </c>
      <c r="AB503" s="79">
        <f t="shared" si="434"/>
        <v>0</v>
      </c>
      <c r="AC503" s="79">
        <f t="shared" si="404"/>
        <v>0</v>
      </c>
      <c r="AD503" s="48">
        <f t="shared" si="435"/>
        <v>-1</v>
      </c>
      <c r="AE503" s="45">
        <f t="shared" si="436"/>
        <v>0</v>
      </c>
      <c r="AF503" s="56">
        <f t="shared" si="437"/>
        <v>0</v>
      </c>
      <c r="AG503" s="70" t="e">
        <f t="shared" si="438"/>
        <v>#DIV/0!</v>
      </c>
      <c r="AH503" s="70" t="e">
        <f t="shared" si="439"/>
        <v>#DIV/0!</v>
      </c>
      <c r="AI503" s="74" t="e">
        <f t="shared" si="440"/>
        <v>#DIV/0!</v>
      </c>
      <c r="AJ503" s="62">
        <f t="shared" si="441"/>
        <v>0</v>
      </c>
      <c r="AK503" s="117" t="e">
        <f t="shared" si="442"/>
        <v>#DIV/0!</v>
      </c>
      <c r="AL503" s="99" t="e">
        <f t="shared" si="443"/>
        <v>#DIV/0!</v>
      </c>
      <c r="AM503" s="62">
        <f t="shared" si="444"/>
        <v>0</v>
      </c>
      <c r="AN503" s="10">
        <f t="shared" si="445"/>
        <v>0</v>
      </c>
      <c r="AO503" s="10">
        <f t="shared" si="446"/>
        <v>0</v>
      </c>
      <c r="AP503" s="10">
        <f t="shared" si="447"/>
        <v>0</v>
      </c>
      <c r="AQ503" s="10">
        <f t="shared" si="448"/>
        <v>0</v>
      </c>
      <c r="BE503" s="12" t="s">
        <v>645</v>
      </c>
      <c r="BF503" s="110"/>
      <c r="BG503" s="111"/>
      <c r="BH503" s="111"/>
      <c r="BM503"/>
      <c r="BN503"/>
      <c r="BO503"/>
      <c r="BP503"/>
      <c r="BQ503"/>
      <c r="BR503"/>
      <c r="BS503"/>
      <c r="BT503"/>
      <c r="BU503"/>
      <c r="BV503" s="113"/>
      <c r="BY503" s="19"/>
    </row>
    <row r="504" spans="1:77" x14ac:dyDescent="0.25">
      <c r="A504" s="12" t="str">
        <f t="shared" si="410"/>
        <v>31mag     16o</v>
      </c>
      <c r="B504" s="3">
        <f t="shared" si="411"/>
        <v>0</v>
      </c>
      <c r="C504" s="3">
        <f t="shared" si="412"/>
        <v>0</v>
      </c>
      <c r="D504" s="3">
        <f t="shared" si="413"/>
        <v>0</v>
      </c>
      <c r="E504" s="3">
        <f t="shared" si="414"/>
        <v>0</v>
      </c>
      <c r="F504" s="3">
        <f t="shared" si="415"/>
        <v>0</v>
      </c>
      <c r="G504" s="3">
        <f t="shared" si="416"/>
        <v>0</v>
      </c>
      <c r="H504" s="110">
        <f t="shared" si="417"/>
        <v>0</v>
      </c>
      <c r="I504" s="110">
        <f t="shared" si="418"/>
        <v>0</v>
      </c>
      <c r="J504" s="110">
        <f t="shared" si="419"/>
        <v>0</v>
      </c>
      <c r="K504" s="8">
        <f t="shared" si="420"/>
        <v>0</v>
      </c>
      <c r="L504" s="4">
        <f t="shared" si="421"/>
        <v>0</v>
      </c>
      <c r="M504" s="4">
        <f t="shared" si="422"/>
        <v>0</v>
      </c>
      <c r="N504" s="4">
        <f t="shared" si="423"/>
        <v>0</v>
      </c>
      <c r="O504" s="4">
        <f t="shared" si="424"/>
        <v>0</v>
      </c>
      <c r="P504" s="4">
        <f t="shared" si="451"/>
        <v>0</v>
      </c>
      <c r="Q504" s="4">
        <f t="shared" si="450"/>
        <v>0</v>
      </c>
      <c r="R504" s="4">
        <f t="shared" si="425"/>
        <v>0</v>
      </c>
      <c r="S504" s="4">
        <f t="shared" si="426"/>
        <v>0</v>
      </c>
      <c r="T504" s="4">
        <f t="shared" si="427"/>
        <v>0</v>
      </c>
      <c r="U504" s="4">
        <f t="shared" si="428"/>
        <v>0</v>
      </c>
      <c r="V504" s="4">
        <f t="shared" si="429"/>
        <v>0</v>
      </c>
      <c r="W504" s="85">
        <f t="shared" si="430"/>
        <v>0</v>
      </c>
      <c r="X504" s="45">
        <f t="shared" si="403"/>
        <v>0</v>
      </c>
      <c r="Y504" s="10">
        <f t="shared" si="431"/>
        <v>0</v>
      </c>
      <c r="Z504" s="10">
        <f t="shared" si="432"/>
        <v>0</v>
      </c>
      <c r="AA504" s="10">
        <f t="shared" si="433"/>
        <v>0</v>
      </c>
      <c r="AB504" s="10">
        <f t="shared" si="434"/>
        <v>0</v>
      </c>
      <c r="AC504" s="79">
        <f t="shared" si="404"/>
        <v>0</v>
      </c>
      <c r="AD504" s="48">
        <f t="shared" si="435"/>
        <v>-1</v>
      </c>
      <c r="AE504" s="45">
        <f t="shared" si="436"/>
        <v>0</v>
      </c>
      <c r="AF504" s="56">
        <f t="shared" si="437"/>
        <v>0</v>
      </c>
      <c r="AG504" s="70" t="e">
        <f t="shared" si="438"/>
        <v>#DIV/0!</v>
      </c>
      <c r="AH504" s="70" t="e">
        <f t="shared" si="439"/>
        <v>#DIV/0!</v>
      </c>
      <c r="AI504" s="74" t="e">
        <f t="shared" si="440"/>
        <v>#DIV/0!</v>
      </c>
      <c r="AJ504" s="62">
        <f t="shared" si="441"/>
        <v>0</v>
      </c>
      <c r="AK504" s="117" t="e">
        <f t="shared" si="442"/>
        <v>#DIV/0!</v>
      </c>
      <c r="AL504" s="99" t="e">
        <f t="shared" si="443"/>
        <v>#DIV/0!</v>
      </c>
      <c r="AM504" s="62">
        <f t="shared" si="444"/>
        <v>0</v>
      </c>
      <c r="AN504" s="10">
        <f t="shared" si="445"/>
        <v>0</v>
      </c>
      <c r="AO504" s="10">
        <f t="shared" si="446"/>
        <v>0</v>
      </c>
      <c r="AP504" s="10">
        <f t="shared" si="447"/>
        <v>0</v>
      </c>
      <c r="AQ504" s="10">
        <f t="shared" si="448"/>
        <v>0</v>
      </c>
      <c r="BE504" s="12" t="s">
        <v>646</v>
      </c>
      <c r="BF504" s="110"/>
      <c r="BG504" s="111"/>
      <c r="BH504" s="111"/>
      <c r="BM504"/>
      <c r="BN504"/>
      <c r="BO504"/>
      <c r="BP504"/>
      <c r="BQ504"/>
      <c r="BR504"/>
      <c r="BS504"/>
      <c r="BT504"/>
      <c r="BU504"/>
      <c r="BV504" s="113"/>
      <c r="BY504" s="19"/>
    </row>
    <row r="505" spans="1:77" x14ac:dyDescent="0.25">
      <c r="A505" s="12" t="str">
        <f t="shared" si="410"/>
        <v>31mag    17s</v>
      </c>
      <c r="B505" s="3">
        <f t="shared" si="411"/>
        <v>0</v>
      </c>
      <c r="C505" s="3">
        <f t="shared" si="412"/>
        <v>0</v>
      </c>
      <c r="D505" s="3">
        <f t="shared" si="413"/>
        <v>0</v>
      </c>
      <c r="E505" s="3">
        <f t="shared" si="414"/>
        <v>0</v>
      </c>
      <c r="F505" s="3">
        <f t="shared" si="415"/>
        <v>0</v>
      </c>
      <c r="G505" s="3">
        <f t="shared" si="416"/>
        <v>0</v>
      </c>
      <c r="H505" s="3">
        <f t="shared" si="417"/>
        <v>0</v>
      </c>
      <c r="I505" s="3">
        <f t="shared" si="418"/>
        <v>0</v>
      </c>
      <c r="J505" s="110">
        <f t="shared" si="419"/>
        <v>0</v>
      </c>
      <c r="K505" s="8">
        <f t="shared" si="420"/>
        <v>0</v>
      </c>
      <c r="L505" s="4">
        <f t="shared" si="421"/>
        <v>0</v>
      </c>
      <c r="M505" s="4">
        <f t="shared" si="422"/>
        <v>0</v>
      </c>
      <c r="N505" s="4">
        <f t="shared" si="423"/>
        <v>0</v>
      </c>
      <c r="O505" s="4">
        <f t="shared" si="424"/>
        <v>0</v>
      </c>
      <c r="P505" s="4">
        <f t="shared" si="451"/>
        <v>0</v>
      </c>
      <c r="Q505" s="4">
        <f t="shared" si="450"/>
        <v>0</v>
      </c>
      <c r="R505" s="4">
        <f t="shared" si="425"/>
        <v>0</v>
      </c>
      <c r="S505" s="4">
        <f t="shared" si="426"/>
        <v>0</v>
      </c>
      <c r="T505" s="4">
        <f t="shared" si="427"/>
        <v>0</v>
      </c>
      <c r="U505" s="4">
        <f t="shared" si="428"/>
        <v>0</v>
      </c>
      <c r="V505" s="4">
        <f t="shared" si="429"/>
        <v>0</v>
      </c>
      <c r="W505" s="85">
        <f t="shared" si="430"/>
        <v>0</v>
      </c>
      <c r="X505" s="45">
        <f t="shared" si="403"/>
        <v>0</v>
      </c>
      <c r="Y505" s="62">
        <f t="shared" si="431"/>
        <v>0</v>
      </c>
      <c r="Z505" s="10">
        <f t="shared" si="432"/>
        <v>0</v>
      </c>
      <c r="AA505" s="4">
        <f t="shared" si="433"/>
        <v>0</v>
      </c>
      <c r="AB505" s="108">
        <f t="shared" si="434"/>
        <v>0</v>
      </c>
      <c r="AC505" s="79">
        <f t="shared" si="404"/>
        <v>0</v>
      </c>
      <c r="AD505" s="48">
        <f t="shared" si="435"/>
        <v>-1</v>
      </c>
      <c r="AE505" s="45">
        <f t="shared" si="436"/>
        <v>0</v>
      </c>
      <c r="AF505" s="56">
        <f t="shared" si="437"/>
        <v>0</v>
      </c>
      <c r="AG505" s="70" t="e">
        <f t="shared" si="438"/>
        <v>#DIV/0!</v>
      </c>
      <c r="AH505" s="70" t="e">
        <f t="shared" si="439"/>
        <v>#DIV/0!</v>
      </c>
      <c r="AI505" s="74" t="e">
        <f t="shared" si="440"/>
        <v>#DIV/0!</v>
      </c>
      <c r="AJ505" s="62">
        <f t="shared" si="441"/>
        <v>0</v>
      </c>
      <c r="AK505" s="117" t="e">
        <f t="shared" si="442"/>
        <v>#DIV/0!</v>
      </c>
      <c r="AL505" s="99" t="e">
        <f t="shared" si="443"/>
        <v>#DIV/0!</v>
      </c>
      <c r="AM505" s="62">
        <f t="shared" si="444"/>
        <v>0</v>
      </c>
      <c r="AN505" s="10">
        <f t="shared" si="445"/>
        <v>0</v>
      </c>
      <c r="AO505" s="10">
        <f t="shared" si="446"/>
        <v>0</v>
      </c>
      <c r="AP505" s="10">
        <f t="shared" si="447"/>
        <v>0</v>
      </c>
      <c r="AQ505" s="10">
        <f t="shared" si="448"/>
        <v>0</v>
      </c>
      <c r="BE505" s="12" t="s">
        <v>647</v>
      </c>
      <c r="BF505" s="110"/>
      <c r="BG505" s="111"/>
      <c r="BH505" s="111"/>
      <c r="BM505"/>
      <c r="BN505"/>
      <c r="BO505"/>
      <c r="BP505"/>
      <c r="BQ505"/>
      <c r="BR505"/>
      <c r="BS505"/>
      <c r="BT505"/>
      <c r="BU505"/>
      <c r="BV505" s="113"/>
      <c r="BY505" s="19"/>
    </row>
    <row r="506" spans="1:77" x14ac:dyDescent="0.25">
      <c r="A506" s="12" t="str">
        <f t="shared" si="410"/>
        <v>31mag   18b</v>
      </c>
      <c r="B506" s="3">
        <f t="shared" si="411"/>
        <v>0</v>
      </c>
      <c r="C506" s="3">
        <f t="shared" si="412"/>
        <v>0</v>
      </c>
      <c r="D506" s="3">
        <f t="shared" si="413"/>
        <v>0</v>
      </c>
      <c r="E506" s="3">
        <f t="shared" si="414"/>
        <v>0</v>
      </c>
      <c r="F506" s="3">
        <f t="shared" si="415"/>
        <v>0</v>
      </c>
      <c r="G506" s="3">
        <f t="shared" si="416"/>
        <v>0</v>
      </c>
      <c r="H506" s="3">
        <f t="shared" si="417"/>
        <v>0</v>
      </c>
      <c r="I506" s="3">
        <f t="shared" si="418"/>
        <v>0</v>
      </c>
      <c r="J506" s="3">
        <f t="shared" si="419"/>
        <v>0</v>
      </c>
      <c r="K506" s="8">
        <f t="shared" si="420"/>
        <v>0</v>
      </c>
      <c r="L506" s="4">
        <f t="shared" si="421"/>
        <v>0</v>
      </c>
      <c r="M506" s="4">
        <f t="shared" si="422"/>
        <v>0</v>
      </c>
      <c r="N506" s="4">
        <f t="shared" si="423"/>
        <v>0</v>
      </c>
      <c r="O506" s="4">
        <f t="shared" si="424"/>
        <v>0</v>
      </c>
      <c r="P506" s="4">
        <f t="shared" si="451"/>
        <v>0</v>
      </c>
      <c r="Q506" s="4">
        <f t="shared" si="450"/>
        <v>0</v>
      </c>
      <c r="R506" s="4">
        <f t="shared" si="425"/>
        <v>0</v>
      </c>
      <c r="S506" s="4">
        <f t="shared" si="426"/>
        <v>0</v>
      </c>
      <c r="T506" s="4">
        <f t="shared" si="427"/>
        <v>0</v>
      </c>
      <c r="U506" s="4">
        <f t="shared" si="428"/>
        <v>0</v>
      </c>
      <c r="V506" s="4">
        <f t="shared" si="429"/>
        <v>0</v>
      </c>
      <c r="W506" s="86">
        <f t="shared" si="430"/>
        <v>0</v>
      </c>
      <c r="X506" s="45">
        <f t="shared" si="403"/>
        <v>0</v>
      </c>
      <c r="Y506" s="62">
        <f t="shared" si="431"/>
        <v>0</v>
      </c>
      <c r="Z506" s="10">
        <f t="shared" si="432"/>
        <v>0</v>
      </c>
      <c r="AA506" s="4">
        <f t="shared" si="433"/>
        <v>0</v>
      </c>
      <c r="AB506" s="79">
        <f t="shared" si="434"/>
        <v>0</v>
      </c>
      <c r="AC506" s="79">
        <f t="shared" si="404"/>
        <v>0</v>
      </c>
      <c r="AD506" s="48">
        <f t="shared" si="435"/>
        <v>-1</v>
      </c>
      <c r="AE506" s="45">
        <f t="shared" si="436"/>
        <v>0</v>
      </c>
      <c r="AF506" s="56">
        <f t="shared" si="437"/>
        <v>0</v>
      </c>
      <c r="AG506" s="70" t="e">
        <f t="shared" si="438"/>
        <v>#DIV/0!</v>
      </c>
      <c r="AH506" s="70" t="e">
        <f t="shared" si="439"/>
        <v>#DIV/0!</v>
      </c>
      <c r="AI506" s="74" t="e">
        <f t="shared" si="440"/>
        <v>#DIV/0!</v>
      </c>
      <c r="AJ506" s="62">
        <f t="shared" si="441"/>
        <v>0</v>
      </c>
      <c r="AK506" s="117" t="e">
        <f t="shared" si="442"/>
        <v>#DIV/0!</v>
      </c>
      <c r="AL506" s="99" t="e">
        <f t="shared" si="443"/>
        <v>#DIV/0!</v>
      </c>
      <c r="AM506" s="62">
        <f t="shared" si="444"/>
        <v>0</v>
      </c>
      <c r="AN506" s="10">
        <f t="shared" si="445"/>
        <v>0</v>
      </c>
      <c r="AO506" s="10">
        <f t="shared" si="446"/>
        <v>0</v>
      </c>
      <c r="AP506" s="10">
        <f t="shared" si="447"/>
        <v>0</v>
      </c>
      <c r="AQ506" s="10">
        <f t="shared" si="448"/>
        <v>0</v>
      </c>
      <c r="BE506" s="12" t="s">
        <v>128</v>
      </c>
      <c r="BF506" s="110"/>
      <c r="BG506" s="111"/>
      <c r="BH506" s="111"/>
      <c r="BM506"/>
      <c r="BN506"/>
      <c r="BO506"/>
      <c r="BP506"/>
      <c r="BQ506"/>
      <c r="BR506"/>
      <c r="BS506"/>
      <c r="BT506"/>
      <c r="BU506"/>
      <c r="BV506" s="113"/>
      <c r="BY506" s="19"/>
    </row>
    <row r="507" spans="1:77" x14ac:dyDescent="0.25">
      <c r="A507" s="12" t="str">
        <f t="shared" si="410"/>
        <v>31mag    19o</v>
      </c>
      <c r="B507" s="3">
        <f t="shared" si="411"/>
        <v>0</v>
      </c>
      <c r="C507" s="3">
        <f t="shared" si="412"/>
        <v>0</v>
      </c>
      <c r="D507" s="3">
        <f t="shared" si="413"/>
        <v>0</v>
      </c>
      <c r="E507" s="3">
        <f t="shared" si="414"/>
        <v>0</v>
      </c>
      <c r="F507" s="3">
        <f t="shared" si="415"/>
        <v>0</v>
      </c>
      <c r="G507" s="3">
        <f t="shared" si="416"/>
        <v>0</v>
      </c>
      <c r="H507" s="3">
        <f t="shared" si="417"/>
        <v>0</v>
      </c>
      <c r="I507" s="3">
        <f t="shared" si="418"/>
        <v>0</v>
      </c>
      <c r="J507" s="3">
        <f t="shared" si="419"/>
        <v>0</v>
      </c>
      <c r="K507" s="8">
        <f t="shared" si="420"/>
        <v>0</v>
      </c>
      <c r="L507" s="4">
        <f t="shared" si="421"/>
        <v>0</v>
      </c>
      <c r="M507" s="4">
        <f t="shared" si="422"/>
        <v>0</v>
      </c>
      <c r="N507" s="4">
        <f t="shared" si="423"/>
        <v>0</v>
      </c>
      <c r="O507" s="4">
        <f t="shared" si="424"/>
        <v>0</v>
      </c>
      <c r="P507" s="4">
        <f t="shared" si="451"/>
        <v>0</v>
      </c>
      <c r="Q507" s="4">
        <f t="shared" si="450"/>
        <v>0</v>
      </c>
      <c r="R507" s="4">
        <f t="shared" si="425"/>
        <v>0</v>
      </c>
      <c r="S507" s="4">
        <f t="shared" si="426"/>
        <v>0</v>
      </c>
      <c r="T507" s="4">
        <f t="shared" si="427"/>
        <v>0</v>
      </c>
      <c r="U507" s="4">
        <f t="shared" si="428"/>
        <v>0</v>
      </c>
      <c r="V507" s="4">
        <f t="shared" si="429"/>
        <v>0</v>
      </c>
      <c r="W507" s="86">
        <f t="shared" si="430"/>
        <v>0</v>
      </c>
      <c r="X507" s="45">
        <f t="shared" si="403"/>
        <v>0</v>
      </c>
      <c r="Y507" s="62">
        <f t="shared" si="431"/>
        <v>0</v>
      </c>
      <c r="Z507" s="10">
        <f t="shared" si="432"/>
        <v>0</v>
      </c>
      <c r="AA507" s="4">
        <f t="shared" si="433"/>
        <v>0</v>
      </c>
      <c r="AB507" s="79">
        <f t="shared" si="434"/>
        <v>0</v>
      </c>
      <c r="AC507" s="79">
        <f t="shared" si="404"/>
        <v>0</v>
      </c>
      <c r="AD507" s="48">
        <f t="shared" si="435"/>
        <v>-1</v>
      </c>
      <c r="AE507" s="45">
        <f t="shared" si="436"/>
        <v>0</v>
      </c>
      <c r="AF507" s="56">
        <f t="shared" si="437"/>
        <v>0</v>
      </c>
      <c r="AG507" s="70" t="e">
        <f t="shared" si="438"/>
        <v>#DIV/0!</v>
      </c>
      <c r="AH507" s="70" t="e">
        <f t="shared" si="439"/>
        <v>#DIV/0!</v>
      </c>
      <c r="AI507" s="74" t="e">
        <f t="shared" si="440"/>
        <v>#DIV/0!</v>
      </c>
      <c r="AJ507" s="62">
        <f t="shared" si="441"/>
        <v>0</v>
      </c>
      <c r="AK507" s="117" t="e">
        <f t="shared" si="442"/>
        <v>#DIV/0!</v>
      </c>
      <c r="AL507" s="99" t="e">
        <f t="shared" si="443"/>
        <v>#DIV/0!</v>
      </c>
      <c r="AM507" s="62">
        <f t="shared" si="444"/>
        <v>0</v>
      </c>
      <c r="AN507" s="10">
        <f t="shared" si="445"/>
        <v>0</v>
      </c>
      <c r="AO507" s="10">
        <f t="shared" si="446"/>
        <v>0</v>
      </c>
      <c r="AP507" s="10">
        <f t="shared" si="447"/>
        <v>0</v>
      </c>
      <c r="AQ507" s="10">
        <f t="shared" si="448"/>
        <v>0</v>
      </c>
      <c r="BE507" s="12" t="s">
        <v>648</v>
      </c>
      <c r="BF507" s="110"/>
      <c r="BG507" s="111"/>
      <c r="BH507" s="111"/>
      <c r="BM507"/>
      <c r="BN507"/>
      <c r="BO507"/>
      <c r="BP507"/>
      <c r="BQ507"/>
      <c r="BR507"/>
      <c r="BS507"/>
      <c r="BT507"/>
      <c r="BU507"/>
      <c r="BV507" s="113"/>
      <c r="BY507" s="19"/>
    </row>
    <row r="508" spans="1:77" x14ac:dyDescent="0.25">
      <c r="A508" s="12" t="str">
        <f t="shared" si="410"/>
        <v>31mag    20s</v>
      </c>
      <c r="B508" s="3">
        <f t="shared" si="411"/>
        <v>0</v>
      </c>
      <c r="C508" s="3">
        <f t="shared" si="412"/>
        <v>0</v>
      </c>
      <c r="D508" s="3">
        <f t="shared" si="413"/>
        <v>0</v>
      </c>
      <c r="E508" s="3">
        <f t="shared" si="414"/>
        <v>0</v>
      </c>
      <c r="F508" s="3">
        <f t="shared" si="415"/>
        <v>0</v>
      </c>
      <c r="G508" s="3">
        <f t="shared" si="416"/>
        <v>0</v>
      </c>
      <c r="H508" s="3">
        <f t="shared" si="417"/>
        <v>0</v>
      </c>
      <c r="I508" s="3">
        <f t="shared" si="418"/>
        <v>0</v>
      </c>
      <c r="J508" s="3">
        <f t="shared" si="419"/>
        <v>0</v>
      </c>
      <c r="K508" s="8">
        <f t="shared" si="420"/>
        <v>0</v>
      </c>
      <c r="L508" s="4">
        <f t="shared" si="421"/>
        <v>0</v>
      </c>
      <c r="M508" s="4">
        <f t="shared" si="422"/>
        <v>0</v>
      </c>
      <c r="N508" s="4">
        <f t="shared" si="423"/>
        <v>0</v>
      </c>
      <c r="O508" s="4">
        <f t="shared" si="424"/>
        <v>0</v>
      </c>
      <c r="P508" s="4">
        <f t="shared" si="451"/>
        <v>0</v>
      </c>
      <c r="Q508" s="4">
        <f t="shared" si="450"/>
        <v>0</v>
      </c>
      <c r="R508" s="4">
        <f t="shared" si="425"/>
        <v>0</v>
      </c>
      <c r="S508" s="4">
        <f t="shared" si="426"/>
        <v>0</v>
      </c>
      <c r="T508" s="4">
        <f t="shared" si="427"/>
        <v>0</v>
      </c>
      <c r="U508" s="4">
        <f t="shared" si="428"/>
        <v>0</v>
      </c>
      <c r="V508" s="4">
        <f t="shared" si="429"/>
        <v>0</v>
      </c>
      <c r="W508" s="86">
        <f t="shared" si="430"/>
        <v>0</v>
      </c>
      <c r="X508" s="45">
        <f t="shared" si="403"/>
        <v>0</v>
      </c>
      <c r="Y508" s="62">
        <f t="shared" si="431"/>
        <v>0</v>
      </c>
      <c r="Z508" s="10">
        <f t="shared" si="432"/>
        <v>0</v>
      </c>
      <c r="AA508" s="4">
        <f t="shared" si="433"/>
        <v>0</v>
      </c>
      <c r="AB508" s="79">
        <f t="shared" si="434"/>
        <v>0</v>
      </c>
      <c r="AC508" s="79">
        <f t="shared" si="404"/>
        <v>0</v>
      </c>
      <c r="AD508" s="48">
        <f t="shared" si="435"/>
        <v>-1</v>
      </c>
      <c r="AE508" s="45">
        <f t="shared" si="436"/>
        <v>0</v>
      </c>
      <c r="AF508" s="56">
        <f t="shared" si="437"/>
        <v>0</v>
      </c>
      <c r="AG508" s="70" t="e">
        <f t="shared" si="438"/>
        <v>#DIV/0!</v>
      </c>
      <c r="AH508" s="70" t="e">
        <f t="shared" si="439"/>
        <v>#DIV/0!</v>
      </c>
      <c r="AI508" s="74" t="e">
        <f t="shared" si="440"/>
        <v>#DIV/0!</v>
      </c>
      <c r="AJ508" s="62">
        <f t="shared" si="441"/>
        <v>0</v>
      </c>
      <c r="AK508" s="117" t="e">
        <f t="shared" si="442"/>
        <v>#DIV/0!</v>
      </c>
      <c r="AL508" s="99" t="e">
        <f t="shared" si="443"/>
        <v>#DIV/0!</v>
      </c>
      <c r="AM508" s="62">
        <f t="shared" si="444"/>
        <v>0</v>
      </c>
      <c r="AN508" s="10">
        <f t="shared" si="445"/>
        <v>0</v>
      </c>
      <c r="AO508" s="10">
        <f t="shared" si="446"/>
        <v>0</v>
      </c>
      <c r="AP508" s="10">
        <f t="shared" si="447"/>
        <v>0</v>
      </c>
      <c r="AQ508" s="10">
        <f t="shared" si="448"/>
        <v>0</v>
      </c>
      <c r="BE508" s="12" t="s">
        <v>649</v>
      </c>
      <c r="BF508" s="110"/>
      <c r="BG508" s="111"/>
      <c r="BH508" s="111"/>
      <c r="BM508"/>
      <c r="BN508"/>
      <c r="BO508"/>
      <c r="BP508"/>
      <c r="BQ508"/>
      <c r="BR508"/>
      <c r="BS508"/>
      <c r="BT508"/>
      <c r="BU508"/>
      <c r="BV508" s="113"/>
      <c r="BY508" s="19"/>
    </row>
    <row r="509" spans="1:77" x14ac:dyDescent="0.25">
      <c r="A509" s="12" t="str">
        <f t="shared" si="410"/>
        <v>31mag     21b</v>
      </c>
      <c r="B509" s="3">
        <f t="shared" si="411"/>
        <v>0</v>
      </c>
      <c r="C509" s="3">
        <f t="shared" si="412"/>
        <v>0</v>
      </c>
      <c r="D509" s="3">
        <f t="shared" si="413"/>
        <v>0</v>
      </c>
      <c r="E509" s="3">
        <f t="shared" si="414"/>
        <v>0</v>
      </c>
      <c r="F509" s="3">
        <f t="shared" si="415"/>
        <v>0</v>
      </c>
      <c r="G509" s="3">
        <f t="shared" si="416"/>
        <v>0</v>
      </c>
      <c r="H509" s="3">
        <f t="shared" si="417"/>
        <v>0</v>
      </c>
      <c r="I509" s="3">
        <f t="shared" si="418"/>
        <v>0</v>
      </c>
      <c r="J509" s="110">
        <f t="shared" si="419"/>
        <v>0</v>
      </c>
      <c r="K509" s="8">
        <f t="shared" si="420"/>
        <v>0</v>
      </c>
      <c r="L509" s="4">
        <f t="shared" si="421"/>
        <v>0</v>
      </c>
      <c r="M509" s="4">
        <f t="shared" si="422"/>
        <v>0</v>
      </c>
      <c r="N509" s="4">
        <f t="shared" si="423"/>
        <v>0</v>
      </c>
      <c r="O509" s="4">
        <f t="shared" si="424"/>
        <v>0</v>
      </c>
      <c r="P509" s="4">
        <f t="shared" si="451"/>
        <v>0</v>
      </c>
      <c r="Q509" s="4">
        <f>-J508+I509</f>
        <v>0</v>
      </c>
      <c r="R509" s="4">
        <f t="shared" si="425"/>
        <v>0</v>
      </c>
      <c r="S509" s="4">
        <f t="shared" si="426"/>
        <v>0</v>
      </c>
      <c r="T509" s="4">
        <f t="shared" si="427"/>
        <v>0</v>
      </c>
      <c r="U509" s="4">
        <f t="shared" si="428"/>
        <v>0</v>
      </c>
      <c r="V509" s="4">
        <f t="shared" si="429"/>
        <v>0</v>
      </c>
      <c r="W509" s="86">
        <f t="shared" si="430"/>
        <v>0</v>
      </c>
      <c r="X509" s="45">
        <f t="shared" si="403"/>
        <v>0</v>
      </c>
      <c r="Y509" s="10">
        <f t="shared" si="431"/>
        <v>0</v>
      </c>
      <c r="Z509" s="10">
        <f t="shared" si="432"/>
        <v>0</v>
      </c>
      <c r="AA509" s="10">
        <f t="shared" si="433"/>
        <v>0</v>
      </c>
      <c r="AB509" s="10">
        <f t="shared" si="434"/>
        <v>0</v>
      </c>
      <c r="AC509" s="79">
        <f t="shared" si="404"/>
        <v>0</v>
      </c>
      <c r="AD509" s="48">
        <f t="shared" si="435"/>
        <v>-1</v>
      </c>
      <c r="AE509" s="45">
        <f t="shared" si="436"/>
        <v>0</v>
      </c>
      <c r="AF509" s="56">
        <f t="shared" si="437"/>
        <v>0</v>
      </c>
      <c r="AG509" s="70" t="e">
        <f t="shared" si="438"/>
        <v>#DIV/0!</v>
      </c>
      <c r="AH509" s="70" t="e">
        <f t="shared" si="439"/>
        <v>#DIV/0!</v>
      </c>
      <c r="AI509" s="74" t="e">
        <f t="shared" si="440"/>
        <v>#DIV/0!</v>
      </c>
      <c r="AJ509" s="62">
        <f t="shared" si="441"/>
        <v>0</v>
      </c>
      <c r="AK509" s="117" t="e">
        <f t="shared" si="442"/>
        <v>#DIV/0!</v>
      </c>
      <c r="AL509" s="99" t="e">
        <f t="shared" si="443"/>
        <v>#DIV/0!</v>
      </c>
      <c r="AM509" s="62">
        <f t="shared" si="444"/>
        <v>0</v>
      </c>
      <c r="AN509" s="10">
        <f t="shared" si="445"/>
        <v>0</v>
      </c>
      <c r="AO509" s="10">
        <f t="shared" si="446"/>
        <v>0</v>
      </c>
      <c r="AP509" s="10">
        <f t="shared" si="447"/>
        <v>0</v>
      </c>
      <c r="AQ509" s="10">
        <f t="shared" si="448"/>
        <v>0</v>
      </c>
      <c r="BE509" s="12" t="s">
        <v>650</v>
      </c>
      <c r="BF509" s="110"/>
      <c r="BG509" s="111"/>
      <c r="BH509" s="111"/>
      <c r="BM509"/>
      <c r="BN509"/>
      <c r="BO509"/>
      <c r="BP509"/>
      <c r="BQ509"/>
      <c r="BR509"/>
      <c r="BS509"/>
      <c r="BT509"/>
      <c r="BU509"/>
      <c r="BV509" s="113"/>
      <c r="BY509" s="19"/>
    </row>
    <row r="510" spans="1:77" x14ac:dyDescent="0.25">
      <c r="A510" s="12" t="str">
        <f t="shared" si="410"/>
        <v>31mag   22b</v>
      </c>
      <c r="B510" s="3">
        <f t="shared" si="411"/>
        <v>0</v>
      </c>
      <c r="C510" s="3">
        <f t="shared" si="412"/>
        <v>0</v>
      </c>
      <c r="D510" s="3">
        <f t="shared" si="413"/>
        <v>0</v>
      </c>
      <c r="E510" s="3">
        <f t="shared" si="414"/>
        <v>0</v>
      </c>
      <c r="F510" s="3">
        <f t="shared" si="415"/>
        <v>0</v>
      </c>
      <c r="G510" s="3">
        <f t="shared" si="416"/>
        <v>0</v>
      </c>
      <c r="H510" s="3">
        <f t="shared" si="417"/>
        <v>0</v>
      </c>
      <c r="I510" s="3">
        <f t="shared" si="418"/>
        <v>0</v>
      </c>
      <c r="J510" s="110">
        <f t="shared" si="419"/>
        <v>0</v>
      </c>
      <c r="K510" s="8">
        <f t="shared" si="420"/>
        <v>0</v>
      </c>
      <c r="L510" s="4">
        <f t="shared" si="421"/>
        <v>0</v>
      </c>
      <c r="M510" s="4">
        <f t="shared" si="422"/>
        <v>0</v>
      </c>
      <c r="N510" s="4">
        <f t="shared" si="423"/>
        <v>0</v>
      </c>
      <c r="O510" s="4">
        <f t="shared" si="424"/>
        <v>0</v>
      </c>
      <c r="P510" s="4">
        <f t="shared" si="451"/>
        <v>0</v>
      </c>
      <c r="Q510" s="4">
        <f>J509-I510</f>
        <v>0</v>
      </c>
      <c r="R510" s="4">
        <f t="shared" si="425"/>
        <v>0</v>
      </c>
      <c r="S510" s="4">
        <f t="shared" si="426"/>
        <v>0</v>
      </c>
      <c r="T510" s="4">
        <f t="shared" si="427"/>
        <v>0</v>
      </c>
      <c r="U510" s="4">
        <f t="shared" si="428"/>
        <v>0</v>
      </c>
      <c r="V510" s="4">
        <f t="shared" si="429"/>
        <v>0</v>
      </c>
      <c r="W510" s="85">
        <f t="shared" si="430"/>
        <v>0</v>
      </c>
      <c r="X510" s="45">
        <f t="shared" si="403"/>
        <v>0</v>
      </c>
      <c r="Y510" s="62">
        <f t="shared" si="431"/>
        <v>0</v>
      </c>
      <c r="Z510" s="10">
        <f t="shared" si="432"/>
        <v>0</v>
      </c>
      <c r="AA510" s="4">
        <f t="shared" si="433"/>
        <v>0</v>
      </c>
      <c r="AB510" s="108">
        <f t="shared" si="434"/>
        <v>0</v>
      </c>
      <c r="AC510" s="79">
        <f t="shared" si="404"/>
        <v>0</v>
      </c>
      <c r="AD510" s="48">
        <f t="shared" si="435"/>
        <v>-1</v>
      </c>
      <c r="AE510" s="45">
        <f t="shared" si="436"/>
        <v>0</v>
      </c>
      <c r="AF510" s="56">
        <f t="shared" si="437"/>
        <v>0</v>
      </c>
      <c r="AG510" s="70" t="e">
        <f t="shared" si="438"/>
        <v>#DIV/0!</v>
      </c>
      <c r="AH510" s="70" t="e">
        <f t="shared" si="439"/>
        <v>#DIV/0!</v>
      </c>
      <c r="AI510" s="74" t="e">
        <f t="shared" si="440"/>
        <v>#DIV/0!</v>
      </c>
      <c r="AJ510" s="62">
        <f t="shared" si="441"/>
        <v>0</v>
      </c>
      <c r="AK510" s="117" t="e">
        <f t="shared" si="442"/>
        <v>#DIV/0!</v>
      </c>
      <c r="AL510" s="99" t="e">
        <f t="shared" si="443"/>
        <v>#DIV/0!</v>
      </c>
      <c r="AM510" s="62">
        <f t="shared" si="444"/>
        <v>0</v>
      </c>
      <c r="AN510" s="10">
        <f t="shared" si="445"/>
        <v>0</v>
      </c>
      <c r="AO510" s="10">
        <f t="shared" si="446"/>
        <v>0</v>
      </c>
      <c r="AP510" s="10">
        <f t="shared" si="447"/>
        <v>0</v>
      </c>
      <c r="AQ510" s="10">
        <f t="shared" si="448"/>
        <v>0</v>
      </c>
      <c r="BE510" s="12" t="s">
        <v>651</v>
      </c>
      <c r="BF510" s="15"/>
      <c r="BG510" s="15"/>
      <c r="BH510" s="15"/>
      <c r="BM510"/>
      <c r="BN510"/>
      <c r="BO510"/>
      <c r="BP510"/>
      <c r="BQ510"/>
      <c r="BR510"/>
      <c r="BS510"/>
      <c r="BT510"/>
      <c r="BU510"/>
      <c r="BV510" s="113"/>
      <c r="BY510" s="19"/>
    </row>
    <row r="511" spans="1:77" x14ac:dyDescent="0.25">
      <c r="A511" s="12">
        <f t="shared" si="410"/>
        <v>0</v>
      </c>
      <c r="B511" s="3">
        <f t="shared" si="411"/>
        <v>0</v>
      </c>
      <c r="C511" s="3">
        <f t="shared" si="412"/>
        <v>0</v>
      </c>
      <c r="D511" s="3">
        <f t="shared" si="413"/>
        <v>0</v>
      </c>
      <c r="E511" s="3">
        <f t="shared" si="414"/>
        <v>0</v>
      </c>
      <c r="F511" s="3">
        <f t="shared" si="415"/>
        <v>0</v>
      </c>
      <c r="G511" s="3">
        <f t="shared" si="416"/>
        <v>0</v>
      </c>
      <c r="H511" s="110">
        <f t="shared" si="417"/>
        <v>0</v>
      </c>
      <c r="I511" s="110">
        <f t="shared" si="418"/>
        <v>0</v>
      </c>
      <c r="J511" s="110">
        <f t="shared" si="419"/>
        <v>0</v>
      </c>
      <c r="K511" s="8">
        <f t="shared" si="420"/>
        <v>0</v>
      </c>
      <c r="L511" s="4">
        <f t="shared" si="421"/>
        <v>0</v>
      </c>
      <c r="M511" s="4">
        <f t="shared" si="422"/>
        <v>0</v>
      </c>
      <c r="N511" s="4">
        <f t="shared" si="423"/>
        <v>0</v>
      </c>
      <c r="O511" s="4">
        <f t="shared" si="424"/>
        <v>0</v>
      </c>
      <c r="P511" s="4">
        <f t="shared" si="451"/>
        <v>0</v>
      </c>
      <c r="Q511" s="4">
        <f>J510-I511</f>
        <v>0</v>
      </c>
      <c r="R511" s="4">
        <f t="shared" si="425"/>
        <v>0</v>
      </c>
      <c r="S511" s="4">
        <f t="shared" si="426"/>
        <v>0</v>
      </c>
      <c r="T511" s="4">
        <f t="shared" si="427"/>
        <v>0</v>
      </c>
      <c r="U511" s="4">
        <f t="shared" si="428"/>
        <v>0</v>
      </c>
      <c r="V511" s="4">
        <f t="shared" si="429"/>
        <v>0</v>
      </c>
      <c r="W511" s="85">
        <f t="shared" si="430"/>
        <v>0</v>
      </c>
      <c r="X511" s="45">
        <f t="shared" si="403"/>
        <v>0</v>
      </c>
      <c r="Y511" s="62">
        <f t="shared" si="431"/>
        <v>0</v>
      </c>
      <c r="Z511" s="10">
        <f t="shared" si="432"/>
        <v>0</v>
      </c>
      <c r="AA511" s="4">
        <f t="shared" si="433"/>
        <v>0</v>
      </c>
      <c r="AB511" s="79">
        <f t="shared" si="434"/>
        <v>0</v>
      </c>
      <c r="AC511" s="79">
        <f t="shared" si="404"/>
        <v>0</v>
      </c>
      <c r="AD511" s="48">
        <f t="shared" si="435"/>
        <v>-1</v>
      </c>
      <c r="AE511" s="45">
        <f t="shared" si="436"/>
        <v>0</v>
      </c>
      <c r="AF511" s="56">
        <f t="shared" si="437"/>
        <v>0</v>
      </c>
      <c r="AG511" s="70" t="e">
        <f t="shared" si="438"/>
        <v>#DIV/0!</v>
      </c>
      <c r="AH511" s="70" t="e">
        <f t="shared" si="439"/>
        <v>#DIV/0!</v>
      </c>
      <c r="AI511" s="74" t="e">
        <f t="shared" si="440"/>
        <v>#DIV/0!</v>
      </c>
      <c r="AJ511" s="62">
        <f t="shared" si="441"/>
        <v>0</v>
      </c>
      <c r="AK511" s="117" t="e">
        <f t="shared" si="442"/>
        <v>#DIV/0!</v>
      </c>
      <c r="AL511" s="99" t="e">
        <f t="shared" si="443"/>
        <v>#DIV/0!</v>
      </c>
      <c r="AM511" s="62">
        <f t="shared" si="444"/>
        <v>0</v>
      </c>
      <c r="AN511" s="10">
        <f t="shared" si="445"/>
        <v>0</v>
      </c>
      <c r="AO511" s="10">
        <f t="shared" si="446"/>
        <v>0</v>
      </c>
      <c r="AP511" s="10">
        <f t="shared" si="447"/>
        <v>0</v>
      </c>
      <c r="AQ511" s="10">
        <f t="shared" si="448"/>
        <v>0</v>
      </c>
      <c r="BF511" s="110"/>
      <c r="BG511" s="111"/>
      <c r="BM511"/>
      <c r="BN511"/>
      <c r="BO511"/>
      <c r="BP511"/>
      <c r="BQ511"/>
      <c r="BR511"/>
      <c r="BS511"/>
      <c r="BT511"/>
      <c r="BU511"/>
      <c r="BV511" s="113"/>
      <c r="BY511" s="19"/>
    </row>
    <row r="512" spans="1:77" x14ac:dyDescent="0.25">
      <c r="A512" s="12">
        <f t="shared" si="410"/>
        <v>0</v>
      </c>
      <c r="B512" s="3">
        <f t="shared" si="411"/>
        <v>0</v>
      </c>
      <c r="C512" s="3">
        <f t="shared" si="412"/>
        <v>0</v>
      </c>
      <c r="D512" s="3">
        <f t="shared" si="413"/>
        <v>0</v>
      </c>
      <c r="E512" s="3">
        <f t="shared" si="414"/>
        <v>0</v>
      </c>
      <c r="F512" s="3">
        <f t="shared" si="415"/>
        <v>0</v>
      </c>
      <c r="G512" s="3">
        <f t="shared" si="416"/>
        <v>0</v>
      </c>
      <c r="H512" s="13">
        <f t="shared" si="417"/>
        <v>0</v>
      </c>
      <c r="I512" s="13">
        <f t="shared" si="418"/>
        <v>0</v>
      </c>
      <c r="J512" s="13">
        <f t="shared" si="419"/>
        <v>0</v>
      </c>
      <c r="K512" s="8">
        <f t="shared" si="420"/>
        <v>0</v>
      </c>
      <c r="L512" s="4">
        <f t="shared" si="421"/>
        <v>0</v>
      </c>
      <c r="M512" s="4">
        <f t="shared" si="422"/>
        <v>0</v>
      </c>
      <c r="N512" s="4">
        <f t="shared" si="423"/>
        <v>0</v>
      </c>
      <c r="O512" s="4">
        <f t="shared" si="424"/>
        <v>0</v>
      </c>
      <c r="P512" s="4">
        <f t="shared" si="451"/>
        <v>0</v>
      </c>
      <c r="Q512" s="4">
        <f t="shared" ref="Q512" si="452">J511-I512</f>
        <v>0</v>
      </c>
      <c r="R512" s="4">
        <f t="shared" si="425"/>
        <v>0</v>
      </c>
      <c r="S512" s="4">
        <f t="shared" si="426"/>
        <v>0</v>
      </c>
      <c r="T512" s="4">
        <f t="shared" si="427"/>
        <v>0</v>
      </c>
      <c r="U512" s="4">
        <f t="shared" si="428"/>
        <v>0</v>
      </c>
      <c r="V512" s="4">
        <f t="shared" si="429"/>
        <v>0</v>
      </c>
      <c r="W512" s="109">
        <f t="shared" si="430"/>
        <v>0</v>
      </c>
      <c r="X512" s="45">
        <f t="shared" si="403"/>
        <v>0</v>
      </c>
      <c r="Y512" s="62">
        <f t="shared" si="431"/>
        <v>0</v>
      </c>
      <c r="Z512" s="10">
        <f t="shared" si="432"/>
        <v>0</v>
      </c>
      <c r="AA512" s="4">
        <f t="shared" si="433"/>
        <v>0</v>
      </c>
      <c r="AB512" s="79">
        <f t="shared" si="434"/>
        <v>0</v>
      </c>
      <c r="AC512" s="79">
        <f t="shared" si="404"/>
        <v>0</v>
      </c>
      <c r="AD512" s="48">
        <f t="shared" si="435"/>
        <v>-1</v>
      </c>
      <c r="AE512" s="45">
        <f t="shared" si="436"/>
        <v>0</v>
      </c>
      <c r="AF512" s="56">
        <f t="shared" si="437"/>
        <v>0</v>
      </c>
      <c r="AG512" s="70" t="e">
        <f t="shared" si="438"/>
        <v>#DIV/0!</v>
      </c>
      <c r="AH512" s="70" t="e">
        <f t="shared" si="439"/>
        <v>#DIV/0!</v>
      </c>
      <c r="AI512" s="74" t="e">
        <f t="shared" si="440"/>
        <v>#DIV/0!</v>
      </c>
      <c r="AJ512" s="62">
        <f t="shared" si="441"/>
        <v>0</v>
      </c>
      <c r="AK512" s="117" t="e">
        <f t="shared" si="442"/>
        <v>#DIV/0!</v>
      </c>
      <c r="AL512" s="99" t="e">
        <f t="shared" si="443"/>
        <v>#DIV/0!</v>
      </c>
      <c r="AM512" s="62">
        <f t="shared" si="444"/>
        <v>0</v>
      </c>
      <c r="AN512" s="10">
        <f t="shared" si="445"/>
        <v>0</v>
      </c>
      <c r="AO512" s="10">
        <f t="shared" si="446"/>
        <v>0</v>
      </c>
      <c r="AP512" s="10">
        <f t="shared" si="447"/>
        <v>0</v>
      </c>
      <c r="AQ512" s="10">
        <f t="shared" si="448"/>
        <v>0</v>
      </c>
      <c r="BF512" s="110"/>
      <c r="BG512" s="111"/>
      <c r="BM512"/>
      <c r="BN512"/>
      <c r="BO512"/>
      <c r="BP512"/>
      <c r="BQ512"/>
      <c r="BR512"/>
      <c r="BS512"/>
      <c r="BT512"/>
      <c r="BU512"/>
      <c r="BV512" s="113"/>
      <c r="BY512" s="19"/>
    </row>
    <row r="513" spans="29:77" x14ac:dyDescent="0.25">
      <c r="AC513"/>
      <c r="AD513"/>
      <c r="AE513"/>
      <c r="AF513"/>
      <c r="AG513"/>
      <c r="AH513"/>
      <c r="AI513"/>
      <c r="BF513" s="110"/>
      <c r="BG513" s="111"/>
      <c r="BM513"/>
      <c r="BN513"/>
      <c r="BO513"/>
      <c r="BP513"/>
      <c r="BQ513"/>
      <c r="BR513"/>
      <c r="BS513"/>
      <c r="BT513"/>
      <c r="BU513"/>
      <c r="BV513" s="113"/>
      <c r="BY513" s="19"/>
    </row>
    <row r="514" spans="29:77" x14ac:dyDescent="0.25">
      <c r="AC514"/>
      <c r="AD514"/>
      <c r="AE514"/>
      <c r="AF514"/>
      <c r="AG514"/>
      <c r="AH514"/>
      <c r="AI514"/>
      <c r="BF514" s="110"/>
      <c r="BG514" s="111"/>
      <c r="BM514"/>
      <c r="BN514"/>
      <c r="BO514"/>
      <c r="BP514"/>
      <c r="BQ514"/>
      <c r="BR514"/>
      <c r="BS514"/>
      <c r="BT514"/>
      <c r="BU514"/>
      <c r="BV514" s="113"/>
      <c r="BY514" s="19"/>
    </row>
    <row r="515" spans="29:77" x14ac:dyDescent="0.25">
      <c r="AC515"/>
      <c r="AD515"/>
      <c r="AE515"/>
      <c r="AF515"/>
      <c r="AG515"/>
      <c r="AH515"/>
      <c r="AI515"/>
      <c r="BF515" s="110"/>
      <c r="BG515" s="111"/>
      <c r="BM515"/>
      <c r="BN515"/>
      <c r="BO515"/>
      <c r="BP515"/>
      <c r="BQ515"/>
      <c r="BR515"/>
      <c r="BS515"/>
      <c r="BT515"/>
      <c r="BU515"/>
      <c r="BV515" s="113"/>
      <c r="BY515" s="19"/>
    </row>
    <row r="516" spans="29:77" x14ac:dyDescent="0.25">
      <c r="AC516"/>
      <c r="AD516"/>
      <c r="AE516"/>
      <c r="AF516"/>
      <c r="AG516"/>
      <c r="AH516"/>
      <c r="AI516"/>
      <c r="BF516" s="110"/>
      <c r="BG516" s="111"/>
      <c r="BM516"/>
      <c r="BN516"/>
      <c r="BO516"/>
      <c r="BP516"/>
      <c r="BQ516"/>
      <c r="BR516"/>
      <c r="BS516"/>
      <c r="BT516"/>
      <c r="BU516"/>
      <c r="BV516" s="113"/>
      <c r="BY516" s="19"/>
    </row>
    <row r="517" spans="29:77" x14ac:dyDescent="0.25">
      <c r="AC517"/>
      <c r="AD517"/>
      <c r="AE517"/>
      <c r="AF517"/>
      <c r="AG517"/>
      <c r="AH517"/>
      <c r="AI517"/>
      <c r="BF517" s="110"/>
      <c r="BG517" s="111"/>
      <c r="BM517"/>
      <c r="BN517"/>
      <c r="BO517"/>
      <c r="BP517"/>
      <c r="BQ517"/>
      <c r="BR517"/>
      <c r="BS517"/>
      <c r="BT517"/>
      <c r="BU517"/>
      <c r="BV517" s="113"/>
      <c r="BY517" s="19"/>
    </row>
    <row r="518" spans="29:77" x14ac:dyDescent="0.25">
      <c r="AC518"/>
      <c r="AD518"/>
      <c r="AE518"/>
      <c r="AF518"/>
      <c r="AG518"/>
      <c r="AH518"/>
      <c r="AI518"/>
      <c r="BF518" s="110"/>
      <c r="BG518" s="111"/>
      <c r="BM518"/>
      <c r="BN518"/>
      <c r="BO518"/>
      <c r="BP518"/>
      <c r="BQ518"/>
      <c r="BR518"/>
      <c r="BS518"/>
      <c r="BT518"/>
      <c r="BU518"/>
      <c r="BV518" s="113"/>
      <c r="BY518" s="19"/>
    </row>
    <row r="519" spans="29:77" x14ac:dyDescent="0.25">
      <c r="AC519"/>
      <c r="AD519"/>
      <c r="AE519"/>
      <c r="AF519"/>
      <c r="AG519"/>
      <c r="AH519"/>
      <c r="AI519"/>
      <c r="BF519" s="110"/>
      <c r="BG519" s="111"/>
      <c r="BM519"/>
      <c r="BN519"/>
      <c r="BO519"/>
      <c r="BP519"/>
      <c r="BQ519"/>
      <c r="BR519"/>
      <c r="BS519"/>
      <c r="BT519"/>
      <c r="BU519"/>
      <c r="BV519" s="113"/>
      <c r="BY519" s="19"/>
    </row>
    <row r="520" spans="29:77" x14ac:dyDescent="0.25">
      <c r="AC520"/>
      <c r="AD520"/>
      <c r="AE520"/>
      <c r="AF520"/>
      <c r="AG520"/>
      <c r="AH520"/>
      <c r="AI520"/>
      <c r="BF520" s="110"/>
      <c r="BG520" s="111"/>
      <c r="BM520"/>
      <c r="BN520"/>
      <c r="BO520"/>
      <c r="BP520"/>
      <c r="BQ520"/>
      <c r="BR520"/>
      <c r="BS520"/>
      <c r="BT520"/>
      <c r="BU520"/>
      <c r="BV520" s="113"/>
      <c r="BY520" s="19"/>
    </row>
    <row r="521" spans="29:77" x14ac:dyDescent="0.25">
      <c r="AC521"/>
      <c r="AD521"/>
      <c r="AE521"/>
      <c r="AF521"/>
      <c r="AG521"/>
      <c r="AH521"/>
      <c r="AI521"/>
      <c r="BF521" s="110"/>
      <c r="BG521" s="111"/>
      <c r="BM521"/>
      <c r="BN521"/>
      <c r="BO521"/>
      <c r="BP521"/>
      <c r="BQ521"/>
      <c r="BR521"/>
      <c r="BS521"/>
      <c r="BT521"/>
      <c r="BU521"/>
      <c r="BV521" s="113"/>
      <c r="BY521" s="19"/>
    </row>
    <row r="522" spans="29:77" x14ac:dyDescent="0.25">
      <c r="AC522"/>
      <c r="AD522"/>
      <c r="AE522"/>
      <c r="AF522"/>
      <c r="AG522"/>
      <c r="AH522"/>
      <c r="AI522"/>
      <c r="BF522" s="110"/>
      <c r="BG522" s="111"/>
      <c r="BM522"/>
      <c r="BN522"/>
      <c r="BO522"/>
      <c r="BP522"/>
      <c r="BQ522"/>
      <c r="BR522"/>
      <c r="BS522"/>
      <c r="BT522"/>
      <c r="BU522"/>
      <c r="BV522" s="113"/>
      <c r="BY522" s="19"/>
    </row>
    <row r="523" spans="29:77" x14ac:dyDescent="0.25">
      <c r="BF523" s="110"/>
      <c r="BG523" s="111"/>
      <c r="BM523"/>
      <c r="BN523"/>
      <c r="BO523"/>
      <c r="BP523"/>
      <c r="BQ523"/>
      <c r="BR523"/>
      <c r="BS523"/>
      <c r="BT523"/>
      <c r="BU523"/>
      <c r="BV523" s="113"/>
      <c r="BY523" s="19"/>
    </row>
    <row r="524" spans="29:77" x14ac:dyDescent="0.25">
      <c r="BF524" s="110"/>
      <c r="BG524" s="111"/>
      <c r="BM524"/>
      <c r="BN524"/>
      <c r="BO524"/>
      <c r="BP524"/>
      <c r="BQ524"/>
      <c r="BR524"/>
      <c r="BS524"/>
      <c r="BT524"/>
      <c r="BU524"/>
      <c r="BV524" s="113"/>
      <c r="BY524" s="19"/>
    </row>
    <row r="525" spans="29:77" x14ac:dyDescent="0.25">
      <c r="BF525" s="110"/>
      <c r="BG525" s="111"/>
      <c r="BM525"/>
      <c r="BN525"/>
      <c r="BO525"/>
      <c r="BP525"/>
      <c r="BQ525"/>
      <c r="BR525"/>
      <c r="BS525"/>
      <c r="BT525"/>
      <c r="BU525"/>
      <c r="BV525" s="113"/>
      <c r="BY525" s="19"/>
    </row>
    <row r="526" spans="29:77" x14ac:dyDescent="0.25">
      <c r="BF526" s="110"/>
      <c r="BG526" s="111"/>
      <c r="BM526"/>
      <c r="BN526"/>
      <c r="BO526"/>
      <c r="BP526"/>
      <c r="BQ526"/>
      <c r="BR526"/>
      <c r="BS526"/>
      <c r="BT526"/>
      <c r="BU526"/>
      <c r="BV526" s="113"/>
      <c r="BY526" s="19"/>
    </row>
    <row r="527" spans="29:77" x14ac:dyDescent="0.25">
      <c r="BF527" s="110"/>
      <c r="BG527" s="111"/>
      <c r="BM527"/>
      <c r="BN527"/>
      <c r="BO527"/>
      <c r="BP527"/>
      <c r="BQ527"/>
      <c r="BR527"/>
      <c r="BS527"/>
      <c r="BT527"/>
      <c r="BU527"/>
      <c r="BV527" s="113"/>
      <c r="BY527" s="19"/>
    </row>
    <row r="528" spans="29:77" x14ac:dyDescent="0.25">
      <c r="BF528" s="110"/>
      <c r="BG528" s="111"/>
      <c r="BM528"/>
      <c r="BN528"/>
      <c r="BO528"/>
      <c r="BP528"/>
      <c r="BQ528"/>
      <c r="BR528"/>
      <c r="BS528"/>
      <c r="BT528"/>
      <c r="BU528"/>
      <c r="BV528" s="113"/>
      <c r="BY528" s="19"/>
    </row>
    <row r="529" spans="58:77" x14ac:dyDescent="0.25">
      <c r="BF529" s="110"/>
      <c r="BG529" s="111"/>
      <c r="BM529"/>
      <c r="BN529"/>
      <c r="BO529"/>
      <c r="BP529"/>
      <c r="BQ529"/>
      <c r="BR529"/>
      <c r="BS529"/>
      <c r="BT529"/>
      <c r="BU529"/>
      <c r="BV529" s="113"/>
      <c r="BY529" s="19"/>
    </row>
    <row r="530" spans="58:77" x14ac:dyDescent="0.25">
      <c r="BF530" s="110"/>
      <c r="BG530" s="111"/>
      <c r="BM530"/>
      <c r="BN530"/>
      <c r="BO530"/>
      <c r="BP530"/>
      <c r="BQ530"/>
      <c r="BR530"/>
      <c r="BS530"/>
      <c r="BT530"/>
      <c r="BU530"/>
      <c r="BV530" s="113"/>
      <c r="BY530" s="19"/>
    </row>
    <row r="531" spans="58:77" x14ac:dyDescent="0.25">
      <c r="BF531" s="110"/>
      <c r="BG531" s="111"/>
      <c r="BM531"/>
      <c r="BN531"/>
      <c r="BO531"/>
      <c r="BP531"/>
      <c r="BQ531"/>
      <c r="BR531"/>
      <c r="BS531"/>
      <c r="BT531"/>
      <c r="BU531"/>
      <c r="BV531" s="113"/>
      <c r="BY531" s="19"/>
    </row>
    <row r="532" spans="58:77" x14ac:dyDescent="0.25">
      <c r="BF532" s="110"/>
      <c r="BG532" s="111"/>
      <c r="BM532"/>
      <c r="BN532"/>
      <c r="BO532"/>
      <c r="BP532"/>
      <c r="BQ532"/>
      <c r="BR532"/>
      <c r="BS532"/>
      <c r="BT532"/>
      <c r="BU532"/>
      <c r="BV532" s="113"/>
      <c r="BY532" s="19"/>
    </row>
    <row r="533" spans="58:77" x14ac:dyDescent="0.25">
      <c r="BF533" s="110"/>
      <c r="BG533" s="111"/>
      <c r="BM533"/>
      <c r="BN533"/>
      <c r="BO533"/>
      <c r="BP533"/>
      <c r="BQ533"/>
      <c r="BR533"/>
      <c r="BS533"/>
      <c r="BT533"/>
      <c r="BU533"/>
      <c r="BV533" s="113"/>
      <c r="BY533" s="19"/>
    </row>
    <row r="534" spans="58:77" x14ac:dyDescent="0.25">
      <c r="BF534" s="110"/>
      <c r="BG534" s="111"/>
      <c r="BM534"/>
      <c r="BN534"/>
      <c r="BO534"/>
      <c r="BP534"/>
      <c r="BQ534"/>
      <c r="BR534"/>
      <c r="BS534"/>
      <c r="BT534"/>
      <c r="BU534"/>
      <c r="BV534" s="113"/>
      <c r="BY534" s="19"/>
    </row>
    <row r="535" spans="58:77" x14ac:dyDescent="0.25">
      <c r="BF535" s="110"/>
      <c r="BG535" s="111"/>
      <c r="BM535"/>
      <c r="BN535"/>
      <c r="BO535"/>
      <c r="BP535"/>
      <c r="BQ535"/>
      <c r="BR535"/>
      <c r="BS535"/>
      <c r="BT535"/>
      <c r="BU535"/>
      <c r="BV535" s="113"/>
      <c r="BY535" s="19"/>
    </row>
    <row r="536" spans="58:77" x14ac:dyDescent="0.25">
      <c r="BM536"/>
      <c r="BN536"/>
      <c r="BO536"/>
      <c r="BP536"/>
      <c r="BQ536"/>
      <c r="BR536"/>
      <c r="BS536"/>
      <c r="BT536"/>
      <c r="BU536"/>
      <c r="BV536" s="113"/>
      <c r="BY536" s="19"/>
    </row>
    <row r="537" spans="58:77" x14ac:dyDescent="0.25">
      <c r="BM537"/>
      <c r="BN537"/>
      <c r="BO537"/>
      <c r="BP537"/>
      <c r="BQ537"/>
      <c r="BR537"/>
      <c r="BS537"/>
      <c r="BT537"/>
      <c r="BU537"/>
      <c r="BV537" s="113"/>
      <c r="BY537" s="19"/>
    </row>
    <row r="538" spans="58:77" x14ac:dyDescent="0.25">
      <c r="BM538"/>
      <c r="BN538"/>
      <c r="BO538"/>
      <c r="BP538"/>
      <c r="BQ538"/>
      <c r="BR538"/>
      <c r="BS538"/>
      <c r="BT538"/>
      <c r="BU538"/>
      <c r="BV538" s="113"/>
      <c r="BY538" s="19"/>
    </row>
    <row r="539" spans="58:77" x14ac:dyDescent="0.25">
      <c r="BM539"/>
      <c r="BN539"/>
      <c r="BO539"/>
      <c r="BP539"/>
      <c r="BQ539"/>
      <c r="BR539"/>
      <c r="BS539"/>
      <c r="BT539"/>
      <c r="BU539"/>
      <c r="BV539" s="113"/>
      <c r="BY539" s="19"/>
    </row>
    <row r="540" spans="58:77" x14ac:dyDescent="0.25">
      <c r="BM540"/>
      <c r="BN540"/>
      <c r="BO540"/>
      <c r="BP540"/>
      <c r="BQ540"/>
      <c r="BR540"/>
      <c r="BS540"/>
      <c r="BT540"/>
      <c r="BU540"/>
      <c r="BV540" s="113"/>
      <c r="BY540" s="19"/>
    </row>
    <row r="541" spans="58:77" x14ac:dyDescent="0.25">
      <c r="BM541"/>
      <c r="BN541"/>
      <c r="BO541"/>
      <c r="BP541"/>
      <c r="BQ541"/>
      <c r="BR541"/>
      <c r="BS541"/>
      <c r="BT541"/>
      <c r="BU541"/>
      <c r="BV541" s="113"/>
      <c r="BY541" s="19"/>
    </row>
    <row r="542" spans="58:77" x14ac:dyDescent="0.25">
      <c r="BM542"/>
      <c r="BN542"/>
      <c r="BO542"/>
      <c r="BP542"/>
      <c r="BQ542"/>
      <c r="BR542"/>
      <c r="BS542"/>
      <c r="BT542"/>
      <c r="BU542"/>
      <c r="BV542" s="113"/>
      <c r="BY542" s="19"/>
    </row>
    <row r="543" spans="58:77" x14ac:dyDescent="0.25">
      <c r="BM543"/>
      <c r="BN543"/>
      <c r="BO543"/>
      <c r="BP543"/>
      <c r="BQ543"/>
      <c r="BR543"/>
      <c r="BS543"/>
      <c r="BT543"/>
      <c r="BU543"/>
      <c r="BV543" s="113"/>
      <c r="BY543" s="19"/>
    </row>
    <row r="544" spans="58:77" x14ac:dyDescent="0.25">
      <c r="BM544"/>
      <c r="BN544"/>
      <c r="BO544"/>
      <c r="BP544"/>
      <c r="BQ544"/>
      <c r="BR544"/>
      <c r="BS544"/>
      <c r="BT544"/>
      <c r="BU544"/>
      <c r="BV544" s="113"/>
      <c r="BY544" s="19"/>
    </row>
    <row r="545" spans="65:77" x14ac:dyDescent="0.25">
      <c r="BM545"/>
      <c r="BN545"/>
      <c r="BO545"/>
      <c r="BP545"/>
      <c r="BQ545"/>
      <c r="BR545"/>
      <c r="BS545"/>
      <c r="BT545"/>
      <c r="BU545"/>
      <c r="BV545" s="113"/>
      <c r="BY545" s="19"/>
    </row>
    <row r="546" spans="65:77" x14ac:dyDescent="0.25">
      <c r="BM546"/>
      <c r="BN546"/>
      <c r="BO546"/>
      <c r="BP546"/>
      <c r="BQ546"/>
      <c r="BR546"/>
      <c r="BS546"/>
      <c r="BT546"/>
      <c r="BU546"/>
      <c r="BV546" s="113"/>
      <c r="BY546" s="19"/>
    </row>
    <row r="547" spans="65:77" x14ac:dyDescent="0.25">
      <c r="BM547"/>
      <c r="BN547"/>
      <c r="BO547"/>
      <c r="BP547"/>
      <c r="BQ547"/>
      <c r="BR547"/>
      <c r="BS547"/>
      <c r="BT547"/>
      <c r="BU547"/>
      <c r="BV547" s="113"/>
      <c r="BY547" s="19"/>
    </row>
    <row r="548" spans="65:77" x14ac:dyDescent="0.25">
      <c r="BM548"/>
      <c r="BN548"/>
      <c r="BO548"/>
      <c r="BP548"/>
      <c r="BQ548"/>
      <c r="BR548"/>
      <c r="BS548"/>
      <c r="BT548"/>
      <c r="BU548"/>
      <c r="BV548" s="113"/>
      <c r="BY548" s="19"/>
    </row>
    <row r="549" spans="65:77" x14ac:dyDescent="0.25">
      <c r="BM549"/>
      <c r="BN549"/>
      <c r="BO549"/>
      <c r="BP549"/>
      <c r="BQ549"/>
      <c r="BR549"/>
      <c r="BS549"/>
      <c r="BT549"/>
      <c r="BU549"/>
      <c r="BV549" s="113"/>
      <c r="BY549" s="19"/>
    </row>
    <row r="550" spans="65:77" x14ac:dyDescent="0.25">
      <c r="BM550"/>
      <c r="BN550"/>
      <c r="BO550"/>
      <c r="BP550"/>
      <c r="BQ550"/>
      <c r="BR550"/>
      <c r="BS550"/>
      <c r="BT550"/>
      <c r="BU550"/>
      <c r="BV550" s="113"/>
      <c r="BY550" s="19"/>
    </row>
    <row r="551" spans="65:77" x14ac:dyDescent="0.25">
      <c r="BM551"/>
      <c r="BN551"/>
      <c r="BO551"/>
      <c r="BP551"/>
      <c r="BQ551"/>
      <c r="BR551"/>
      <c r="BS551"/>
      <c r="BT551"/>
      <c r="BU551"/>
      <c r="BV551" s="113"/>
      <c r="BY551" s="19"/>
    </row>
    <row r="552" spans="65:77" x14ac:dyDescent="0.25">
      <c r="BM552"/>
      <c r="BN552"/>
      <c r="BO552"/>
      <c r="BP552"/>
      <c r="BQ552"/>
      <c r="BR552"/>
      <c r="BS552"/>
      <c r="BT552"/>
      <c r="BU552"/>
      <c r="BV552" s="113"/>
      <c r="BY552" s="19"/>
    </row>
    <row r="553" spans="65:77" x14ac:dyDescent="0.25">
      <c r="BM553"/>
      <c r="BN553"/>
      <c r="BO553"/>
      <c r="BP553"/>
      <c r="BQ553"/>
      <c r="BR553"/>
      <c r="BS553"/>
      <c r="BT553"/>
      <c r="BU553"/>
      <c r="BV553" s="113"/>
      <c r="BY553" s="19"/>
    </row>
    <row r="554" spans="65:77" x14ac:dyDescent="0.25">
      <c r="BM554"/>
      <c r="BN554"/>
      <c r="BO554"/>
      <c r="BP554"/>
      <c r="BQ554"/>
      <c r="BR554"/>
      <c r="BS554"/>
      <c r="BT554"/>
      <c r="BU554"/>
      <c r="BV554" s="113"/>
      <c r="BY554" s="19"/>
    </row>
    <row r="555" spans="65:77" x14ac:dyDescent="0.25">
      <c r="BM555"/>
      <c r="BN555"/>
      <c r="BO555"/>
      <c r="BP555"/>
      <c r="BQ555"/>
      <c r="BR555"/>
      <c r="BS555"/>
      <c r="BT555"/>
      <c r="BU555"/>
      <c r="BV555" s="113"/>
      <c r="BY555" s="19"/>
    </row>
    <row r="556" spans="65:77" x14ac:dyDescent="0.25">
      <c r="BM556"/>
      <c r="BN556"/>
      <c r="BO556"/>
      <c r="BP556"/>
      <c r="BQ556"/>
      <c r="BR556"/>
      <c r="BS556"/>
      <c r="BT556"/>
      <c r="BU556"/>
      <c r="BV556" s="113"/>
      <c r="BY556" s="19"/>
    </row>
    <row r="557" spans="65:77" x14ac:dyDescent="0.25">
      <c r="BM557"/>
      <c r="BN557"/>
      <c r="BO557"/>
      <c r="BP557"/>
      <c r="BQ557"/>
      <c r="BR557"/>
      <c r="BS557"/>
      <c r="BT557"/>
      <c r="BU557"/>
      <c r="BV557" s="113"/>
      <c r="BY557" s="19"/>
    </row>
    <row r="558" spans="65:77" x14ac:dyDescent="0.25">
      <c r="BM558"/>
      <c r="BN558"/>
      <c r="BO558"/>
      <c r="BP558"/>
      <c r="BQ558"/>
      <c r="BR558"/>
      <c r="BS558"/>
      <c r="BT558"/>
      <c r="BU558"/>
      <c r="BV558" s="113"/>
      <c r="BY558" s="19"/>
    </row>
    <row r="559" spans="65:77" x14ac:dyDescent="0.25">
      <c r="BM559"/>
      <c r="BN559"/>
      <c r="BO559"/>
      <c r="BP559"/>
      <c r="BQ559"/>
      <c r="BR559"/>
      <c r="BS559"/>
      <c r="BT559"/>
      <c r="BU559"/>
      <c r="BV559" s="113"/>
      <c r="BY559" s="19"/>
    </row>
    <row r="560" spans="65:77" x14ac:dyDescent="0.25">
      <c r="BM560"/>
      <c r="BN560"/>
      <c r="BO560"/>
      <c r="BP560"/>
      <c r="BQ560"/>
      <c r="BR560"/>
      <c r="BS560"/>
      <c r="BT560"/>
      <c r="BU560"/>
      <c r="BV560" s="113"/>
      <c r="BY560" s="19"/>
    </row>
    <row r="561" spans="44:77" x14ac:dyDescent="0.25">
      <c r="BM561"/>
      <c r="BN561"/>
      <c r="BO561"/>
      <c r="BP561"/>
      <c r="BQ561"/>
      <c r="BR561"/>
      <c r="BS561"/>
      <c r="BT561"/>
      <c r="BU561"/>
      <c r="BV561" s="113"/>
      <c r="BY561" s="19"/>
    </row>
    <row r="562" spans="44:77" x14ac:dyDescent="0.25">
      <c r="BM562"/>
      <c r="BN562"/>
      <c r="BO562"/>
      <c r="BP562"/>
      <c r="BQ562"/>
      <c r="BR562"/>
      <c r="BS562"/>
      <c r="BT562"/>
      <c r="BU562"/>
      <c r="BV562" s="113"/>
      <c r="BY562" s="19"/>
    </row>
    <row r="563" spans="44:77" x14ac:dyDescent="0.25">
      <c r="BM563"/>
      <c r="BN563"/>
      <c r="BO563"/>
      <c r="BP563"/>
      <c r="BQ563"/>
      <c r="BR563"/>
      <c r="BS563"/>
      <c r="BT563"/>
      <c r="BU563"/>
      <c r="BV563" s="113"/>
      <c r="BY563" s="19"/>
    </row>
    <row r="564" spans="44:77" x14ac:dyDescent="0.25">
      <c r="BM564"/>
      <c r="BN564"/>
      <c r="BO564"/>
      <c r="BP564"/>
      <c r="BQ564"/>
      <c r="BR564"/>
      <c r="BS564"/>
      <c r="BT564"/>
      <c r="BU564"/>
      <c r="BV564" s="113"/>
      <c r="BY564" s="19"/>
    </row>
    <row r="565" spans="44:77" x14ac:dyDescent="0.25">
      <c r="BM565"/>
      <c r="BN565"/>
      <c r="BO565"/>
      <c r="BP565"/>
      <c r="BQ565"/>
      <c r="BR565"/>
      <c r="BS565"/>
      <c r="BT565"/>
      <c r="BU565"/>
      <c r="BV565" s="113"/>
      <c r="BY565" s="19"/>
    </row>
    <row r="566" spans="44:77" x14ac:dyDescent="0.25">
      <c r="BM566"/>
      <c r="BN566"/>
      <c r="BO566"/>
      <c r="BP566"/>
      <c r="BQ566"/>
      <c r="BR566"/>
      <c r="BS566"/>
      <c r="BT566"/>
      <c r="BU566"/>
      <c r="BV566" s="113"/>
      <c r="BY566" s="19"/>
    </row>
    <row r="567" spans="44:77" x14ac:dyDescent="0.25">
      <c r="BM567"/>
      <c r="BN567"/>
      <c r="BO567"/>
      <c r="BP567"/>
      <c r="BQ567"/>
      <c r="BR567"/>
      <c r="BS567"/>
      <c r="BT567"/>
      <c r="BU567"/>
      <c r="BV567" s="113"/>
      <c r="BY567" s="19"/>
    </row>
    <row r="568" spans="44:77" x14ac:dyDescent="0.25">
      <c r="BM568"/>
      <c r="BN568"/>
      <c r="BO568"/>
      <c r="BP568"/>
      <c r="BQ568"/>
      <c r="BR568"/>
      <c r="BS568"/>
      <c r="BT568"/>
      <c r="BU568"/>
      <c r="BV568" s="113"/>
      <c r="BY568" s="19"/>
    </row>
    <row r="569" spans="44:77" x14ac:dyDescent="0.25">
      <c r="BM569"/>
      <c r="BN569"/>
      <c r="BO569"/>
      <c r="BP569"/>
      <c r="BQ569"/>
      <c r="BR569"/>
      <c r="BS569"/>
      <c r="BT569"/>
      <c r="BU569"/>
      <c r="BV569" s="113"/>
      <c r="BY569" s="19"/>
    </row>
    <row r="570" spans="44:77" x14ac:dyDescent="0.25">
      <c r="BM570"/>
      <c r="BN570"/>
      <c r="BO570"/>
      <c r="BP570"/>
      <c r="BQ570"/>
      <c r="BR570"/>
      <c r="BS570"/>
      <c r="BT570"/>
      <c r="BU570"/>
      <c r="BV570" s="113"/>
      <c r="BY570" s="19"/>
    </row>
    <row r="571" spans="44:77" x14ac:dyDescent="0.25">
      <c r="BM571"/>
      <c r="BN571"/>
      <c r="BO571"/>
      <c r="BP571"/>
      <c r="BQ571"/>
      <c r="BR571"/>
      <c r="BS571"/>
      <c r="BT571"/>
      <c r="BU571"/>
      <c r="BV571" s="113"/>
      <c r="BY571" s="19"/>
    </row>
    <row r="572" spans="44:77" x14ac:dyDescent="0.25">
      <c r="AR572" s="113"/>
      <c r="AU572" s="19"/>
      <c r="AV572" s="19"/>
      <c r="BM572"/>
      <c r="BN572"/>
      <c r="BO572"/>
      <c r="BP572"/>
      <c r="BQ572"/>
      <c r="BR572"/>
      <c r="BS572"/>
      <c r="BT572"/>
      <c r="BU572"/>
      <c r="BV572" s="113"/>
      <c r="BY572" s="19"/>
    </row>
    <row r="573" spans="44:77" x14ac:dyDescent="0.25">
      <c r="AR573" s="113"/>
      <c r="AU573" s="19"/>
      <c r="AV573" s="19"/>
      <c r="BM573"/>
      <c r="BN573"/>
      <c r="BO573"/>
      <c r="BP573"/>
      <c r="BQ573"/>
      <c r="BR573"/>
      <c r="BS573"/>
      <c r="BT573"/>
      <c r="BU573"/>
      <c r="BV573" s="113"/>
      <c r="BY573" s="19"/>
    </row>
    <row r="574" spans="44:77" x14ac:dyDescent="0.25">
      <c r="AR574" s="113"/>
      <c r="AU574" s="19"/>
      <c r="AV574" s="19"/>
      <c r="BM574"/>
      <c r="BN574"/>
      <c r="BO574"/>
      <c r="BP574"/>
      <c r="BQ574"/>
      <c r="BR574"/>
      <c r="BS574"/>
      <c r="BT574"/>
      <c r="BU574"/>
      <c r="BV574" s="113"/>
      <c r="BY574" s="19"/>
    </row>
    <row r="575" spans="44:77" x14ac:dyDescent="0.25">
      <c r="AR575" s="113"/>
      <c r="AU575" s="19"/>
      <c r="AV575" s="19"/>
      <c r="BM575"/>
      <c r="BN575"/>
      <c r="BO575"/>
      <c r="BP575"/>
      <c r="BQ575"/>
      <c r="BR575"/>
      <c r="BS575"/>
      <c r="BT575"/>
      <c r="BU575"/>
      <c r="BV575" s="113"/>
      <c r="BY575" s="19"/>
    </row>
    <row r="576" spans="44:77" x14ac:dyDescent="0.25">
      <c r="AR576" s="113"/>
      <c r="AU576" s="19"/>
      <c r="AV576" s="19"/>
      <c r="BM576"/>
      <c r="BN576"/>
      <c r="BO576"/>
      <c r="BP576"/>
      <c r="BQ576"/>
      <c r="BR576"/>
      <c r="BS576"/>
      <c r="BT576"/>
      <c r="BU576"/>
      <c r="BV576" s="113"/>
      <c r="BY576" s="19"/>
    </row>
    <row r="577" spans="44:77" x14ac:dyDescent="0.25">
      <c r="AR577" s="113"/>
      <c r="AU577" s="19"/>
      <c r="AV577" s="19"/>
      <c r="BM577"/>
      <c r="BN577"/>
      <c r="BO577"/>
      <c r="BP577"/>
      <c r="BQ577"/>
      <c r="BR577"/>
      <c r="BS577"/>
      <c r="BT577"/>
      <c r="BU577"/>
      <c r="BV577" s="113"/>
      <c r="BY577" s="19"/>
    </row>
    <row r="578" spans="44:77" x14ac:dyDescent="0.25">
      <c r="AR578" s="113"/>
      <c r="AU578" s="19"/>
      <c r="AV578" s="19"/>
      <c r="BM578"/>
      <c r="BN578"/>
      <c r="BO578"/>
      <c r="BP578"/>
      <c r="BQ578"/>
      <c r="BR578"/>
      <c r="BS578"/>
      <c r="BT578"/>
      <c r="BU578"/>
      <c r="BV578" s="113"/>
      <c r="BY578" s="19"/>
    </row>
    <row r="579" spans="44:77" x14ac:dyDescent="0.25">
      <c r="AR579" s="113"/>
      <c r="AU579" s="19"/>
      <c r="AV579" s="19"/>
      <c r="BM579"/>
      <c r="BN579"/>
      <c r="BO579"/>
      <c r="BP579"/>
      <c r="BQ579"/>
      <c r="BR579"/>
      <c r="BS579"/>
      <c r="BT579"/>
      <c r="BU579"/>
      <c r="BV579" s="113"/>
      <c r="BY579" s="19"/>
    </row>
    <row r="580" spans="44:77" x14ac:dyDescent="0.25">
      <c r="AR580" s="113"/>
      <c r="AU580" s="19"/>
      <c r="AV580" s="19"/>
      <c r="BS580" s="19"/>
      <c r="BV580" s="113"/>
      <c r="BY580" s="19"/>
    </row>
    <row r="581" spans="44:77" x14ac:dyDescent="0.25">
      <c r="AR581" s="113"/>
      <c r="AU581" s="19"/>
      <c r="AV581" s="19"/>
      <c r="BS581" s="19"/>
      <c r="BV581" s="113"/>
      <c r="BY581" s="19"/>
    </row>
    <row r="582" spans="44:77" x14ac:dyDescent="0.25">
      <c r="AR582" s="113"/>
      <c r="AU582" s="19"/>
      <c r="AV582" s="19"/>
      <c r="BS582" s="19"/>
      <c r="BV582" s="113"/>
      <c r="BY582" s="19"/>
    </row>
    <row r="583" spans="44:77" x14ac:dyDescent="0.25">
      <c r="AR583" s="113"/>
      <c r="AU583" s="19"/>
      <c r="AV583" s="19"/>
      <c r="BS583" s="19"/>
      <c r="BV583" s="113"/>
      <c r="BY583" s="19"/>
    </row>
    <row r="584" spans="44:77" x14ac:dyDescent="0.25">
      <c r="AR584" s="113"/>
      <c r="AU584" s="19"/>
      <c r="AV584" s="19"/>
      <c r="BS584" s="19"/>
      <c r="BV584" s="113"/>
      <c r="BY584" s="19"/>
    </row>
    <row r="585" spans="44:77" x14ac:dyDescent="0.25">
      <c r="AR585" s="113"/>
      <c r="AU585" s="19"/>
      <c r="AV585" s="19"/>
      <c r="BS585" s="19"/>
      <c r="BV585" s="113"/>
      <c r="BY585" s="19"/>
    </row>
    <row r="586" spans="44:77" x14ac:dyDescent="0.25">
      <c r="AR586" s="113"/>
      <c r="AU586" s="19"/>
      <c r="AV586" s="19"/>
      <c r="BS586" s="19"/>
      <c r="BV586" s="113"/>
      <c r="BY586" s="19"/>
    </row>
    <row r="587" spans="44:77" x14ac:dyDescent="0.25">
      <c r="AR587" s="113"/>
      <c r="AU587" s="19"/>
      <c r="AV587" s="19"/>
      <c r="BS587" s="19"/>
      <c r="BV587" s="113"/>
      <c r="BY587" s="19"/>
    </row>
    <row r="588" spans="44:77" x14ac:dyDescent="0.25">
      <c r="AR588" s="113"/>
      <c r="AU588" s="19"/>
      <c r="AV588" s="19"/>
      <c r="BS588" s="19"/>
      <c r="BV588" s="113"/>
      <c r="BY588" s="19"/>
    </row>
    <row r="589" spans="44:77" x14ac:dyDescent="0.25">
      <c r="AR589" s="113"/>
      <c r="AU589" s="19"/>
      <c r="AV589" s="19"/>
      <c r="BS589" s="19"/>
      <c r="BV589" s="113"/>
      <c r="BY589" s="19"/>
    </row>
    <row r="590" spans="44:77" x14ac:dyDescent="0.25">
      <c r="AR590" s="113"/>
      <c r="AU590" s="19"/>
      <c r="AV590" s="19"/>
      <c r="BS590" s="19"/>
      <c r="BV590" s="113"/>
      <c r="BY590" s="19"/>
    </row>
    <row r="591" spans="44:77" x14ac:dyDescent="0.25">
      <c r="AR591" s="113"/>
      <c r="AU591" s="19"/>
      <c r="AV591" s="19"/>
      <c r="BS591" s="19"/>
      <c r="BV591" s="113"/>
      <c r="BY591" s="19"/>
    </row>
    <row r="592" spans="44:77" x14ac:dyDescent="0.25">
      <c r="AR592" s="113"/>
      <c r="AU592" s="19"/>
      <c r="AV592" s="19"/>
      <c r="BS592" s="19"/>
      <c r="BV592" s="113"/>
      <c r="BY592" s="19"/>
    </row>
    <row r="593" spans="44:77" x14ac:dyDescent="0.25">
      <c r="AR593" s="113"/>
      <c r="AU593" s="19"/>
      <c r="AV593" s="19"/>
      <c r="BS593" s="19"/>
      <c r="BV593" s="113"/>
      <c r="BY593" s="19"/>
    </row>
    <row r="594" spans="44:77" x14ac:dyDescent="0.25">
      <c r="AR594" s="113"/>
      <c r="AU594" s="19"/>
      <c r="AV594" s="19"/>
      <c r="BS594" s="19"/>
      <c r="BV594" s="113"/>
      <c r="BY594" s="19"/>
    </row>
    <row r="595" spans="44:77" x14ac:dyDescent="0.25">
      <c r="AR595" s="113"/>
      <c r="AU595" s="19"/>
      <c r="AV595" s="19"/>
      <c r="BS595" s="19"/>
      <c r="BV595" s="113"/>
      <c r="BY595" s="19"/>
    </row>
    <row r="596" spans="44:77" x14ac:dyDescent="0.25">
      <c r="AR596" s="113"/>
      <c r="AU596" s="19"/>
      <c r="AV596" s="19"/>
      <c r="BS596" s="19"/>
      <c r="BV596" s="113"/>
      <c r="BY596" s="19"/>
    </row>
    <row r="597" spans="44:77" x14ac:dyDescent="0.25">
      <c r="AR597" s="113"/>
      <c r="AU597" s="19"/>
      <c r="AV597" s="19"/>
      <c r="BS597" s="19"/>
      <c r="BV597" s="113"/>
      <c r="BY597" s="19"/>
    </row>
    <row r="598" spans="44:77" x14ac:dyDescent="0.25">
      <c r="AR598" s="113"/>
      <c r="AU598" s="19"/>
      <c r="AV598" s="19"/>
      <c r="BS598" s="19"/>
      <c r="BV598" s="113"/>
      <c r="BY598" s="19"/>
    </row>
    <row r="599" spans="44:77" x14ac:dyDescent="0.25">
      <c r="AR599" s="113"/>
      <c r="AU599" s="19"/>
      <c r="AV599" s="19"/>
      <c r="BS599" s="19"/>
      <c r="BV599" s="113"/>
      <c r="BY599" s="19"/>
    </row>
    <row r="600" spans="44:77" x14ac:dyDescent="0.25">
      <c r="AR600" s="113"/>
      <c r="AU600" s="19"/>
      <c r="AV600" s="19"/>
      <c r="BS600" s="19"/>
      <c r="BV600" s="113"/>
      <c r="BY600" s="19"/>
    </row>
    <row r="601" spans="44:77" x14ac:dyDescent="0.25">
      <c r="AR601" s="113"/>
      <c r="AU601" s="19"/>
      <c r="AV601" s="19"/>
      <c r="BS601" s="19"/>
      <c r="BV601" s="113"/>
      <c r="BY601" s="19"/>
    </row>
    <row r="602" spans="44:77" x14ac:dyDescent="0.25">
      <c r="AR602" s="113"/>
      <c r="AU602" s="19"/>
      <c r="AV602" s="19"/>
      <c r="BS602" s="19"/>
      <c r="BV602" s="113"/>
      <c r="BY602" s="19"/>
    </row>
    <row r="603" spans="44:77" x14ac:dyDescent="0.25">
      <c r="AR603" s="113"/>
      <c r="AU603" s="19"/>
      <c r="AV603" s="19"/>
      <c r="BS603" s="19"/>
      <c r="BV603" s="113"/>
      <c r="BY603" s="19"/>
    </row>
    <row r="604" spans="44:77" x14ac:dyDescent="0.25">
      <c r="AR604" s="113"/>
      <c r="AU604" s="19"/>
      <c r="AV604" s="19"/>
      <c r="BS604" s="19"/>
      <c r="BV604" s="113"/>
      <c r="BY604" s="19"/>
    </row>
    <row r="605" spans="44:77" x14ac:dyDescent="0.25">
      <c r="AR605" s="113"/>
      <c r="AU605" s="19"/>
      <c r="AV605" s="19"/>
      <c r="BS605" s="19"/>
      <c r="BV605" s="113"/>
      <c r="BY605" s="19"/>
    </row>
    <row r="606" spans="44:77" x14ac:dyDescent="0.25">
      <c r="AR606" s="113"/>
      <c r="AU606" s="19"/>
      <c r="AV606" s="19"/>
      <c r="BS606" s="19"/>
      <c r="BV606" s="113"/>
      <c r="BY606" s="19"/>
    </row>
    <row r="607" spans="44:77" x14ac:dyDescent="0.25">
      <c r="AR607" s="113"/>
      <c r="AU607" s="19"/>
      <c r="AV607" s="19"/>
      <c r="BS607" s="19"/>
      <c r="BV607" s="113"/>
      <c r="BY607" s="19"/>
    </row>
    <row r="608" spans="44:77" x14ac:dyDescent="0.25">
      <c r="AR608" s="113"/>
      <c r="AU608" s="19"/>
      <c r="AV608" s="19"/>
      <c r="BS608" s="19"/>
      <c r="BV608" s="113"/>
      <c r="BY608" s="19"/>
    </row>
    <row r="609" spans="36:77" x14ac:dyDescent="0.25">
      <c r="AR609" s="113"/>
      <c r="AU609" s="19"/>
      <c r="AV609" s="19"/>
      <c r="BS609" s="19"/>
      <c r="BV609" s="113"/>
      <c r="BY609" s="19"/>
    </row>
    <row r="610" spans="36:77" x14ac:dyDescent="0.25">
      <c r="AR610" s="113"/>
      <c r="AU610" s="19"/>
      <c r="AV610" s="19"/>
      <c r="BS610" s="19"/>
      <c r="BV610" s="113"/>
      <c r="BY610" s="19"/>
    </row>
    <row r="611" spans="36:77" x14ac:dyDescent="0.25">
      <c r="AR611" s="113"/>
      <c r="AU611" s="19"/>
      <c r="AV611" s="19"/>
      <c r="BS611" s="19"/>
      <c r="BV611" s="113"/>
      <c r="BY611" s="19"/>
    </row>
    <row r="612" spans="36:77" x14ac:dyDescent="0.25">
      <c r="AR612" s="113"/>
      <c r="AU612" s="19"/>
      <c r="AV612" s="19"/>
      <c r="BS612" s="19"/>
      <c r="BV612" s="113"/>
      <c r="BY612" s="19"/>
    </row>
    <row r="613" spans="36:77" x14ac:dyDescent="0.25">
      <c r="AR613" s="113"/>
      <c r="AU613" s="19"/>
      <c r="AV613" s="19"/>
      <c r="BS613" s="19"/>
      <c r="BV613" s="113"/>
      <c r="BY613" s="19"/>
    </row>
    <row r="614" spans="36:77" x14ac:dyDescent="0.25">
      <c r="AR614" s="113"/>
      <c r="AU614" s="19"/>
      <c r="AV614" s="19"/>
      <c r="BS614" s="19"/>
      <c r="BV614" s="113"/>
      <c r="BY614" s="19"/>
    </row>
    <row r="615" spans="36:77" x14ac:dyDescent="0.25">
      <c r="AR615" s="113"/>
      <c r="AU615" s="19"/>
      <c r="AV615" s="19"/>
      <c r="BS615" s="19"/>
      <c r="BV615" s="113"/>
      <c r="BY615" s="19"/>
    </row>
    <row r="616" spans="36:77" x14ac:dyDescent="0.25">
      <c r="AR616" s="113"/>
      <c r="AU616" s="19"/>
      <c r="AV616" s="19"/>
      <c r="BS616" s="19"/>
      <c r="BV616" s="113"/>
      <c r="BY616" s="19"/>
    </row>
    <row r="617" spans="36:77" x14ac:dyDescent="0.25">
      <c r="AR617" s="113"/>
      <c r="AU617" s="19"/>
      <c r="AV617" s="19"/>
      <c r="BS617" s="19"/>
      <c r="BV617" s="113"/>
      <c r="BY617" s="19"/>
    </row>
    <row r="618" spans="36:77" x14ac:dyDescent="0.25">
      <c r="AR618" s="113"/>
      <c r="AU618" s="19"/>
      <c r="AV618" s="19"/>
      <c r="BS618" s="19"/>
      <c r="BV618" s="113"/>
      <c r="BY618" s="19"/>
    </row>
    <row r="619" spans="36:77" x14ac:dyDescent="0.25">
      <c r="AR619" s="113"/>
      <c r="AU619" s="19"/>
      <c r="AV619" s="19"/>
      <c r="BS619" s="19"/>
      <c r="BV619" s="113"/>
      <c r="BY619" s="19"/>
    </row>
    <row r="620" spans="36:77" x14ac:dyDescent="0.25">
      <c r="AR620" s="113"/>
      <c r="AU620" s="19"/>
      <c r="AV620" s="19"/>
      <c r="BS620" s="19"/>
      <c r="BV620" s="113"/>
      <c r="BY620" s="19"/>
    </row>
    <row r="621" spans="36:77" x14ac:dyDescent="0.25">
      <c r="AR621" s="113"/>
      <c r="AU621" s="19"/>
      <c r="AV621" s="19"/>
      <c r="BS621" s="19"/>
      <c r="BV621" s="113"/>
      <c r="BY621" s="19"/>
    </row>
    <row r="622" spans="36:77" x14ac:dyDescent="0.25">
      <c r="AR622" s="113"/>
      <c r="AU622" s="19"/>
      <c r="AV622" s="19"/>
      <c r="BS622" s="19"/>
      <c r="BV622" s="113"/>
      <c r="BY622" s="19"/>
    </row>
    <row r="623" spans="36:77" x14ac:dyDescent="0.25">
      <c r="AR623" s="113"/>
      <c r="AU623" s="19"/>
      <c r="AV623" s="19"/>
      <c r="BS623" s="19"/>
      <c r="BV623" s="113"/>
      <c r="BY623" s="19"/>
    </row>
    <row r="624" spans="36:77" x14ac:dyDescent="0.25">
      <c r="AJ624" s="43"/>
      <c r="AK624" s="43"/>
      <c r="AL624" s="43"/>
      <c r="AM624" s="43"/>
      <c r="AR624" s="113"/>
      <c r="AU624" s="19"/>
      <c r="AV624" s="19"/>
      <c r="BS624" s="19"/>
      <c r="BV624" s="113"/>
      <c r="BY624" s="19"/>
    </row>
    <row r="625" spans="36:77" x14ac:dyDescent="0.25">
      <c r="AJ625" s="43"/>
      <c r="AK625" s="43"/>
      <c r="AL625" s="43"/>
      <c r="AM625" s="43"/>
      <c r="AR625" s="113"/>
      <c r="AU625" s="19"/>
      <c r="AV625" s="19"/>
      <c r="BS625" s="19"/>
      <c r="BV625" s="113"/>
      <c r="BY625" s="19"/>
    </row>
    <row r="626" spans="36:77" x14ac:dyDescent="0.25">
      <c r="AJ626" s="43"/>
      <c r="AK626" s="43"/>
      <c r="AL626" s="43"/>
      <c r="AM626" s="43"/>
      <c r="AR626" s="113"/>
      <c r="AU626" s="19"/>
      <c r="AV626" s="19"/>
      <c r="BS626" s="19"/>
      <c r="BV626" s="113"/>
      <c r="BY626" s="19"/>
    </row>
    <row r="627" spans="36:77" x14ac:dyDescent="0.25">
      <c r="AJ627" s="43"/>
      <c r="AK627" s="43"/>
      <c r="AL627" s="43"/>
      <c r="AM627" s="43"/>
      <c r="AR627" s="113"/>
      <c r="AU627" s="19"/>
      <c r="AV627" s="19"/>
      <c r="BS627" s="19"/>
      <c r="BV627" s="113"/>
      <c r="BY627" s="19"/>
    </row>
    <row r="628" spans="36:77" x14ac:dyDescent="0.25">
      <c r="AJ628" s="43"/>
      <c r="AK628" s="43"/>
      <c r="AL628" s="43"/>
      <c r="AM628" s="43"/>
      <c r="AR628" s="113"/>
      <c r="AU628" s="19"/>
      <c r="AV628" s="19"/>
      <c r="BS628" s="19"/>
      <c r="BV628" s="113"/>
      <c r="BY628" s="19"/>
    </row>
    <row r="629" spans="36:77" x14ac:dyDescent="0.25">
      <c r="AJ629" s="43"/>
      <c r="AK629" s="43"/>
      <c r="AL629" s="43"/>
      <c r="AM629" s="43"/>
      <c r="AR629" s="113"/>
      <c r="AU629" s="19"/>
      <c r="AV629" s="19"/>
      <c r="BS629" s="19"/>
      <c r="BV629" s="113"/>
      <c r="BY629" s="19"/>
    </row>
    <row r="630" spans="36:77" x14ac:dyDescent="0.25">
      <c r="AJ630" s="43"/>
      <c r="AK630" s="43"/>
      <c r="AL630" s="43"/>
      <c r="AM630" s="43"/>
      <c r="AR630" s="113"/>
      <c r="AU630" s="19"/>
      <c r="AV630" s="19"/>
      <c r="BS630" s="19"/>
      <c r="BV630" s="113"/>
      <c r="BY630" s="19"/>
    </row>
    <row r="631" spans="36:77" x14ac:dyDescent="0.25">
      <c r="AJ631" s="43"/>
      <c r="AK631" s="43"/>
      <c r="AL631" s="43"/>
      <c r="AM631" s="43"/>
      <c r="AR631" s="113"/>
      <c r="AU631" s="19"/>
      <c r="AV631" s="19"/>
      <c r="BS631" s="19"/>
      <c r="BV631" s="113"/>
      <c r="BY631" s="19"/>
    </row>
    <row r="632" spans="36:77" x14ac:dyDescent="0.25">
      <c r="AJ632" s="43"/>
      <c r="AK632" s="43"/>
      <c r="AL632" s="43"/>
      <c r="AM632" s="43"/>
      <c r="AR632" s="113"/>
      <c r="AU632" s="19"/>
      <c r="AV632" s="19"/>
      <c r="BS632" s="19"/>
      <c r="BV632" s="113"/>
      <c r="BY632" s="19"/>
    </row>
    <row r="633" spans="36:77" x14ac:dyDescent="0.25">
      <c r="AJ633" s="43"/>
      <c r="AK633" s="43"/>
      <c r="AL633" s="43"/>
      <c r="AM633" s="43"/>
      <c r="AR633" s="113"/>
      <c r="AU633" s="19"/>
      <c r="AV633" s="19"/>
      <c r="BS633" s="19"/>
      <c r="BV633" s="113"/>
      <c r="BY633" s="19"/>
    </row>
    <row r="634" spans="36:77" x14ac:dyDescent="0.25">
      <c r="AJ634" s="43"/>
      <c r="AK634" s="43"/>
      <c r="AL634" s="43"/>
      <c r="AM634" s="43"/>
      <c r="AR634" s="113"/>
      <c r="AU634" s="19"/>
      <c r="AV634" s="19"/>
      <c r="BS634" s="19"/>
      <c r="BV634" s="113"/>
      <c r="BY634" s="19"/>
    </row>
    <row r="635" spans="36:77" x14ac:dyDescent="0.25">
      <c r="AJ635" s="43"/>
      <c r="AK635" s="43"/>
      <c r="AL635" s="43"/>
      <c r="AM635" s="43"/>
      <c r="AR635" s="113"/>
      <c r="AU635" s="19"/>
      <c r="AV635" s="19"/>
      <c r="BS635" s="19"/>
      <c r="BV635" s="113"/>
      <c r="BY635" s="19"/>
    </row>
    <row r="636" spans="36:77" x14ac:dyDescent="0.25">
      <c r="AJ636" s="43"/>
      <c r="AK636" s="43"/>
      <c r="AL636" s="43"/>
      <c r="AM636" s="43"/>
      <c r="AR636" s="113"/>
      <c r="AU636" s="19"/>
      <c r="AV636" s="19"/>
      <c r="BS636" s="19"/>
      <c r="BV636" s="113"/>
      <c r="BY636" s="19"/>
    </row>
    <row r="637" spans="36:77" x14ac:dyDescent="0.25">
      <c r="AJ637" s="43"/>
      <c r="AK637" s="43"/>
      <c r="AL637" s="43"/>
      <c r="AM637" s="43"/>
      <c r="AR637" s="113"/>
      <c r="AU637" s="19"/>
      <c r="AV637" s="19"/>
      <c r="BS637" s="19"/>
      <c r="BV637" s="113"/>
      <c r="BY637" s="19"/>
    </row>
    <row r="638" spans="36:77" x14ac:dyDescent="0.25">
      <c r="AJ638" s="43"/>
      <c r="AK638" s="43"/>
      <c r="AL638" s="43"/>
      <c r="AM638" s="43"/>
      <c r="AR638" s="113"/>
      <c r="AU638" s="19"/>
      <c r="AV638" s="19"/>
      <c r="BS638" s="19"/>
      <c r="BV638" s="113"/>
      <c r="BY638" s="19"/>
    </row>
    <row r="639" spans="36:77" x14ac:dyDescent="0.25">
      <c r="AJ639" s="43"/>
      <c r="AK639" s="43"/>
      <c r="AL639" s="43"/>
      <c r="AM639" s="43"/>
      <c r="AR639" s="113"/>
      <c r="AU639" s="19"/>
      <c r="AV639" s="19"/>
      <c r="BS639" s="19"/>
      <c r="BV639" s="113"/>
      <c r="BY639" s="19"/>
    </row>
    <row r="640" spans="36:77" x14ac:dyDescent="0.25">
      <c r="AJ640" s="43"/>
      <c r="AK640" s="43"/>
      <c r="AL640" s="43"/>
      <c r="AM640" s="43"/>
      <c r="AR640" s="113"/>
      <c r="AU640" s="19"/>
      <c r="AV640" s="19"/>
      <c r="BS640" s="19"/>
      <c r="BV640" s="113"/>
      <c r="BY640" s="19"/>
    </row>
    <row r="641" spans="36:77" x14ac:dyDescent="0.25">
      <c r="AJ641" s="43"/>
      <c r="AK641" s="43"/>
      <c r="AL641" s="43"/>
      <c r="AM641" s="43"/>
      <c r="AR641" s="113"/>
      <c r="AU641" s="19"/>
      <c r="AV641" s="19"/>
      <c r="BS641" s="19"/>
      <c r="BV641" s="113"/>
      <c r="BY641" s="19"/>
    </row>
    <row r="642" spans="36:77" x14ac:dyDescent="0.25">
      <c r="AJ642" s="43"/>
      <c r="AK642" s="43"/>
      <c r="AL642" s="43"/>
      <c r="AM642" s="43"/>
      <c r="AR642" s="113"/>
      <c r="AU642" s="19"/>
      <c r="AV642" s="19"/>
      <c r="BS642" s="19"/>
      <c r="BV642" s="113"/>
      <c r="BY642" s="19"/>
    </row>
    <row r="643" spans="36:77" x14ac:dyDescent="0.25">
      <c r="AJ643" s="43"/>
      <c r="AK643" s="43"/>
      <c r="AL643" s="43"/>
      <c r="AM643" s="43"/>
      <c r="AR643" s="113"/>
      <c r="AU643" s="19"/>
      <c r="AV643" s="19"/>
      <c r="BS643" s="19"/>
      <c r="BV643" s="113"/>
      <c r="BY643" s="19"/>
    </row>
    <row r="644" spans="36:77" x14ac:dyDescent="0.25">
      <c r="AJ644" s="43"/>
      <c r="AK644" s="43"/>
      <c r="AL644" s="43"/>
      <c r="AM644" s="43"/>
      <c r="AR644" s="113"/>
      <c r="AU644" s="19"/>
      <c r="AV644" s="19"/>
      <c r="BS644" s="19"/>
      <c r="BV644" s="113"/>
      <c r="BY644" s="19"/>
    </row>
    <row r="645" spans="36:77" x14ac:dyDescent="0.25">
      <c r="AJ645" s="43"/>
      <c r="AK645" s="43"/>
      <c r="AL645" s="43"/>
      <c r="AM645" s="43"/>
      <c r="AR645" s="113"/>
      <c r="AU645" s="19"/>
      <c r="AV645" s="19"/>
      <c r="BS645" s="19"/>
      <c r="BV645" s="113"/>
      <c r="BY645" s="19"/>
    </row>
    <row r="646" spans="36:77" x14ac:dyDescent="0.25">
      <c r="AJ646" s="43"/>
      <c r="AK646" s="43"/>
      <c r="AL646" s="43"/>
      <c r="AM646" s="43"/>
      <c r="AR646" s="113"/>
      <c r="AU646" s="19"/>
      <c r="AV646" s="19"/>
      <c r="BS646" s="19"/>
      <c r="BV646" s="113"/>
      <c r="BY646" s="19"/>
    </row>
    <row r="647" spans="36:77" x14ac:dyDescent="0.25">
      <c r="AJ647" s="43"/>
      <c r="AK647" s="43"/>
      <c r="AL647" s="43"/>
      <c r="AM647" s="43"/>
      <c r="AR647" s="113"/>
      <c r="AU647" s="19"/>
      <c r="AV647" s="19"/>
      <c r="BS647" s="19"/>
      <c r="BV647" s="113"/>
      <c r="BY647" s="19"/>
    </row>
    <row r="648" spans="36:77" x14ac:dyDescent="0.25">
      <c r="AJ648" s="43"/>
      <c r="AK648" s="43"/>
      <c r="AL648" s="43"/>
      <c r="AM648" s="43"/>
      <c r="AR648" s="113"/>
      <c r="AU648" s="19"/>
      <c r="AV648" s="19"/>
      <c r="BS648" s="19"/>
      <c r="BV648" s="113"/>
      <c r="BY648" s="19"/>
    </row>
    <row r="649" spans="36:77" x14ac:dyDescent="0.25">
      <c r="AJ649" s="43"/>
      <c r="AK649" s="43"/>
      <c r="AL649" s="43"/>
      <c r="AM649" s="43"/>
      <c r="AR649" s="113"/>
      <c r="AU649" s="19"/>
      <c r="AV649" s="19"/>
      <c r="BS649" s="19"/>
      <c r="BV649" s="113"/>
      <c r="BY649" s="19"/>
    </row>
    <row r="650" spans="36:77" x14ac:dyDescent="0.25">
      <c r="AJ650" s="43"/>
      <c r="AK650" s="43"/>
      <c r="AL650" s="43"/>
      <c r="AM650" s="43"/>
      <c r="AR650" s="113"/>
      <c r="AU650" s="19"/>
      <c r="AV650" s="19"/>
      <c r="BS650" s="19"/>
      <c r="BV650" s="113"/>
      <c r="BY650" s="19"/>
    </row>
    <row r="651" spans="36:77" x14ac:dyDescent="0.25">
      <c r="AJ651" s="43"/>
      <c r="AK651" s="43"/>
      <c r="AL651" s="43"/>
      <c r="AM651" s="43"/>
      <c r="AR651" s="113"/>
      <c r="AU651" s="19"/>
      <c r="AV651" s="19"/>
      <c r="BS651" s="19"/>
      <c r="BV651" s="113"/>
      <c r="BY651" s="19"/>
    </row>
    <row r="652" spans="36:77" x14ac:dyDescent="0.25">
      <c r="AJ652" s="43"/>
      <c r="AK652" s="43"/>
      <c r="AL652" s="43"/>
      <c r="AM652" s="43"/>
      <c r="AR652" s="113"/>
      <c r="AU652" s="19"/>
      <c r="AV652" s="19"/>
      <c r="BS652" s="19"/>
      <c r="BV652" s="113"/>
      <c r="BY652" s="19"/>
    </row>
    <row r="653" spans="36:77" x14ac:dyDescent="0.25">
      <c r="AJ653" s="43"/>
      <c r="AK653" s="43"/>
      <c r="AL653" s="43"/>
      <c r="AM653" s="43"/>
      <c r="AR653" s="113"/>
      <c r="AU653" s="19"/>
      <c r="AV653" s="19"/>
      <c r="BS653" s="19"/>
      <c r="BV653" s="113"/>
      <c r="BY653" s="19"/>
    </row>
    <row r="654" spans="36:77" x14ac:dyDescent="0.25">
      <c r="AJ654" s="43"/>
      <c r="AK654" s="43"/>
      <c r="AL654" s="43"/>
      <c r="AM654" s="43"/>
      <c r="AR654" s="113"/>
      <c r="AU654" s="19"/>
      <c r="AV654" s="19"/>
      <c r="BS654" s="19"/>
      <c r="BV654" s="113"/>
      <c r="BY654" s="19"/>
    </row>
    <row r="655" spans="36:77" x14ac:dyDescent="0.25">
      <c r="AJ655" s="43"/>
      <c r="AK655" s="43"/>
      <c r="AL655" s="43"/>
      <c r="AM655" s="43"/>
      <c r="AR655" s="113"/>
      <c r="AU655" s="19"/>
      <c r="AV655" s="19"/>
      <c r="BS655" s="19"/>
      <c r="BV655" s="113"/>
      <c r="BY655" s="19"/>
    </row>
    <row r="656" spans="36:77" x14ac:dyDescent="0.25">
      <c r="AJ656" s="43"/>
      <c r="AK656" s="43"/>
      <c r="AL656" s="43"/>
      <c r="AM656" s="43"/>
      <c r="AR656" s="113"/>
      <c r="AU656" s="19"/>
      <c r="AV656" s="19"/>
      <c r="BS656" s="19"/>
      <c r="BV656" s="113"/>
      <c r="BY656" s="19"/>
    </row>
    <row r="657" spans="36:77" x14ac:dyDescent="0.25">
      <c r="AJ657" s="43"/>
      <c r="AK657" s="43"/>
      <c r="AL657" s="43"/>
      <c r="AM657" s="43"/>
      <c r="AR657" s="113"/>
      <c r="AU657" s="19"/>
      <c r="AV657" s="19"/>
      <c r="BS657" s="19"/>
      <c r="BV657" s="113"/>
      <c r="BY657" s="19"/>
    </row>
    <row r="658" spans="36:77" x14ac:dyDescent="0.25">
      <c r="AJ658" s="43"/>
      <c r="AK658" s="43"/>
      <c r="AL658" s="43"/>
      <c r="AM658" s="43"/>
      <c r="AR658" s="113"/>
      <c r="AU658" s="19"/>
      <c r="AV658" s="19"/>
      <c r="BS658" s="19"/>
      <c r="BV658" s="113"/>
      <c r="BY658" s="19"/>
    </row>
    <row r="659" spans="36:77" x14ac:dyDescent="0.25">
      <c r="AJ659" s="43"/>
      <c r="AK659" s="43"/>
      <c r="AL659" s="43"/>
      <c r="AM659" s="43"/>
      <c r="AR659" s="113"/>
      <c r="AU659" s="19"/>
      <c r="AV659" s="19"/>
      <c r="BS659" s="19"/>
      <c r="BV659" s="113"/>
      <c r="BY659" s="19"/>
    </row>
    <row r="660" spans="36:77" x14ac:dyDescent="0.25">
      <c r="AJ660" s="43"/>
      <c r="AK660" s="43"/>
      <c r="AL660" s="43"/>
      <c r="AM660" s="43"/>
      <c r="AR660" s="113"/>
      <c r="AU660" s="19"/>
      <c r="AV660" s="19"/>
      <c r="BS660" s="19"/>
      <c r="BV660" s="113"/>
      <c r="BY660" s="19"/>
    </row>
    <row r="661" spans="36:77" x14ac:dyDescent="0.25">
      <c r="AJ661" s="43"/>
      <c r="AK661" s="43"/>
      <c r="AL661" s="43"/>
      <c r="AM661" s="43"/>
      <c r="AR661" s="113"/>
      <c r="AU661" s="19"/>
      <c r="AV661" s="19"/>
      <c r="BS661" s="19"/>
      <c r="BV661" s="113"/>
      <c r="BY661" s="19"/>
    </row>
    <row r="662" spans="36:77" x14ac:dyDescent="0.25">
      <c r="AJ662" s="43"/>
      <c r="AK662" s="43"/>
      <c r="AL662" s="43"/>
      <c r="AM662" s="43"/>
      <c r="AR662" s="113"/>
      <c r="AU662" s="19"/>
      <c r="AV662" s="19"/>
      <c r="BS662" s="19"/>
      <c r="BV662" s="113"/>
      <c r="BY662" s="19"/>
    </row>
    <row r="663" spans="36:77" x14ac:dyDescent="0.25">
      <c r="AJ663" s="43"/>
      <c r="AK663" s="43"/>
      <c r="AL663" s="43"/>
      <c r="AM663" s="43"/>
      <c r="AR663" s="113"/>
      <c r="AU663" s="19"/>
      <c r="AV663" s="19"/>
      <c r="BS663" s="19"/>
      <c r="BV663" s="113"/>
      <c r="BY663" s="19"/>
    </row>
    <row r="664" spans="36:77" x14ac:dyDescent="0.25">
      <c r="AJ664" s="43"/>
      <c r="AK664" s="43"/>
      <c r="AL664" s="43"/>
      <c r="AM664" s="43"/>
      <c r="AR664" s="113"/>
      <c r="AU664" s="19"/>
      <c r="AV664" s="19"/>
      <c r="BS664" s="19"/>
      <c r="BV664" s="113"/>
      <c r="BY664" s="19"/>
    </row>
    <row r="665" spans="36:77" x14ac:dyDescent="0.25">
      <c r="AJ665" s="43"/>
      <c r="AK665" s="43"/>
      <c r="AL665" s="43"/>
      <c r="AM665" s="43"/>
      <c r="AR665" s="113"/>
      <c r="AU665" s="19"/>
      <c r="AV665" s="19"/>
      <c r="BS665" s="19"/>
      <c r="BV665" s="113"/>
      <c r="BY665" s="19"/>
    </row>
    <row r="666" spans="36:77" x14ac:dyDescent="0.25">
      <c r="AJ666" s="43"/>
      <c r="AK666" s="43"/>
      <c r="AL666" s="43"/>
      <c r="AM666" s="43"/>
      <c r="AR666" s="113"/>
      <c r="AU666" s="19"/>
      <c r="AV666" s="19"/>
      <c r="BS666" s="19"/>
      <c r="BV666" s="113"/>
      <c r="BY666" s="19"/>
    </row>
    <row r="667" spans="36:77" x14ac:dyDescent="0.25">
      <c r="AJ667" s="43"/>
      <c r="AK667" s="43"/>
      <c r="AL667" s="43"/>
      <c r="AM667" s="43"/>
      <c r="AR667" s="113"/>
      <c r="AU667" s="19"/>
      <c r="AV667" s="19"/>
      <c r="BS667" s="19"/>
      <c r="BV667" s="113"/>
      <c r="BY667" s="19"/>
    </row>
    <row r="668" spans="36:77" x14ac:dyDescent="0.25">
      <c r="AJ668" s="43"/>
      <c r="AK668" s="43"/>
      <c r="AL668" s="43"/>
      <c r="AM668" s="43"/>
      <c r="AR668" s="113"/>
      <c r="AU668" s="19"/>
      <c r="AV668" s="19"/>
      <c r="BS668" s="19"/>
      <c r="BV668" s="113"/>
      <c r="BY668" s="19"/>
    </row>
    <row r="669" spans="36:77" x14ac:dyDescent="0.25">
      <c r="AJ669" s="43"/>
      <c r="AK669" s="43"/>
      <c r="AL669" s="43"/>
      <c r="AM669" s="43"/>
      <c r="AR669" s="113"/>
      <c r="AU669" s="19"/>
      <c r="AV669" s="19"/>
      <c r="BS669" s="19"/>
      <c r="BV669" s="113"/>
      <c r="BY669" s="19"/>
    </row>
    <row r="670" spans="36:77" x14ac:dyDescent="0.25">
      <c r="AJ670" s="43"/>
      <c r="AK670" s="43"/>
      <c r="AL670" s="43"/>
      <c r="AM670" s="43"/>
      <c r="AR670" s="113"/>
      <c r="AU670" s="19"/>
      <c r="AV670" s="19"/>
      <c r="BS670" s="19"/>
      <c r="BV670" s="113"/>
      <c r="BY670" s="19"/>
    </row>
    <row r="671" spans="36:77" x14ac:dyDescent="0.25">
      <c r="AJ671" s="43"/>
      <c r="AK671" s="43"/>
      <c r="AL671" s="43"/>
      <c r="AM671" s="43"/>
      <c r="AR671" s="113"/>
      <c r="AU671" s="19"/>
      <c r="AV671" s="19"/>
      <c r="BS671" s="19"/>
      <c r="BV671" s="113"/>
      <c r="BY671" s="19"/>
    </row>
    <row r="672" spans="36:77" x14ac:dyDescent="0.25">
      <c r="AJ672" s="43"/>
      <c r="AK672" s="43"/>
      <c r="AL672" s="43"/>
      <c r="AM672" s="43"/>
      <c r="AR672" s="113"/>
      <c r="AU672" s="19"/>
      <c r="AV672" s="19"/>
      <c r="BS672" s="19"/>
      <c r="BV672" s="113"/>
      <c r="BY672" s="19"/>
    </row>
    <row r="673" spans="36:77" x14ac:dyDescent="0.25">
      <c r="AJ673" s="43"/>
      <c r="AK673" s="43"/>
      <c r="AL673" s="43"/>
      <c r="AM673" s="43"/>
      <c r="AR673" s="113"/>
      <c r="AU673" s="19"/>
      <c r="AV673" s="19"/>
      <c r="BS673" s="19"/>
      <c r="BV673" s="113"/>
      <c r="BY673" s="19"/>
    </row>
    <row r="674" spans="36:77" x14ac:dyDescent="0.25">
      <c r="AJ674" s="43"/>
      <c r="AK674" s="43"/>
      <c r="AL674" s="43"/>
      <c r="AM674" s="43"/>
      <c r="AR674" s="113"/>
      <c r="AU674" s="19"/>
      <c r="AV674" s="19"/>
      <c r="BS674" s="19"/>
      <c r="BV674" s="113"/>
      <c r="BY674" s="19"/>
    </row>
    <row r="675" spans="36:77" x14ac:dyDescent="0.25">
      <c r="AJ675" s="43"/>
      <c r="AK675" s="43"/>
      <c r="AL675" s="43"/>
      <c r="AM675" s="43"/>
      <c r="AR675" s="113"/>
      <c r="AU675" s="19"/>
      <c r="AV675" s="19"/>
      <c r="BS675" s="19"/>
      <c r="BV675" s="113"/>
      <c r="BY675" s="19"/>
    </row>
    <row r="676" spans="36:77" x14ac:dyDescent="0.25">
      <c r="AJ676" s="43"/>
      <c r="AK676" s="43"/>
      <c r="AL676" s="43"/>
      <c r="AM676" s="43"/>
      <c r="AR676" s="113"/>
      <c r="AU676" s="19"/>
      <c r="AV676" s="19"/>
      <c r="BS676" s="19"/>
      <c r="BV676" s="113"/>
      <c r="BY676" s="19"/>
    </row>
    <row r="677" spans="36:77" x14ac:dyDescent="0.25">
      <c r="AJ677" s="43"/>
      <c r="AK677" s="43"/>
      <c r="AL677" s="43"/>
      <c r="AM677" s="43"/>
      <c r="AR677" s="113"/>
      <c r="AU677" s="19"/>
      <c r="AV677" s="19"/>
      <c r="BS677" s="19"/>
      <c r="BV677" s="113"/>
      <c r="BY677" s="19"/>
    </row>
    <row r="678" spans="36:77" x14ac:dyDescent="0.25">
      <c r="AJ678" s="43"/>
      <c r="AK678" s="43"/>
      <c r="AL678" s="43"/>
      <c r="AM678" s="43"/>
      <c r="AR678" s="113"/>
      <c r="AU678" s="19"/>
      <c r="AV678" s="19"/>
      <c r="BS678" s="19"/>
      <c r="BV678" s="113"/>
      <c r="BY678" s="19"/>
    </row>
    <row r="679" spans="36:77" x14ac:dyDescent="0.25">
      <c r="AJ679" s="43"/>
      <c r="AK679" s="43"/>
      <c r="AL679" s="43"/>
      <c r="AM679" s="43"/>
      <c r="AR679" s="113"/>
      <c r="AU679" s="19"/>
      <c r="AV679" s="19"/>
      <c r="BS679" s="19"/>
      <c r="BV679" s="113"/>
      <c r="BY679" s="19"/>
    </row>
    <row r="680" spans="36:77" x14ac:dyDescent="0.25">
      <c r="AJ680" s="43"/>
      <c r="AK680" s="43"/>
      <c r="AL680" s="43"/>
      <c r="AM680" s="43"/>
      <c r="AR680" s="113"/>
      <c r="AU680" s="19"/>
      <c r="AV680" s="19"/>
      <c r="BS680" s="19"/>
      <c r="BV680" s="113"/>
      <c r="BY680" s="19"/>
    </row>
    <row r="681" spans="36:77" x14ac:dyDescent="0.25">
      <c r="AJ681" s="43"/>
      <c r="AK681" s="43"/>
      <c r="AL681" s="43"/>
      <c r="AM681" s="43"/>
      <c r="AR681" s="113"/>
      <c r="AU681" s="19"/>
      <c r="AV681" s="19"/>
      <c r="BS681" s="19"/>
      <c r="BV681" s="113"/>
      <c r="BY681" s="19"/>
    </row>
    <row r="682" spans="36:77" x14ac:dyDescent="0.25">
      <c r="AJ682" s="43"/>
      <c r="AK682" s="43"/>
      <c r="AL682" s="43"/>
      <c r="AM682" s="43"/>
      <c r="AR682" s="113"/>
      <c r="AU682" s="19"/>
      <c r="AV682" s="19"/>
      <c r="BS682" s="19"/>
      <c r="BV682" s="113"/>
      <c r="BY682" s="19"/>
    </row>
    <row r="683" spans="36:77" x14ac:dyDescent="0.25">
      <c r="AJ683" s="43"/>
      <c r="AK683" s="43"/>
      <c r="AL683" s="43"/>
      <c r="AM683" s="43"/>
      <c r="AR683" s="113"/>
      <c r="AU683" s="19"/>
      <c r="AV683" s="19"/>
      <c r="BS683" s="19"/>
      <c r="BV683" s="113"/>
      <c r="BY683" s="19"/>
    </row>
    <row r="684" spans="36:77" x14ac:dyDescent="0.25">
      <c r="AJ684" s="43"/>
      <c r="AK684" s="43"/>
      <c r="AL684" s="43"/>
      <c r="AM684" s="43"/>
      <c r="AR684" s="113"/>
      <c r="AU684" s="19"/>
      <c r="AV684" s="19"/>
      <c r="BS684" s="19"/>
      <c r="BV684" s="113"/>
      <c r="BY684" s="19"/>
    </row>
    <row r="685" spans="36:77" x14ac:dyDescent="0.25">
      <c r="AJ685" s="43"/>
      <c r="AK685" s="43"/>
      <c r="AL685" s="43"/>
      <c r="AM685" s="43"/>
      <c r="AR685" s="113"/>
      <c r="AU685" s="19"/>
      <c r="AV685" s="19"/>
      <c r="BS685" s="19"/>
      <c r="BV685" s="113"/>
      <c r="BY685" s="19"/>
    </row>
    <row r="686" spans="36:77" x14ac:dyDescent="0.25">
      <c r="AJ686" s="43"/>
      <c r="AK686" s="43"/>
      <c r="AL686" s="43"/>
      <c r="AM686" s="43"/>
      <c r="AR686" s="113"/>
      <c r="AU686" s="19"/>
      <c r="AV686" s="19"/>
      <c r="BS686" s="19"/>
      <c r="BV686" s="113"/>
      <c r="BY686" s="19"/>
    </row>
    <row r="687" spans="36:77" x14ac:dyDescent="0.25">
      <c r="AJ687" s="43"/>
      <c r="AK687" s="43"/>
      <c r="AL687" s="43"/>
      <c r="AM687" s="43"/>
      <c r="AR687" s="113"/>
      <c r="AU687" s="19"/>
      <c r="AV687" s="19"/>
      <c r="BS687" s="19"/>
      <c r="BV687" s="113"/>
      <c r="BY687" s="19"/>
    </row>
    <row r="688" spans="36:77" x14ac:dyDescent="0.25">
      <c r="AJ688" s="43"/>
      <c r="AK688" s="43"/>
      <c r="AL688" s="43"/>
      <c r="AM688" s="43"/>
      <c r="AR688" s="113"/>
      <c r="AU688" s="19"/>
      <c r="AV688" s="19"/>
      <c r="BS688" s="19"/>
      <c r="BV688" s="113"/>
      <c r="BY688" s="19"/>
    </row>
    <row r="689" spans="36:77" x14ac:dyDescent="0.25">
      <c r="AJ689" s="43"/>
      <c r="AK689" s="43"/>
      <c r="AL689" s="43"/>
      <c r="AM689" s="43"/>
      <c r="AR689" s="113"/>
      <c r="AU689" s="19"/>
      <c r="AV689" s="19"/>
      <c r="BS689" s="19"/>
      <c r="BV689" s="113"/>
      <c r="BY689" s="19"/>
    </row>
    <row r="690" spans="36:77" x14ac:dyDescent="0.25">
      <c r="AJ690" s="43"/>
      <c r="AK690" s="43"/>
      <c r="AL690" s="43"/>
      <c r="AM690" s="43"/>
      <c r="AR690" s="113"/>
      <c r="AU690" s="19"/>
      <c r="AV690" s="19"/>
      <c r="BS690" s="19"/>
      <c r="BV690" s="113"/>
      <c r="BY690" s="19"/>
    </row>
    <row r="691" spans="36:77" x14ac:dyDescent="0.25">
      <c r="AJ691" s="43"/>
      <c r="AK691" s="43"/>
      <c r="AL691" s="43"/>
      <c r="AM691" s="43"/>
      <c r="AR691" s="113"/>
      <c r="AU691" s="19"/>
      <c r="AV691" s="19"/>
      <c r="BS691" s="19"/>
      <c r="BV691" s="113"/>
      <c r="BY691" s="19"/>
    </row>
    <row r="692" spans="36:77" x14ac:dyDescent="0.25">
      <c r="AJ692" s="43"/>
      <c r="AK692" s="43"/>
      <c r="AL692" s="43"/>
      <c r="AM692" s="43"/>
      <c r="AR692" s="113"/>
      <c r="AU692" s="19"/>
      <c r="AV692" s="19"/>
      <c r="BS692" s="19"/>
      <c r="BV692" s="113"/>
      <c r="BY692" s="19"/>
    </row>
    <row r="693" spans="36:77" x14ac:dyDescent="0.25">
      <c r="AJ693" s="43"/>
      <c r="AK693" s="43"/>
      <c r="AL693" s="43"/>
      <c r="AM693" s="43"/>
      <c r="AR693" s="113"/>
      <c r="AU693" s="19"/>
      <c r="AV693" s="19"/>
      <c r="BS693" s="19"/>
      <c r="BV693" s="113"/>
      <c r="BY693" s="19"/>
    </row>
    <row r="694" spans="36:77" x14ac:dyDescent="0.25">
      <c r="AJ694" s="43"/>
      <c r="AK694" s="43"/>
      <c r="AL694" s="43"/>
      <c r="AM694" s="43"/>
      <c r="AR694" s="113"/>
      <c r="AU694" s="19"/>
      <c r="AV694" s="19"/>
      <c r="BS694" s="19"/>
      <c r="BV694" s="113"/>
      <c r="BY694" s="19"/>
    </row>
    <row r="695" spans="36:77" x14ac:dyDescent="0.25">
      <c r="AJ695" s="43"/>
      <c r="AK695" s="43"/>
      <c r="AL695" s="43"/>
      <c r="AM695" s="43"/>
      <c r="AR695" s="113"/>
      <c r="AU695" s="19"/>
      <c r="AV695" s="19"/>
      <c r="BS695" s="19"/>
      <c r="BV695" s="113"/>
      <c r="BY695" s="19"/>
    </row>
    <row r="696" spans="36:77" x14ac:dyDescent="0.25">
      <c r="AJ696" s="43"/>
      <c r="AK696" s="43"/>
      <c r="AL696" s="43"/>
      <c r="AM696" s="43"/>
      <c r="AR696" s="113"/>
      <c r="AU696" s="19"/>
      <c r="AV696" s="19"/>
      <c r="BS696" s="19"/>
      <c r="BV696" s="113"/>
      <c r="BY696" s="19"/>
    </row>
    <row r="697" spans="36:77" x14ac:dyDescent="0.25">
      <c r="AJ697" s="43"/>
      <c r="AK697" s="43"/>
      <c r="AL697" s="43"/>
      <c r="AM697" s="43"/>
      <c r="AR697" s="113"/>
      <c r="AU697" s="19"/>
      <c r="AV697" s="19"/>
      <c r="BS697" s="19"/>
      <c r="BV697" s="113"/>
      <c r="BY697" s="19"/>
    </row>
    <row r="698" spans="36:77" x14ac:dyDescent="0.25">
      <c r="AJ698" s="43"/>
      <c r="AK698" s="43"/>
      <c r="AL698" s="43"/>
      <c r="AM698" s="43"/>
      <c r="AR698" s="113"/>
      <c r="AU698" s="19"/>
      <c r="AV698" s="19"/>
      <c r="BS698" s="19"/>
      <c r="BV698" s="113"/>
      <c r="BY698" s="19"/>
    </row>
    <row r="699" spans="36:77" x14ac:dyDescent="0.25">
      <c r="AJ699" s="43"/>
      <c r="AK699" s="43"/>
      <c r="AL699" s="43"/>
      <c r="AM699" s="43"/>
      <c r="AR699" s="113"/>
      <c r="AU699" s="19"/>
      <c r="AV699" s="19"/>
      <c r="BS699" s="19"/>
      <c r="BV699" s="113"/>
      <c r="BY699" s="19"/>
    </row>
    <row r="700" spans="36:77" x14ac:dyDescent="0.25">
      <c r="AJ700" s="43"/>
      <c r="AK700" s="43"/>
      <c r="AL700" s="43"/>
      <c r="AM700" s="43"/>
      <c r="AR700" s="113"/>
      <c r="AU700" s="19"/>
      <c r="AV700" s="19"/>
      <c r="BS700" s="19"/>
      <c r="BV700" s="113"/>
      <c r="BY700" s="19"/>
    </row>
    <row r="701" spans="36:77" x14ac:dyDescent="0.25">
      <c r="AJ701" s="43"/>
      <c r="AK701" s="43"/>
      <c r="AL701" s="43"/>
      <c r="AM701" s="43"/>
      <c r="AR701" s="113"/>
      <c r="AU701" s="19"/>
      <c r="AV701" s="19"/>
      <c r="BS701" s="19"/>
      <c r="BV701" s="113"/>
      <c r="BY701" s="19"/>
    </row>
    <row r="702" spans="36:77" x14ac:dyDescent="0.25">
      <c r="AJ702" s="43"/>
      <c r="AK702" s="43"/>
      <c r="AL702" s="43"/>
      <c r="AM702" s="43"/>
      <c r="AR702" s="113"/>
      <c r="AU702" s="19"/>
      <c r="AV702" s="19"/>
      <c r="BS702" s="19"/>
      <c r="BV702" s="113"/>
      <c r="BY702" s="19"/>
    </row>
    <row r="703" spans="36:77" x14ac:dyDescent="0.25">
      <c r="AJ703" s="43"/>
      <c r="AK703" s="43"/>
      <c r="AL703" s="43"/>
      <c r="AM703" s="43"/>
      <c r="AR703" s="113"/>
      <c r="AU703" s="19"/>
      <c r="AV703" s="19"/>
      <c r="BS703" s="19"/>
      <c r="BV703" s="113"/>
      <c r="BY703" s="19"/>
    </row>
    <row r="704" spans="36:77" x14ac:dyDescent="0.25">
      <c r="AJ704" s="43"/>
      <c r="AK704" s="43"/>
      <c r="AL704" s="43"/>
      <c r="AM704" s="43"/>
      <c r="AR704" s="113"/>
      <c r="AU704" s="19"/>
      <c r="AV704" s="19"/>
      <c r="BS704" s="19"/>
      <c r="BV704" s="113"/>
      <c r="BY704" s="19"/>
    </row>
    <row r="705" spans="36:77" x14ac:dyDescent="0.25">
      <c r="AJ705" s="43"/>
      <c r="AK705" s="43"/>
      <c r="AL705" s="43"/>
      <c r="AM705" s="43"/>
      <c r="AR705" s="113"/>
      <c r="AU705" s="19"/>
      <c r="AV705" s="19"/>
      <c r="BS705" s="19"/>
      <c r="BV705" s="113"/>
      <c r="BY705" s="19"/>
    </row>
    <row r="706" spans="36:77" x14ac:dyDescent="0.25">
      <c r="AJ706" s="43"/>
      <c r="AK706" s="43"/>
      <c r="AL706" s="43"/>
      <c r="AM706" s="43"/>
      <c r="AR706" s="113"/>
      <c r="AU706" s="19"/>
      <c r="AV706" s="19"/>
      <c r="BS706" s="19"/>
      <c r="BV706" s="113"/>
      <c r="BY706" s="19"/>
    </row>
    <row r="707" spans="36:77" x14ac:dyDescent="0.25">
      <c r="AJ707" s="43"/>
      <c r="AK707" s="43"/>
      <c r="AL707" s="43"/>
      <c r="AM707" s="43"/>
      <c r="AR707" s="113"/>
      <c r="AU707" s="19"/>
      <c r="AV707" s="19"/>
      <c r="BS707" s="19"/>
      <c r="BV707" s="113"/>
      <c r="BY707" s="19"/>
    </row>
    <row r="708" spans="36:77" x14ac:dyDescent="0.25">
      <c r="AJ708" s="43"/>
      <c r="AK708" s="43"/>
      <c r="AL708" s="43"/>
      <c r="AM708" s="43"/>
      <c r="AR708" s="113"/>
      <c r="AU708" s="19"/>
      <c r="AV708" s="19"/>
      <c r="BS708" s="19"/>
      <c r="BV708" s="113"/>
      <c r="BY708" s="19"/>
    </row>
    <row r="709" spans="36:77" x14ac:dyDescent="0.25">
      <c r="AJ709" s="43"/>
      <c r="AK709" s="43"/>
      <c r="AL709" s="43"/>
      <c r="AM709" s="43"/>
      <c r="AR709" s="113"/>
      <c r="AU709" s="19"/>
      <c r="AV709" s="19"/>
      <c r="BS709" s="19"/>
      <c r="BV709" s="113"/>
      <c r="BY709" s="19"/>
    </row>
    <row r="710" spans="36:77" x14ac:dyDescent="0.25">
      <c r="AJ710" s="43"/>
      <c r="AK710" s="43"/>
      <c r="AL710" s="43"/>
      <c r="AM710" s="43"/>
      <c r="AR710" s="113"/>
      <c r="AU710" s="19"/>
      <c r="AV710" s="19"/>
      <c r="BS710" s="19"/>
      <c r="BV710" s="113"/>
      <c r="BY710" s="19"/>
    </row>
    <row r="711" spans="36:77" x14ac:dyDescent="0.25">
      <c r="AJ711" s="43"/>
      <c r="AK711" s="43"/>
      <c r="AL711" s="43"/>
      <c r="AM711" s="43"/>
      <c r="AR711" s="113"/>
      <c r="AU711" s="19"/>
      <c r="AV711" s="19"/>
      <c r="BS711" s="19"/>
      <c r="BV711" s="113"/>
      <c r="BY711" s="19"/>
    </row>
    <row r="712" spans="36:77" x14ac:dyDescent="0.25">
      <c r="AJ712" s="43"/>
      <c r="AK712" s="43"/>
      <c r="AL712" s="43"/>
      <c r="AM712" s="43"/>
      <c r="AR712" s="113"/>
      <c r="AU712" s="19"/>
      <c r="AV712" s="19"/>
      <c r="BS712" s="19"/>
      <c r="BV712" s="113"/>
      <c r="BY712" s="19"/>
    </row>
    <row r="713" spans="36:77" x14ac:dyDescent="0.25">
      <c r="AJ713" s="43"/>
      <c r="AK713" s="43"/>
      <c r="AL713" s="43"/>
      <c r="AM713" s="43"/>
      <c r="AR713" s="113"/>
      <c r="AU713" s="19"/>
      <c r="AV713" s="19"/>
      <c r="BS713" s="19"/>
      <c r="BV713" s="113"/>
      <c r="BY713" s="19"/>
    </row>
    <row r="714" spans="36:77" x14ac:dyDescent="0.25">
      <c r="AJ714" s="43"/>
      <c r="AK714" s="43"/>
      <c r="AL714" s="43"/>
      <c r="AM714" s="43"/>
      <c r="AR714" s="113"/>
      <c r="AU714" s="19"/>
      <c r="AV714" s="19"/>
      <c r="BS714" s="19"/>
      <c r="BV714" s="113"/>
      <c r="BY714" s="19"/>
    </row>
    <row r="715" spans="36:77" x14ac:dyDescent="0.25">
      <c r="AJ715" s="43"/>
      <c r="AK715" s="43"/>
      <c r="AL715" s="43"/>
      <c r="AM715" s="43"/>
      <c r="AR715" s="113"/>
      <c r="AU715" s="19"/>
      <c r="AV715" s="19"/>
      <c r="BS715" s="19"/>
      <c r="BV715" s="113"/>
      <c r="BY715" s="19"/>
    </row>
    <row r="716" spans="36:77" x14ac:dyDescent="0.25">
      <c r="AJ716" s="43"/>
      <c r="AK716" s="43"/>
      <c r="AL716" s="43"/>
      <c r="AM716" s="43"/>
      <c r="AR716" s="113"/>
      <c r="AU716" s="19"/>
      <c r="AV716" s="19"/>
      <c r="BS716" s="19"/>
      <c r="BV716" s="113"/>
      <c r="BY716" s="19"/>
    </row>
    <row r="717" spans="36:77" x14ac:dyDescent="0.25">
      <c r="AJ717" s="43"/>
      <c r="AK717" s="43"/>
      <c r="AL717" s="43"/>
      <c r="AM717" s="43"/>
      <c r="AR717" s="113"/>
      <c r="AU717" s="19"/>
      <c r="AV717" s="19"/>
      <c r="BS717" s="19"/>
      <c r="BV717" s="113"/>
      <c r="BY717" s="19"/>
    </row>
    <row r="718" spans="36:77" x14ac:dyDescent="0.25">
      <c r="AJ718" s="43"/>
      <c r="AK718" s="43"/>
      <c r="AL718" s="43"/>
      <c r="AM718" s="43"/>
      <c r="AR718" s="113"/>
      <c r="AU718" s="19"/>
      <c r="AV718" s="19"/>
      <c r="BS718" s="19"/>
      <c r="BV718" s="113"/>
      <c r="BY718" s="19"/>
    </row>
    <row r="719" spans="36:77" x14ac:dyDescent="0.25">
      <c r="AJ719" s="43"/>
      <c r="AK719" s="43"/>
      <c r="AL719" s="43"/>
      <c r="AM719" s="43"/>
      <c r="AR719" s="113"/>
      <c r="AU719" s="19"/>
      <c r="AV719" s="19"/>
      <c r="BS719" s="19"/>
      <c r="BV719" s="113"/>
      <c r="BY719" s="19"/>
    </row>
    <row r="720" spans="36:77" x14ac:dyDescent="0.25">
      <c r="AJ720" s="43"/>
      <c r="AK720" s="43"/>
      <c r="AL720" s="43"/>
      <c r="AM720" s="43"/>
      <c r="AR720" s="113"/>
      <c r="AU720" s="19"/>
      <c r="AV720" s="19"/>
      <c r="BS720" s="19"/>
      <c r="BV720" s="113"/>
      <c r="BY720" s="19"/>
    </row>
    <row r="721" spans="36:77" x14ac:dyDescent="0.25">
      <c r="AJ721" s="43"/>
      <c r="AK721" s="43"/>
      <c r="AL721" s="43"/>
      <c r="AM721" s="43"/>
      <c r="AR721" s="113"/>
      <c r="AU721" s="19"/>
      <c r="AV721" s="19"/>
      <c r="BS721" s="19"/>
      <c r="BV721" s="113"/>
      <c r="BY721" s="19"/>
    </row>
    <row r="722" spans="36:77" x14ac:dyDescent="0.25">
      <c r="AJ722" s="43"/>
      <c r="AK722" s="43"/>
      <c r="AL722" s="43"/>
      <c r="AM722" s="43"/>
      <c r="AR722" s="113"/>
      <c r="AU722" s="19"/>
      <c r="AV722" s="19"/>
      <c r="BS722" s="19"/>
      <c r="BV722" s="113"/>
      <c r="BY722" s="19"/>
    </row>
    <row r="723" spans="36:77" x14ac:dyDescent="0.25">
      <c r="AJ723" s="43"/>
      <c r="AK723" s="43"/>
      <c r="AL723" s="43"/>
      <c r="AM723" s="43"/>
      <c r="AR723" s="113"/>
      <c r="AU723" s="19"/>
      <c r="AV723" s="19"/>
      <c r="BS723" s="19"/>
      <c r="BV723" s="113"/>
      <c r="BY723" s="19"/>
    </row>
    <row r="724" spans="36:77" x14ac:dyDescent="0.25">
      <c r="AJ724" s="43"/>
      <c r="AK724" s="43"/>
      <c r="AL724" s="43"/>
      <c r="AM724" s="43"/>
      <c r="AR724" s="113"/>
      <c r="AU724" s="19"/>
      <c r="AV724" s="19"/>
      <c r="BS724" s="19"/>
      <c r="BV724" s="113"/>
      <c r="BY724" s="19"/>
    </row>
    <row r="725" spans="36:77" x14ac:dyDescent="0.25">
      <c r="AJ725" s="43"/>
      <c r="AK725" s="43"/>
      <c r="AL725" s="43"/>
      <c r="AM725" s="43"/>
      <c r="AR725" s="113"/>
      <c r="AU725" s="19"/>
      <c r="AV725" s="19"/>
      <c r="BS725" s="19"/>
      <c r="BV725" s="113"/>
      <c r="BY725" s="19"/>
    </row>
    <row r="726" spans="36:77" x14ac:dyDescent="0.25">
      <c r="AJ726" s="43"/>
      <c r="AK726" s="43"/>
      <c r="AL726" s="43"/>
      <c r="AM726" s="43"/>
      <c r="AR726" s="113"/>
      <c r="AU726" s="19"/>
      <c r="AV726" s="19"/>
      <c r="BS726" s="19"/>
      <c r="BV726" s="113"/>
      <c r="BY726" s="19"/>
    </row>
    <row r="727" spans="36:77" x14ac:dyDescent="0.25">
      <c r="AJ727" s="43"/>
      <c r="AK727" s="43"/>
      <c r="AL727" s="43"/>
      <c r="AM727" s="43"/>
      <c r="AR727" s="113"/>
      <c r="AU727" s="19"/>
      <c r="AV727" s="19"/>
      <c r="BS727" s="19"/>
      <c r="BV727" s="113"/>
      <c r="BY727" s="19"/>
    </row>
    <row r="728" spans="36:77" x14ac:dyDescent="0.25">
      <c r="AJ728" s="43"/>
      <c r="AK728" s="43"/>
      <c r="AL728" s="43"/>
      <c r="AM728" s="43"/>
      <c r="AR728" s="113"/>
      <c r="AU728" s="19"/>
      <c r="AV728" s="19"/>
      <c r="BS728" s="19"/>
      <c r="BV728" s="113"/>
      <c r="BY728" s="19"/>
    </row>
    <row r="729" spans="36:77" x14ac:dyDescent="0.25">
      <c r="AJ729" s="43"/>
      <c r="AK729" s="43"/>
      <c r="AL729" s="43"/>
      <c r="AM729" s="43"/>
      <c r="AR729" s="113"/>
      <c r="AU729" s="19"/>
      <c r="AV729" s="19"/>
      <c r="BS729" s="19"/>
      <c r="BV729" s="113"/>
      <c r="BY729" s="19"/>
    </row>
    <row r="730" spans="36:77" x14ac:dyDescent="0.25">
      <c r="AJ730" s="43"/>
      <c r="AK730" s="43"/>
      <c r="AL730" s="43"/>
      <c r="AM730" s="43"/>
      <c r="AR730" s="113"/>
      <c r="AU730" s="19"/>
      <c r="AV730" s="19"/>
      <c r="BS730" s="19"/>
      <c r="BV730" s="113"/>
      <c r="BY730" s="19"/>
    </row>
    <row r="731" spans="36:77" x14ac:dyDescent="0.25">
      <c r="AJ731" s="43"/>
      <c r="AK731" s="43"/>
      <c r="AL731" s="43"/>
      <c r="AM731" s="43"/>
      <c r="AR731" s="113"/>
      <c r="AU731" s="19"/>
      <c r="AV731" s="19"/>
      <c r="BS731" s="19"/>
      <c r="BV731" s="113"/>
      <c r="BY731" s="19"/>
    </row>
    <row r="732" spans="36:77" x14ac:dyDescent="0.25">
      <c r="AJ732" s="43"/>
      <c r="AK732" s="43"/>
      <c r="AL732" s="43"/>
      <c r="AM732" s="43"/>
      <c r="AR732" s="113"/>
      <c r="AU732" s="19"/>
      <c r="AV732" s="19"/>
      <c r="BS732" s="19"/>
      <c r="BV732" s="113"/>
      <c r="BY732" s="19"/>
    </row>
    <row r="733" spans="36:77" x14ac:dyDescent="0.25">
      <c r="AJ733" s="43"/>
      <c r="AK733" s="43"/>
      <c r="AL733" s="43"/>
      <c r="AM733" s="43"/>
      <c r="AR733" s="113"/>
      <c r="AU733" s="19"/>
      <c r="AV733" s="19"/>
      <c r="BS733" s="19"/>
      <c r="BV733" s="113"/>
      <c r="BY733" s="19"/>
    </row>
    <row r="734" spans="36:77" x14ac:dyDescent="0.25">
      <c r="AJ734" s="43"/>
      <c r="AK734" s="43"/>
      <c r="AL734" s="43"/>
      <c r="AM734" s="43"/>
      <c r="AR734" s="113"/>
      <c r="AU734" s="19"/>
      <c r="AV734" s="19"/>
      <c r="BS734" s="19"/>
      <c r="BV734" s="113"/>
      <c r="BY734" s="19"/>
    </row>
    <row r="735" spans="36:77" x14ac:dyDescent="0.25">
      <c r="AJ735" s="43"/>
      <c r="AK735" s="43"/>
      <c r="AL735" s="43"/>
      <c r="AM735" s="43"/>
      <c r="AR735" s="113"/>
      <c r="AU735" s="19"/>
      <c r="AV735" s="19"/>
      <c r="BS735" s="19"/>
      <c r="BV735" s="113"/>
      <c r="BY735" s="19"/>
    </row>
    <row r="736" spans="36:77" x14ac:dyDescent="0.25">
      <c r="AJ736" s="43"/>
      <c r="AK736" s="43"/>
      <c r="AL736" s="43"/>
      <c r="AM736" s="43"/>
      <c r="AR736" s="113"/>
      <c r="AU736" s="19"/>
      <c r="AV736" s="19"/>
      <c r="BS736" s="19"/>
      <c r="BV736" s="113"/>
      <c r="BY736" s="19"/>
    </row>
    <row r="737" spans="36:77" x14ac:dyDescent="0.25">
      <c r="AJ737" s="43"/>
      <c r="AK737" s="43"/>
      <c r="AL737" s="43"/>
      <c r="AM737" s="43"/>
      <c r="AR737" s="113"/>
      <c r="AU737" s="19"/>
      <c r="AV737" s="19"/>
      <c r="BS737" s="19"/>
      <c r="BV737" s="113"/>
      <c r="BY737" s="19"/>
    </row>
    <row r="738" spans="36:77" x14ac:dyDescent="0.25">
      <c r="AJ738" s="43"/>
      <c r="AK738" s="43"/>
      <c r="AL738" s="43"/>
      <c r="AM738" s="43"/>
      <c r="AR738" s="113"/>
      <c r="AU738" s="19"/>
      <c r="AV738" s="19"/>
      <c r="BS738" s="19"/>
      <c r="BV738" s="113"/>
      <c r="BY738" s="19"/>
    </row>
    <row r="739" spans="36:77" x14ac:dyDescent="0.25">
      <c r="AJ739" s="43"/>
      <c r="AK739" s="43"/>
      <c r="AL739" s="43"/>
      <c r="AM739" s="43"/>
      <c r="AR739" s="113"/>
      <c r="AU739" s="19"/>
      <c r="AV739" s="19"/>
      <c r="BS739" s="19"/>
      <c r="BV739" s="113"/>
      <c r="BY739" s="19"/>
    </row>
    <row r="740" spans="36:77" x14ac:dyDescent="0.25">
      <c r="AJ740" s="43"/>
      <c r="AK740" s="43"/>
      <c r="AL740" s="43"/>
      <c r="AM740" s="43"/>
      <c r="AR740" s="113"/>
      <c r="AU740" s="19"/>
      <c r="AV740" s="19"/>
      <c r="BS740" s="19"/>
      <c r="BV740" s="113"/>
      <c r="BY740" s="19"/>
    </row>
    <row r="741" spans="36:77" x14ac:dyDescent="0.25">
      <c r="AJ741" s="43"/>
      <c r="AK741" s="43"/>
      <c r="AL741" s="43"/>
      <c r="AM741" s="43"/>
      <c r="AR741" s="113"/>
      <c r="AU741" s="19"/>
      <c r="AV741" s="19"/>
      <c r="BS741" s="19"/>
      <c r="BV741" s="113"/>
      <c r="BY741" s="19"/>
    </row>
    <row r="742" spans="36:77" x14ac:dyDescent="0.25">
      <c r="AJ742" s="43"/>
      <c r="AK742" s="43"/>
      <c r="AL742" s="43"/>
      <c r="AM742" s="43"/>
      <c r="AR742" s="113"/>
      <c r="AU742" s="19"/>
      <c r="AV742" s="19"/>
      <c r="BS742" s="19"/>
      <c r="BV742" s="113"/>
      <c r="BY742" s="19"/>
    </row>
    <row r="743" spans="36:77" x14ac:dyDescent="0.25">
      <c r="AJ743" s="43"/>
      <c r="AK743" s="43"/>
      <c r="AL743" s="43"/>
      <c r="AM743" s="43"/>
      <c r="AR743" s="113"/>
      <c r="AU743" s="19"/>
      <c r="AV743" s="19"/>
      <c r="BS743" s="19"/>
      <c r="BV743" s="113"/>
      <c r="BY743" s="19"/>
    </row>
    <row r="744" spans="36:77" x14ac:dyDescent="0.25">
      <c r="AJ744" s="43"/>
      <c r="AK744" s="43"/>
      <c r="AL744" s="43"/>
      <c r="AM744" s="43"/>
      <c r="AR744" s="113"/>
      <c r="AU744" s="19"/>
      <c r="AV744" s="19"/>
      <c r="BS744" s="19"/>
      <c r="BV744" s="113"/>
      <c r="BY744" s="19"/>
    </row>
    <row r="745" spans="36:77" x14ac:dyDescent="0.25">
      <c r="AJ745" s="43"/>
      <c r="AK745" s="43"/>
      <c r="AL745" s="43"/>
      <c r="AM745" s="43"/>
      <c r="AR745" s="113"/>
      <c r="AU745" s="19"/>
      <c r="AV745" s="19"/>
      <c r="BS745" s="19"/>
      <c r="BV745" s="113"/>
      <c r="BY745" s="19"/>
    </row>
    <row r="746" spans="36:77" x14ac:dyDescent="0.25">
      <c r="AJ746" s="43"/>
      <c r="AK746" s="43"/>
      <c r="AL746" s="43"/>
      <c r="AM746" s="43"/>
      <c r="AR746" s="113"/>
      <c r="AU746" s="19"/>
      <c r="AV746" s="19"/>
      <c r="BS746" s="19"/>
      <c r="BV746" s="113"/>
      <c r="BY746" s="19"/>
    </row>
    <row r="747" spans="36:77" x14ac:dyDescent="0.25">
      <c r="AJ747" s="43"/>
      <c r="AK747" s="43"/>
      <c r="AL747" s="43"/>
      <c r="AM747" s="43"/>
      <c r="AR747" s="113"/>
      <c r="AU747" s="19"/>
      <c r="AV747" s="19"/>
      <c r="BV747" s="113"/>
      <c r="BY747" s="19"/>
    </row>
    <row r="748" spans="36:77" x14ac:dyDescent="0.25">
      <c r="AJ748" s="43"/>
      <c r="AK748" s="43"/>
      <c r="AL748" s="43"/>
      <c r="AM748" s="43"/>
      <c r="AR748" s="113"/>
      <c r="AU748" s="19"/>
      <c r="AV748" s="19"/>
      <c r="BV748" s="113"/>
      <c r="BY748" s="19"/>
    </row>
    <row r="749" spans="36:77" x14ac:dyDescent="0.25">
      <c r="AJ749" s="43"/>
      <c r="AK749" s="43"/>
      <c r="AL749" s="43"/>
      <c r="AM749" s="43"/>
      <c r="AR749" s="113"/>
      <c r="AU749" s="19"/>
      <c r="AV749" s="19"/>
      <c r="BV749" s="113"/>
      <c r="BY749" s="19"/>
    </row>
    <row r="750" spans="36:77" x14ac:dyDescent="0.25">
      <c r="AJ750" s="43"/>
      <c r="AK750" s="43"/>
      <c r="AL750" s="43"/>
      <c r="AM750" s="43"/>
      <c r="AR750" s="113"/>
      <c r="AU750" s="19"/>
      <c r="AV750" s="19"/>
      <c r="BV750" s="113"/>
      <c r="BY750" s="19"/>
    </row>
    <row r="751" spans="36:77" x14ac:dyDescent="0.25">
      <c r="AJ751" s="43"/>
      <c r="AK751" s="43"/>
      <c r="AL751" s="43"/>
      <c r="AM751" s="43"/>
      <c r="AR751" s="113"/>
      <c r="AU751" s="19"/>
      <c r="AV751" s="19"/>
      <c r="BV751" s="113"/>
      <c r="BY751" s="19"/>
    </row>
    <row r="752" spans="36:77" x14ac:dyDescent="0.25">
      <c r="AJ752" s="43"/>
      <c r="AK752" s="43"/>
      <c r="AL752" s="43"/>
      <c r="AM752" s="43"/>
      <c r="AR752" s="113"/>
      <c r="AU752" s="19"/>
      <c r="AV752" s="19"/>
      <c r="BV752" s="113"/>
      <c r="BY752" s="19"/>
    </row>
    <row r="753" spans="36:77" x14ac:dyDescent="0.25">
      <c r="AJ753" s="43"/>
      <c r="AK753" s="43"/>
      <c r="AL753" s="43"/>
      <c r="AM753" s="43"/>
      <c r="AR753" s="113"/>
      <c r="AU753" s="19"/>
      <c r="AV753" s="19"/>
      <c r="BV753" s="113"/>
      <c r="BY753" s="19"/>
    </row>
    <row r="754" spans="36:77" x14ac:dyDescent="0.25">
      <c r="AJ754" s="43"/>
      <c r="AK754" s="43"/>
      <c r="AL754" s="43"/>
      <c r="AM754" s="43"/>
      <c r="AR754" s="113"/>
      <c r="AU754" s="19"/>
      <c r="AV754" s="19"/>
      <c r="BV754" s="113"/>
      <c r="BY754" s="19"/>
    </row>
    <row r="755" spans="36:77" x14ac:dyDescent="0.25">
      <c r="AJ755" s="43"/>
      <c r="AK755" s="43"/>
      <c r="AL755" s="43"/>
      <c r="AM755" s="43"/>
      <c r="AR755" s="113"/>
      <c r="AU755" s="19"/>
      <c r="AV755" s="19"/>
      <c r="BV755" s="113"/>
      <c r="BY755" s="19"/>
    </row>
    <row r="756" spans="36:77" x14ac:dyDescent="0.25">
      <c r="AJ756" s="43"/>
      <c r="AK756" s="43"/>
      <c r="AL756" s="43"/>
      <c r="AM756" s="43"/>
      <c r="AR756" s="113"/>
      <c r="AU756" s="19"/>
      <c r="AV756" s="19"/>
      <c r="BV756" s="113"/>
      <c r="BY756" s="19"/>
    </row>
    <row r="757" spans="36:77" x14ac:dyDescent="0.25">
      <c r="AJ757" s="43"/>
      <c r="AK757" s="43"/>
      <c r="AL757" s="43"/>
      <c r="AM757" s="43"/>
      <c r="AR757" s="113"/>
      <c r="AU757" s="19"/>
      <c r="AV757" s="19"/>
      <c r="BV757" s="113"/>
      <c r="BY757" s="19"/>
    </row>
    <row r="758" spans="36:77" x14ac:dyDescent="0.25">
      <c r="AJ758" s="43"/>
      <c r="AK758" s="43"/>
      <c r="AL758" s="43"/>
      <c r="AM758" s="43"/>
      <c r="AR758" s="113"/>
      <c r="AU758" s="19"/>
      <c r="AV758" s="19"/>
      <c r="BV758" s="113"/>
      <c r="BY758" s="19"/>
    </row>
    <row r="759" spans="36:77" x14ac:dyDescent="0.25">
      <c r="AJ759" s="43"/>
      <c r="AK759" s="43"/>
      <c r="AL759" s="43"/>
      <c r="AM759" s="43"/>
      <c r="AR759" s="113"/>
      <c r="AU759" s="19"/>
      <c r="AV759" s="19"/>
      <c r="BV759" s="113"/>
      <c r="BY759" s="19"/>
    </row>
    <row r="760" spans="36:77" x14ac:dyDescent="0.25">
      <c r="AJ760" s="43"/>
      <c r="AK760" s="43"/>
      <c r="AL760" s="43"/>
      <c r="AM760" s="43"/>
      <c r="AR760" s="113"/>
      <c r="AU760" s="19"/>
      <c r="AV760" s="19"/>
      <c r="BV760" s="113"/>
      <c r="BY760" s="19"/>
    </row>
    <row r="761" spans="36:77" x14ac:dyDescent="0.25">
      <c r="AJ761" s="43"/>
      <c r="AK761" s="43"/>
      <c r="AL761" s="43"/>
      <c r="AM761" s="43"/>
      <c r="AR761" s="113"/>
      <c r="AU761" s="19"/>
      <c r="AV761" s="19"/>
      <c r="BV761" s="113"/>
      <c r="BY761" s="19"/>
    </row>
    <row r="762" spans="36:77" x14ac:dyDescent="0.25">
      <c r="AJ762" s="43"/>
      <c r="AK762" s="43"/>
      <c r="AL762" s="43"/>
      <c r="AM762" s="43"/>
      <c r="AR762" s="113"/>
      <c r="AU762" s="19"/>
      <c r="AV762" s="19"/>
      <c r="BV762" s="113"/>
      <c r="BY762" s="19"/>
    </row>
    <row r="763" spans="36:77" x14ac:dyDescent="0.25">
      <c r="AJ763" s="43"/>
      <c r="AK763" s="43"/>
      <c r="AL763" s="43"/>
      <c r="AM763" s="43"/>
      <c r="AR763" s="113"/>
      <c r="AU763" s="19"/>
      <c r="AV763" s="19"/>
      <c r="BV763" s="113"/>
      <c r="BY763" s="19"/>
    </row>
    <row r="764" spans="36:77" x14ac:dyDescent="0.25">
      <c r="AJ764" s="43"/>
      <c r="AK764" s="43"/>
      <c r="AL764" s="43"/>
      <c r="AM764" s="43"/>
      <c r="AR764" s="113"/>
      <c r="AU764" s="19"/>
      <c r="AV764" s="19"/>
      <c r="BV764" s="113"/>
      <c r="BY764" s="19"/>
    </row>
    <row r="765" spans="36:77" x14ac:dyDescent="0.25">
      <c r="AJ765" s="43"/>
      <c r="AK765" s="43"/>
      <c r="AL765" s="43"/>
      <c r="AM765" s="43"/>
      <c r="AR765" s="113"/>
      <c r="AU765" s="19"/>
      <c r="AV765" s="19"/>
      <c r="BV765" s="113"/>
      <c r="BY765" s="19"/>
    </row>
    <row r="766" spans="36:77" x14ac:dyDescent="0.25">
      <c r="AJ766" s="43"/>
      <c r="AK766" s="43"/>
      <c r="AL766" s="43"/>
      <c r="AM766" s="43"/>
      <c r="AR766" s="113"/>
      <c r="AU766" s="19"/>
      <c r="AV766" s="19"/>
      <c r="BV766" s="113"/>
      <c r="BY766" s="19"/>
    </row>
    <row r="767" spans="36:77" x14ac:dyDescent="0.25">
      <c r="AJ767" s="43"/>
      <c r="AK767" s="43"/>
      <c r="AL767" s="43"/>
      <c r="AM767" s="43"/>
      <c r="AR767" s="113"/>
      <c r="AU767" s="19"/>
      <c r="AV767" s="19"/>
      <c r="BV767" s="113"/>
      <c r="BY767" s="19"/>
    </row>
    <row r="768" spans="36:77" x14ac:dyDescent="0.25">
      <c r="AJ768" s="43"/>
      <c r="AK768" s="43"/>
      <c r="AL768" s="43"/>
      <c r="AM768" s="43"/>
      <c r="AR768" s="113"/>
      <c r="AU768" s="19"/>
      <c r="AV768" s="19"/>
      <c r="BV768" s="113"/>
      <c r="BY768" s="19"/>
    </row>
    <row r="769" spans="36:77" x14ac:dyDescent="0.25">
      <c r="AJ769" s="43"/>
      <c r="AK769" s="43"/>
      <c r="AL769" s="43"/>
      <c r="AM769" s="43"/>
      <c r="AR769" s="113"/>
      <c r="AU769" s="19"/>
      <c r="AV769" s="19"/>
      <c r="BV769" s="113"/>
      <c r="BY769" s="19"/>
    </row>
    <row r="770" spans="36:77" x14ac:dyDescent="0.25">
      <c r="AJ770" s="43"/>
      <c r="AK770" s="43"/>
      <c r="AL770" s="43"/>
      <c r="AM770" s="43"/>
      <c r="AR770" s="113"/>
      <c r="AU770" s="19"/>
      <c r="AV770" s="19"/>
      <c r="BV770" s="113"/>
      <c r="BY770" s="19"/>
    </row>
    <row r="771" spans="36:77" x14ac:dyDescent="0.25">
      <c r="AJ771" s="43"/>
      <c r="AK771" s="43"/>
      <c r="AL771" s="43"/>
      <c r="AM771" s="43"/>
      <c r="AR771" s="113"/>
      <c r="AU771" s="19"/>
      <c r="AV771" s="19"/>
      <c r="BV771" s="113"/>
      <c r="BY771" s="19"/>
    </row>
    <row r="772" spans="36:77" x14ac:dyDescent="0.25">
      <c r="AJ772" s="43"/>
      <c r="AK772" s="43"/>
      <c r="AL772" s="43"/>
      <c r="AM772" s="43"/>
      <c r="AR772" s="113"/>
      <c r="AU772" s="19"/>
      <c r="AV772" s="19"/>
      <c r="BV772" s="113"/>
      <c r="BY772" s="19"/>
    </row>
    <row r="773" spans="36:77" x14ac:dyDescent="0.25">
      <c r="AJ773" s="43"/>
      <c r="AK773" s="43"/>
      <c r="AL773" s="43"/>
      <c r="AM773" s="43"/>
      <c r="AR773" s="113"/>
      <c r="AU773" s="19"/>
      <c r="AV773" s="19"/>
      <c r="BV773" s="113"/>
      <c r="BY773" s="19"/>
    </row>
    <row r="774" spans="36:77" x14ac:dyDescent="0.25">
      <c r="AJ774" s="43"/>
      <c r="AK774" s="43"/>
      <c r="AL774" s="43"/>
      <c r="AM774" s="43"/>
      <c r="AR774" s="113"/>
      <c r="AU774" s="19"/>
      <c r="AV774" s="19"/>
      <c r="BV774" s="113"/>
      <c r="BY774" s="19"/>
    </row>
    <row r="775" spans="36:77" x14ac:dyDescent="0.25">
      <c r="AJ775" s="43"/>
      <c r="AK775" s="43"/>
      <c r="AL775" s="43"/>
      <c r="AM775" s="43"/>
      <c r="AR775" s="113"/>
      <c r="AU775" s="19"/>
      <c r="AV775" s="19"/>
      <c r="BV775" s="113"/>
      <c r="BY775" s="19"/>
    </row>
    <row r="776" spans="36:77" x14ac:dyDescent="0.25">
      <c r="AJ776" s="43"/>
      <c r="AK776" s="43"/>
      <c r="AL776" s="43"/>
      <c r="AM776" s="43"/>
      <c r="AR776" s="113"/>
      <c r="AU776" s="19"/>
      <c r="AV776" s="19"/>
      <c r="BV776" s="113"/>
      <c r="BY776" s="19"/>
    </row>
    <row r="777" spans="36:77" x14ac:dyDescent="0.25">
      <c r="AJ777" s="43"/>
      <c r="AK777" s="43"/>
      <c r="AL777" s="43"/>
      <c r="AM777" s="43"/>
      <c r="AR777" s="113"/>
      <c r="AU777" s="19"/>
      <c r="AV777" s="19"/>
      <c r="BV777" s="113"/>
      <c r="BY777" s="19"/>
    </row>
    <row r="778" spans="36:77" x14ac:dyDescent="0.25">
      <c r="AJ778" s="43"/>
      <c r="AK778" s="43"/>
      <c r="AL778" s="43"/>
      <c r="AM778" s="43"/>
      <c r="AR778" s="113"/>
      <c r="AU778" s="19"/>
      <c r="AV778" s="19"/>
      <c r="BV778" s="113"/>
      <c r="BY778" s="19"/>
    </row>
    <row r="779" spans="36:77" x14ac:dyDescent="0.25">
      <c r="AJ779" s="43"/>
      <c r="AK779" s="43"/>
      <c r="AL779" s="43"/>
      <c r="AM779" s="43"/>
      <c r="AR779" s="113"/>
      <c r="AU779" s="19"/>
      <c r="AV779" s="19"/>
      <c r="BV779" s="113"/>
      <c r="BY779" s="19"/>
    </row>
    <row r="780" spans="36:77" x14ac:dyDescent="0.25">
      <c r="AJ780" s="43"/>
      <c r="AK780" s="43"/>
      <c r="AL780" s="43"/>
      <c r="AM780" s="43"/>
      <c r="AR780" s="113"/>
      <c r="AU780" s="19"/>
      <c r="AV780" s="19"/>
      <c r="BV780" s="113"/>
      <c r="BY780" s="19"/>
    </row>
    <row r="781" spans="36:77" x14ac:dyDescent="0.25">
      <c r="AJ781" s="43"/>
      <c r="AK781" s="43"/>
      <c r="AL781" s="43"/>
      <c r="AM781" s="43"/>
      <c r="AR781" s="113"/>
      <c r="AU781" s="19"/>
      <c r="AV781" s="19"/>
      <c r="BV781" s="113"/>
      <c r="BY781" s="19"/>
    </row>
    <row r="782" spans="36:77" x14ac:dyDescent="0.25">
      <c r="AJ782" s="43"/>
      <c r="AK782" s="43"/>
      <c r="AL782" s="43"/>
      <c r="AM782" s="43"/>
      <c r="AR782" s="113"/>
      <c r="AU782" s="19"/>
      <c r="AV782" s="19"/>
      <c r="BV782" s="113"/>
      <c r="BY782" s="19"/>
    </row>
    <row r="783" spans="36:77" x14ac:dyDescent="0.25">
      <c r="AJ783" s="43"/>
      <c r="AK783" s="43"/>
      <c r="AL783" s="43"/>
      <c r="AM783" s="43"/>
      <c r="AR783" s="113"/>
      <c r="AU783" s="19"/>
      <c r="AV783" s="19"/>
      <c r="BV783" s="113"/>
      <c r="BY783" s="19"/>
    </row>
    <row r="784" spans="36:77" x14ac:dyDescent="0.25">
      <c r="AR784" s="113"/>
      <c r="AU784" s="19"/>
      <c r="AV784" s="19"/>
      <c r="BV784" s="113"/>
      <c r="BY784" s="19"/>
    </row>
    <row r="785" spans="44:77" x14ac:dyDescent="0.25">
      <c r="AR785" s="113"/>
      <c r="AU785" s="19"/>
      <c r="AV785" s="19"/>
      <c r="BV785" s="113"/>
      <c r="BY785" s="19"/>
    </row>
    <row r="786" spans="44:77" x14ac:dyDescent="0.25">
      <c r="AR786" s="113"/>
      <c r="AU786" s="19"/>
      <c r="AV786" s="19"/>
      <c r="BV786" s="113"/>
      <c r="BY786" s="19"/>
    </row>
    <row r="787" spans="44:77" x14ac:dyDescent="0.25">
      <c r="AR787" s="113"/>
      <c r="AU787" s="19"/>
      <c r="AV787" s="19"/>
      <c r="BV787" s="113"/>
      <c r="BY787" s="19"/>
    </row>
    <row r="788" spans="44:77" x14ac:dyDescent="0.25">
      <c r="AR788" s="113"/>
      <c r="AU788" s="19"/>
      <c r="AV788" s="19"/>
      <c r="BV788" s="113"/>
      <c r="BY788" s="19"/>
    </row>
    <row r="789" spans="44:77" x14ac:dyDescent="0.25">
      <c r="AR789" s="113"/>
      <c r="AU789" s="19"/>
      <c r="AV789" s="19"/>
      <c r="BV789" s="113"/>
      <c r="BY789" s="19"/>
    </row>
    <row r="790" spans="44:77" x14ac:dyDescent="0.25">
      <c r="AR790" s="113"/>
      <c r="AU790" s="19"/>
      <c r="AV790" s="19"/>
      <c r="BV790" s="113"/>
      <c r="BY790" s="19"/>
    </row>
    <row r="791" spans="44:77" x14ac:dyDescent="0.25">
      <c r="AR791" s="113"/>
      <c r="AU791" s="19"/>
      <c r="AV791" s="19"/>
      <c r="BV791" s="113"/>
      <c r="BY791" s="19"/>
    </row>
    <row r="792" spans="44:77" x14ac:dyDescent="0.25">
      <c r="AR792" s="113"/>
      <c r="AU792" s="19"/>
      <c r="AV792" s="19"/>
      <c r="BV792" s="113"/>
      <c r="BY792" s="19"/>
    </row>
    <row r="793" spans="44:77" x14ac:dyDescent="0.25">
      <c r="AR793" s="113"/>
      <c r="AU793" s="19"/>
      <c r="AV793" s="19"/>
      <c r="BV793" s="113"/>
      <c r="BY793" s="19"/>
    </row>
    <row r="794" spans="44:77" x14ac:dyDescent="0.25">
      <c r="AR794" s="113"/>
      <c r="AU794" s="19"/>
      <c r="AV794" s="19"/>
      <c r="BV794" s="113"/>
      <c r="BY794" s="19"/>
    </row>
    <row r="795" spans="44:77" x14ac:dyDescent="0.25">
      <c r="AR795" s="113"/>
      <c r="AU795" s="19"/>
      <c r="AV795" s="19"/>
      <c r="BV795" s="113"/>
      <c r="BY795" s="19"/>
    </row>
    <row r="796" spans="44:77" x14ac:dyDescent="0.25">
      <c r="AR796" s="113"/>
      <c r="AU796" s="19"/>
      <c r="AV796" s="19"/>
      <c r="BV796" s="113"/>
      <c r="BY796" s="19"/>
    </row>
    <row r="797" spans="44:77" x14ac:dyDescent="0.25">
      <c r="AR797" s="113"/>
      <c r="AU797" s="19"/>
      <c r="AV797" s="19"/>
      <c r="BV797" s="113"/>
      <c r="BY797" s="19"/>
    </row>
    <row r="798" spans="44:77" x14ac:dyDescent="0.25">
      <c r="AR798" s="113"/>
      <c r="AU798" s="19"/>
      <c r="AV798" s="19"/>
      <c r="BV798" s="113"/>
      <c r="BY798" s="19"/>
    </row>
    <row r="799" spans="44:77" x14ac:dyDescent="0.25">
      <c r="AR799" s="113"/>
      <c r="AU799" s="19"/>
      <c r="AV799" s="19"/>
      <c r="BV799" s="113"/>
      <c r="BY799" s="19"/>
    </row>
    <row r="800" spans="44:77" x14ac:dyDescent="0.25">
      <c r="AR800" s="113"/>
      <c r="AU800" s="19"/>
      <c r="AV800" s="19"/>
      <c r="BV800" s="113"/>
      <c r="BY800" s="19"/>
    </row>
    <row r="801" spans="44:77" x14ac:dyDescent="0.25">
      <c r="AR801" s="113"/>
      <c r="AU801" s="19"/>
      <c r="AV801" s="19"/>
      <c r="BV801" s="113"/>
      <c r="BY801" s="19"/>
    </row>
    <row r="802" spans="44:77" x14ac:dyDescent="0.25">
      <c r="AR802" s="113"/>
      <c r="AU802" s="19"/>
      <c r="AV802" s="19"/>
      <c r="BV802" s="113"/>
      <c r="BY802" s="19"/>
    </row>
    <row r="803" spans="44:77" x14ac:dyDescent="0.25">
      <c r="AR803" s="113"/>
      <c r="AU803" s="19"/>
      <c r="AV803" s="19"/>
      <c r="BV803" s="113"/>
      <c r="BY803" s="19"/>
    </row>
    <row r="804" spans="44:77" x14ac:dyDescent="0.25">
      <c r="AR804" s="113"/>
      <c r="AU804" s="19"/>
      <c r="AV804" s="19"/>
      <c r="BV804" s="113"/>
      <c r="BY804" s="19"/>
    </row>
    <row r="805" spans="44:77" x14ac:dyDescent="0.25">
      <c r="AR805" s="113"/>
      <c r="AU805" s="19"/>
      <c r="AV805" s="19"/>
      <c r="BV805" s="113"/>
      <c r="BY805" s="19"/>
    </row>
    <row r="806" spans="44:77" x14ac:dyDescent="0.25">
      <c r="AR806" s="113"/>
      <c r="AU806" s="19"/>
      <c r="AV806" s="19"/>
      <c r="BV806" s="113"/>
      <c r="BY806" s="19"/>
    </row>
    <row r="807" spans="44:77" x14ac:dyDescent="0.25">
      <c r="AR807" s="113"/>
      <c r="AU807" s="19"/>
      <c r="AV807" s="19"/>
      <c r="BV807" s="113"/>
      <c r="BY807" s="19"/>
    </row>
    <row r="808" spans="44:77" x14ac:dyDescent="0.25">
      <c r="AR808" s="113"/>
      <c r="AU808" s="19"/>
      <c r="AV808" s="19"/>
      <c r="BV808" s="113"/>
      <c r="BY808" s="19"/>
    </row>
    <row r="809" spans="44:77" x14ac:dyDescent="0.25">
      <c r="AR809" s="113"/>
      <c r="AU809" s="19"/>
      <c r="AV809" s="19"/>
      <c r="BV809" s="113"/>
      <c r="BY809" s="19"/>
    </row>
    <row r="810" spans="44:77" x14ac:dyDescent="0.25">
      <c r="AR810" s="113"/>
      <c r="AU810" s="19"/>
      <c r="AV810" s="19"/>
      <c r="BV810" s="113"/>
      <c r="BY810" s="19"/>
    </row>
    <row r="811" spans="44:77" x14ac:dyDescent="0.25">
      <c r="AR811" s="113"/>
      <c r="AU811" s="19"/>
      <c r="AV811" s="19"/>
      <c r="BV811" s="113"/>
      <c r="BY811" s="19"/>
    </row>
    <row r="812" spans="44:77" x14ac:dyDescent="0.25">
      <c r="AR812" s="113"/>
      <c r="AU812" s="19"/>
      <c r="AV812" s="19"/>
      <c r="BV812" s="113"/>
      <c r="BY812" s="19"/>
    </row>
    <row r="813" spans="44:77" x14ac:dyDescent="0.25">
      <c r="AR813" s="113"/>
      <c r="AU813" s="19"/>
      <c r="AV813" s="19"/>
      <c r="BV813" s="113"/>
      <c r="BY813" s="19"/>
    </row>
    <row r="814" spans="44:77" x14ac:dyDescent="0.25">
      <c r="AR814" s="113"/>
      <c r="AU814" s="19"/>
      <c r="AV814" s="19"/>
      <c r="BV814" s="113"/>
      <c r="BY814" s="19"/>
    </row>
    <row r="815" spans="44:77" x14ac:dyDescent="0.25">
      <c r="AR815" s="113"/>
      <c r="AU815" s="19"/>
      <c r="AV815" s="19"/>
      <c r="BV815" s="113"/>
      <c r="BY815" s="19"/>
    </row>
    <row r="816" spans="44:77" x14ac:dyDescent="0.25">
      <c r="AR816" s="113"/>
      <c r="AU816" s="19"/>
      <c r="AV816" s="19"/>
      <c r="BV816" s="113"/>
      <c r="BY816" s="19"/>
    </row>
    <row r="817" spans="44:77" x14ac:dyDescent="0.25">
      <c r="AR817" s="113"/>
      <c r="AU817" s="19"/>
      <c r="AV817" s="19"/>
      <c r="BV817" s="113"/>
      <c r="BY817" s="19"/>
    </row>
    <row r="818" spans="44:77" x14ac:dyDescent="0.25">
      <c r="AR818" s="113"/>
      <c r="AU818" s="19"/>
      <c r="AV818" s="19"/>
      <c r="BV818" s="113"/>
      <c r="BY818" s="19"/>
    </row>
    <row r="819" spans="44:77" x14ac:dyDescent="0.25">
      <c r="AR819" s="113"/>
      <c r="AU819" s="19"/>
      <c r="AV819" s="19"/>
      <c r="BV819" s="113"/>
      <c r="BY819" s="19"/>
    </row>
    <row r="820" spans="44:77" x14ac:dyDescent="0.25">
      <c r="AR820" s="113"/>
      <c r="AU820" s="19"/>
      <c r="AV820" s="19"/>
      <c r="BV820" s="113"/>
      <c r="BY820" s="19"/>
    </row>
    <row r="821" spans="44:77" x14ac:dyDescent="0.25">
      <c r="AR821" s="113"/>
      <c r="AU821" s="19"/>
      <c r="AV821" s="19"/>
      <c r="BV821" s="113"/>
      <c r="BY821" s="19"/>
    </row>
    <row r="822" spans="44:77" x14ac:dyDescent="0.25">
      <c r="AR822" s="113"/>
      <c r="AU822" s="19"/>
      <c r="AV822" s="19"/>
      <c r="BV822" s="113"/>
      <c r="BY822" s="19"/>
    </row>
    <row r="823" spans="44:77" x14ac:dyDescent="0.25">
      <c r="AR823" s="113"/>
      <c r="AU823" s="19"/>
      <c r="AV823" s="19"/>
      <c r="BV823" s="113"/>
    </row>
    <row r="824" spans="44:77" x14ac:dyDescent="0.25">
      <c r="AR824" s="113"/>
      <c r="AU824" s="19"/>
      <c r="AV824" s="19"/>
      <c r="BV824" s="113"/>
    </row>
    <row r="825" spans="44:77" x14ac:dyDescent="0.25">
      <c r="AR825" s="113"/>
      <c r="AU825" s="19"/>
      <c r="AV825" s="19"/>
      <c r="BV825" s="113"/>
    </row>
    <row r="826" spans="44:77" x14ac:dyDescent="0.25">
      <c r="AR826" s="113"/>
      <c r="AU826" s="19"/>
      <c r="AV826" s="19"/>
      <c r="BV826" s="113"/>
    </row>
    <row r="827" spans="44:77" x14ac:dyDescent="0.25">
      <c r="AR827" s="113"/>
      <c r="AU827" s="19"/>
      <c r="AV827" s="19"/>
      <c r="BV827" s="113"/>
    </row>
    <row r="828" spans="44:77" x14ac:dyDescent="0.25">
      <c r="AR828" s="113"/>
      <c r="AU828" s="19"/>
      <c r="AV828" s="19"/>
      <c r="BV828" s="113"/>
    </row>
    <row r="829" spans="44:77" x14ac:dyDescent="0.25">
      <c r="AR829" s="113"/>
      <c r="AU829" s="19"/>
      <c r="AV829" s="19"/>
      <c r="BV829" s="113"/>
    </row>
    <row r="830" spans="44:77" x14ac:dyDescent="0.25">
      <c r="AR830" s="113"/>
      <c r="AU830" s="19"/>
      <c r="AV830" s="19"/>
      <c r="BV830" s="113"/>
    </row>
    <row r="831" spans="44:77" x14ac:dyDescent="0.25">
      <c r="AR831" s="113"/>
      <c r="AU831" s="19"/>
      <c r="AV831" s="19"/>
      <c r="BV831" s="113"/>
    </row>
    <row r="832" spans="44:77" x14ac:dyDescent="0.25">
      <c r="AR832" s="113"/>
      <c r="AU832" s="19"/>
      <c r="AV832" s="19"/>
      <c r="BV832" s="113"/>
    </row>
    <row r="833" spans="44:74" x14ac:dyDescent="0.25">
      <c r="AR833" s="113"/>
      <c r="AU833" s="19"/>
      <c r="AV833" s="19"/>
      <c r="BV833" s="113"/>
    </row>
    <row r="834" spans="44:74" x14ac:dyDescent="0.25">
      <c r="AR834" s="113"/>
      <c r="AU834" s="19"/>
      <c r="AV834" s="19"/>
      <c r="BV834" s="113"/>
    </row>
    <row r="835" spans="44:74" x14ac:dyDescent="0.25">
      <c r="AR835" s="113"/>
      <c r="AU835" s="19"/>
      <c r="AV835" s="19"/>
      <c r="BV835" s="113"/>
    </row>
    <row r="836" spans="44:74" x14ac:dyDescent="0.25">
      <c r="AR836" s="113"/>
      <c r="AU836" s="19"/>
      <c r="AV836" s="19"/>
      <c r="BV836" s="113"/>
    </row>
    <row r="837" spans="44:74" x14ac:dyDescent="0.25">
      <c r="AR837" s="113"/>
      <c r="AU837" s="19"/>
      <c r="AV837" s="19"/>
      <c r="BV837" s="113"/>
    </row>
    <row r="838" spans="44:74" x14ac:dyDescent="0.25">
      <c r="AR838" s="113"/>
      <c r="AU838" s="19"/>
      <c r="AV838" s="19"/>
      <c r="BV838" s="113"/>
    </row>
    <row r="839" spans="44:74" x14ac:dyDescent="0.25">
      <c r="AR839" s="113"/>
      <c r="AU839" s="19"/>
      <c r="AV839" s="19"/>
    </row>
    <row r="840" spans="44:74" x14ac:dyDescent="0.25">
      <c r="AR840" s="113"/>
      <c r="AU840" s="19"/>
      <c r="AV840" s="19"/>
    </row>
    <row r="841" spans="44:74" x14ac:dyDescent="0.25">
      <c r="AR841" s="113"/>
      <c r="AU841" s="19"/>
      <c r="AV841" s="19"/>
    </row>
    <row r="842" spans="44:74" x14ac:dyDescent="0.25">
      <c r="AR842" s="113"/>
      <c r="AU842" s="19"/>
      <c r="AV842" s="19"/>
    </row>
    <row r="843" spans="44:74" x14ac:dyDescent="0.25">
      <c r="AR843" s="113"/>
      <c r="AU843" s="19"/>
      <c r="AV843" s="19"/>
    </row>
    <row r="844" spans="44:74" x14ac:dyDescent="0.25">
      <c r="AR844" s="113"/>
      <c r="AU844" s="19"/>
      <c r="AV844" s="19"/>
    </row>
    <row r="845" spans="44:74" x14ac:dyDescent="0.25">
      <c r="AR845" s="113"/>
      <c r="AU845" s="19"/>
      <c r="AV845" s="19"/>
    </row>
    <row r="846" spans="44:74" x14ac:dyDescent="0.25">
      <c r="AR846" s="113"/>
      <c r="AU846" s="19"/>
      <c r="AV846" s="19"/>
    </row>
    <row r="847" spans="44:74" x14ac:dyDescent="0.25">
      <c r="AR847" s="113"/>
      <c r="AU847" s="19"/>
      <c r="AV847" s="19"/>
    </row>
    <row r="848" spans="44:74" x14ac:dyDescent="0.25">
      <c r="AR848" s="113"/>
      <c r="AU848" s="19"/>
      <c r="AV848" s="19"/>
    </row>
    <row r="849" spans="44:48" x14ac:dyDescent="0.25">
      <c r="AR849" s="113"/>
      <c r="AU849" s="19"/>
      <c r="AV849" s="19"/>
    </row>
    <row r="850" spans="44:48" x14ac:dyDescent="0.25">
      <c r="AR850" s="113"/>
      <c r="AU850" s="19"/>
      <c r="AV850" s="19"/>
    </row>
    <row r="851" spans="44:48" x14ac:dyDescent="0.25">
      <c r="AR851" s="113"/>
      <c r="AU851" s="19"/>
      <c r="AV851" s="19"/>
    </row>
    <row r="852" spans="44:48" x14ac:dyDescent="0.25">
      <c r="AR852" s="113"/>
      <c r="AU852" s="19"/>
      <c r="AV852" s="19"/>
    </row>
    <row r="853" spans="44:48" x14ac:dyDescent="0.25">
      <c r="AR853" s="113"/>
      <c r="AU853" s="19"/>
      <c r="AV853" s="19"/>
    </row>
    <row r="854" spans="44:48" x14ac:dyDescent="0.25">
      <c r="AR854" s="113"/>
      <c r="AU854" s="19"/>
      <c r="AV854" s="19"/>
    </row>
    <row r="855" spans="44:48" x14ac:dyDescent="0.25">
      <c r="AR855" s="113"/>
      <c r="AU855" s="19"/>
      <c r="AV855" s="19"/>
    </row>
    <row r="856" spans="44:48" x14ac:dyDescent="0.25">
      <c r="AR856" s="113"/>
      <c r="AU856" s="19"/>
      <c r="AV856" s="19"/>
    </row>
    <row r="857" spans="44:48" x14ac:dyDescent="0.25">
      <c r="AR857" s="113"/>
      <c r="AU857" s="19"/>
      <c r="AV857" s="19"/>
    </row>
    <row r="858" spans="44:48" x14ac:dyDescent="0.25">
      <c r="AR858" s="113"/>
      <c r="AU858" s="19"/>
      <c r="AV858" s="19"/>
    </row>
    <row r="859" spans="44:48" x14ac:dyDescent="0.25">
      <c r="AR859" s="113"/>
      <c r="AU859" s="19"/>
      <c r="AV859" s="19"/>
    </row>
    <row r="860" spans="44:48" x14ac:dyDescent="0.25">
      <c r="AR860" s="113"/>
      <c r="AU860" s="19"/>
      <c r="AV860" s="19"/>
    </row>
    <row r="861" spans="44:48" x14ac:dyDescent="0.25">
      <c r="AR861" s="113"/>
      <c r="AU861" s="19"/>
      <c r="AV861" s="19"/>
    </row>
    <row r="862" spans="44:48" x14ac:dyDescent="0.25">
      <c r="AR862" s="113"/>
      <c r="AU862" s="19"/>
      <c r="AV862" s="19"/>
    </row>
    <row r="863" spans="44:48" x14ac:dyDescent="0.25">
      <c r="AR863" s="113"/>
      <c r="AU863" s="19"/>
      <c r="AV863" s="19"/>
    </row>
    <row r="864" spans="44:48" x14ac:dyDescent="0.25">
      <c r="AR864" s="113"/>
      <c r="AU864" s="19"/>
      <c r="AV864" s="19"/>
    </row>
    <row r="865" spans="44:48" x14ac:dyDescent="0.25">
      <c r="AR865" s="113"/>
      <c r="AU865" s="19"/>
      <c r="AV865" s="19"/>
    </row>
    <row r="866" spans="44:48" x14ac:dyDescent="0.25">
      <c r="AR866" s="113"/>
      <c r="AU866" s="19"/>
      <c r="AV866" s="19"/>
    </row>
    <row r="867" spans="44:48" x14ac:dyDescent="0.25">
      <c r="AR867" s="113"/>
      <c r="AU867" s="19"/>
      <c r="AV867" s="19"/>
    </row>
    <row r="868" spans="44:48" x14ac:dyDescent="0.25">
      <c r="AR868" s="113"/>
      <c r="AU868" s="19"/>
      <c r="AV868" s="19"/>
    </row>
    <row r="869" spans="44:48" x14ac:dyDescent="0.25">
      <c r="AR869" s="113"/>
      <c r="AU869" s="19"/>
      <c r="AV869" s="19"/>
    </row>
    <row r="870" spans="44:48" x14ac:dyDescent="0.25">
      <c r="AR870" s="113"/>
      <c r="AU870" s="19"/>
      <c r="AV870" s="19"/>
    </row>
    <row r="871" spans="44:48" x14ac:dyDescent="0.25">
      <c r="AR871" s="113"/>
      <c r="AU871" s="19"/>
      <c r="AV871" s="19"/>
    </row>
    <row r="872" spans="44:48" x14ac:dyDescent="0.25">
      <c r="AR872" s="113"/>
      <c r="AU872" s="19"/>
      <c r="AV872" s="19"/>
    </row>
    <row r="873" spans="44:48" x14ac:dyDescent="0.25">
      <c r="AR873" s="113"/>
      <c r="AU873" s="19"/>
      <c r="AV873" s="19"/>
    </row>
    <row r="874" spans="44:48" x14ac:dyDescent="0.25">
      <c r="AR874" s="113"/>
      <c r="AU874" s="19"/>
      <c r="AV874" s="19"/>
    </row>
    <row r="875" spans="44:48" x14ac:dyDescent="0.25">
      <c r="AR875" s="113"/>
      <c r="AU875" s="19"/>
      <c r="AV875" s="19"/>
    </row>
    <row r="876" spans="44:48" x14ac:dyDescent="0.25">
      <c r="AR876" s="113"/>
      <c r="AU876" s="19"/>
      <c r="AV876" s="19"/>
    </row>
    <row r="877" spans="44:48" x14ac:dyDescent="0.25">
      <c r="AR877" s="113"/>
      <c r="AU877" s="19"/>
      <c r="AV877" s="19"/>
    </row>
    <row r="878" spans="44:48" x14ac:dyDescent="0.25">
      <c r="AR878" s="113"/>
      <c r="AU878" s="19"/>
      <c r="AV878" s="19"/>
    </row>
    <row r="879" spans="44:48" x14ac:dyDescent="0.25">
      <c r="AR879" s="113"/>
      <c r="AU879" s="19"/>
      <c r="AV879" s="19"/>
    </row>
    <row r="880" spans="44:48" x14ac:dyDescent="0.25">
      <c r="AR880" s="113"/>
      <c r="AU880" s="19"/>
      <c r="AV880" s="19"/>
    </row>
    <row r="881" spans="44:48" x14ac:dyDescent="0.25">
      <c r="AR881" s="113"/>
      <c r="AU881" s="19"/>
      <c r="AV881" s="19"/>
    </row>
    <row r="882" spans="44:48" x14ac:dyDescent="0.25">
      <c r="AR882" s="113"/>
      <c r="AU882" s="19"/>
      <c r="AV882" s="19"/>
    </row>
    <row r="883" spans="44:48" x14ac:dyDescent="0.25">
      <c r="AR883" s="113"/>
      <c r="AU883" s="19"/>
      <c r="AV883" s="19"/>
    </row>
    <row r="884" spans="44:48" x14ac:dyDescent="0.25">
      <c r="AR884" s="113"/>
      <c r="AU884" s="19"/>
      <c r="AV884" s="19"/>
    </row>
    <row r="885" spans="44:48" x14ac:dyDescent="0.25">
      <c r="AR885" s="113"/>
      <c r="AU885" s="19"/>
      <c r="AV885" s="19"/>
    </row>
    <row r="886" spans="44:48" x14ac:dyDescent="0.25">
      <c r="AR886" s="113"/>
      <c r="AU886" s="19"/>
      <c r="AV886" s="19"/>
    </row>
    <row r="887" spans="44:48" x14ac:dyDescent="0.25">
      <c r="AR887" s="113"/>
      <c r="AU887" s="19"/>
      <c r="AV887" s="19"/>
    </row>
    <row r="888" spans="44:48" x14ac:dyDescent="0.25">
      <c r="AR888" s="113"/>
      <c r="AU888" s="19"/>
      <c r="AV888" s="19"/>
    </row>
    <row r="889" spans="44:48" x14ac:dyDescent="0.25">
      <c r="AR889" s="113"/>
      <c r="AU889" s="19"/>
      <c r="AV889" s="19"/>
    </row>
    <row r="890" spans="44:48" x14ac:dyDescent="0.25">
      <c r="AR890" s="113"/>
      <c r="AU890" s="19"/>
      <c r="AV890" s="19"/>
    </row>
    <row r="891" spans="44:48" x14ac:dyDescent="0.25">
      <c r="AR891" s="113"/>
      <c r="AU891" s="19"/>
      <c r="AV891" s="19"/>
    </row>
    <row r="892" spans="44:48" x14ac:dyDescent="0.25">
      <c r="AR892" s="113"/>
      <c r="AU892" s="19"/>
      <c r="AV892" s="19"/>
    </row>
    <row r="893" spans="44:48" x14ac:dyDescent="0.25">
      <c r="AR893" s="113"/>
      <c r="AU893" s="19"/>
      <c r="AV893" s="19"/>
    </row>
    <row r="894" spans="44:48" x14ac:dyDescent="0.25">
      <c r="AR894" s="113"/>
      <c r="AU894" s="19"/>
      <c r="AV894" s="19"/>
    </row>
    <row r="895" spans="44:48" x14ac:dyDescent="0.25">
      <c r="AR895" s="113"/>
      <c r="AU895" s="19"/>
      <c r="AV895" s="19"/>
    </row>
    <row r="896" spans="44:48" x14ac:dyDescent="0.25">
      <c r="AR896" s="113"/>
      <c r="AU896" s="19"/>
      <c r="AV896" s="19"/>
    </row>
    <row r="897" spans="44:48" x14ac:dyDescent="0.25">
      <c r="AR897" s="113"/>
      <c r="AU897" s="19"/>
      <c r="AV897" s="19"/>
    </row>
    <row r="898" spans="44:48" x14ac:dyDescent="0.25">
      <c r="AR898" s="113"/>
      <c r="AU898" s="19"/>
      <c r="AV898" s="19"/>
    </row>
    <row r="899" spans="44:48" x14ac:dyDescent="0.25">
      <c r="AR899" s="113"/>
      <c r="AU899" s="19"/>
      <c r="AV899" s="19"/>
    </row>
    <row r="900" spans="44:48" x14ac:dyDescent="0.25">
      <c r="AR900" s="113"/>
      <c r="AU900" s="19"/>
      <c r="AV900" s="19"/>
    </row>
    <row r="901" spans="44:48" x14ac:dyDescent="0.25">
      <c r="AR901" s="113"/>
      <c r="AU901" s="19"/>
      <c r="AV901" s="19"/>
    </row>
    <row r="902" spans="44:48" x14ac:dyDescent="0.25">
      <c r="AR902" s="113"/>
      <c r="AU902" s="19"/>
      <c r="AV902" s="19"/>
    </row>
    <row r="903" spans="44:48" x14ac:dyDescent="0.25">
      <c r="AR903" s="113"/>
      <c r="AU903" s="19"/>
      <c r="AV903" s="19"/>
    </row>
    <row r="904" spans="44:48" x14ac:dyDescent="0.25">
      <c r="AR904" s="113"/>
      <c r="AU904" s="19"/>
      <c r="AV904" s="19"/>
    </row>
    <row r="905" spans="44:48" x14ac:dyDescent="0.25">
      <c r="AR905" s="113"/>
      <c r="AU905" s="19"/>
      <c r="AV905" s="19"/>
    </row>
    <row r="906" spans="44:48" x14ac:dyDescent="0.25">
      <c r="AR906" s="113"/>
      <c r="AU906" s="19"/>
      <c r="AV906" s="19"/>
    </row>
    <row r="907" spans="44:48" x14ac:dyDescent="0.25">
      <c r="AR907" s="113"/>
      <c r="AU907" s="19"/>
      <c r="AV907" s="19"/>
    </row>
    <row r="908" spans="44:48" x14ac:dyDescent="0.25">
      <c r="AR908" s="113"/>
      <c r="AU908" s="19"/>
      <c r="AV908" s="19"/>
    </row>
    <row r="909" spans="44:48" x14ac:dyDescent="0.25">
      <c r="AR909" s="113"/>
      <c r="AU909" s="19"/>
      <c r="AV909" s="19"/>
    </row>
    <row r="910" spans="44:48" x14ac:dyDescent="0.25">
      <c r="AR910" s="113"/>
      <c r="AU910" s="19"/>
      <c r="AV910" s="19"/>
    </row>
    <row r="911" spans="44:48" x14ac:dyDescent="0.25">
      <c r="AR911" s="113"/>
      <c r="AU911" s="19"/>
      <c r="AV911" s="19"/>
    </row>
    <row r="912" spans="44:48" x14ac:dyDescent="0.25">
      <c r="AR912" s="113"/>
      <c r="AU912" s="19"/>
      <c r="AV912" s="19"/>
    </row>
    <row r="913" spans="44:48" x14ac:dyDescent="0.25">
      <c r="AR913" s="113"/>
      <c r="AU913" s="19"/>
      <c r="AV913" s="19"/>
    </row>
    <row r="914" spans="44:48" x14ac:dyDescent="0.25">
      <c r="AR914" s="113"/>
      <c r="AU914" s="19"/>
      <c r="AV914" s="19"/>
    </row>
    <row r="915" spans="44:48" x14ac:dyDescent="0.25">
      <c r="AR915" s="113"/>
      <c r="AU915" s="19"/>
      <c r="AV915" s="19"/>
    </row>
    <row r="916" spans="44:48" x14ac:dyDescent="0.25">
      <c r="AR916" s="113"/>
      <c r="AU916" s="19"/>
      <c r="AV916" s="19"/>
    </row>
    <row r="917" spans="44:48" x14ac:dyDescent="0.25">
      <c r="AR917" s="113"/>
      <c r="AU917" s="19"/>
      <c r="AV917" s="19"/>
    </row>
    <row r="918" spans="44:48" x14ac:dyDescent="0.25">
      <c r="AR918" s="113"/>
      <c r="AU918" s="19"/>
      <c r="AV918" s="19"/>
    </row>
    <row r="919" spans="44:48" x14ac:dyDescent="0.25">
      <c r="AR919" s="113"/>
      <c r="AU919" s="19"/>
      <c r="AV919" s="19"/>
    </row>
    <row r="920" spans="44:48" x14ac:dyDescent="0.25">
      <c r="AR920" s="113"/>
      <c r="AU920" s="19"/>
      <c r="AV920" s="19"/>
    </row>
    <row r="921" spans="44:48" x14ac:dyDescent="0.25">
      <c r="AR921" s="113"/>
      <c r="AU921" s="19"/>
      <c r="AV921" s="19"/>
    </row>
    <row r="922" spans="44:48" x14ac:dyDescent="0.25">
      <c r="AR922" s="113"/>
      <c r="AU922" s="19"/>
      <c r="AV922" s="19"/>
    </row>
    <row r="923" spans="44:48" x14ac:dyDescent="0.25">
      <c r="AR923" s="113"/>
      <c r="AU923" s="19"/>
      <c r="AV923" s="19"/>
    </row>
    <row r="924" spans="44:48" x14ac:dyDescent="0.25">
      <c r="AR924" s="113"/>
      <c r="AU924" s="19"/>
      <c r="AV924" s="19"/>
    </row>
    <row r="925" spans="44:48" x14ac:dyDescent="0.25">
      <c r="AR925" s="113"/>
      <c r="AU925" s="19"/>
      <c r="AV925" s="19"/>
    </row>
    <row r="926" spans="44:48" x14ac:dyDescent="0.25">
      <c r="AR926" s="113"/>
      <c r="AU926" s="19"/>
      <c r="AV926" s="19"/>
    </row>
    <row r="927" spans="44:48" x14ac:dyDescent="0.25">
      <c r="AR927" s="113"/>
      <c r="AU927" s="19"/>
      <c r="AV927" s="19"/>
    </row>
    <row r="928" spans="44:48" x14ac:dyDescent="0.25">
      <c r="AR928" s="113"/>
      <c r="AU928" s="19"/>
      <c r="AV928" s="19"/>
    </row>
    <row r="929" spans="44:48" x14ac:dyDescent="0.25">
      <c r="AR929" s="113"/>
      <c r="AU929" s="19"/>
      <c r="AV929" s="19"/>
    </row>
    <row r="930" spans="44:48" x14ac:dyDescent="0.25">
      <c r="AR930" s="113"/>
      <c r="AU930" s="19"/>
      <c r="AV930" s="19"/>
    </row>
    <row r="931" spans="44:48" x14ac:dyDescent="0.25">
      <c r="AR931" s="113"/>
      <c r="AU931" s="19"/>
      <c r="AV931" s="19"/>
    </row>
    <row r="932" spans="44:48" x14ac:dyDescent="0.25">
      <c r="AR932" s="113"/>
      <c r="AU932" s="19"/>
      <c r="AV932" s="19"/>
    </row>
    <row r="933" spans="44:48" x14ac:dyDescent="0.25">
      <c r="AR933" s="113"/>
      <c r="AU933" s="19"/>
      <c r="AV933" s="19"/>
    </row>
    <row r="934" spans="44:48" x14ac:dyDescent="0.25">
      <c r="AR934" s="113"/>
      <c r="AU934" s="19"/>
      <c r="AV934" s="19"/>
    </row>
    <row r="935" spans="44:48" x14ac:dyDescent="0.25">
      <c r="AR935" s="113"/>
      <c r="AU935" s="19"/>
      <c r="AV935" s="19"/>
    </row>
    <row r="936" spans="44:48" x14ac:dyDescent="0.25">
      <c r="AR936" s="113"/>
      <c r="AU936" s="19"/>
      <c r="AV936" s="19"/>
    </row>
    <row r="937" spans="44:48" x14ac:dyDescent="0.25">
      <c r="AR937" s="113"/>
      <c r="AU937" s="19"/>
      <c r="AV937" s="19"/>
    </row>
    <row r="938" spans="44:48" x14ac:dyDescent="0.25">
      <c r="AR938" s="113"/>
      <c r="AU938" s="19"/>
      <c r="AV938" s="19"/>
    </row>
    <row r="939" spans="44:48" x14ac:dyDescent="0.25">
      <c r="AR939" s="113"/>
      <c r="AU939" s="19"/>
      <c r="AV939" s="19"/>
    </row>
    <row r="940" spans="44:48" x14ac:dyDescent="0.25">
      <c r="AR940" s="113"/>
      <c r="AU940" s="19"/>
      <c r="AV940" s="19"/>
    </row>
    <row r="941" spans="44:48" x14ac:dyDescent="0.25">
      <c r="AR941" s="113"/>
      <c r="AU941" s="19"/>
      <c r="AV941" s="19"/>
    </row>
    <row r="942" spans="44:48" x14ac:dyDescent="0.25">
      <c r="AR942" s="113"/>
      <c r="AU942" s="19"/>
      <c r="AV942" s="19"/>
    </row>
    <row r="943" spans="44:48" x14ac:dyDescent="0.25">
      <c r="AR943" s="113"/>
      <c r="AU943" s="19"/>
      <c r="AV943" s="19"/>
    </row>
    <row r="944" spans="44:48" x14ac:dyDescent="0.25">
      <c r="AR944" s="113"/>
      <c r="AU944" s="19"/>
      <c r="AV944" s="19"/>
    </row>
    <row r="945" spans="44:48" x14ac:dyDescent="0.25">
      <c r="AR945" s="113"/>
      <c r="AU945" s="19"/>
      <c r="AV945" s="19"/>
    </row>
    <row r="946" spans="44:48" x14ac:dyDescent="0.25">
      <c r="AR946" s="113"/>
      <c r="AU946" s="19"/>
      <c r="AV946" s="19"/>
    </row>
    <row r="947" spans="44:48" x14ac:dyDescent="0.25">
      <c r="AR947" s="113"/>
      <c r="AU947" s="19"/>
      <c r="AV947" s="19"/>
    </row>
    <row r="948" spans="44:48" x14ac:dyDescent="0.25">
      <c r="AR948" s="113"/>
      <c r="AU948" s="19"/>
      <c r="AV948" s="19"/>
    </row>
    <row r="949" spans="44:48" x14ac:dyDescent="0.25">
      <c r="AR949" s="113"/>
      <c r="AU949" s="19"/>
      <c r="AV949" s="19"/>
    </row>
    <row r="950" spans="44:48" x14ac:dyDescent="0.25">
      <c r="AR950" s="113"/>
      <c r="AU950" s="19"/>
      <c r="AV950" s="19"/>
    </row>
    <row r="951" spans="44:48" x14ac:dyDescent="0.25">
      <c r="AR951" s="113"/>
      <c r="AU951" s="19"/>
      <c r="AV951" s="19"/>
    </row>
    <row r="952" spans="44:48" x14ac:dyDescent="0.25">
      <c r="AR952" s="113"/>
      <c r="AU952" s="19"/>
      <c r="AV952" s="19"/>
    </row>
    <row r="953" spans="44:48" x14ac:dyDescent="0.25">
      <c r="AR953" s="113"/>
      <c r="AU953" s="19"/>
      <c r="AV953" s="19"/>
    </row>
    <row r="954" spans="44:48" x14ac:dyDescent="0.25">
      <c r="AR954" s="113"/>
      <c r="AU954" s="19"/>
      <c r="AV954" s="19"/>
    </row>
    <row r="955" spans="44:48" x14ac:dyDescent="0.25">
      <c r="AR955" s="113"/>
      <c r="AU955" s="19"/>
      <c r="AV955" s="19"/>
    </row>
    <row r="956" spans="44:48" x14ac:dyDescent="0.25">
      <c r="AR956" s="113"/>
      <c r="AU956" s="19"/>
      <c r="AV956" s="19"/>
    </row>
    <row r="957" spans="44:48" x14ac:dyDescent="0.25">
      <c r="AR957" s="113"/>
      <c r="AU957" s="19"/>
      <c r="AV957" s="19"/>
    </row>
    <row r="958" spans="44:48" x14ac:dyDescent="0.25">
      <c r="AR958" s="113"/>
      <c r="AU958" s="19"/>
      <c r="AV958" s="19"/>
    </row>
    <row r="959" spans="44:48" x14ac:dyDescent="0.25">
      <c r="AR959" s="113"/>
      <c r="AU959" s="19"/>
      <c r="AV959" s="19"/>
    </row>
    <row r="960" spans="44:48" x14ac:dyDescent="0.25">
      <c r="AR960" s="113"/>
      <c r="AU960" s="19"/>
      <c r="AV960" s="19"/>
    </row>
    <row r="961" spans="44:48" x14ac:dyDescent="0.25">
      <c r="AR961" s="113"/>
      <c r="AU961" s="19"/>
      <c r="AV961" s="19"/>
    </row>
    <row r="962" spans="44:48" x14ac:dyDescent="0.25">
      <c r="AR962" s="113"/>
      <c r="AU962" s="19"/>
      <c r="AV962" s="19"/>
    </row>
    <row r="963" spans="44:48" x14ac:dyDescent="0.25">
      <c r="AR963" s="113"/>
      <c r="AU963" s="19"/>
      <c r="AV963" s="19"/>
    </row>
    <row r="964" spans="44:48" x14ac:dyDescent="0.25">
      <c r="AR964" s="113"/>
      <c r="AU964" s="19"/>
      <c r="AV964" s="19"/>
    </row>
    <row r="965" spans="44:48" x14ac:dyDescent="0.25">
      <c r="AR965" s="113"/>
      <c r="AU965" s="19"/>
      <c r="AV965" s="19"/>
    </row>
    <row r="966" spans="44:48" x14ac:dyDescent="0.25">
      <c r="AR966" s="113"/>
      <c r="AU966" s="19"/>
      <c r="AV966" s="19"/>
    </row>
    <row r="967" spans="44:48" x14ac:dyDescent="0.25">
      <c r="AR967" s="113"/>
      <c r="AU967" s="19"/>
      <c r="AV967" s="19"/>
    </row>
    <row r="968" spans="44:48" x14ac:dyDescent="0.25">
      <c r="AR968" s="113"/>
      <c r="AU968" s="19"/>
      <c r="AV968" s="19"/>
    </row>
    <row r="969" spans="44:48" x14ac:dyDescent="0.25">
      <c r="AR969" s="113"/>
      <c r="AU969" s="19"/>
      <c r="AV969" s="19"/>
    </row>
    <row r="970" spans="44:48" x14ac:dyDescent="0.25">
      <c r="AR970" s="113"/>
      <c r="AU970" s="19"/>
      <c r="AV970" s="19"/>
    </row>
    <row r="971" spans="44:48" x14ac:dyDescent="0.25">
      <c r="AR971" s="113"/>
      <c r="AU971" s="19"/>
      <c r="AV971" s="19"/>
    </row>
    <row r="972" spans="44:48" x14ac:dyDescent="0.25">
      <c r="AR972" s="113"/>
      <c r="AU972" s="19"/>
      <c r="AV972" s="19"/>
    </row>
    <row r="973" spans="44:48" x14ac:dyDescent="0.25">
      <c r="AR973" s="113"/>
      <c r="AU973" s="19"/>
      <c r="AV973" s="19"/>
    </row>
    <row r="974" spans="44:48" x14ac:dyDescent="0.25">
      <c r="AR974" s="113"/>
      <c r="AU974" s="19"/>
      <c r="AV974" s="19"/>
    </row>
    <row r="975" spans="44:48" x14ac:dyDescent="0.25">
      <c r="AR975" s="113"/>
      <c r="AU975" s="19"/>
      <c r="AV975" s="19"/>
    </row>
    <row r="976" spans="44:48" x14ac:dyDescent="0.25">
      <c r="AR976" s="113"/>
      <c r="AU976" s="19"/>
      <c r="AV976" s="19"/>
    </row>
    <row r="977" spans="44:48" x14ac:dyDescent="0.25">
      <c r="AR977" s="113"/>
      <c r="AU977" s="19"/>
      <c r="AV977" s="19"/>
    </row>
    <row r="978" spans="44:48" x14ac:dyDescent="0.25">
      <c r="AR978" s="113"/>
      <c r="AU978" s="19"/>
      <c r="AV978" s="19"/>
    </row>
    <row r="979" spans="44:48" x14ac:dyDescent="0.25">
      <c r="AR979" s="113"/>
      <c r="AU979" s="19"/>
      <c r="AV979" s="19"/>
    </row>
    <row r="980" spans="44:48" x14ac:dyDescent="0.25">
      <c r="AR980" s="113"/>
      <c r="AU980" s="19"/>
      <c r="AV980" s="19"/>
    </row>
    <row r="981" spans="44:48" x14ac:dyDescent="0.25">
      <c r="AR981" s="113"/>
      <c r="AU981" s="19"/>
      <c r="AV981" s="19"/>
    </row>
    <row r="982" spans="44:48" x14ac:dyDescent="0.25">
      <c r="AR982" s="113"/>
      <c r="AU982" s="19"/>
      <c r="AV982" s="19"/>
    </row>
    <row r="983" spans="44:48" x14ac:dyDescent="0.25">
      <c r="AR983" s="113"/>
      <c r="AU983" s="19"/>
      <c r="AV983" s="19"/>
    </row>
    <row r="984" spans="44:48" x14ac:dyDescent="0.25">
      <c r="AR984" s="113"/>
      <c r="AU984" s="19"/>
      <c r="AV984" s="19"/>
    </row>
    <row r="985" spans="44:48" x14ac:dyDescent="0.25">
      <c r="AR985" s="113"/>
      <c r="AU985" s="19"/>
      <c r="AV985" s="19"/>
    </row>
    <row r="986" spans="44:48" x14ac:dyDescent="0.25">
      <c r="AR986" s="113"/>
      <c r="AU986" s="19"/>
      <c r="AV986" s="19"/>
    </row>
    <row r="987" spans="44:48" x14ac:dyDescent="0.25">
      <c r="AR987" s="113"/>
      <c r="AU987" s="19"/>
      <c r="AV987" s="19"/>
    </row>
    <row r="988" spans="44:48" x14ac:dyDescent="0.25">
      <c r="AR988" s="113"/>
      <c r="AU988" s="19"/>
      <c r="AV988" s="19"/>
    </row>
    <row r="989" spans="44:48" x14ac:dyDescent="0.25">
      <c r="AR989" s="113"/>
      <c r="AU989" s="19"/>
      <c r="AV989" s="19"/>
    </row>
    <row r="990" spans="44:48" x14ac:dyDescent="0.25">
      <c r="AR990" s="113"/>
      <c r="AU990" s="19"/>
      <c r="AV990" s="19"/>
    </row>
    <row r="991" spans="44:48" x14ac:dyDescent="0.25">
      <c r="AR991" s="113"/>
      <c r="AU991" s="19"/>
      <c r="AV991" s="19"/>
    </row>
    <row r="992" spans="44:48" x14ac:dyDescent="0.25">
      <c r="AR992" s="113"/>
      <c r="AU992" s="19"/>
      <c r="AV992" s="19"/>
    </row>
    <row r="993" spans="44:48" x14ac:dyDescent="0.25">
      <c r="AR993" s="113"/>
      <c r="AU993" s="19"/>
      <c r="AV993" s="19"/>
    </row>
    <row r="994" spans="44:48" x14ac:dyDescent="0.25">
      <c r="AR994" s="113"/>
      <c r="AU994" s="19"/>
      <c r="AV994" s="19"/>
    </row>
    <row r="995" spans="44:48" x14ac:dyDescent="0.25">
      <c r="AR995" s="113"/>
      <c r="AU995" s="19"/>
      <c r="AV995" s="19"/>
    </row>
    <row r="996" spans="44:48" x14ac:dyDescent="0.25">
      <c r="AR996" s="113"/>
      <c r="AU996" s="19"/>
      <c r="AV996" s="19"/>
    </row>
    <row r="997" spans="44:48" x14ac:dyDescent="0.25">
      <c r="AR997" s="113"/>
      <c r="AU997" s="19"/>
      <c r="AV997" s="19"/>
    </row>
    <row r="998" spans="44:48" x14ac:dyDescent="0.25">
      <c r="AR998" s="113"/>
      <c r="AU998" s="19"/>
      <c r="AV998" s="19"/>
    </row>
    <row r="999" spans="44:48" x14ac:dyDescent="0.25">
      <c r="AR999" s="113"/>
      <c r="AU999" s="19"/>
      <c r="AV999" s="19"/>
    </row>
    <row r="1000" spans="44:48" x14ac:dyDescent="0.25">
      <c r="AR1000" s="113"/>
      <c r="AU1000" s="19"/>
      <c r="AV1000" s="19"/>
    </row>
    <row r="1001" spans="44:48" x14ac:dyDescent="0.25">
      <c r="AR1001" s="113"/>
      <c r="AU1001" s="19"/>
      <c r="AV1001" s="19"/>
    </row>
    <row r="1002" spans="44:48" x14ac:dyDescent="0.25">
      <c r="AR1002" s="113"/>
      <c r="AU1002" s="19"/>
      <c r="AV1002" s="19"/>
    </row>
    <row r="1003" spans="44:48" x14ac:dyDescent="0.25">
      <c r="AR1003" s="113"/>
      <c r="AU1003" s="19"/>
      <c r="AV1003" s="19"/>
    </row>
    <row r="1004" spans="44:48" x14ac:dyDescent="0.25">
      <c r="AR1004" s="113"/>
      <c r="AU1004" s="19"/>
      <c r="AV1004" s="19"/>
    </row>
    <row r="1005" spans="44:48" x14ac:dyDescent="0.25">
      <c r="AR1005" s="113"/>
      <c r="AU1005" s="19"/>
      <c r="AV1005" s="19"/>
    </row>
    <row r="1006" spans="44:48" x14ac:dyDescent="0.25">
      <c r="AR1006" s="113"/>
      <c r="AU1006" s="19"/>
      <c r="AV1006" s="19"/>
    </row>
    <row r="1007" spans="44:48" x14ac:dyDescent="0.25">
      <c r="AR1007" s="113"/>
      <c r="AU1007" s="19"/>
      <c r="AV1007" s="19"/>
    </row>
    <row r="1008" spans="44:48" x14ac:dyDescent="0.25">
      <c r="AR1008" s="113"/>
      <c r="AU1008" s="19"/>
      <c r="AV1008" s="19"/>
    </row>
    <row r="1009" spans="44:48" x14ac:dyDescent="0.25">
      <c r="AR1009" s="113"/>
      <c r="AU1009" s="19"/>
      <c r="AV1009" s="19"/>
    </row>
    <row r="1010" spans="44:48" x14ac:dyDescent="0.25">
      <c r="AR1010" s="113"/>
      <c r="AU1010" s="19"/>
      <c r="AV1010" s="19"/>
    </row>
    <row r="1011" spans="44:48" x14ac:dyDescent="0.25">
      <c r="AR1011" s="113"/>
      <c r="AU1011" s="19"/>
      <c r="AV1011" s="19"/>
    </row>
    <row r="1012" spans="44:48" x14ac:dyDescent="0.25">
      <c r="AR1012" s="113"/>
      <c r="AU1012" s="19"/>
      <c r="AV1012" s="19"/>
    </row>
    <row r="1013" spans="44:48" x14ac:dyDescent="0.25">
      <c r="AR1013" s="113"/>
      <c r="AU1013" s="19"/>
      <c r="AV1013" s="19"/>
    </row>
    <row r="1014" spans="44:48" x14ac:dyDescent="0.25">
      <c r="AR1014" s="113"/>
      <c r="AU1014" s="19"/>
      <c r="AV1014" s="19"/>
    </row>
    <row r="1015" spans="44:48" x14ac:dyDescent="0.25">
      <c r="AR1015" s="113"/>
      <c r="AU1015" s="19"/>
      <c r="AV1015" s="19"/>
    </row>
    <row r="1016" spans="44:48" x14ac:dyDescent="0.25">
      <c r="AR1016" s="113"/>
      <c r="AU1016" s="19"/>
      <c r="AV1016" s="19"/>
    </row>
    <row r="1017" spans="44:48" x14ac:dyDescent="0.25">
      <c r="AR1017" s="113"/>
      <c r="AU1017" s="19"/>
      <c r="AV1017" s="19"/>
    </row>
    <row r="1018" spans="44:48" x14ac:dyDescent="0.25">
      <c r="AR1018" s="113"/>
      <c r="AU1018" s="19"/>
      <c r="AV1018" s="19"/>
    </row>
    <row r="1019" spans="44:48" x14ac:dyDescent="0.25">
      <c r="AR1019" s="113"/>
      <c r="AU1019" s="19"/>
      <c r="AV1019" s="19"/>
    </row>
    <row r="1020" spans="44:48" x14ac:dyDescent="0.25">
      <c r="AR1020" s="113"/>
      <c r="AU1020" s="19"/>
      <c r="AV1020" s="19"/>
    </row>
    <row r="1021" spans="44:48" x14ac:dyDescent="0.25">
      <c r="AR1021" s="113"/>
      <c r="AU1021" s="19"/>
      <c r="AV1021" s="19"/>
    </row>
    <row r="1022" spans="44:48" x14ac:dyDescent="0.25">
      <c r="AR1022" s="113"/>
      <c r="AU1022" s="19"/>
      <c r="AV1022" s="19"/>
    </row>
    <row r="1023" spans="44:48" x14ac:dyDescent="0.25">
      <c r="AR1023" s="113"/>
      <c r="AU1023" s="19"/>
      <c r="AV1023" s="19"/>
    </row>
    <row r="1024" spans="44:48" x14ac:dyDescent="0.25">
      <c r="AR1024" s="113"/>
      <c r="AU1024" s="19"/>
      <c r="AV1024" s="19"/>
    </row>
    <row r="1025" spans="44:48" x14ac:dyDescent="0.25">
      <c r="AR1025" s="113"/>
      <c r="AU1025" s="19"/>
      <c r="AV1025" s="19"/>
    </row>
    <row r="1026" spans="44:48" x14ac:dyDescent="0.25">
      <c r="AR1026" s="113"/>
      <c r="AU1026" s="19"/>
      <c r="AV1026" s="19"/>
    </row>
    <row r="1027" spans="44:48" x14ac:dyDescent="0.25">
      <c r="AR1027" s="113"/>
      <c r="AU1027" s="19"/>
      <c r="AV1027" s="19"/>
    </row>
    <row r="1028" spans="44:48" x14ac:dyDescent="0.25">
      <c r="AR1028" s="113"/>
      <c r="AU1028" s="19"/>
      <c r="AV1028" s="19"/>
    </row>
    <row r="1029" spans="44:48" x14ac:dyDescent="0.25">
      <c r="AR1029" s="113"/>
      <c r="AU1029" s="19"/>
      <c r="AV1029" s="19"/>
    </row>
    <row r="1030" spans="44:48" x14ac:dyDescent="0.25">
      <c r="AR1030" s="113"/>
      <c r="AU1030" s="19"/>
      <c r="AV1030" s="19"/>
    </row>
    <row r="1031" spans="44:48" x14ac:dyDescent="0.25">
      <c r="AR1031" s="113"/>
      <c r="AU1031" s="19"/>
      <c r="AV1031" s="19"/>
    </row>
    <row r="1032" spans="44:48" x14ac:dyDescent="0.25">
      <c r="AR1032" s="113"/>
      <c r="AU1032" s="19"/>
      <c r="AV1032" s="19"/>
    </row>
    <row r="1033" spans="44:48" x14ac:dyDescent="0.25">
      <c r="AR1033" s="113"/>
    </row>
    <row r="1034" spans="44:48" x14ac:dyDescent="0.25">
      <c r="AR1034" s="113"/>
    </row>
    <row r="1035" spans="44:48" x14ac:dyDescent="0.25">
      <c r="AR1035" s="113"/>
    </row>
    <row r="1036" spans="44:48" x14ac:dyDescent="0.25">
      <c r="AR1036" s="113"/>
    </row>
    <row r="1037" spans="44:48" x14ac:dyDescent="0.25">
      <c r="AR1037" s="113"/>
    </row>
    <row r="1038" spans="44:48" x14ac:dyDescent="0.25">
      <c r="AR1038" s="113"/>
    </row>
    <row r="1039" spans="44:48" x14ac:dyDescent="0.25">
      <c r="AR1039" s="113"/>
    </row>
    <row r="1040" spans="44:48" x14ac:dyDescent="0.25">
      <c r="AR1040" s="113"/>
    </row>
    <row r="1041" spans="44:44" x14ac:dyDescent="0.25">
      <c r="AR1041" s="113"/>
    </row>
    <row r="1042" spans="44:44" x14ac:dyDescent="0.25">
      <c r="AR1042" s="113"/>
    </row>
    <row r="1043" spans="44:44" x14ac:dyDescent="0.25">
      <c r="AR1043" s="113"/>
    </row>
    <row r="1044" spans="44:44" x14ac:dyDescent="0.25">
      <c r="AR1044" s="113"/>
    </row>
    <row r="1045" spans="44:44" x14ac:dyDescent="0.25">
      <c r="AR1045" s="113"/>
    </row>
    <row r="1046" spans="44:44" x14ac:dyDescent="0.25">
      <c r="AR1046" s="113"/>
    </row>
    <row r="1047" spans="44:44" x14ac:dyDescent="0.25">
      <c r="AR1047" s="113"/>
    </row>
    <row r="1048" spans="44:44" x14ac:dyDescent="0.25">
      <c r="AR1048" s="113"/>
    </row>
    <row r="1049" spans="44:44" x14ac:dyDescent="0.25">
      <c r="AR1049" s="113"/>
    </row>
    <row r="1050" spans="44:44" x14ac:dyDescent="0.25">
      <c r="AR1050" s="113"/>
    </row>
    <row r="1051" spans="44:44" x14ac:dyDescent="0.25">
      <c r="AR1051" s="113"/>
    </row>
    <row r="1052" spans="44:44" x14ac:dyDescent="0.25">
      <c r="AR1052" s="113"/>
    </row>
    <row r="1053" spans="44:44" x14ac:dyDescent="0.25">
      <c r="AR1053" s="113"/>
    </row>
    <row r="1054" spans="44:44" x14ac:dyDescent="0.25">
      <c r="AR1054" s="113"/>
    </row>
    <row r="1055" spans="44:44" x14ac:dyDescent="0.25">
      <c r="AR1055" s="113"/>
    </row>
    <row r="1056" spans="44:44" x14ac:dyDescent="0.25">
      <c r="AR1056" s="113"/>
    </row>
    <row r="1057" spans="43:44" x14ac:dyDescent="0.25">
      <c r="AR1057" s="113"/>
    </row>
    <row r="1058" spans="43:44" x14ac:dyDescent="0.25">
      <c r="AR1058" s="113"/>
    </row>
    <row r="1059" spans="43:44" x14ac:dyDescent="0.25">
      <c r="AR1059" s="113"/>
    </row>
    <row r="1060" spans="43:44" x14ac:dyDescent="0.25">
      <c r="AR1060" s="113"/>
    </row>
    <row r="1061" spans="43:44" x14ac:dyDescent="0.25">
      <c r="AR1061" s="113"/>
    </row>
    <row r="1062" spans="43:44" x14ac:dyDescent="0.25">
      <c r="AR1062" s="113"/>
    </row>
    <row r="1063" spans="43:44" x14ac:dyDescent="0.25">
      <c r="AR1063" s="113"/>
    </row>
    <row r="1064" spans="43:44" x14ac:dyDescent="0.25">
      <c r="AR1064" s="113"/>
    </row>
    <row r="1065" spans="43:44" x14ac:dyDescent="0.25">
      <c r="AR1065" s="113"/>
    </row>
    <row r="1066" spans="43:44" x14ac:dyDescent="0.25">
      <c r="AR1066" s="113"/>
    </row>
    <row r="1067" spans="43:44" x14ac:dyDescent="0.25">
      <c r="AR1067" s="113"/>
    </row>
    <row r="1068" spans="43:44" x14ac:dyDescent="0.25">
      <c r="AR1068" s="113"/>
    </row>
    <row r="1069" spans="43:44" x14ac:dyDescent="0.25">
      <c r="AR1069" s="113"/>
    </row>
    <row r="1070" spans="43:44" x14ac:dyDescent="0.25">
      <c r="AQ1070" s="113"/>
    </row>
    <row r="1071" spans="43:44" x14ac:dyDescent="0.25">
      <c r="AQ1071" s="113"/>
    </row>
    <row r="1072" spans="43:44" x14ac:dyDescent="0.25">
      <c r="AQ1072" s="113"/>
    </row>
    <row r="1073" spans="43:43" x14ac:dyDescent="0.25">
      <c r="AQ1073" s="113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073"/>
  <sheetViews>
    <sheetView tabSelected="1" topLeftCell="I370" workbookViewId="0">
      <selection activeCell="BA387" sqref="BA387"/>
    </sheetView>
  </sheetViews>
  <sheetFormatPr defaultRowHeight="15" x14ac:dyDescent="0.25"/>
  <cols>
    <col min="1" max="1" width="9.140625" style="107" customWidth="1"/>
    <col min="2" max="7" width="9.140625" style="107" hidden="1" customWidth="1"/>
    <col min="8" max="10" width="9.140625" style="107" customWidth="1"/>
    <col min="11" max="11" width="6.7109375" style="107" hidden="1" customWidth="1"/>
    <col min="12" max="14" width="7.85546875" style="107" hidden="1" customWidth="1"/>
    <col min="15" max="15" width="6.7109375" style="107" hidden="1" customWidth="1"/>
    <col min="16" max="17" width="9.140625" style="107" hidden="1" customWidth="1"/>
    <col min="18" max="19" width="9" style="107" hidden="1" customWidth="1"/>
    <col min="20" max="20" width="7.85546875" style="107" hidden="1" customWidth="1"/>
    <col min="21" max="23" width="9.140625" style="107" hidden="1" customWidth="1"/>
    <col min="24" max="24" width="9.140625" style="107" customWidth="1"/>
    <col min="25" max="28" width="9.140625" style="107" hidden="1" customWidth="1"/>
    <col min="29" max="29" width="9.140625" style="107" customWidth="1"/>
    <col min="30" max="30" width="6.85546875" style="107" customWidth="1"/>
    <col min="31" max="34" width="9.140625" style="107" hidden="1" customWidth="1"/>
    <col min="35" max="35" width="9.140625" style="107" customWidth="1"/>
    <col min="36" max="36" width="9.140625" style="107" hidden="1" customWidth="1"/>
    <col min="37" max="38" width="9.140625" style="107" customWidth="1"/>
    <col min="39" max="39" width="9.140625" style="107" hidden="1" customWidth="1"/>
    <col min="40" max="42" width="9.140625" style="107"/>
    <col min="43" max="43" width="9.7109375" style="107" customWidth="1"/>
    <col min="44" max="46" width="9.140625" style="107" hidden="1" customWidth="1"/>
    <col min="47" max="47" width="5.7109375" style="107" hidden="1" customWidth="1"/>
    <col min="48" max="48" width="3.140625" style="107" hidden="1" customWidth="1"/>
    <col min="49" max="51" width="9.140625" style="107" hidden="1" customWidth="1"/>
    <col min="52" max="52" width="9.140625" style="107" customWidth="1"/>
    <col min="53" max="53" width="9.140625" style="107"/>
    <col min="54" max="54" width="9.7109375" style="107" bestFit="1" customWidth="1"/>
    <col min="55" max="55" width="4.5703125" style="107" customWidth="1"/>
    <col min="56" max="56" width="5.7109375" style="107" customWidth="1"/>
    <col min="57" max="60" width="9.140625" style="107"/>
    <col min="61" max="64" width="9.140625" style="107" customWidth="1"/>
    <col min="65" max="73" width="9.140625" style="107"/>
    <col min="74" max="74" width="5.7109375" style="107" customWidth="1"/>
    <col min="75" max="106" width="9.140625" style="107"/>
    <col min="107" max="107" width="10.85546875" style="107" customWidth="1"/>
    <col min="108" max="108" width="9.140625" style="107"/>
    <col min="109" max="109" width="9.42578125" style="107" customWidth="1"/>
    <col min="110" max="114" width="9.140625" style="107"/>
    <col min="115" max="115" width="12.85546875" style="107" customWidth="1"/>
    <col min="116" max="16384" width="9.140625" style="107"/>
  </cols>
  <sheetData>
    <row r="1" spans="1:123" ht="16.5" x14ac:dyDescent="0.3">
      <c r="A1" s="9" t="s">
        <v>26</v>
      </c>
      <c r="B1" s="2" t="s">
        <v>29</v>
      </c>
      <c r="C1" s="2"/>
      <c r="D1" s="2" t="s">
        <v>130</v>
      </c>
      <c r="E1" s="2" t="s">
        <v>138</v>
      </c>
      <c r="F1" s="2" t="s">
        <v>132</v>
      </c>
      <c r="G1" s="2" t="s">
        <v>140</v>
      </c>
      <c r="H1" s="2" t="s">
        <v>5</v>
      </c>
      <c r="I1" s="2" t="s">
        <v>6</v>
      </c>
      <c r="J1" s="2" t="s">
        <v>8</v>
      </c>
      <c r="K1" s="6" t="s">
        <v>19</v>
      </c>
      <c r="L1" s="2" t="s">
        <v>12</v>
      </c>
      <c r="M1" s="2"/>
      <c r="N1" s="2"/>
      <c r="O1" s="91">
        <f>AD1</f>
        <v>16.728260869565229</v>
      </c>
      <c r="P1" s="1" t="s">
        <v>23</v>
      </c>
      <c r="Q1" s="1" t="s">
        <v>24</v>
      </c>
      <c r="R1" s="6" t="s">
        <v>7</v>
      </c>
      <c r="S1" s="6" t="s">
        <v>7</v>
      </c>
      <c r="T1" s="6" t="s">
        <v>7</v>
      </c>
      <c r="U1" s="6"/>
      <c r="V1" s="6"/>
      <c r="W1" s="76"/>
      <c r="X1" s="76"/>
      <c r="Y1" s="57" t="s">
        <v>28</v>
      </c>
      <c r="Z1" s="104"/>
      <c r="AA1" s="6"/>
      <c r="AB1" s="77"/>
      <c r="AC1" s="77"/>
      <c r="AD1" s="92">
        <f>AVERAGE(O5:O510)</f>
        <v>16.728260869565229</v>
      </c>
      <c r="AE1" s="63"/>
      <c r="AF1" s="63"/>
      <c r="AG1" s="66"/>
      <c r="AH1" s="66"/>
      <c r="AI1" s="71">
        <f>AI5+AI4</f>
        <v>2.6606611403229945E-3</v>
      </c>
      <c r="AJ1" s="57"/>
      <c r="AK1" s="73" t="s">
        <v>121</v>
      </c>
      <c r="AL1" s="71">
        <f>AL5-AL4</f>
        <v>-2.6304624595247291E-3</v>
      </c>
      <c r="AM1" s="57"/>
      <c r="AN1" s="2" t="s">
        <v>179</v>
      </c>
      <c r="AO1" s="2" t="s">
        <v>10</v>
      </c>
      <c r="AP1" s="2" t="s">
        <v>180</v>
      </c>
      <c r="AQ1" s="2" t="s">
        <v>9</v>
      </c>
      <c r="AT1" s="55" t="s">
        <v>12</v>
      </c>
      <c r="AU1" s="52">
        <f>SUMIF(AU4:AU295,"&lt;0")</f>
        <v>-346.31783333331623</v>
      </c>
      <c r="AV1" s="96"/>
      <c r="AW1" s="22" t="s">
        <v>27</v>
      </c>
      <c r="AX1" s="22" t="s">
        <v>12</v>
      </c>
      <c r="AY1" s="50">
        <f>COUNTIF(AV7:AV295,"l")</f>
        <v>11</v>
      </c>
      <c r="AZ1" s="118"/>
      <c r="BC1" s="101">
        <f>SUMIF(BC4:BC510,"&lt;0")</f>
        <v>-227.49999999999818</v>
      </c>
      <c r="BD1" s="50">
        <f>COUNTIF(BD7:BD510,"l")</f>
        <v>6</v>
      </c>
      <c r="BE1" s="1"/>
      <c r="BF1" s="2" t="s">
        <v>5</v>
      </c>
      <c r="BG1" s="2" t="s">
        <v>6</v>
      </c>
      <c r="BH1" s="2" t="s">
        <v>8</v>
      </c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</row>
    <row r="2" spans="1:123" ht="16.5" x14ac:dyDescent="0.3">
      <c r="A2" s="11" t="s">
        <v>123</v>
      </c>
      <c r="B2" s="2" t="s">
        <v>25</v>
      </c>
      <c r="C2" s="2" t="s">
        <v>115</v>
      </c>
      <c r="D2" s="2" t="s">
        <v>131</v>
      </c>
      <c r="E2" s="2" t="s">
        <v>139</v>
      </c>
      <c r="F2" s="2" t="s">
        <v>133</v>
      </c>
      <c r="G2" s="2" t="s">
        <v>141</v>
      </c>
      <c r="H2" s="1" t="s">
        <v>1</v>
      </c>
      <c r="I2" s="1" t="s">
        <v>2</v>
      </c>
      <c r="J2" s="1" t="s">
        <v>3</v>
      </c>
      <c r="K2" s="1" t="s">
        <v>20</v>
      </c>
      <c r="L2" s="1" t="s">
        <v>21</v>
      </c>
      <c r="M2" s="1" t="s">
        <v>122</v>
      </c>
      <c r="N2" s="1" t="s">
        <v>142</v>
      </c>
      <c r="O2" s="1" t="s">
        <v>22</v>
      </c>
      <c r="P2" s="1" t="s">
        <v>23</v>
      </c>
      <c r="Q2" s="1" t="s">
        <v>24</v>
      </c>
      <c r="R2" s="1" t="s">
        <v>4</v>
      </c>
      <c r="S2" s="1" t="s">
        <v>137</v>
      </c>
      <c r="T2" s="1" t="s">
        <v>136</v>
      </c>
      <c r="U2" s="1" t="s">
        <v>101</v>
      </c>
      <c r="V2" s="1" t="s">
        <v>101</v>
      </c>
      <c r="W2" s="44" t="s">
        <v>100</v>
      </c>
      <c r="X2" s="44" t="s">
        <v>100</v>
      </c>
      <c r="Y2" s="58" t="s">
        <v>124</v>
      </c>
      <c r="Z2" s="1" t="s">
        <v>102</v>
      </c>
      <c r="AA2" s="1" t="s">
        <v>102</v>
      </c>
      <c r="AB2" s="78" t="s">
        <v>100</v>
      </c>
      <c r="AC2" s="78" t="s">
        <v>100</v>
      </c>
      <c r="AD2" s="1" t="s">
        <v>127</v>
      </c>
      <c r="AE2" s="94" t="s">
        <v>134</v>
      </c>
      <c r="AF2" s="44"/>
      <c r="AG2" s="67" t="s">
        <v>81</v>
      </c>
      <c r="AH2" s="67" t="s">
        <v>82</v>
      </c>
      <c r="AI2" s="44" t="s">
        <v>125</v>
      </c>
      <c r="AJ2" s="95" t="s">
        <v>135</v>
      </c>
      <c r="AK2" s="75" t="s">
        <v>95</v>
      </c>
      <c r="AL2" s="58" t="s">
        <v>126</v>
      </c>
      <c r="AM2" s="58"/>
      <c r="AN2" s="1" t="s">
        <v>17</v>
      </c>
      <c r="AO2" s="1" t="s">
        <v>18</v>
      </c>
      <c r="AP2" s="1" t="s">
        <v>63</v>
      </c>
      <c r="AQ2" s="1" t="s">
        <v>64</v>
      </c>
      <c r="AR2" s="1" t="s">
        <v>11</v>
      </c>
      <c r="AS2" s="1" t="s">
        <v>13</v>
      </c>
      <c r="AT2" s="1" t="s">
        <v>14</v>
      </c>
      <c r="AU2" s="1" t="s">
        <v>15</v>
      </c>
      <c r="AV2" s="67"/>
      <c r="AW2" s="1" t="s">
        <v>16</v>
      </c>
      <c r="AX2" s="1" t="s">
        <v>34</v>
      </c>
      <c r="AY2" s="1" t="s">
        <v>35</v>
      </c>
      <c r="AZ2" s="1" t="s">
        <v>11</v>
      </c>
      <c r="BA2" s="1" t="s">
        <v>13</v>
      </c>
      <c r="BB2" s="1" t="s">
        <v>14</v>
      </c>
      <c r="BC2" s="1" t="s">
        <v>15</v>
      </c>
      <c r="BD2" s="1" t="s">
        <v>35</v>
      </c>
      <c r="BE2" s="1" t="s">
        <v>0</v>
      </c>
      <c r="BF2" s="1" t="s">
        <v>1</v>
      </c>
      <c r="BG2" s="1" t="s">
        <v>2</v>
      </c>
      <c r="BH2" s="1" t="s">
        <v>3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</row>
    <row r="3" spans="1:123" ht="15.75" x14ac:dyDescent="0.3">
      <c r="A3" s="12" t="str">
        <f t="shared" ref="A3:A66" si="0" xml:space="preserve"> BE3</f>
        <v>28apr    17s</v>
      </c>
      <c r="B3" s="17" t="s">
        <v>12</v>
      </c>
      <c r="C3" s="5"/>
      <c r="D3" s="5"/>
      <c r="E3" s="5"/>
      <c r="F3" s="5"/>
      <c r="G3" s="5"/>
      <c r="H3" s="5">
        <f t="shared" ref="H3:J29" si="1">BF3</f>
        <v>12458.5</v>
      </c>
      <c r="I3" s="5">
        <f t="shared" si="1"/>
        <v>12428.6</v>
      </c>
      <c r="J3" s="5">
        <f t="shared" si="1"/>
        <v>12434.4</v>
      </c>
      <c r="O3" s="116" t="s">
        <v>12</v>
      </c>
      <c r="R3" s="4">
        <f t="shared" ref="R3:R66" si="2">AVERAGE(H3:J3)</f>
        <v>12440.5</v>
      </c>
      <c r="S3" s="4"/>
      <c r="T3" s="4"/>
      <c r="U3" s="84" t="s">
        <v>129</v>
      </c>
      <c r="V3" s="84" t="s">
        <v>116</v>
      </c>
      <c r="W3" s="84" t="s">
        <v>116</v>
      </c>
      <c r="X3" s="84" t="s">
        <v>655</v>
      </c>
      <c r="Y3" s="62"/>
      <c r="Z3" s="84" t="s">
        <v>129</v>
      </c>
      <c r="AA3" s="84" t="s">
        <v>116</v>
      </c>
      <c r="AB3" s="84" t="s">
        <v>116</v>
      </c>
      <c r="AC3" s="84" t="s">
        <v>655</v>
      </c>
      <c r="AD3" s="4"/>
      <c r="AE3" s="64"/>
      <c r="AF3" s="64"/>
      <c r="AG3" s="68"/>
      <c r="AH3" s="68"/>
      <c r="AI3" s="64"/>
      <c r="AJ3" s="59"/>
      <c r="AK3" s="68">
        <v>0.2</v>
      </c>
      <c r="AL3" s="59"/>
      <c r="AM3" s="59"/>
      <c r="AN3" s="107" t="s">
        <v>12</v>
      </c>
      <c r="AO3" s="107" t="s">
        <v>12</v>
      </c>
      <c r="AP3" s="107" t="s">
        <v>12</v>
      </c>
      <c r="AQ3" s="107" t="s">
        <v>12</v>
      </c>
      <c r="AR3" s="113" t="s">
        <v>12</v>
      </c>
      <c r="AS3" s="107" t="s">
        <v>12</v>
      </c>
      <c r="AU3" s="54">
        <f>SUMIF(AU4:AU295,"&gt;0")</f>
        <v>328.45186666667178</v>
      </c>
      <c r="AV3" s="54"/>
      <c r="AW3" s="21" t="s">
        <v>12</v>
      </c>
      <c r="AX3" s="35" t="e">
        <f>AVERAGE(AX7:AX295)</f>
        <v>#DIV/0!</v>
      </c>
      <c r="AY3" s="51">
        <f>COUNTIF(AV7:AV295,"P")</f>
        <v>44</v>
      </c>
      <c r="AZ3" s="119"/>
      <c r="BC3" s="54">
        <f>SUMIF(BC4:BC510,"&gt;0")</f>
        <v>353.39636666671322</v>
      </c>
      <c r="BD3" s="51">
        <f>COUNTIF(BD7:BD510,"P")</f>
        <v>42</v>
      </c>
      <c r="BE3" s="12" t="s">
        <v>181</v>
      </c>
      <c r="BF3" s="110">
        <v>12458.5</v>
      </c>
      <c r="BG3" s="110">
        <v>12428.6</v>
      </c>
      <c r="BH3" s="111">
        <v>12434.4</v>
      </c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</row>
    <row r="4" spans="1:123" ht="16.5" x14ac:dyDescent="0.3">
      <c r="A4" s="12" t="str">
        <f t="shared" si="0"/>
        <v>28apr   18b</v>
      </c>
      <c r="B4" s="110" t="s">
        <v>12</v>
      </c>
      <c r="C4" s="3"/>
      <c r="D4" s="3"/>
      <c r="E4" s="3"/>
      <c r="F4" s="3"/>
      <c r="G4" s="3"/>
      <c r="H4" s="3">
        <f t="shared" si="1"/>
        <v>12444.1</v>
      </c>
      <c r="I4" s="3">
        <f t="shared" si="1"/>
        <v>12434</v>
      </c>
      <c r="J4" s="3">
        <f t="shared" si="1"/>
        <v>12436.3</v>
      </c>
      <c r="K4" s="4" t="s">
        <v>12</v>
      </c>
      <c r="L4" s="4"/>
      <c r="M4" s="4"/>
      <c r="N4" s="4"/>
      <c r="O4" s="4"/>
      <c r="P4" s="4"/>
      <c r="Q4" s="4"/>
      <c r="R4" s="4">
        <f t="shared" si="2"/>
        <v>12438.133333333331</v>
      </c>
      <c r="S4" s="4"/>
      <c r="T4" s="4"/>
      <c r="U4" s="4"/>
      <c r="V4" s="4"/>
      <c r="W4" s="45"/>
      <c r="X4" s="45" t="s">
        <v>653</v>
      </c>
      <c r="Y4" s="62"/>
      <c r="Z4" s="10"/>
      <c r="AA4" s="4"/>
      <c r="AB4" s="79"/>
      <c r="AC4" s="79" t="s">
        <v>654</v>
      </c>
      <c r="AD4" s="82"/>
      <c r="AE4" s="56"/>
      <c r="AF4" s="56"/>
      <c r="AG4" s="47"/>
      <c r="AH4" s="47"/>
      <c r="AI4" s="33">
        <f>STDEVPA(AI7:AI286)</f>
        <v>1.6914642822686802E-3</v>
      </c>
      <c r="AJ4" s="60"/>
      <c r="AK4" s="88" t="s">
        <v>12</v>
      </c>
      <c r="AL4" s="33">
        <f>STDEVPA(AL7:AL286)</f>
        <v>1.6902981970795231E-3</v>
      </c>
      <c r="AM4" s="60"/>
      <c r="AN4" s="34" t="s">
        <v>12</v>
      </c>
      <c r="AO4" s="33" t="s">
        <v>12</v>
      </c>
      <c r="AP4" s="33" t="s">
        <v>12</v>
      </c>
      <c r="AQ4" s="33" t="s">
        <v>12</v>
      </c>
      <c r="AR4" s="33" t="s">
        <v>12</v>
      </c>
      <c r="AS4" s="33" t="s">
        <v>12</v>
      </c>
      <c r="AT4" s="4"/>
      <c r="AU4" s="4"/>
      <c r="AV4" s="10"/>
      <c r="AX4" s="49">
        <f>-AU1/AY1</f>
        <v>31.483439393937839</v>
      </c>
      <c r="AY4" s="37" t="s">
        <v>12</v>
      </c>
      <c r="AZ4" s="120"/>
      <c r="BA4" s="49">
        <f>-BC1/BD1</f>
        <v>37.916666666666366</v>
      </c>
      <c r="BB4" s="37" t="s">
        <v>12</v>
      </c>
      <c r="BE4" s="12" t="s">
        <v>182</v>
      </c>
      <c r="BF4" s="110">
        <v>12444.1</v>
      </c>
      <c r="BG4" s="110">
        <v>12434</v>
      </c>
      <c r="BH4" s="111">
        <v>12436.3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 ht="16.5" x14ac:dyDescent="0.3">
      <c r="A5" s="12" t="str">
        <f t="shared" si="0"/>
        <v>28apr     19o</v>
      </c>
      <c r="B5" s="110" t="s">
        <v>12</v>
      </c>
      <c r="C5" s="3"/>
      <c r="D5" s="3">
        <f t="shared" ref="D5:D68" si="3">AVERAGE(H3:H5)</f>
        <v>12447.833333333334</v>
      </c>
      <c r="E5" s="3">
        <f t="shared" ref="E5:E68" si="4">AVERAGE(H4:H5)</f>
        <v>12442.5</v>
      </c>
      <c r="F5" s="3">
        <f t="shared" ref="F5:F68" si="5">AVERAGE(I3:I5)</f>
        <v>12431.566666666666</v>
      </c>
      <c r="G5" s="3">
        <f t="shared" ref="G5:G68" si="6">AVERAGE(I4:I5)</f>
        <v>12433.05</v>
      </c>
      <c r="H5" s="3">
        <f t="shared" si="1"/>
        <v>12440.9</v>
      </c>
      <c r="I5" s="3">
        <f t="shared" si="1"/>
        <v>12432.1</v>
      </c>
      <c r="J5" s="3">
        <f t="shared" si="1"/>
        <v>12436.4</v>
      </c>
      <c r="K5" s="8">
        <f t="shared" ref="K5" si="7">J5-J3</f>
        <v>2</v>
      </c>
      <c r="L5" s="4">
        <f t="shared" ref="L5:L68" si="8">MAX(O5:Q5)</f>
        <v>8.7999999999992724</v>
      </c>
      <c r="M5" s="4">
        <f>AVERAGE(L3:L5)</f>
        <v>8.7999999999992724</v>
      </c>
      <c r="N5" s="4">
        <f t="shared" ref="N5:N68" si="9">AVERAGE(L4:L5)</f>
        <v>8.7999999999992724</v>
      </c>
      <c r="O5" s="4">
        <f t="shared" ref="O5:O68" si="10">H5-I5</f>
        <v>8.7999999999992724</v>
      </c>
      <c r="P5" s="4">
        <f t="shared" ref="P5:P18" si="11">H5-J4</f>
        <v>4.6000000000003638</v>
      </c>
      <c r="Q5" s="4">
        <f t="shared" ref="Q5:Q12" si="12">J4-I5</f>
        <v>4.1999999999989086</v>
      </c>
      <c r="R5" s="4">
        <f t="shared" si="2"/>
        <v>12436.466666666667</v>
      </c>
      <c r="S5" s="4">
        <f t="shared" ref="S5:S68" si="13">AVERAGE(R4:R5)</f>
        <v>12437.3</v>
      </c>
      <c r="T5" s="4">
        <f t="shared" ref="T5:T68" si="14">AVERAGE(R3:R5)</f>
        <v>12438.366666666667</v>
      </c>
      <c r="U5" s="4"/>
      <c r="V5" s="4"/>
      <c r="W5" s="45"/>
      <c r="X5" s="45"/>
      <c r="Y5" s="62"/>
      <c r="Z5" s="10"/>
      <c r="AA5" s="4"/>
      <c r="AB5" s="79"/>
      <c r="AC5" s="79"/>
      <c r="AD5" s="81"/>
      <c r="AE5" s="65"/>
      <c r="AF5" s="65"/>
      <c r="AG5" s="69"/>
      <c r="AH5" s="69"/>
      <c r="AI5" s="72">
        <f>AVERAGE(AI7:AI286)</f>
        <v>9.6919685805431442E-4</v>
      </c>
      <c r="AJ5" s="61"/>
      <c r="AK5" s="89" t="s">
        <v>12</v>
      </c>
      <c r="AL5" s="72">
        <f>AVERAGE(AL7:AL286)</f>
        <v>-9.4016426244520593E-4</v>
      </c>
      <c r="AM5" s="61"/>
      <c r="AP5" s="107" t="s">
        <v>652</v>
      </c>
      <c r="AQ5" s="107">
        <v>3.0000000000000001E-3</v>
      </c>
      <c r="AR5" s="23"/>
      <c r="AS5" s="4"/>
      <c r="AT5" s="4"/>
      <c r="AU5" s="4"/>
      <c r="AV5" s="10"/>
      <c r="AW5" s="83">
        <f>AU3+AU1-AY3-AY1</f>
        <v>-72.865966666644454</v>
      </c>
      <c r="AX5" s="38" t="s">
        <v>36</v>
      </c>
      <c r="AY5" s="39">
        <f xml:space="preserve">  AY6/(1-AY6)*(AX6/AX4)</f>
        <v>0.94841164691207469</v>
      </c>
      <c r="AZ5" s="125">
        <f>BC3+BC1-BD3-BD1</f>
        <v>77.896366666715039</v>
      </c>
      <c r="BA5" s="38" t="s">
        <v>36</v>
      </c>
      <c r="BB5" s="39">
        <f xml:space="preserve">  BB6/(1-BB6)*(BA6/BA4)</f>
        <v>1.5533906227108396</v>
      </c>
      <c r="BC5" s="19"/>
      <c r="BE5" s="12" t="s">
        <v>183</v>
      </c>
      <c r="BF5" s="110">
        <v>12440.9</v>
      </c>
      <c r="BG5" s="110">
        <v>12432.1</v>
      </c>
      <c r="BH5" s="111">
        <v>12436.4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</row>
    <row r="6" spans="1:123" x14ac:dyDescent="0.25">
      <c r="A6" s="12" t="str">
        <f t="shared" si="0"/>
        <v>28apr    20s</v>
      </c>
      <c r="B6" s="110">
        <f t="shared" ref="B6:B69" si="15">J6-J5</f>
        <v>0.2000000000007276</v>
      </c>
      <c r="C6" s="3">
        <f t="shared" ref="C6:C69" si="16">J6-J3</f>
        <v>2.2000000000007276</v>
      </c>
      <c r="D6" s="3">
        <f t="shared" si="3"/>
        <v>12441.533333333333</v>
      </c>
      <c r="E6" s="3">
        <f t="shared" si="4"/>
        <v>12440.25</v>
      </c>
      <c r="F6" s="3">
        <f t="shared" si="5"/>
        <v>12432.733333333332</v>
      </c>
      <c r="G6" s="3">
        <f t="shared" si="6"/>
        <v>12432.1</v>
      </c>
      <c r="H6" s="110">
        <f t="shared" si="1"/>
        <v>12439.6</v>
      </c>
      <c r="I6" s="110">
        <f t="shared" si="1"/>
        <v>12432.1</v>
      </c>
      <c r="J6" s="110">
        <f t="shared" si="1"/>
        <v>12436.6</v>
      </c>
      <c r="K6" s="8">
        <f>J6-J4</f>
        <v>0.30000000000109139</v>
      </c>
      <c r="L6" s="4">
        <f t="shared" si="8"/>
        <v>7.5</v>
      </c>
      <c r="M6" s="4">
        <f t="shared" ref="M6:M69" si="17">AVERAGE(L4:L6)</f>
        <v>8.1499999999996362</v>
      </c>
      <c r="N6" s="4">
        <f t="shared" si="9"/>
        <v>8.1499999999996362</v>
      </c>
      <c r="O6" s="4">
        <f t="shared" si="10"/>
        <v>7.5</v>
      </c>
      <c r="P6" s="4">
        <f t="shared" si="11"/>
        <v>3.2000000000007276</v>
      </c>
      <c r="Q6" s="4">
        <f t="shared" si="12"/>
        <v>4.2999999999992724</v>
      </c>
      <c r="R6" s="4">
        <f t="shared" si="2"/>
        <v>12436.1</v>
      </c>
      <c r="S6" s="4">
        <f t="shared" si="13"/>
        <v>12436.283333333333</v>
      </c>
      <c r="T6" s="4">
        <f t="shared" si="14"/>
        <v>12436.9</v>
      </c>
      <c r="U6" s="4">
        <f t="shared" ref="U6:U69" si="18">MIN(B3:B5)</f>
        <v>0</v>
      </c>
      <c r="V6" s="4">
        <f t="shared" ref="V6:V69" si="19">MIN(B4:B5)</f>
        <v>0</v>
      </c>
      <c r="W6" s="45">
        <f t="shared" ref="W6:W69" si="20">J4+V6</f>
        <v>12436.3</v>
      </c>
      <c r="X6" s="109">
        <f>J4+U6</f>
        <v>12436.3</v>
      </c>
      <c r="Y6" s="62">
        <f t="shared" ref="Y6:Y69" si="21">J5+K5</f>
        <v>12438.4</v>
      </c>
      <c r="Z6" s="10">
        <f t="shared" ref="Z6:Z69" si="22">MAX(B3:B5)</f>
        <v>0</v>
      </c>
      <c r="AA6" s="4">
        <f t="shared" ref="AA6:AA69" si="23">MAX(B4:B5)</f>
        <v>0</v>
      </c>
      <c r="AB6" s="108">
        <f t="shared" ref="AB6:AB69" si="24">J4+AA6</f>
        <v>12436.3</v>
      </c>
      <c r="AC6" s="79">
        <f>J4+Z6</f>
        <v>12436.3</v>
      </c>
      <c r="AD6" s="10"/>
      <c r="AE6" s="56"/>
      <c r="AF6" s="56"/>
      <c r="AG6" s="47"/>
      <c r="AH6" s="47"/>
      <c r="AI6" s="100"/>
      <c r="AJ6" s="62"/>
      <c r="AK6" s="87"/>
      <c r="AL6" s="98"/>
      <c r="AM6" s="62"/>
      <c r="AN6" s="9" t="s">
        <v>33</v>
      </c>
      <c r="AO6" s="4" t="s">
        <v>12</v>
      </c>
      <c r="AP6" s="10" t="s">
        <v>12</v>
      </c>
      <c r="AQ6" s="10" t="s">
        <v>12</v>
      </c>
      <c r="AR6" s="113"/>
      <c r="AT6" s="18"/>
      <c r="AU6" s="19"/>
      <c r="AV6" s="25"/>
      <c r="AX6" s="40">
        <f>AU3/AY3</f>
        <v>7.4648151515152676</v>
      </c>
      <c r="AY6" s="41">
        <f>AY3/(AY1+AY3)</f>
        <v>0.8</v>
      </c>
      <c r="AZ6" s="121"/>
      <c r="BA6" s="53">
        <f>BC3/BD3</f>
        <v>8.4141992063503146</v>
      </c>
      <c r="BB6" s="41">
        <f>BD3/(BD1+BD3)</f>
        <v>0.875</v>
      </c>
      <c r="BC6" s="19" t="s">
        <v>12</v>
      </c>
      <c r="BE6" s="12" t="s">
        <v>184</v>
      </c>
      <c r="BF6" s="110">
        <v>12439.6</v>
      </c>
      <c r="BG6" s="110">
        <v>12432.1</v>
      </c>
      <c r="BH6" s="111">
        <v>12436.6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</row>
    <row r="7" spans="1:123" x14ac:dyDescent="0.25">
      <c r="A7" s="12" t="str">
        <f t="shared" si="0"/>
        <v>28apr     21b</v>
      </c>
      <c r="B7" s="110">
        <f t="shared" si="15"/>
        <v>-0.5</v>
      </c>
      <c r="C7" s="3">
        <f t="shared" si="16"/>
        <v>-0.19999999999890861</v>
      </c>
      <c r="D7" s="3">
        <f t="shared" si="3"/>
        <v>12440.133333333333</v>
      </c>
      <c r="E7" s="3">
        <f t="shared" si="4"/>
        <v>12439.75</v>
      </c>
      <c r="F7" s="3">
        <f t="shared" si="5"/>
        <v>12431.033333333333</v>
      </c>
      <c r="G7" s="3">
        <f t="shared" si="6"/>
        <v>12430.5</v>
      </c>
      <c r="H7" s="13">
        <f t="shared" si="1"/>
        <v>12439.9</v>
      </c>
      <c r="I7" s="13">
        <f t="shared" si="1"/>
        <v>12428.9</v>
      </c>
      <c r="J7" s="13">
        <f t="shared" si="1"/>
        <v>12436.1</v>
      </c>
      <c r="K7" s="8">
        <f t="shared" ref="K7:K70" si="25">J7-J5</f>
        <v>-0.2999999999992724</v>
      </c>
      <c r="L7" s="4">
        <f t="shared" si="8"/>
        <v>11</v>
      </c>
      <c r="M7" s="4">
        <f t="shared" si="17"/>
        <v>9.0999999999997581</v>
      </c>
      <c r="N7" s="4">
        <f t="shared" si="9"/>
        <v>9.25</v>
      </c>
      <c r="O7" s="4">
        <f t="shared" si="10"/>
        <v>11</v>
      </c>
      <c r="P7" s="4">
        <f t="shared" si="11"/>
        <v>3.2999999999992724</v>
      </c>
      <c r="Q7" s="4">
        <f t="shared" si="12"/>
        <v>7.7000000000007276</v>
      </c>
      <c r="R7" s="4">
        <f t="shared" si="2"/>
        <v>12434.966666666667</v>
      </c>
      <c r="S7" s="4">
        <f t="shared" si="13"/>
        <v>12435.533333333333</v>
      </c>
      <c r="T7" s="4">
        <f t="shared" si="14"/>
        <v>12435.844444444445</v>
      </c>
      <c r="U7" s="4">
        <f t="shared" si="18"/>
        <v>0.2000000000007276</v>
      </c>
      <c r="V7" s="4">
        <f t="shared" si="19"/>
        <v>0.2000000000007276</v>
      </c>
      <c r="W7" s="109">
        <f t="shared" si="20"/>
        <v>12436.6</v>
      </c>
      <c r="X7" s="45">
        <f>J5+U7</f>
        <v>12436.6</v>
      </c>
      <c r="Y7" s="62">
        <f t="shared" si="21"/>
        <v>12436.900000000001</v>
      </c>
      <c r="Z7" s="10">
        <f t="shared" si="22"/>
        <v>0.2000000000007276</v>
      </c>
      <c r="AA7" s="4">
        <f t="shared" si="23"/>
        <v>0.2000000000007276</v>
      </c>
      <c r="AB7" s="79">
        <f t="shared" si="24"/>
        <v>12436.6</v>
      </c>
      <c r="AC7" s="108">
        <f>J5+Z7</f>
        <v>12436.6</v>
      </c>
      <c r="AD7" s="48">
        <f t="shared" ref="AD7:AD70" si="26">(O7-$O$1)/$O$1</f>
        <v>-0.34243014944769379</v>
      </c>
      <c r="AE7" s="45">
        <f t="shared" ref="AE7:AE70" si="27">MIN(B4:B6)</f>
        <v>0.2000000000007276</v>
      </c>
      <c r="AF7" s="56">
        <f t="shared" ref="AF7:AF70" si="28">J6+AE7</f>
        <v>12436.800000000001</v>
      </c>
      <c r="AG7" s="70">
        <f t="shared" ref="AG7:AG70" si="29">AI7/AL7</f>
        <v>1</v>
      </c>
      <c r="AH7" s="70">
        <f t="shared" ref="AH7:AH70" si="30">1/AG7</f>
        <v>1</v>
      </c>
      <c r="AI7" s="74">
        <f t="shared" ref="AI7:AI70" si="31">(J7-AF7)/AF7</f>
        <v>-5.6284574810299075E-5</v>
      </c>
      <c r="AJ7" s="62">
        <f t="shared" ref="AJ7:AJ70" si="32">MAX(B4:B6)</f>
        <v>0.2000000000007276</v>
      </c>
      <c r="AK7" s="117">
        <f t="shared" ref="AK7:AK70" si="33" xml:space="preserve"> AH7/AG7</f>
        <v>1</v>
      </c>
      <c r="AL7" s="99">
        <f t="shared" ref="AL7:AL70" si="34">(J7-AM7)/AM7</f>
        <v>-5.6284574810299075E-5</v>
      </c>
      <c r="AM7" s="62">
        <f t="shared" ref="AM7:AM70" si="35">J6+AJ7</f>
        <v>12436.800000000001</v>
      </c>
      <c r="AN7" s="10">
        <f t="shared" ref="AN7:AN70" si="36">(R6-N6)*0.999</f>
        <v>12415.522050000001</v>
      </c>
      <c r="AO7" s="10">
        <f t="shared" ref="AO7:AO70" si="37">(2*R6-I6)*0.999</f>
        <v>12427.659900000001</v>
      </c>
      <c r="AP7" s="10">
        <f t="shared" ref="AP7:AP70" si="38">(R6+N6)*1.001</f>
        <v>12456.694249999999</v>
      </c>
      <c r="AQ7" s="10">
        <f t="shared" ref="AQ7:AQ70" si="39">(2*R6-H6)*1.001</f>
        <v>12445.032599999999</v>
      </c>
      <c r="AR7" s="116">
        <f>AN8</f>
        <v>12413.290950000001</v>
      </c>
      <c r="AS7" s="16">
        <f>J7</f>
        <v>12436.1</v>
      </c>
      <c r="AV7" s="7"/>
      <c r="AW7" s="21">
        <f>SUM(AU7:AU20)-AW8</f>
        <v>-38.839033333328189</v>
      </c>
      <c r="AX7" s="21" t="s">
        <v>12</v>
      </c>
      <c r="AY7" s="46"/>
      <c r="AZ7" s="122"/>
      <c r="BE7" s="12" t="s">
        <v>185</v>
      </c>
      <c r="BF7" s="13">
        <v>12439.9</v>
      </c>
      <c r="BG7" s="13">
        <v>12428.9</v>
      </c>
      <c r="BH7" s="14">
        <v>12436.1</v>
      </c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 x14ac:dyDescent="0.25">
      <c r="A8" s="12" t="str">
        <f t="shared" si="0"/>
        <v>2mag   0s</v>
      </c>
      <c r="B8" s="110">
        <f>J8-J7</f>
        <v>29.299999999999272</v>
      </c>
      <c r="C8" s="3">
        <f t="shared" si="16"/>
        <v>29</v>
      </c>
      <c r="D8" s="3">
        <f t="shared" si="3"/>
        <v>12449.833333333334</v>
      </c>
      <c r="E8" s="3">
        <f t="shared" si="4"/>
        <v>12454.95</v>
      </c>
      <c r="F8" s="3">
        <f t="shared" si="5"/>
        <v>12440.300000000001</v>
      </c>
      <c r="G8" s="3">
        <f t="shared" si="6"/>
        <v>12444.4</v>
      </c>
      <c r="H8" s="13">
        <f t="shared" si="1"/>
        <v>12470</v>
      </c>
      <c r="I8" s="13">
        <f t="shared" si="1"/>
        <v>12459.9</v>
      </c>
      <c r="J8" s="110">
        <f t="shared" si="1"/>
        <v>12465.4</v>
      </c>
      <c r="K8" s="8">
        <f t="shared" si="25"/>
        <v>28.799999999999272</v>
      </c>
      <c r="L8" s="4">
        <f t="shared" si="8"/>
        <v>33.899999999999636</v>
      </c>
      <c r="M8" s="4">
        <f t="shared" si="17"/>
        <v>17.466666666666544</v>
      </c>
      <c r="N8" s="4">
        <f t="shared" si="9"/>
        <v>22.449999999999818</v>
      </c>
      <c r="O8" s="4">
        <f t="shared" si="10"/>
        <v>10.100000000000364</v>
      </c>
      <c r="P8" s="4">
        <f t="shared" si="11"/>
        <v>33.899999999999636</v>
      </c>
      <c r="Q8" s="4">
        <f t="shared" si="12"/>
        <v>-23.799999999999272</v>
      </c>
      <c r="R8" s="4">
        <f t="shared" si="2"/>
        <v>12465.1</v>
      </c>
      <c r="S8" s="4">
        <f t="shared" si="13"/>
        <v>12450.033333333333</v>
      </c>
      <c r="T8" s="4">
        <f t="shared" si="14"/>
        <v>12445.388888888889</v>
      </c>
      <c r="U8" s="4">
        <f t="shared" si="18"/>
        <v>-0.5</v>
      </c>
      <c r="V8" s="4">
        <f t="shared" si="19"/>
        <v>-0.5</v>
      </c>
      <c r="W8" s="109">
        <f t="shared" si="20"/>
        <v>12436.1</v>
      </c>
      <c r="X8" s="109">
        <f>J6+U8</f>
        <v>12436.1</v>
      </c>
      <c r="Y8" s="62">
        <f t="shared" si="21"/>
        <v>12435.800000000001</v>
      </c>
      <c r="Z8" s="10">
        <f t="shared" si="22"/>
        <v>0.2000000000007276</v>
      </c>
      <c r="AA8" s="4">
        <f t="shared" si="23"/>
        <v>0.2000000000007276</v>
      </c>
      <c r="AB8" s="79">
        <f t="shared" si="24"/>
        <v>12436.800000000001</v>
      </c>
      <c r="AC8" s="79">
        <f>J6+Z8</f>
        <v>12436.800000000001</v>
      </c>
      <c r="AD8" s="48">
        <f t="shared" si="26"/>
        <v>-0.39623131903831527</v>
      </c>
      <c r="AE8" s="45">
        <f t="shared" si="27"/>
        <v>-0.5</v>
      </c>
      <c r="AF8" s="56">
        <f t="shared" si="28"/>
        <v>12435.6</v>
      </c>
      <c r="AG8" s="70">
        <f t="shared" si="29"/>
        <v>1.0241126268791372</v>
      </c>
      <c r="AH8" s="70">
        <f t="shared" si="30"/>
        <v>0.97645510245038425</v>
      </c>
      <c r="AI8" s="74">
        <f t="shared" si="31"/>
        <v>2.3963459744603616E-3</v>
      </c>
      <c r="AJ8" s="62">
        <f t="shared" si="32"/>
        <v>0.2000000000007276</v>
      </c>
      <c r="AK8" s="117">
        <f t="shared" si="33"/>
        <v>0.95346456710139038</v>
      </c>
      <c r="AL8" s="99">
        <f t="shared" si="34"/>
        <v>2.3399242539982584E-3</v>
      </c>
      <c r="AM8" s="62">
        <f t="shared" si="35"/>
        <v>12436.300000000001</v>
      </c>
      <c r="AN8" s="10">
        <f t="shared" si="36"/>
        <v>12413.290950000001</v>
      </c>
      <c r="AO8" s="10">
        <f t="shared" si="37"/>
        <v>12428.592300000002</v>
      </c>
      <c r="AP8" s="10">
        <f t="shared" si="38"/>
        <v>12456.660883333332</v>
      </c>
      <c r="AQ8" s="10">
        <f t="shared" si="39"/>
        <v>12442.463366666667</v>
      </c>
      <c r="AR8" s="116">
        <f>AP9</f>
        <v>12500.037549999997</v>
      </c>
      <c r="AS8" s="112">
        <f>J8</f>
        <v>12465.4</v>
      </c>
      <c r="AT8" s="115">
        <f>AO8</f>
        <v>12428.592300000002</v>
      </c>
      <c r="AU8" s="24">
        <f>AT8-AS7</f>
        <v>-7.5076999999982945</v>
      </c>
      <c r="AV8" s="25" t="s">
        <v>37</v>
      </c>
      <c r="AW8" s="80">
        <f>COUNT(AU8:AU20)</f>
        <v>9</v>
      </c>
      <c r="AX8" s="21" t="s">
        <v>12</v>
      </c>
      <c r="BE8" s="12" t="s">
        <v>186</v>
      </c>
      <c r="BF8" s="110">
        <v>12470</v>
      </c>
      <c r="BG8" s="111">
        <v>12459.9</v>
      </c>
      <c r="BH8" s="111">
        <v>12465.4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 x14ac:dyDescent="0.25">
      <c r="A9" s="12" t="str">
        <f t="shared" si="0"/>
        <v>2mag   1s</v>
      </c>
      <c r="B9" s="110">
        <f t="shared" si="15"/>
        <v>-3.1000000000003638</v>
      </c>
      <c r="C9" s="3">
        <f t="shared" si="16"/>
        <v>25.699999999998909</v>
      </c>
      <c r="D9" s="3">
        <f t="shared" si="3"/>
        <v>12458.266666666668</v>
      </c>
      <c r="E9" s="3">
        <f t="shared" si="4"/>
        <v>12467.45</v>
      </c>
      <c r="F9" s="3">
        <f t="shared" si="5"/>
        <v>12449.533333333333</v>
      </c>
      <c r="G9" s="3">
        <f t="shared" si="6"/>
        <v>12459.849999999999</v>
      </c>
      <c r="H9" s="13">
        <f t="shared" si="1"/>
        <v>12464.9</v>
      </c>
      <c r="I9" s="13">
        <f t="shared" si="1"/>
        <v>12459.8</v>
      </c>
      <c r="J9" s="110">
        <f t="shared" si="1"/>
        <v>12462.3</v>
      </c>
      <c r="K9" s="8">
        <f t="shared" si="25"/>
        <v>26.199999999998909</v>
      </c>
      <c r="L9" s="4">
        <f t="shared" si="8"/>
        <v>5.6000000000003638</v>
      </c>
      <c r="M9" s="4">
        <f t="shared" si="17"/>
        <v>16.833333333333332</v>
      </c>
      <c r="N9" s="4">
        <f t="shared" si="9"/>
        <v>19.75</v>
      </c>
      <c r="O9" s="4">
        <f t="shared" si="10"/>
        <v>5.1000000000003638</v>
      </c>
      <c r="P9" s="4">
        <f t="shared" si="11"/>
        <v>-0.5</v>
      </c>
      <c r="Q9" s="4">
        <f t="shared" si="12"/>
        <v>5.6000000000003638</v>
      </c>
      <c r="R9" s="4">
        <f t="shared" si="2"/>
        <v>12462.333333333334</v>
      </c>
      <c r="S9" s="4">
        <f t="shared" si="13"/>
        <v>12463.716666666667</v>
      </c>
      <c r="T9" s="4">
        <f t="shared" si="14"/>
        <v>12454.133333333333</v>
      </c>
      <c r="U9" s="4">
        <f t="shared" si="18"/>
        <v>-0.5</v>
      </c>
      <c r="V9" s="4">
        <f t="shared" si="19"/>
        <v>-0.5</v>
      </c>
      <c r="W9" s="45">
        <f t="shared" si="20"/>
        <v>12435.6</v>
      </c>
      <c r="X9" s="45">
        <f>J7+U9</f>
        <v>12435.6</v>
      </c>
      <c r="Y9" s="10">
        <f t="shared" si="21"/>
        <v>12494.199999999999</v>
      </c>
      <c r="Z9" s="10">
        <f t="shared" si="22"/>
        <v>29.299999999999272</v>
      </c>
      <c r="AA9" s="10">
        <f t="shared" si="23"/>
        <v>29.299999999999272</v>
      </c>
      <c r="AB9" s="10">
        <f t="shared" si="24"/>
        <v>12465.4</v>
      </c>
      <c r="AC9" s="108">
        <f>J7+Z9</f>
        <v>12465.4</v>
      </c>
      <c r="AD9" s="48">
        <f t="shared" si="26"/>
        <v>-0.69512670565299994</v>
      </c>
      <c r="AE9" s="45">
        <f t="shared" si="27"/>
        <v>-0.5</v>
      </c>
      <c r="AF9" s="56">
        <f t="shared" si="28"/>
        <v>12464.9</v>
      </c>
      <c r="AG9" s="70">
        <f t="shared" si="29"/>
        <v>8.0438760929591305E-2</v>
      </c>
      <c r="AH9" s="70">
        <f t="shared" si="30"/>
        <v>12.431817552178707</v>
      </c>
      <c r="AI9" s="74">
        <f t="shared" si="31"/>
        <v>-2.0858570866997441E-4</v>
      </c>
      <c r="AJ9" s="62">
        <f t="shared" si="32"/>
        <v>29.299999999999272</v>
      </c>
      <c r="AK9" s="117">
        <f t="shared" si="33"/>
        <v>154.55008765065858</v>
      </c>
      <c r="AL9" s="99">
        <f t="shared" si="34"/>
        <v>-2.5930994741770221E-3</v>
      </c>
      <c r="AM9" s="62">
        <f t="shared" si="35"/>
        <v>12494.699999999999</v>
      </c>
      <c r="AN9" s="10">
        <f t="shared" si="36"/>
        <v>12430.207350000001</v>
      </c>
      <c r="AO9" s="10">
        <f t="shared" si="37"/>
        <v>12457.8297</v>
      </c>
      <c r="AP9" s="10">
        <f t="shared" si="38"/>
        <v>12500.037549999997</v>
      </c>
      <c r="AQ9" s="10">
        <f t="shared" si="39"/>
        <v>12472.6602</v>
      </c>
      <c r="AR9" s="116">
        <f>AP10</f>
        <v>12494.565416666666</v>
      </c>
      <c r="AS9" s="112">
        <f>J9</f>
        <v>12462.3</v>
      </c>
      <c r="AT9" s="115">
        <f>AQ9</f>
        <v>12472.6602</v>
      </c>
      <c r="AU9" s="114">
        <f>-AT9+AS8</f>
        <v>-7.2602000000006228</v>
      </c>
      <c r="AV9" s="25" t="s">
        <v>37</v>
      </c>
      <c r="AW9" s="19"/>
      <c r="BE9" s="12" t="s">
        <v>187</v>
      </c>
      <c r="BF9" s="110">
        <v>12464.9</v>
      </c>
      <c r="BG9" s="111">
        <v>12459.8</v>
      </c>
      <c r="BH9" s="111">
        <v>12462.3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 x14ac:dyDescent="0.25">
      <c r="A10" s="12" t="str">
        <f t="shared" si="0"/>
        <v>2mag    2b</v>
      </c>
      <c r="B10" s="110">
        <f t="shared" si="15"/>
        <v>8.7000000000007276</v>
      </c>
      <c r="C10" s="3">
        <f t="shared" si="16"/>
        <v>34.899999999999636</v>
      </c>
      <c r="D10" s="3">
        <f t="shared" si="3"/>
        <v>12468.633333333333</v>
      </c>
      <c r="E10" s="3">
        <f t="shared" si="4"/>
        <v>12467.95</v>
      </c>
      <c r="F10" s="3">
        <f t="shared" si="5"/>
        <v>12460.233333333332</v>
      </c>
      <c r="G10" s="3">
        <f t="shared" si="6"/>
        <v>12460.4</v>
      </c>
      <c r="H10" s="13">
        <f t="shared" si="1"/>
        <v>12471</v>
      </c>
      <c r="I10" s="13">
        <f t="shared" si="1"/>
        <v>12461</v>
      </c>
      <c r="J10" s="110">
        <f t="shared" si="1"/>
        <v>12471</v>
      </c>
      <c r="K10" s="8">
        <f t="shared" si="25"/>
        <v>5.6000000000003638</v>
      </c>
      <c r="L10" s="4">
        <f t="shared" si="8"/>
        <v>10</v>
      </c>
      <c r="M10" s="4">
        <f t="shared" si="17"/>
        <v>16.5</v>
      </c>
      <c r="N10" s="4">
        <f t="shared" si="9"/>
        <v>7.8000000000001819</v>
      </c>
      <c r="O10" s="4">
        <f t="shared" si="10"/>
        <v>10</v>
      </c>
      <c r="P10" s="4">
        <f t="shared" si="11"/>
        <v>8.7000000000007276</v>
      </c>
      <c r="Q10" s="4">
        <f t="shared" si="12"/>
        <v>1.2999999999992724</v>
      </c>
      <c r="R10" s="4">
        <f t="shared" si="2"/>
        <v>12467.666666666666</v>
      </c>
      <c r="S10" s="4">
        <f t="shared" si="13"/>
        <v>12465</v>
      </c>
      <c r="T10" s="4">
        <f t="shared" si="14"/>
        <v>12465.033333333333</v>
      </c>
      <c r="U10" s="4">
        <f t="shared" si="18"/>
        <v>-3.1000000000003638</v>
      </c>
      <c r="V10" s="4">
        <f t="shared" si="19"/>
        <v>-3.1000000000003638</v>
      </c>
      <c r="W10" s="45">
        <f t="shared" si="20"/>
        <v>12462.3</v>
      </c>
      <c r="X10" s="109">
        <f>J8+U10</f>
        <v>12462.3</v>
      </c>
      <c r="Y10" s="62">
        <f t="shared" si="21"/>
        <v>12488.499999999998</v>
      </c>
      <c r="Z10" s="10">
        <f t="shared" si="22"/>
        <v>29.299999999999272</v>
      </c>
      <c r="AA10" s="4">
        <f t="shared" si="23"/>
        <v>29.299999999999272</v>
      </c>
      <c r="AB10" s="108">
        <f t="shared" si="24"/>
        <v>12494.699999999999</v>
      </c>
      <c r="AC10" s="79">
        <f>J8+Z10</f>
        <v>12494.699999999999</v>
      </c>
      <c r="AD10" s="48">
        <f t="shared" si="26"/>
        <v>-0.4022092267706307</v>
      </c>
      <c r="AE10" s="45">
        <f t="shared" si="27"/>
        <v>-3.1000000000003638</v>
      </c>
      <c r="AF10" s="56">
        <f t="shared" si="28"/>
        <v>12459.199999999999</v>
      </c>
      <c r="AG10" s="70">
        <f t="shared" si="29"/>
        <v>-0.57430513389888693</v>
      </c>
      <c r="AH10" s="70">
        <f t="shared" si="30"/>
        <v>-1.7412346520587809</v>
      </c>
      <c r="AI10" s="74">
        <f t="shared" si="31"/>
        <v>9.470913060229463E-4</v>
      </c>
      <c r="AJ10" s="62">
        <f t="shared" si="32"/>
        <v>29.299999999999272</v>
      </c>
      <c r="AK10" s="117">
        <f t="shared" si="33"/>
        <v>3.0318981135302638</v>
      </c>
      <c r="AL10" s="99">
        <f t="shared" si="34"/>
        <v>-1.6491082007107614E-3</v>
      </c>
      <c r="AM10" s="62">
        <f t="shared" si="35"/>
        <v>12491.599999999999</v>
      </c>
      <c r="AN10" s="10">
        <f t="shared" si="36"/>
        <v>12430.14075</v>
      </c>
      <c r="AO10" s="10">
        <f t="shared" si="37"/>
        <v>12452.401800000001</v>
      </c>
      <c r="AP10" s="10">
        <f t="shared" si="38"/>
        <v>12494.565416666666</v>
      </c>
      <c r="AQ10" s="10">
        <f t="shared" si="39"/>
        <v>12472.226433333333</v>
      </c>
      <c r="AR10" s="116">
        <f>AN11</f>
        <v>12447.406799999999</v>
      </c>
      <c r="AS10" s="90">
        <f>AN11</f>
        <v>12447.406799999999</v>
      </c>
      <c r="AT10" s="115">
        <f>AQ10</f>
        <v>12472.226433333333</v>
      </c>
      <c r="AU10" s="114">
        <f>-AT10+AS9</f>
        <v>-9.9264333333339891</v>
      </c>
      <c r="AV10" s="25" t="s">
        <v>37</v>
      </c>
      <c r="AW10" s="19"/>
      <c r="BE10" s="12" t="s">
        <v>188</v>
      </c>
      <c r="BF10" s="110">
        <v>12471</v>
      </c>
      <c r="BG10" s="110">
        <v>12461</v>
      </c>
      <c r="BH10" s="111">
        <v>12471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</row>
    <row r="11" spans="1:123" x14ac:dyDescent="0.25">
      <c r="A11" s="12" t="str">
        <f t="shared" si="0"/>
        <v>2mag     3o</v>
      </c>
      <c r="B11" s="110">
        <f t="shared" si="15"/>
        <v>-17</v>
      </c>
      <c r="C11" s="3">
        <f t="shared" si="16"/>
        <v>-11.399999999999636</v>
      </c>
      <c r="D11" s="3">
        <f t="shared" si="3"/>
        <v>12468.866666666669</v>
      </c>
      <c r="E11" s="3">
        <f t="shared" si="4"/>
        <v>12470.85</v>
      </c>
      <c r="F11" s="3">
        <f t="shared" si="5"/>
        <v>12458.266666666668</v>
      </c>
      <c r="G11" s="3">
        <f t="shared" si="6"/>
        <v>12457.5</v>
      </c>
      <c r="H11" s="3">
        <f t="shared" si="1"/>
        <v>12470.7</v>
      </c>
      <c r="I11" s="110">
        <f t="shared" si="1"/>
        <v>12454</v>
      </c>
      <c r="J11" s="110">
        <f t="shared" si="1"/>
        <v>12454</v>
      </c>
      <c r="K11" s="8">
        <f t="shared" si="25"/>
        <v>-8.2999999999992724</v>
      </c>
      <c r="L11" s="4">
        <f t="shared" si="8"/>
        <v>17</v>
      </c>
      <c r="M11" s="4">
        <f t="shared" si="17"/>
        <v>10.866666666666788</v>
      </c>
      <c r="N11" s="4">
        <f t="shared" si="9"/>
        <v>13.5</v>
      </c>
      <c r="O11" s="4">
        <f t="shared" si="10"/>
        <v>16.700000000000728</v>
      </c>
      <c r="P11" s="4">
        <f t="shared" si="11"/>
        <v>-0.2999999999992724</v>
      </c>
      <c r="Q11" s="4">
        <f t="shared" si="12"/>
        <v>17</v>
      </c>
      <c r="R11" s="4">
        <f t="shared" si="2"/>
        <v>12459.566666666666</v>
      </c>
      <c r="S11" s="4">
        <f t="shared" si="13"/>
        <v>12463.616666666665</v>
      </c>
      <c r="T11" s="4">
        <f t="shared" si="14"/>
        <v>12463.188888888888</v>
      </c>
      <c r="U11" s="4">
        <f t="shared" si="18"/>
        <v>-3.1000000000003638</v>
      </c>
      <c r="V11" s="4">
        <f t="shared" si="19"/>
        <v>-3.1000000000003638</v>
      </c>
      <c r="W11" s="45">
        <f t="shared" si="20"/>
        <v>12459.199999999999</v>
      </c>
      <c r="X11" s="45">
        <f t="shared" ref="X11:X20" si="40">J9+U11</f>
        <v>12459.199999999999</v>
      </c>
      <c r="Y11" s="10">
        <f t="shared" si="21"/>
        <v>12476.6</v>
      </c>
      <c r="Z11" s="10">
        <f t="shared" si="22"/>
        <v>29.299999999999272</v>
      </c>
      <c r="AA11" s="10">
        <f t="shared" si="23"/>
        <v>8.7000000000007276</v>
      </c>
      <c r="AB11" s="10">
        <f t="shared" si="24"/>
        <v>12471</v>
      </c>
      <c r="AC11" s="108">
        <f t="shared" ref="AC11:AC20" si="41">J9+Z11</f>
        <v>12491.599999999999</v>
      </c>
      <c r="AD11" s="48">
        <f t="shared" si="26"/>
        <v>-1.6894087069097815E-3</v>
      </c>
      <c r="AE11" s="45">
        <f t="shared" si="27"/>
        <v>-3.1000000000003638</v>
      </c>
      <c r="AF11" s="56">
        <f t="shared" si="28"/>
        <v>12467.9</v>
      </c>
      <c r="AG11" s="70">
        <f t="shared" si="29"/>
        <v>0.30099614600791275</v>
      </c>
      <c r="AH11" s="70">
        <f t="shared" si="30"/>
        <v>3.3223016748317815</v>
      </c>
      <c r="AI11" s="74">
        <f t="shared" si="31"/>
        <v>-1.114862968102057E-3</v>
      </c>
      <c r="AJ11" s="62">
        <f t="shared" si="32"/>
        <v>29.299999999999272</v>
      </c>
      <c r="AK11" s="117">
        <f t="shared" si="33"/>
        <v>11.037688418590061</v>
      </c>
      <c r="AL11" s="99">
        <f t="shared" si="34"/>
        <v>-3.7039111061333949E-3</v>
      </c>
      <c r="AM11" s="62">
        <f t="shared" si="35"/>
        <v>12500.3</v>
      </c>
      <c r="AN11" s="10">
        <f t="shared" si="36"/>
        <v>12447.406799999999</v>
      </c>
      <c r="AO11" s="10">
        <f t="shared" si="37"/>
        <v>12461.858999999999</v>
      </c>
      <c r="AP11" s="10">
        <f t="shared" si="38"/>
        <v>12487.942133333332</v>
      </c>
      <c r="AQ11" s="10">
        <f t="shared" si="39"/>
        <v>12476.797666666664</v>
      </c>
      <c r="AR11" s="116">
        <f>AN12</f>
        <v>12433.620599999998</v>
      </c>
      <c r="AS11" s="90">
        <f>AN11</f>
        <v>12447.406799999999</v>
      </c>
      <c r="AT11" s="115">
        <f>AO11</f>
        <v>12461.858999999999</v>
      </c>
      <c r="AU11" s="24" t="s">
        <v>12</v>
      </c>
      <c r="AV11" s="25"/>
      <c r="AW11" s="19"/>
      <c r="BE11" s="12" t="s">
        <v>189</v>
      </c>
      <c r="BF11" s="110">
        <v>12470.7</v>
      </c>
      <c r="BG11" s="110">
        <v>12454</v>
      </c>
      <c r="BH11" s="111">
        <v>12454</v>
      </c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 x14ac:dyDescent="0.25">
      <c r="A12" s="12" t="str">
        <f t="shared" si="0"/>
        <v>2mag    4s</v>
      </c>
      <c r="B12" s="110">
        <f t="shared" si="15"/>
        <v>6.2999999999992724</v>
      </c>
      <c r="C12" s="3">
        <f t="shared" si="16"/>
        <v>-2</v>
      </c>
      <c r="D12" s="3">
        <f t="shared" si="3"/>
        <v>12468.199999999999</v>
      </c>
      <c r="E12" s="3">
        <f t="shared" si="4"/>
        <v>12466.8</v>
      </c>
      <c r="F12" s="3">
        <f t="shared" si="5"/>
        <v>12456.333333333334</v>
      </c>
      <c r="G12" s="3">
        <f t="shared" si="6"/>
        <v>12454</v>
      </c>
      <c r="H12" s="3">
        <f t="shared" si="1"/>
        <v>12462.9</v>
      </c>
      <c r="I12" s="110">
        <f t="shared" si="1"/>
        <v>12454</v>
      </c>
      <c r="J12" s="110">
        <f t="shared" si="1"/>
        <v>12460.3</v>
      </c>
      <c r="K12" s="8">
        <f t="shared" si="25"/>
        <v>-10.700000000000728</v>
      </c>
      <c r="L12" s="4">
        <f t="shared" si="8"/>
        <v>8.8999999999996362</v>
      </c>
      <c r="M12" s="4">
        <f t="shared" si="17"/>
        <v>11.966666666666546</v>
      </c>
      <c r="N12" s="4">
        <f t="shared" si="9"/>
        <v>12.949999999999818</v>
      </c>
      <c r="O12" s="4">
        <f t="shared" si="10"/>
        <v>8.8999999999996362</v>
      </c>
      <c r="P12" s="4">
        <f t="shared" si="11"/>
        <v>8.8999999999996362</v>
      </c>
      <c r="Q12" s="4">
        <f t="shared" si="12"/>
        <v>0</v>
      </c>
      <c r="R12" s="4">
        <f t="shared" si="2"/>
        <v>12459.066666666666</v>
      </c>
      <c r="S12" s="4">
        <f t="shared" si="13"/>
        <v>12459.316666666666</v>
      </c>
      <c r="T12" s="4">
        <f t="shared" si="14"/>
        <v>12462.099999999999</v>
      </c>
      <c r="U12" s="4">
        <f t="shared" si="18"/>
        <v>-17</v>
      </c>
      <c r="V12" s="4">
        <f t="shared" si="19"/>
        <v>-17</v>
      </c>
      <c r="W12" s="45">
        <f t="shared" si="20"/>
        <v>12454</v>
      </c>
      <c r="X12" s="109">
        <f t="shared" si="40"/>
        <v>12454</v>
      </c>
      <c r="Y12" s="62">
        <f t="shared" si="21"/>
        <v>12445.7</v>
      </c>
      <c r="Z12" s="10">
        <f t="shared" si="22"/>
        <v>8.7000000000007276</v>
      </c>
      <c r="AA12" s="4">
        <f t="shared" si="23"/>
        <v>8.7000000000007276</v>
      </c>
      <c r="AB12" s="108">
        <f t="shared" si="24"/>
        <v>12479.7</v>
      </c>
      <c r="AC12" s="79">
        <f t="shared" si="41"/>
        <v>12479.7</v>
      </c>
      <c r="AD12" s="48">
        <f t="shared" si="26"/>
        <v>-0.46796621182588305</v>
      </c>
      <c r="AE12" s="45">
        <f t="shared" si="27"/>
        <v>-17</v>
      </c>
      <c r="AF12" s="56">
        <f t="shared" si="28"/>
        <v>12437</v>
      </c>
      <c r="AG12" s="70">
        <f t="shared" si="29"/>
        <v>-9.7283947763332144</v>
      </c>
      <c r="AH12" s="70">
        <f t="shared" si="30"/>
        <v>-0.10279188118812298</v>
      </c>
      <c r="AI12" s="74">
        <f t="shared" si="31"/>
        <v>1.8734421484280189E-3</v>
      </c>
      <c r="AJ12" s="62">
        <f t="shared" si="32"/>
        <v>8.7000000000007276</v>
      </c>
      <c r="AK12" s="117">
        <f t="shared" si="33"/>
        <v>1.056617083819319E-2</v>
      </c>
      <c r="AL12" s="99">
        <f t="shared" si="34"/>
        <v>-1.9257464273403477E-4</v>
      </c>
      <c r="AM12" s="62">
        <f t="shared" si="35"/>
        <v>12462.7</v>
      </c>
      <c r="AN12" s="10">
        <f t="shared" si="36"/>
        <v>12433.620599999998</v>
      </c>
      <c r="AO12" s="10">
        <f t="shared" si="37"/>
        <v>12452.668199999998</v>
      </c>
      <c r="AP12" s="10">
        <f t="shared" si="38"/>
        <v>12485.539733333331</v>
      </c>
      <c r="AQ12" s="10">
        <f t="shared" si="39"/>
        <v>12460.881766666662</v>
      </c>
      <c r="AR12" s="116">
        <f>AN13</f>
        <v>12433.670549999999</v>
      </c>
      <c r="AS12" s="90">
        <f>AN11</f>
        <v>12447.406799999999</v>
      </c>
      <c r="AT12" s="115">
        <f>AO12</f>
        <v>12452.668199999998</v>
      </c>
      <c r="AU12" s="24" t="s">
        <v>12</v>
      </c>
      <c r="AV12" s="25"/>
      <c r="AW12" s="19"/>
      <c r="BE12" s="12" t="s">
        <v>190</v>
      </c>
      <c r="BF12" s="110">
        <v>12462.9</v>
      </c>
      <c r="BG12" s="110">
        <v>12454</v>
      </c>
      <c r="BH12" s="111">
        <v>12460.3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</row>
    <row r="13" spans="1:123" x14ac:dyDescent="0.25">
      <c r="A13" s="12" t="str">
        <f t="shared" si="0"/>
        <v>2mag     5b</v>
      </c>
      <c r="B13" s="110">
        <f t="shared" si="15"/>
        <v>-2.7999999999992724</v>
      </c>
      <c r="C13" s="3">
        <f t="shared" si="16"/>
        <v>-13.5</v>
      </c>
      <c r="D13" s="3">
        <f t="shared" si="3"/>
        <v>12464.633333333331</v>
      </c>
      <c r="E13" s="3">
        <f t="shared" si="4"/>
        <v>12461.599999999999</v>
      </c>
      <c r="F13" s="3">
        <f t="shared" si="5"/>
        <v>12454.633333333333</v>
      </c>
      <c r="G13" s="3">
        <f t="shared" si="6"/>
        <v>12454.95</v>
      </c>
      <c r="H13" s="3">
        <f t="shared" si="1"/>
        <v>12460.3</v>
      </c>
      <c r="I13" s="110">
        <f t="shared" si="1"/>
        <v>12455.9</v>
      </c>
      <c r="J13" s="110">
        <f t="shared" si="1"/>
        <v>12457.5</v>
      </c>
      <c r="K13" s="8">
        <f t="shared" si="25"/>
        <v>3.5</v>
      </c>
      <c r="L13" s="4">
        <f t="shared" si="8"/>
        <v>4.3999999999996362</v>
      </c>
      <c r="M13" s="4">
        <f t="shared" si="17"/>
        <v>10.099999999999758</v>
      </c>
      <c r="N13" s="4">
        <f t="shared" si="9"/>
        <v>6.6499999999996362</v>
      </c>
      <c r="O13" s="4">
        <f t="shared" si="10"/>
        <v>4.3999999999996362</v>
      </c>
      <c r="P13" s="4">
        <f t="shared" si="11"/>
        <v>0</v>
      </c>
      <c r="Q13" s="4">
        <f>-J12+I13</f>
        <v>-4.3999999999996362</v>
      </c>
      <c r="R13" s="4">
        <f t="shared" si="2"/>
        <v>12457.9</v>
      </c>
      <c r="S13" s="4">
        <f t="shared" si="13"/>
        <v>12458.483333333334</v>
      </c>
      <c r="T13" s="4">
        <f t="shared" si="14"/>
        <v>12458.844444444445</v>
      </c>
      <c r="U13" s="4">
        <f t="shared" si="18"/>
        <v>-17</v>
      </c>
      <c r="V13" s="4">
        <f t="shared" si="19"/>
        <v>-17</v>
      </c>
      <c r="W13" s="45">
        <f t="shared" si="20"/>
        <v>12437</v>
      </c>
      <c r="X13" s="45">
        <f t="shared" si="40"/>
        <v>12437</v>
      </c>
      <c r="Y13" s="10">
        <f t="shared" si="21"/>
        <v>12449.599999999999</v>
      </c>
      <c r="Z13" s="10">
        <f t="shared" si="22"/>
        <v>8.7000000000007276</v>
      </c>
      <c r="AA13" s="10">
        <f t="shared" si="23"/>
        <v>6.2999999999992724</v>
      </c>
      <c r="AB13" s="10">
        <f t="shared" si="24"/>
        <v>12460.3</v>
      </c>
      <c r="AC13" s="108">
        <f t="shared" si="41"/>
        <v>12462.7</v>
      </c>
      <c r="AD13" s="48">
        <f t="shared" si="26"/>
        <v>-0.7369720597790993</v>
      </c>
      <c r="AE13" s="45">
        <f t="shared" si="27"/>
        <v>-17</v>
      </c>
      <c r="AF13" s="56">
        <f t="shared" si="28"/>
        <v>12443.3</v>
      </c>
      <c r="AG13" s="70">
        <f t="shared" si="29"/>
        <v>-1.2373328898143481</v>
      </c>
      <c r="AH13" s="70">
        <f t="shared" si="30"/>
        <v>-0.80818994486604334</v>
      </c>
      <c r="AI13" s="74">
        <f t="shared" si="31"/>
        <v>1.1411763760417839E-3</v>
      </c>
      <c r="AJ13" s="62">
        <f t="shared" si="32"/>
        <v>8.7000000000007276</v>
      </c>
      <c r="AK13" s="117">
        <f t="shared" si="33"/>
        <v>0.65317098698257814</v>
      </c>
      <c r="AL13" s="99">
        <f t="shared" si="34"/>
        <v>-9.2228727243564039E-4</v>
      </c>
      <c r="AM13" s="62">
        <f t="shared" si="35"/>
        <v>12469</v>
      </c>
      <c r="AN13" s="10">
        <f t="shared" si="36"/>
        <v>12433.670549999999</v>
      </c>
      <c r="AO13" s="10">
        <f t="shared" si="37"/>
        <v>12451.669199999998</v>
      </c>
      <c r="AP13" s="10">
        <f t="shared" si="38"/>
        <v>12484.488683333331</v>
      </c>
      <c r="AQ13" s="10">
        <f t="shared" si="39"/>
        <v>12467.688566666664</v>
      </c>
      <c r="AR13" s="116">
        <f>AP14</f>
        <v>12477.014549999998</v>
      </c>
      <c r="AS13" s="112">
        <f>J13</f>
        <v>12457.5</v>
      </c>
      <c r="AT13" s="115">
        <f>AO13</f>
        <v>12451.669199999998</v>
      </c>
      <c r="AU13" s="24">
        <f>AT13-AS12</f>
        <v>4.2623999999996158</v>
      </c>
      <c r="AV13" s="25" t="s">
        <v>37</v>
      </c>
      <c r="AW13" s="19"/>
      <c r="BE13" s="12" t="s">
        <v>191</v>
      </c>
      <c r="BF13" s="110">
        <v>12460.3</v>
      </c>
      <c r="BG13" s="110">
        <v>12455.9</v>
      </c>
      <c r="BH13" s="111">
        <v>12457.5</v>
      </c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 x14ac:dyDescent="0.25">
      <c r="A14" s="12" t="str">
        <f t="shared" si="0"/>
        <v>2mag     6o</v>
      </c>
      <c r="B14" s="110">
        <f t="shared" si="15"/>
        <v>-0.7999999999992724</v>
      </c>
      <c r="C14" s="3">
        <f t="shared" si="16"/>
        <v>2.7000000000007276</v>
      </c>
      <c r="D14" s="3">
        <f t="shared" si="3"/>
        <v>12460.666666666666</v>
      </c>
      <c r="E14" s="3">
        <f t="shared" si="4"/>
        <v>12459.55</v>
      </c>
      <c r="F14" s="3">
        <f t="shared" si="5"/>
        <v>12454.933333333334</v>
      </c>
      <c r="G14" s="3">
        <f t="shared" si="6"/>
        <v>12455.4</v>
      </c>
      <c r="H14" s="3">
        <f t="shared" si="1"/>
        <v>12458.8</v>
      </c>
      <c r="I14" s="110">
        <f t="shared" si="1"/>
        <v>12454.9</v>
      </c>
      <c r="J14" s="110">
        <f t="shared" si="1"/>
        <v>12456.7</v>
      </c>
      <c r="K14" s="8">
        <f t="shared" si="25"/>
        <v>-3.5999999999985448</v>
      </c>
      <c r="L14" s="4">
        <f t="shared" si="8"/>
        <v>3.8999999999996362</v>
      </c>
      <c r="M14" s="4">
        <f t="shared" si="17"/>
        <v>5.7333333333329692</v>
      </c>
      <c r="N14" s="4">
        <f t="shared" si="9"/>
        <v>4.1499999999996362</v>
      </c>
      <c r="O14" s="4">
        <f t="shared" si="10"/>
        <v>3.8999999999996362</v>
      </c>
      <c r="P14" s="4">
        <f t="shared" si="11"/>
        <v>1.2999999999992724</v>
      </c>
      <c r="Q14" s="4">
        <f>J13-I14</f>
        <v>2.6000000000003638</v>
      </c>
      <c r="R14" s="4">
        <f t="shared" si="2"/>
        <v>12456.799999999997</v>
      </c>
      <c r="S14" s="4">
        <f t="shared" si="13"/>
        <v>12457.349999999999</v>
      </c>
      <c r="T14" s="4">
        <f t="shared" si="14"/>
        <v>12457.922222222222</v>
      </c>
      <c r="U14" s="4">
        <f t="shared" si="18"/>
        <v>-17</v>
      </c>
      <c r="V14" s="4">
        <f t="shared" si="19"/>
        <v>-2.7999999999992724</v>
      </c>
      <c r="W14" s="45">
        <f t="shared" si="20"/>
        <v>12457.5</v>
      </c>
      <c r="X14" s="109">
        <f t="shared" si="40"/>
        <v>12443.3</v>
      </c>
      <c r="Y14" s="62">
        <f t="shared" si="21"/>
        <v>12461</v>
      </c>
      <c r="Z14" s="10">
        <f t="shared" si="22"/>
        <v>6.2999999999992724</v>
      </c>
      <c r="AA14" s="4">
        <f t="shared" si="23"/>
        <v>6.2999999999992724</v>
      </c>
      <c r="AB14" s="108">
        <f t="shared" si="24"/>
        <v>12466.599999999999</v>
      </c>
      <c r="AC14" s="79">
        <f t="shared" si="41"/>
        <v>12466.599999999999</v>
      </c>
      <c r="AD14" s="48">
        <f t="shared" si="26"/>
        <v>-0.76686159844056767</v>
      </c>
      <c r="AE14" s="45">
        <f t="shared" si="27"/>
        <v>-17</v>
      </c>
      <c r="AF14" s="56">
        <f t="shared" si="28"/>
        <v>12440.5</v>
      </c>
      <c r="AG14" s="70">
        <f t="shared" si="29"/>
        <v>-2.2859635527086444</v>
      </c>
      <c r="AH14" s="70">
        <f t="shared" si="30"/>
        <v>-0.43745229394191226</v>
      </c>
      <c r="AI14" s="74">
        <f t="shared" si="31"/>
        <v>1.302198464691992E-3</v>
      </c>
      <c r="AJ14" s="62">
        <f t="shared" si="32"/>
        <v>6.2999999999992724</v>
      </c>
      <c r="AK14" s="117">
        <f t="shared" si="33"/>
        <v>0.19136450947504122</v>
      </c>
      <c r="AL14" s="99">
        <f t="shared" si="34"/>
        <v>-5.6964970554714814E-4</v>
      </c>
      <c r="AM14" s="62">
        <f t="shared" si="35"/>
        <v>12463.8</v>
      </c>
      <c r="AN14" s="10">
        <f t="shared" si="36"/>
        <v>12438.79875</v>
      </c>
      <c r="AO14" s="10">
        <f t="shared" si="37"/>
        <v>12447.4401</v>
      </c>
      <c r="AP14" s="10">
        <f t="shared" si="38"/>
        <v>12477.014549999998</v>
      </c>
      <c r="AQ14" s="10">
        <f t="shared" si="39"/>
        <v>12467.955499999998</v>
      </c>
      <c r="AR14" s="116">
        <f>AN15</f>
        <v>12440.197349999999</v>
      </c>
      <c r="AS14" s="16">
        <f>J14</f>
        <v>12456.7</v>
      </c>
      <c r="AT14" s="115">
        <f>AQ14</f>
        <v>12467.955499999998</v>
      </c>
      <c r="AU14" s="114">
        <f>-AT14+AS13</f>
        <v>-10.45549999999821</v>
      </c>
      <c r="AV14" s="25" t="s">
        <v>37</v>
      </c>
      <c r="AW14" s="19"/>
      <c r="AZ14"/>
      <c r="BA14"/>
      <c r="BE14" s="12" t="s">
        <v>192</v>
      </c>
      <c r="BF14" s="110">
        <v>12458.8</v>
      </c>
      <c r="BG14" s="110">
        <v>12454.9</v>
      </c>
      <c r="BH14" s="111">
        <v>12456.7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</row>
    <row r="15" spans="1:123" x14ac:dyDescent="0.25">
      <c r="A15" s="12" t="str">
        <f t="shared" si="0"/>
        <v>2mag    7s</v>
      </c>
      <c r="B15" s="110">
        <f t="shared" si="15"/>
        <v>-4.3000000000010914</v>
      </c>
      <c r="C15" s="3">
        <f t="shared" si="16"/>
        <v>-7.8999999999996362</v>
      </c>
      <c r="D15" s="3">
        <f t="shared" si="3"/>
        <v>12461.433333333334</v>
      </c>
      <c r="E15" s="3">
        <f t="shared" si="4"/>
        <v>12462</v>
      </c>
      <c r="F15" s="3">
        <f t="shared" si="5"/>
        <v>12453.666666666666</v>
      </c>
      <c r="G15" s="3">
        <f t="shared" si="6"/>
        <v>12452.55</v>
      </c>
      <c r="H15" s="3">
        <f t="shared" si="1"/>
        <v>12465.2</v>
      </c>
      <c r="I15" s="110">
        <f t="shared" si="1"/>
        <v>12450.2</v>
      </c>
      <c r="J15" s="110">
        <f t="shared" si="1"/>
        <v>12452.4</v>
      </c>
      <c r="K15" s="8">
        <f t="shared" si="25"/>
        <v>-5.1000000000003638</v>
      </c>
      <c r="L15" s="4">
        <f t="shared" si="8"/>
        <v>15</v>
      </c>
      <c r="M15" s="4">
        <f t="shared" si="17"/>
        <v>7.7666666666664241</v>
      </c>
      <c r="N15" s="4">
        <f t="shared" si="9"/>
        <v>9.4499999999998181</v>
      </c>
      <c r="O15" s="4">
        <f t="shared" si="10"/>
        <v>15</v>
      </c>
      <c r="P15" s="4">
        <f t="shared" si="11"/>
        <v>8.5</v>
      </c>
      <c r="Q15" s="4">
        <f>J14-I15</f>
        <v>6.5</v>
      </c>
      <c r="R15" s="4">
        <f t="shared" si="2"/>
        <v>12455.933333333334</v>
      </c>
      <c r="S15" s="4">
        <f t="shared" si="13"/>
        <v>12456.366666666665</v>
      </c>
      <c r="T15" s="4">
        <f t="shared" si="14"/>
        <v>12456.877777777778</v>
      </c>
      <c r="U15" s="4">
        <f t="shared" si="18"/>
        <v>-2.7999999999992724</v>
      </c>
      <c r="V15" s="4">
        <f t="shared" si="19"/>
        <v>-2.7999999999992724</v>
      </c>
      <c r="W15" s="109">
        <f t="shared" si="20"/>
        <v>12454.7</v>
      </c>
      <c r="X15" s="45">
        <f t="shared" si="40"/>
        <v>12454.7</v>
      </c>
      <c r="Y15" s="62">
        <f t="shared" si="21"/>
        <v>12453.100000000002</v>
      </c>
      <c r="Z15" s="10">
        <f t="shared" si="22"/>
        <v>6.2999999999992724</v>
      </c>
      <c r="AA15" s="4">
        <f t="shared" si="23"/>
        <v>-0.7999999999992724</v>
      </c>
      <c r="AB15" s="79">
        <f t="shared" si="24"/>
        <v>12456.7</v>
      </c>
      <c r="AC15" s="108">
        <f t="shared" si="41"/>
        <v>12463.8</v>
      </c>
      <c r="AD15" s="48">
        <f t="shared" si="26"/>
        <v>-0.10331384015594605</v>
      </c>
      <c r="AE15" s="45">
        <f t="shared" si="27"/>
        <v>-2.7999999999992724</v>
      </c>
      <c r="AF15" s="56">
        <f t="shared" si="28"/>
        <v>12453.900000000001</v>
      </c>
      <c r="AG15" s="70">
        <f t="shared" si="29"/>
        <v>0.14161283417032222</v>
      </c>
      <c r="AH15" s="70">
        <f t="shared" si="30"/>
        <v>7.0615068602981879</v>
      </c>
      <c r="AI15" s="74">
        <f t="shared" si="31"/>
        <v>-1.204441982031186E-4</v>
      </c>
      <c r="AJ15" s="62">
        <f t="shared" si="32"/>
        <v>6.2999999999992724</v>
      </c>
      <c r="AK15" s="117">
        <f t="shared" si="33"/>
        <v>49.864879138038368</v>
      </c>
      <c r="AL15" s="99">
        <f t="shared" si="34"/>
        <v>-8.5051753189443666E-4</v>
      </c>
      <c r="AM15" s="62">
        <f t="shared" si="35"/>
        <v>12463</v>
      </c>
      <c r="AN15" s="10">
        <f t="shared" si="36"/>
        <v>12440.197349999999</v>
      </c>
      <c r="AO15" s="10">
        <f t="shared" si="37"/>
        <v>12446.241299999996</v>
      </c>
      <c r="AP15" s="10">
        <f t="shared" si="38"/>
        <v>12473.410949999996</v>
      </c>
      <c r="AQ15" s="10">
        <f t="shared" si="39"/>
        <v>12467.254799999995</v>
      </c>
      <c r="AR15" s="116">
        <f>AN16</f>
        <v>12434.03685</v>
      </c>
      <c r="AS15" s="16">
        <f>J15</f>
        <v>12452.4</v>
      </c>
      <c r="AT15" s="115">
        <f>AO15</f>
        <v>12446.241299999996</v>
      </c>
      <c r="AU15" s="24">
        <f>AT15-AS14</f>
        <v>-10.458700000004683</v>
      </c>
      <c r="AV15" s="25" t="s">
        <v>37</v>
      </c>
      <c r="AW15" s="19"/>
      <c r="AZ15"/>
      <c r="BA15"/>
      <c r="BB15"/>
      <c r="BC15"/>
      <c r="BD15"/>
      <c r="BE15" s="12" t="s">
        <v>193</v>
      </c>
      <c r="BF15" s="110">
        <v>12465.2</v>
      </c>
      <c r="BG15" s="110">
        <v>12450.2</v>
      </c>
      <c r="BH15" s="111">
        <v>12452.4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</row>
    <row r="16" spans="1:123" x14ac:dyDescent="0.25">
      <c r="A16" s="12" t="str">
        <f t="shared" si="0"/>
        <v>2mag   8s</v>
      </c>
      <c r="B16" s="110">
        <f t="shared" si="15"/>
        <v>29</v>
      </c>
      <c r="C16" s="3">
        <f t="shared" si="16"/>
        <v>23.899999999999636</v>
      </c>
      <c r="D16" s="3">
        <f t="shared" si="3"/>
        <v>12468.633333333333</v>
      </c>
      <c r="E16" s="3">
        <f t="shared" si="4"/>
        <v>12473.55</v>
      </c>
      <c r="F16" s="3">
        <f t="shared" si="5"/>
        <v>12452.799999999997</v>
      </c>
      <c r="G16" s="3">
        <f t="shared" si="6"/>
        <v>12451.75</v>
      </c>
      <c r="H16" s="3">
        <f t="shared" si="1"/>
        <v>12481.9</v>
      </c>
      <c r="I16" s="3">
        <f t="shared" si="1"/>
        <v>12453.3</v>
      </c>
      <c r="J16" s="110">
        <f t="shared" si="1"/>
        <v>12481.4</v>
      </c>
      <c r="K16" s="8">
        <f t="shared" si="25"/>
        <v>24.699999999998909</v>
      </c>
      <c r="L16" s="4">
        <f t="shared" si="8"/>
        <v>29.5</v>
      </c>
      <c r="M16" s="4">
        <f t="shared" si="17"/>
        <v>16.133333333333212</v>
      </c>
      <c r="N16" s="4">
        <f t="shared" si="9"/>
        <v>22.25</v>
      </c>
      <c r="O16" s="4">
        <f t="shared" si="10"/>
        <v>28.600000000000364</v>
      </c>
      <c r="P16" s="4">
        <f t="shared" si="11"/>
        <v>29.5</v>
      </c>
      <c r="Q16" s="4">
        <f>J15-I16</f>
        <v>-0.8999999999996362</v>
      </c>
      <c r="R16" s="4">
        <f t="shared" si="2"/>
        <v>12472.199999999999</v>
      </c>
      <c r="S16" s="4">
        <f t="shared" si="13"/>
        <v>12464.066666666666</v>
      </c>
      <c r="T16" s="4">
        <f t="shared" si="14"/>
        <v>12461.644444444442</v>
      </c>
      <c r="U16" s="4">
        <f t="shared" si="18"/>
        <v>-4.3000000000010914</v>
      </c>
      <c r="V16" s="4">
        <f t="shared" si="19"/>
        <v>-4.3000000000010914</v>
      </c>
      <c r="W16" s="109">
        <f t="shared" si="20"/>
        <v>12452.4</v>
      </c>
      <c r="X16" s="109">
        <f t="shared" si="40"/>
        <v>12452.4</v>
      </c>
      <c r="Y16" s="62">
        <f t="shared" si="21"/>
        <v>12447.3</v>
      </c>
      <c r="Z16" s="10">
        <f t="shared" si="22"/>
        <v>-0.7999999999992724</v>
      </c>
      <c r="AA16" s="4">
        <f t="shared" si="23"/>
        <v>-0.7999999999992724</v>
      </c>
      <c r="AB16" s="79">
        <f t="shared" si="24"/>
        <v>12455.900000000001</v>
      </c>
      <c r="AC16" s="79">
        <f t="shared" si="41"/>
        <v>12455.900000000001</v>
      </c>
      <c r="AD16" s="48">
        <f t="shared" si="26"/>
        <v>0.70968161143601793</v>
      </c>
      <c r="AE16" s="45">
        <f t="shared" si="27"/>
        <v>-4.3000000000010914</v>
      </c>
      <c r="AF16" s="56">
        <f t="shared" si="28"/>
        <v>12448.099999999999</v>
      </c>
      <c r="AG16" s="70">
        <f t="shared" si="29"/>
        <v>1.1177638548542776</v>
      </c>
      <c r="AH16" s="70">
        <f t="shared" si="30"/>
        <v>0.8946433503437714</v>
      </c>
      <c r="AI16" s="74">
        <f t="shared" si="31"/>
        <v>2.6751070444486383E-3</v>
      </c>
      <c r="AJ16" s="62">
        <f t="shared" si="32"/>
        <v>-0.7999999999992724</v>
      </c>
      <c r="AK16" s="117">
        <f t="shared" si="33"/>
        <v>0.80038672431432811</v>
      </c>
      <c r="AL16" s="99">
        <f t="shared" si="34"/>
        <v>2.3932667287737538E-3</v>
      </c>
      <c r="AM16" s="62">
        <f t="shared" si="35"/>
        <v>12451.6</v>
      </c>
      <c r="AN16" s="10">
        <f t="shared" si="36"/>
        <v>12434.03685</v>
      </c>
      <c r="AO16" s="10">
        <f t="shared" si="37"/>
        <v>12449.205000000002</v>
      </c>
      <c r="AP16" s="10">
        <f t="shared" si="38"/>
        <v>12477.848716666667</v>
      </c>
      <c r="AQ16" s="10">
        <f t="shared" si="39"/>
        <v>12459.113333333333</v>
      </c>
      <c r="AR16" s="116">
        <f>AP17</f>
        <v>12506.944449999997</v>
      </c>
      <c r="AS16" s="112">
        <f>J16</f>
        <v>12481.4</v>
      </c>
      <c r="AT16" s="115">
        <f>AO16</f>
        <v>12449.205000000002</v>
      </c>
      <c r="AU16" s="24">
        <f>AT16-AS15</f>
        <v>-3.19499999999789</v>
      </c>
      <c r="AV16" s="25" t="s">
        <v>37</v>
      </c>
      <c r="AW16" s="19"/>
      <c r="AZ16"/>
      <c r="BA16"/>
      <c r="BB16"/>
      <c r="BC16"/>
      <c r="BD16"/>
      <c r="BE16" s="12" t="s">
        <v>143</v>
      </c>
      <c r="BF16" s="110">
        <v>12481.9</v>
      </c>
      <c r="BG16" s="110">
        <v>12453.3</v>
      </c>
      <c r="BH16" s="111">
        <v>12481.4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 x14ac:dyDescent="0.25">
      <c r="A17" s="12" t="str">
        <f t="shared" si="0"/>
        <v>2mag    9b</v>
      </c>
      <c r="B17" s="110">
        <f t="shared" si="15"/>
        <v>-25.299999999999272</v>
      </c>
      <c r="C17" s="3">
        <f t="shared" si="16"/>
        <v>-0.6000000000003638</v>
      </c>
      <c r="D17" s="3">
        <f t="shared" si="3"/>
        <v>12477.233333333332</v>
      </c>
      <c r="E17" s="3">
        <f t="shared" si="4"/>
        <v>12483.25</v>
      </c>
      <c r="F17" s="3">
        <f t="shared" si="5"/>
        <v>12447.6</v>
      </c>
      <c r="G17" s="3">
        <f t="shared" si="6"/>
        <v>12446.3</v>
      </c>
      <c r="H17" s="3">
        <f t="shared" si="1"/>
        <v>12484.6</v>
      </c>
      <c r="I17" s="3">
        <f t="shared" si="1"/>
        <v>12439.3</v>
      </c>
      <c r="J17" s="3">
        <f t="shared" si="1"/>
        <v>12456.1</v>
      </c>
      <c r="K17" s="8">
        <f t="shared" si="25"/>
        <v>3.7000000000007276</v>
      </c>
      <c r="L17" s="4">
        <f t="shared" si="8"/>
        <v>45.300000000001091</v>
      </c>
      <c r="M17" s="4">
        <f t="shared" si="17"/>
        <v>29.933333333333696</v>
      </c>
      <c r="N17" s="4">
        <f t="shared" si="9"/>
        <v>37.400000000000546</v>
      </c>
      <c r="O17" s="4">
        <f t="shared" si="10"/>
        <v>45.300000000001091</v>
      </c>
      <c r="P17" s="4">
        <f t="shared" si="11"/>
        <v>3.2000000000007276</v>
      </c>
      <c r="Q17" s="4">
        <f>J16-I17</f>
        <v>42.100000000000364</v>
      </c>
      <c r="R17" s="4">
        <f t="shared" si="2"/>
        <v>12460</v>
      </c>
      <c r="S17" s="4">
        <f t="shared" si="13"/>
        <v>12466.099999999999</v>
      </c>
      <c r="T17" s="4">
        <f t="shared" si="14"/>
        <v>12462.71111111111</v>
      </c>
      <c r="U17" s="4">
        <f t="shared" si="18"/>
        <v>-4.3000000000010914</v>
      </c>
      <c r="V17" s="4">
        <f t="shared" si="19"/>
        <v>-4.3000000000010914</v>
      </c>
      <c r="W17" s="45">
        <f t="shared" si="20"/>
        <v>12448.099999999999</v>
      </c>
      <c r="X17" s="45">
        <f t="shared" si="40"/>
        <v>12448.099999999999</v>
      </c>
      <c r="Y17" s="10">
        <f t="shared" si="21"/>
        <v>12506.099999999999</v>
      </c>
      <c r="Z17" s="10">
        <f t="shared" si="22"/>
        <v>29</v>
      </c>
      <c r="AA17" s="10">
        <f t="shared" si="23"/>
        <v>29</v>
      </c>
      <c r="AB17" s="10">
        <f t="shared" si="24"/>
        <v>12481.4</v>
      </c>
      <c r="AC17" s="108">
        <f t="shared" si="41"/>
        <v>12481.4</v>
      </c>
      <c r="AD17" s="48">
        <f t="shared" si="26"/>
        <v>1.7079922027291081</v>
      </c>
      <c r="AE17" s="45">
        <f t="shared" si="27"/>
        <v>-4.3000000000010914</v>
      </c>
      <c r="AF17" s="56">
        <f t="shared" si="28"/>
        <v>12477.099999999999</v>
      </c>
      <c r="AG17" s="70">
        <f t="shared" si="29"/>
        <v>0.38777249866503993</v>
      </c>
      <c r="AH17" s="70">
        <f t="shared" si="30"/>
        <v>2.5788316691942756</v>
      </c>
      <c r="AI17" s="74">
        <f t="shared" si="31"/>
        <v>-1.6830834088047851E-3</v>
      </c>
      <c r="AJ17" s="62">
        <f t="shared" si="32"/>
        <v>29</v>
      </c>
      <c r="AK17" s="117">
        <f t="shared" si="33"/>
        <v>6.6503727780393342</v>
      </c>
      <c r="AL17" s="99">
        <f t="shared" si="34"/>
        <v>-4.3403887965212358E-3</v>
      </c>
      <c r="AM17" s="62">
        <f t="shared" si="35"/>
        <v>12510.4</v>
      </c>
      <c r="AN17" s="10">
        <f t="shared" si="36"/>
        <v>12437.500049999999</v>
      </c>
      <c r="AO17" s="10">
        <f t="shared" si="37"/>
        <v>12478.608899999999</v>
      </c>
      <c r="AP17" s="10">
        <f t="shared" si="38"/>
        <v>12506.944449999997</v>
      </c>
      <c r="AQ17" s="10">
        <f t="shared" si="39"/>
        <v>12474.962499999996</v>
      </c>
      <c r="AR17" s="116">
        <f>AP18</f>
        <v>12509.8974</v>
      </c>
      <c r="AS17" s="112">
        <f>J17</f>
        <v>12456.1</v>
      </c>
      <c r="AT17" s="115">
        <f>AQ17</f>
        <v>12474.962499999996</v>
      </c>
      <c r="AU17" s="114">
        <f>-AT17+AS16</f>
        <v>6.437500000003638</v>
      </c>
      <c r="AV17" s="25" t="s">
        <v>37</v>
      </c>
      <c r="AW17" s="19"/>
      <c r="AZ17" s="123">
        <f>BA17*(1+$AQ$5)</f>
        <v>12493.468299999999</v>
      </c>
      <c r="BA17" s="112">
        <f>J17</f>
        <v>12456.1</v>
      </c>
      <c r="BB17"/>
      <c r="BC17"/>
      <c r="BD17"/>
      <c r="BE17" s="12" t="s">
        <v>194</v>
      </c>
      <c r="BF17" s="110">
        <v>12484.6</v>
      </c>
      <c r="BG17" s="110">
        <v>12439.3</v>
      </c>
      <c r="BH17" s="111">
        <v>12456.1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 x14ac:dyDescent="0.25">
      <c r="A18" s="12" t="str">
        <f t="shared" si="0"/>
        <v>2mag     10o</v>
      </c>
      <c r="B18" s="110">
        <f t="shared" si="15"/>
        <v>-10</v>
      </c>
      <c r="C18" s="3">
        <f t="shared" si="16"/>
        <v>-6.2999999999992724</v>
      </c>
      <c r="D18" s="3">
        <f t="shared" si="3"/>
        <v>12474.366666666667</v>
      </c>
      <c r="E18" s="3">
        <f t="shared" si="4"/>
        <v>12470.6</v>
      </c>
      <c r="F18" s="3">
        <f t="shared" si="5"/>
        <v>12441.833333333334</v>
      </c>
      <c r="G18" s="3">
        <f t="shared" si="6"/>
        <v>12436.099999999999</v>
      </c>
      <c r="H18" s="3">
        <f t="shared" si="1"/>
        <v>12456.6</v>
      </c>
      <c r="I18" s="3">
        <f t="shared" si="1"/>
        <v>12432.9</v>
      </c>
      <c r="J18" s="110">
        <f t="shared" si="1"/>
        <v>12446.1</v>
      </c>
      <c r="K18" s="8">
        <f t="shared" si="25"/>
        <v>-35.299999999999272</v>
      </c>
      <c r="L18" s="4">
        <f t="shared" si="8"/>
        <v>23.700000000000728</v>
      </c>
      <c r="M18" s="4">
        <f t="shared" si="17"/>
        <v>32.83333333333394</v>
      </c>
      <c r="N18" s="4">
        <f t="shared" si="9"/>
        <v>34.500000000000909</v>
      </c>
      <c r="O18" s="4">
        <f t="shared" si="10"/>
        <v>23.700000000000728</v>
      </c>
      <c r="P18" s="4">
        <f t="shared" si="11"/>
        <v>0.5</v>
      </c>
      <c r="Q18" s="4">
        <f>-J17+I18</f>
        <v>-23.200000000000728</v>
      </c>
      <c r="R18" s="4">
        <f t="shared" si="2"/>
        <v>12445.199999999999</v>
      </c>
      <c r="S18" s="4">
        <f t="shared" si="13"/>
        <v>12452.599999999999</v>
      </c>
      <c r="T18" s="4">
        <f t="shared" si="14"/>
        <v>12459.133333333331</v>
      </c>
      <c r="U18" s="4">
        <f t="shared" si="18"/>
        <v>-25.299999999999272</v>
      </c>
      <c r="V18" s="4">
        <f t="shared" si="19"/>
        <v>-25.299999999999272</v>
      </c>
      <c r="W18" s="45">
        <f t="shared" si="20"/>
        <v>12456.1</v>
      </c>
      <c r="X18" s="45">
        <f t="shared" si="40"/>
        <v>12456.1</v>
      </c>
      <c r="Y18" s="62">
        <f t="shared" si="21"/>
        <v>12459.800000000001</v>
      </c>
      <c r="Z18" s="10">
        <f t="shared" si="22"/>
        <v>29</v>
      </c>
      <c r="AA18" s="4">
        <f t="shared" si="23"/>
        <v>29</v>
      </c>
      <c r="AB18" s="108">
        <f t="shared" si="24"/>
        <v>12510.4</v>
      </c>
      <c r="AC18" s="108">
        <f t="shared" si="41"/>
        <v>12510.4</v>
      </c>
      <c r="AD18" s="48">
        <f t="shared" si="26"/>
        <v>0.41676413255364875</v>
      </c>
      <c r="AE18" s="45">
        <f t="shared" si="27"/>
        <v>-25.299999999999272</v>
      </c>
      <c r="AF18" s="56">
        <f t="shared" si="28"/>
        <v>12430.800000000001</v>
      </c>
      <c r="AG18" s="70">
        <f t="shared" si="29"/>
        <v>-0.39402136380848674</v>
      </c>
      <c r="AH18" s="70">
        <f t="shared" si="30"/>
        <v>-2.5379334519689851</v>
      </c>
      <c r="AI18" s="74">
        <f t="shared" si="31"/>
        <v>1.2308137851143347E-3</v>
      </c>
      <c r="AJ18" s="62">
        <f t="shared" si="32"/>
        <v>29</v>
      </c>
      <c r="AK18" s="117">
        <f t="shared" si="33"/>
        <v>6.4411062066232088</v>
      </c>
      <c r="AL18" s="99">
        <f t="shared" si="34"/>
        <v>-3.1237234783862361E-3</v>
      </c>
      <c r="AM18" s="62">
        <f t="shared" si="35"/>
        <v>12485.1</v>
      </c>
      <c r="AN18" s="10">
        <f t="shared" si="36"/>
        <v>12410.177399999999</v>
      </c>
      <c r="AO18" s="10">
        <f t="shared" si="37"/>
        <v>12468.219300000001</v>
      </c>
      <c r="AP18" s="10">
        <f t="shared" si="38"/>
        <v>12509.8974</v>
      </c>
      <c r="AQ18" s="10">
        <f t="shared" si="39"/>
        <v>12447.835399999998</v>
      </c>
      <c r="AR18" s="113"/>
      <c r="AT18" s="115">
        <f>AQ18</f>
        <v>12447.835399999998</v>
      </c>
      <c r="AU18" s="114">
        <f>-AT18+AS17</f>
        <v>8.2646000000022468</v>
      </c>
      <c r="AV18" s="25" t="s">
        <v>37</v>
      </c>
      <c r="AW18" s="19"/>
      <c r="AZ18"/>
      <c r="BA18"/>
      <c r="BB18" s="115">
        <f>AQ18</f>
        <v>12447.835399999998</v>
      </c>
      <c r="BC18" s="114">
        <f>-BB18+BA17</f>
        <v>8.2646000000022468</v>
      </c>
      <c r="BD18" s="107" t="s">
        <v>37</v>
      </c>
      <c r="BE18" s="12" t="s">
        <v>195</v>
      </c>
      <c r="BF18" s="110">
        <v>12456.6</v>
      </c>
      <c r="BG18" s="110">
        <v>12432.9</v>
      </c>
      <c r="BH18" s="111">
        <v>12446.1</v>
      </c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 x14ac:dyDescent="0.25">
      <c r="A19" s="12" t="str">
        <f t="shared" si="0"/>
        <v>2mag   11s</v>
      </c>
      <c r="B19" s="110">
        <f t="shared" si="15"/>
        <v>13</v>
      </c>
      <c r="C19" s="3">
        <f t="shared" si="16"/>
        <v>-22.299999999999272</v>
      </c>
      <c r="D19" s="3">
        <f t="shared" si="3"/>
        <v>12466.933333333334</v>
      </c>
      <c r="E19" s="3">
        <f t="shared" si="4"/>
        <v>12458.1</v>
      </c>
      <c r="F19" s="3">
        <f t="shared" si="5"/>
        <v>12438.933333333332</v>
      </c>
      <c r="G19" s="3">
        <f t="shared" si="6"/>
        <v>12438.75</v>
      </c>
      <c r="H19" s="3">
        <f t="shared" si="1"/>
        <v>12459.6</v>
      </c>
      <c r="I19" s="3">
        <f t="shared" si="1"/>
        <v>12444.6</v>
      </c>
      <c r="J19" s="3">
        <f t="shared" si="1"/>
        <v>12459.1</v>
      </c>
      <c r="K19" s="8">
        <f t="shared" si="25"/>
        <v>3</v>
      </c>
      <c r="L19" s="4">
        <f t="shared" si="8"/>
        <v>15</v>
      </c>
      <c r="M19" s="4">
        <f t="shared" si="17"/>
        <v>28.000000000000608</v>
      </c>
      <c r="N19" s="4">
        <f t="shared" si="9"/>
        <v>19.350000000000364</v>
      </c>
      <c r="O19" s="4">
        <f t="shared" si="10"/>
        <v>15</v>
      </c>
      <c r="P19" s="4">
        <f>-H19+J18</f>
        <v>-13.5</v>
      </c>
      <c r="Q19" s="4">
        <f t="shared" ref="Q19:Q26" si="42">J18-I19</f>
        <v>1.5</v>
      </c>
      <c r="R19" s="4">
        <f t="shared" si="2"/>
        <v>12454.433333333334</v>
      </c>
      <c r="S19" s="4">
        <f t="shared" si="13"/>
        <v>12449.816666666666</v>
      </c>
      <c r="T19" s="4">
        <f t="shared" si="14"/>
        <v>12453.21111111111</v>
      </c>
      <c r="U19" s="4">
        <f t="shared" si="18"/>
        <v>-25.299999999999272</v>
      </c>
      <c r="V19" s="4">
        <f t="shared" si="19"/>
        <v>-25.299999999999272</v>
      </c>
      <c r="W19" s="109">
        <f t="shared" si="20"/>
        <v>12430.800000000001</v>
      </c>
      <c r="X19" s="109">
        <f t="shared" si="40"/>
        <v>12430.800000000001</v>
      </c>
      <c r="Y19" s="10">
        <f t="shared" si="21"/>
        <v>12410.800000000001</v>
      </c>
      <c r="Z19" s="10">
        <f t="shared" si="22"/>
        <v>29</v>
      </c>
      <c r="AA19" s="10">
        <f t="shared" si="23"/>
        <v>-10</v>
      </c>
      <c r="AB19" s="10">
        <f t="shared" si="24"/>
        <v>12446.1</v>
      </c>
      <c r="AC19" s="79">
        <f t="shared" si="41"/>
        <v>12485.1</v>
      </c>
      <c r="AD19" s="48">
        <f t="shared" si="26"/>
        <v>-0.10331384015594605</v>
      </c>
      <c r="AE19" s="45">
        <f t="shared" si="27"/>
        <v>-25.299999999999272</v>
      </c>
      <c r="AF19" s="56">
        <f t="shared" si="28"/>
        <v>12420.800000000001</v>
      </c>
      <c r="AG19" s="70">
        <f t="shared" si="29"/>
        <v>-2.4042147546856429</v>
      </c>
      <c r="AH19" s="70">
        <f t="shared" si="30"/>
        <v>-0.41593622119283286</v>
      </c>
      <c r="AI19" s="74">
        <f t="shared" si="31"/>
        <v>3.083537292283852E-3</v>
      </c>
      <c r="AJ19" s="62">
        <f t="shared" si="32"/>
        <v>29</v>
      </c>
      <c r="AK19" s="117">
        <f t="shared" si="33"/>
        <v>0.1730029401001732</v>
      </c>
      <c r="AL19" s="99">
        <f t="shared" si="34"/>
        <v>-1.2825548492597252E-3</v>
      </c>
      <c r="AM19" s="62">
        <f t="shared" si="35"/>
        <v>12475.1</v>
      </c>
      <c r="AN19" s="10">
        <f t="shared" si="36"/>
        <v>12398.289299999997</v>
      </c>
      <c r="AO19" s="10">
        <f t="shared" si="37"/>
        <v>12445.042499999998</v>
      </c>
      <c r="AP19" s="10">
        <f t="shared" si="38"/>
        <v>12492.179699999999</v>
      </c>
      <c r="AQ19" s="10">
        <f t="shared" si="39"/>
        <v>12446.233799999996</v>
      </c>
      <c r="AR19" s="113"/>
      <c r="AU19" s="19"/>
      <c r="AV19" s="25"/>
      <c r="AW19" s="19"/>
      <c r="AZ19"/>
      <c r="BA19"/>
      <c r="BB19"/>
      <c r="BC19"/>
      <c r="BD19"/>
      <c r="BE19" s="12" t="s">
        <v>144</v>
      </c>
      <c r="BF19" s="110">
        <v>12459.6</v>
      </c>
      <c r="BG19" s="110">
        <v>12444.6</v>
      </c>
      <c r="BH19" s="111">
        <v>12459.1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 x14ac:dyDescent="0.25">
      <c r="A20" s="12" t="str">
        <f t="shared" si="0"/>
        <v>2mag     12b</v>
      </c>
      <c r="B20" s="110">
        <f t="shared" si="15"/>
        <v>1.6999999999989086</v>
      </c>
      <c r="C20" s="3">
        <f t="shared" si="16"/>
        <v>4.6999999999989086</v>
      </c>
      <c r="D20" s="3">
        <f t="shared" si="3"/>
        <v>12461.033333333333</v>
      </c>
      <c r="E20" s="3">
        <f t="shared" si="4"/>
        <v>12463.25</v>
      </c>
      <c r="F20" s="3">
        <f t="shared" si="5"/>
        <v>12444.166666666666</v>
      </c>
      <c r="G20" s="3">
        <f t="shared" si="6"/>
        <v>12449.8</v>
      </c>
      <c r="H20" s="110">
        <f t="shared" si="1"/>
        <v>12466.9</v>
      </c>
      <c r="I20" s="110">
        <f t="shared" si="1"/>
        <v>12455</v>
      </c>
      <c r="J20" s="110">
        <f t="shared" si="1"/>
        <v>12460.8</v>
      </c>
      <c r="K20" s="8">
        <f t="shared" si="25"/>
        <v>14.699999999998909</v>
      </c>
      <c r="L20" s="4">
        <f t="shared" si="8"/>
        <v>11.899999999999636</v>
      </c>
      <c r="M20" s="4">
        <f t="shared" si="17"/>
        <v>16.866666666666788</v>
      </c>
      <c r="N20" s="4">
        <f t="shared" si="9"/>
        <v>13.449999999999818</v>
      </c>
      <c r="O20" s="4">
        <f t="shared" si="10"/>
        <v>11.899999999999636</v>
      </c>
      <c r="P20" s="4">
        <f t="shared" ref="P20:P41" si="43">H20-J19</f>
        <v>7.7999999999992724</v>
      </c>
      <c r="Q20" s="4">
        <f t="shared" si="42"/>
        <v>4.1000000000003638</v>
      </c>
      <c r="R20" s="4">
        <f t="shared" si="2"/>
        <v>12460.9</v>
      </c>
      <c r="S20" s="4">
        <f t="shared" si="13"/>
        <v>12457.666666666668</v>
      </c>
      <c r="T20" s="4">
        <f t="shared" si="14"/>
        <v>12453.511111111111</v>
      </c>
      <c r="U20" s="4">
        <f t="shared" si="18"/>
        <v>-25.299999999999272</v>
      </c>
      <c r="V20" s="4">
        <f t="shared" si="19"/>
        <v>-10</v>
      </c>
      <c r="W20" s="85">
        <f t="shared" si="20"/>
        <v>12436.1</v>
      </c>
      <c r="X20" s="109">
        <f t="shared" si="40"/>
        <v>12420.800000000001</v>
      </c>
      <c r="Y20" s="62">
        <f t="shared" si="21"/>
        <v>12462.1</v>
      </c>
      <c r="Z20" s="10">
        <f t="shared" si="22"/>
        <v>13</v>
      </c>
      <c r="AA20" s="4">
        <f t="shared" si="23"/>
        <v>13</v>
      </c>
      <c r="AB20" s="79">
        <f t="shared" si="24"/>
        <v>12459.1</v>
      </c>
      <c r="AC20" s="79">
        <f t="shared" si="41"/>
        <v>12459.1</v>
      </c>
      <c r="AD20" s="48">
        <f t="shared" si="26"/>
        <v>-0.28862897985707231</v>
      </c>
      <c r="AE20" s="45">
        <f t="shared" si="27"/>
        <v>-25.299999999999272</v>
      </c>
      <c r="AF20" s="56">
        <f t="shared" si="28"/>
        <v>12433.800000000001</v>
      </c>
      <c r="AG20" s="70">
        <f t="shared" si="29"/>
        <v>-2.3967405716956276</v>
      </c>
      <c r="AH20" s="70">
        <f t="shared" si="30"/>
        <v>-0.41723330919062618</v>
      </c>
      <c r="AI20" s="74">
        <f t="shared" si="31"/>
        <v>2.1715002654054414E-3</v>
      </c>
      <c r="AJ20" s="62">
        <f t="shared" si="32"/>
        <v>13</v>
      </c>
      <c r="AK20" s="117">
        <f t="shared" si="33"/>
        <v>0.17408363429816068</v>
      </c>
      <c r="AL20" s="99">
        <f t="shared" si="34"/>
        <v>-9.0602224164343544E-4</v>
      </c>
      <c r="AM20" s="62">
        <f t="shared" si="35"/>
        <v>12472.1</v>
      </c>
      <c r="AN20" s="10">
        <f t="shared" si="36"/>
        <v>12422.64825</v>
      </c>
      <c r="AO20" s="10">
        <f t="shared" si="37"/>
        <v>12451.802400000002</v>
      </c>
      <c r="AP20" s="10">
        <f t="shared" si="38"/>
        <v>12486.257116666666</v>
      </c>
      <c r="AQ20" s="10">
        <f t="shared" si="39"/>
        <v>12461.715933333333</v>
      </c>
      <c r="AR20" s="113"/>
      <c r="AU20" s="19"/>
      <c r="AV20" s="25"/>
      <c r="AW20" s="19"/>
      <c r="AZ20"/>
      <c r="BA20"/>
      <c r="BB20"/>
      <c r="BC20"/>
      <c r="BD20"/>
      <c r="BE20" s="12" t="s">
        <v>196</v>
      </c>
      <c r="BF20" s="110">
        <v>12466.9</v>
      </c>
      <c r="BG20" s="110">
        <v>12455</v>
      </c>
      <c r="BH20" s="111">
        <v>12460.8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 x14ac:dyDescent="0.25">
      <c r="A21" s="12" t="str">
        <f t="shared" si="0"/>
        <v>2mag     13o</v>
      </c>
      <c r="B21" s="110">
        <f t="shared" si="15"/>
        <v>3.8000000000010914</v>
      </c>
      <c r="C21" s="3">
        <f t="shared" si="16"/>
        <v>18.5</v>
      </c>
      <c r="D21" s="3">
        <f t="shared" si="3"/>
        <v>12463.800000000001</v>
      </c>
      <c r="E21" s="3">
        <f t="shared" si="4"/>
        <v>12465.9</v>
      </c>
      <c r="F21" s="3">
        <f t="shared" si="5"/>
        <v>12450.933333333334</v>
      </c>
      <c r="G21" s="3">
        <f t="shared" si="6"/>
        <v>12454.1</v>
      </c>
      <c r="H21" s="110">
        <f t="shared" si="1"/>
        <v>12464.9</v>
      </c>
      <c r="I21" s="110">
        <f t="shared" si="1"/>
        <v>12453.2</v>
      </c>
      <c r="J21" s="110">
        <f t="shared" si="1"/>
        <v>12464.6</v>
      </c>
      <c r="K21" s="8">
        <f t="shared" si="25"/>
        <v>5.5</v>
      </c>
      <c r="L21" s="4">
        <f t="shared" si="8"/>
        <v>11.699999999998909</v>
      </c>
      <c r="M21" s="4">
        <f t="shared" si="17"/>
        <v>12.866666666666182</v>
      </c>
      <c r="N21" s="4">
        <f t="shared" si="9"/>
        <v>11.799999999999272</v>
      </c>
      <c r="O21" s="4">
        <f t="shared" si="10"/>
        <v>11.699999999998909</v>
      </c>
      <c r="P21" s="4">
        <f t="shared" si="43"/>
        <v>4.1000000000003638</v>
      </c>
      <c r="Q21" s="4">
        <f t="shared" si="42"/>
        <v>7.5999999999985448</v>
      </c>
      <c r="R21" s="4">
        <f t="shared" si="2"/>
        <v>12460.9</v>
      </c>
      <c r="S21" s="4">
        <f t="shared" si="13"/>
        <v>12460.9</v>
      </c>
      <c r="T21" s="4">
        <f t="shared" si="14"/>
        <v>12458.744444444446</v>
      </c>
      <c r="U21" s="4">
        <f t="shared" si="18"/>
        <v>-10</v>
      </c>
      <c r="V21" s="4">
        <f t="shared" si="19"/>
        <v>1.6999999999989086</v>
      </c>
      <c r="W21" s="86">
        <f t="shared" si="20"/>
        <v>12460.8</v>
      </c>
      <c r="X21" s="45">
        <f>J19+U21</f>
        <v>12449.1</v>
      </c>
      <c r="Y21" s="62">
        <f t="shared" si="21"/>
        <v>12475.499999999998</v>
      </c>
      <c r="Z21" s="10">
        <f t="shared" si="22"/>
        <v>13</v>
      </c>
      <c r="AA21" s="4">
        <f t="shared" si="23"/>
        <v>13</v>
      </c>
      <c r="AB21" s="79">
        <f t="shared" si="24"/>
        <v>12472.1</v>
      </c>
      <c r="AC21" s="108">
        <f>J19+Z21</f>
        <v>12472.1</v>
      </c>
      <c r="AD21" s="48">
        <f t="shared" si="26"/>
        <v>-0.30058479532170318</v>
      </c>
      <c r="AE21" s="45">
        <f t="shared" si="27"/>
        <v>-10</v>
      </c>
      <c r="AF21" s="56">
        <f t="shared" si="28"/>
        <v>12450.8</v>
      </c>
      <c r="AG21" s="70">
        <f t="shared" si="29"/>
        <v>-1.5027709062874435</v>
      </c>
      <c r="AH21" s="70">
        <f t="shared" si="30"/>
        <v>-0.66543742350620427</v>
      </c>
      <c r="AI21" s="74">
        <f t="shared" si="31"/>
        <v>1.1083625148585708E-3</v>
      </c>
      <c r="AJ21" s="62">
        <f t="shared" si="32"/>
        <v>13</v>
      </c>
      <c r="AK21" s="117">
        <f t="shared" si="33"/>
        <v>0.44280696460257551</v>
      </c>
      <c r="AL21" s="99">
        <f t="shared" si="34"/>
        <v>-7.3754589619834442E-4</v>
      </c>
      <c r="AM21" s="62">
        <f t="shared" si="35"/>
        <v>12473.8</v>
      </c>
      <c r="AN21" s="10">
        <f t="shared" si="36"/>
        <v>12435.002550000001</v>
      </c>
      <c r="AO21" s="10">
        <f t="shared" si="37"/>
        <v>12454.333199999999</v>
      </c>
      <c r="AP21" s="10">
        <f t="shared" si="38"/>
        <v>12486.824349999997</v>
      </c>
      <c r="AQ21" s="10">
        <f t="shared" si="39"/>
        <v>12467.354899999998</v>
      </c>
      <c r="AW21" s="21">
        <f>SUM(AU21:AU34)-AW22</f>
        <v>37.567700000005061</v>
      </c>
      <c r="AZ21"/>
      <c r="BA21"/>
      <c r="BB21"/>
      <c r="BC21"/>
      <c r="BD21"/>
      <c r="BE21" s="12" t="s">
        <v>197</v>
      </c>
      <c r="BF21" s="110">
        <v>12464.9</v>
      </c>
      <c r="BG21" s="110">
        <v>12453.2</v>
      </c>
      <c r="BH21" s="111">
        <v>12464.6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 x14ac:dyDescent="0.25">
      <c r="A22" s="12" t="str">
        <f t="shared" si="0"/>
        <v>2mag  14s</v>
      </c>
      <c r="B22" s="110">
        <f t="shared" si="15"/>
        <v>8.8999999999996362</v>
      </c>
      <c r="C22" s="3">
        <f t="shared" si="16"/>
        <v>14.399999999999636</v>
      </c>
      <c r="D22" s="3">
        <f t="shared" si="3"/>
        <v>12468.6</v>
      </c>
      <c r="E22" s="3">
        <f t="shared" si="4"/>
        <v>12469.45</v>
      </c>
      <c r="F22" s="3">
        <f t="shared" si="5"/>
        <v>12457.133333333333</v>
      </c>
      <c r="G22" s="3">
        <f t="shared" si="6"/>
        <v>12458.2</v>
      </c>
      <c r="H22" s="110">
        <f t="shared" si="1"/>
        <v>12474</v>
      </c>
      <c r="I22" s="110">
        <f t="shared" si="1"/>
        <v>12463.2</v>
      </c>
      <c r="J22" s="110">
        <f t="shared" si="1"/>
        <v>12473.5</v>
      </c>
      <c r="K22" s="8">
        <f t="shared" si="25"/>
        <v>12.700000000000728</v>
      </c>
      <c r="L22" s="4">
        <f t="shared" si="8"/>
        <v>10.799999999999272</v>
      </c>
      <c r="M22" s="4">
        <f t="shared" si="17"/>
        <v>11.466666666665938</v>
      </c>
      <c r="N22" s="4">
        <f t="shared" si="9"/>
        <v>11.249999999999091</v>
      </c>
      <c r="O22" s="4">
        <f t="shared" si="10"/>
        <v>10.799999999999272</v>
      </c>
      <c r="P22" s="4">
        <f t="shared" si="43"/>
        <v>9.3999999999996362</v>
      </c>
      <c r="Q22" s="4">
        <f t="shared" si="42"/>
        <v>1.3999999999996362</v>
      </c>
      <c r="R22" s="4">
        <f t="shared" si="2"/>
        <v>12470.233333333332</v>
      </c>
      <c r="S22" s="4">
        <f t="shared" si="13"/>
        <v>12465.566666666666</v>
      </c>
      <c r="T22" s="4">
        <f t="shared" si="14"/>
        <v>12464.011111111111</v>
      </c>
      <c r="U22" s="4">
        <f t="shared" si="18"/>
        <v>1.6999999999989086</v>
      </c>
      <c r="V22" s="4">
        <f t="shared" si="19"/>
        <v>1.6999999999989086</v>
      </c>
      <c r="W22" s="85">
        <f t="shared" si="20"/>
        <v>12462.499999999998</v>
      </c>
      <c r="X22" s="109">
        <f>J20+U22</f>
        <v>12462.499999999998</v>
      </c>
      <c r="Y22" s="10">
        <f t="shared" si="21"/>
        <v>12470.1</v>
      </c>
      <c r="Z22" s="10">
        <f t="shared" si="22"/>
        <v>13</v>
      </c>
      <c r="AA22" s="10">
        <f t="shared" si="23"/>
        <v>3.8000000000010914</v>
      </c>
      <c r="AB22" s="10">
        <f t="shared" si="24"/>
        <v>12464.6</v>
      </c>
      <c r="AC22" s="79">
        <f>J20+Z22</f>
        <v>12473.8</v>
      </c>
      <c r="AD22" s="93">
        <f t="shared" si="26"/>
        <v>-0.35438596491232466</v>
      </c>
      <c r="AE22" s="45">
        <f t="shared" si="27"/>
        <v>1.6999999999989086</v>
      </c>
      <c r="AF22" s="56">
        <f t="shared" si="28"/>
        <v>12466.3</v>
      </c>
      <c r="AG22" s="70">
        <f t="shared" si="29"/>
        <v>-1.757689364673523</v>
      </c>
      <c r="AH22" s="70">
        <f t="shared" si="30"/>
        <v>-0.56892874252882686</v>
      </c>
      <c r="AI22" s="74">
        <f t="shared" si="31"/>
        <v>5.7755709392528077E-4</v>
      </c>
      <c r="AJ22" s="62">
        <f t="shared" si="32"/>
        <v>13</v>
      </c>
      <c r="AK22" s="117">
        <f t="shared" si="33"/>
        <v>0.32367991407543217</v>
      </c>
      <c r="AL22" s="99">
        <f t="shared" si="34"/>
        <v>-3.2858883118551353E-4</v>
      </c>
      <c r="AM22" s="62">
        <f t="shared" si="35"/>
        <v>12477.6</v>
      </c>
      <c r="AN22" s="10">
        <f t="shared" si="36"/>
        <v>12436.650900000001</v>
      </c>
      <c r="AO22" s="10">
        <f t="shared" si="37"/>
        <v>12456.131399999998</v>
      </c>
      <c r="AP22" s="10">
        <f t="shared" si="38"/>
        <v>12485.172699999997</v>
      </c>
      <c r="AQ22" s="10">
        <f t="shared" si="39"/>
        <v>12469.356899999999</v>
      </c>
      <c r="AR22" s="116">
        <f>AP23</f>
        <v>12493.964816666661</v>
      </c>
      <c r="AS22" s="112">
        <f>J22</f>
        <v>12473.5</v>
      </c>
      <c r="AW22" s="80">
        <f>COUNT(AU22:AU34)</f>
        <v>5</v>
      </c>
      <c r="AZ22"/>
      <c r="BA22"/>
      <c r="BB22"/>
      <c r="BC22"/>
      <c r="BD22"/>
      <c r="BE22" s="12" t="s">
        <v>198</v>
      </c>
      <c r="BF22" s="110">
        <v>12474</v>
      </c>
      <c r="BG22" s="110">
        <v>12463.2</v>
      </c>
      <c r="BH22" s="111">
        <v>12473.5</v>
      </c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</row>
    <row r="23" spans="1:123" x14ac:dyDescent="0.25">
      <c r="A23" s="12" t="str">
        <f t="shared" si="0"/>
        <v>2mag   15b</v>
      </c>
      <c r="B23" s="110">
        <f t="shared" si="15"/>
        <v>-6.1000000000003638</v>
      </c>
      <c r="C23" s="3">
        <f t="shared" si="16"/>
        <v>6.6000000000003638</v>
      </c>
      <c r="D23" s="3">
        <f t="shared" si="3"/>
        <v>12475.166666666666</v>
      </c>
      <c r="E23" s="3">
        <f t="shared" si="4"/>
        <v>12480.3</v>
      </c>
      <c r="F23" s="3">
        <f t="shared" si="5"/>
        <v>12460.6</v>
      </c>
      <c r="G23" s="3">
        <f t="shared" si="6"/>
        <v>12464.3</v>
      </c>
      <c r="H23" s="110">
        <f t="shared" si="1"/>
        <v>12486.6</v>
      </c>
      <c r="I23" s="110">
        <f t="shared" si="1"/>
        <v>12465.4</v>
      </c>
      <c r="J23" s="110">
        <f t="shared" si="1"/>
        <v>12467.4</v>
      </c>
      <c r="K23" s="8">
        <f t="shared" si="25"/>
        <v>2.7999999999992724</v>
      </c>
      <c r="L23" s="4">
        <f t="shared" si="8"/>
        <v>21.200000000000728</v>
      </c>
      <c r="M23" s="4">
        <f t="shared" si="17"/>
        <v>14.566666666666302</v>
      </c>
      <c r="N23" s="4">
        <f t="shared" si="9"/>
        <v>16</v>
      </c>
      <c r="O23" s="4">
        <f t="shared" si="10"/>
        <v>21.200000000000728</v>
      </c>
      <c r="P23" s="4">
        <f t="shared" si="43"/>
        <v>13.100000000000364</v>
      </c>
      <c r="Q23" s="4">
        <f t="shared" si="42"/>
        <v>8.1000000000003638</v>
      </c>
      <c r="R23" s="4">
        <f t="shared" si="2"/>
        <v>12473.133333333333</v>
      </c>
      <c r="S23" s="4">
        <f t="shared" si="13"/>
        <v>12471.683333333332</v>
      </c>
      <c r="T23" s="4">
        <f t="shared" si="14"/>
        <v>12468.088888888888</v>
      </c>
      <c r="U23" s="4">
        <f t="shared" si="18"/>
        <v>1.6999999999989086</v>
      </c>
      <c r="V23" s="4">
        <f t="shared" si="19"/>
        <v>3.8000000000010914</v>
      </c>
      <c r="W23" s="85">
        <f t="shared" si="20"/>
        <v>12468.400000000001</v>
      </c>
      <c r="X23" s="45">
        <f>J21+U23</f>
        <v>12466.3</v>
      </c>
      <c r="Y23" s="62">
        <f t="shared" si="21"/>
        <v>12486.2</v>
      </c>
      <c r="Z23" s="10">
        <f t="shared" si="22"/>
        <v>8.8999999999996362</v>
      </c>
      <c r="AA23" s="4">
        <f t="shared" si="23"/>
        <v>8.8999999999996362</v>
      </c>
      <c r="AB23" s="108">
        <f t="shared" si="24"/>
        <v>12473.5</v>
      </c>
      <c r="AC23" s="108">
        <f>J21+Z23</f>
        <v>12473.5</v>
      </c>
      <c r="AD23" s="48">
        <f t="shared" si="26"/>
        <v>0.26731643924630638</v>
      </c>
      <c r="AE23" s="45">
        <f t="shared" si="27"/>
        <v>1.6999999999989086</v>
      </c>
      <c r="AF23" s="56">
        <f t="shared" si="28"/>
        <v>12475.199999999999</v>
      </c>
      <c r="AG23" s="70">
        <f t="shared" si="29"/>
        <v>0.52030011542896271</v>
      </c>
      <c r="AH23" s="70">
        <f t="shared" si="30"/>
        <v>1.9219676689395842</v>
      </c>
      <c r="AI23" s="74">
        <f t="shared" si="31"/>
        <v>-6.2524047710652117E-4</v>
      </c>
      <c r="AJ23" s="62">
        <f t="shared" si="32"/>
        <v>8.8999999999996362</v>
      </c>
      <c r="AK23" s="117">
        <f t="shared" si="33"/>
        <v>3.6939597204490591</v>
      </c>
      <c r="AL23" s="99">
        <f t="shared" si="34"/>
        <v>-1.201691982311094E-3</v>
      </c>
      <c r="AM23" s="62">
        <f t="shared" si="35"/>
        <v>12482.4</v>
      </c>
      <c r="AN23" s="10">
        <f t="shared" si="36"/>
        <v>12446.52435</v>
      </c>
      <c r="AO23" s="10">
        <f t="shared" si="37"/>
        <v>12464.789399999996</v>
      </c>
      <c r="AP23" s="10">
        <f t="shared" si="38"/>
        <v>12493.964816666661</v>
      </c>
      <c r="AQ23" s="10">
        <f t="shared" si="39"/>
        <v>12478.933133333328</v>
      </c>
      <c r="AR23" s="116">
        <f>AN24</f>
        <v>12444.6762</v>
      </c>
      <c r="AS23" s="16">
        <f>J23</f>
        <v>12467.4</v>
      </c>
      <c r="AT23" s="115">
        <f>AQ23</f>
        <v>12478.933133333328</v>
      </c>
      <c r="AU23" s="114">
        <f>-AT23+AS22</f>
        <v>-5.4331333333284419</v>
      </c>
      <c r="AV23" s="25" t="s">
        <v>37</v>
      </c>
      <c r="AW23" s="19"/>
      <c r="AZ23"/>
      <c r="BA23"/>
      <c r="BB23"/>
      <c r="BC23"/>
      <c r="BD23"/>
      <c r="BE23" s="12" t="s">
        <v>199</v>
      </c>
      <c r="BF23" s="110">
        <v>12486.6</v>
      </c>
      <c r="BG23" s="110">
        <v>12465.4</v>
      </c>
      <c r="BH23" s="111">
        <v>12467.4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</row>
    <row r="24" spans="1:123" x14ac:dyDescent="0.25">
      <c r="A24" s="12" t="str">
        <f t="shared" si="0"/>
        <v>2mag     16o</v>
      </c>
      <c r="B24" s="110">
        <f t="shared" si="15"/>
        <v>22</v>
      </c>
      <c r="C24" s="3">
        <f t="shared" si="16"/>
        <v>24.799999999999272</v>
      </c>
      <c r="D24" s="3">
        <f t="shared" si="3"/>
        <v>12484.5</v>
      </c>
      <c r="E24" s="3">
        <f t="shared" si="4"/>
        <v>12489.75</v>
      </c>
      <c r="F24" s="3">
        <f t="shared" si="5"/>
        <v>12465.066666666666</v>
      </c>
      <c r="G24" s="3">
        <f t="shared" si="6"/>
        <v>12466</v>
      </c>
      <c r="H24" s="3">
        <f t="shared" si="1"/>
        <v>12492.9</v>
      </c>
      <c r="I24" s="3">
        <f t="shared" si="1"/>
        <v>12466.6</v>
      </c>
      <c r="J24" s="3">
        <f t="shared" si="1"/>
        <v>12489.4</v>
      </c>
      <c r="K24" s="8">
        <f t="shared" si="25"/>
        <v>15.899999999999636</v>
      </c>
      <c r="L24" s="4">
        <f t="shared" si="8"/>
        <v>26.299999999999272</v>
      </c>
      <c r="M24" s="4">
        <f t="shared" si="17"/>
        <v>19.433333333333092</v>
      </c>
      <c r="N24" s="4">
        <f t="shared" si="9"/>
        <v>23.75</v>
      </c>
      <c r="O24" s="4">
        <f t="shared" si="10"/>
        <v>26.299999999999272</v>
      </c>
      <c r="P24" s="4">
        <f t="shared" si="43"/>
        <v>25.5</v>
      </c>
      <c r="Q24" s="4">
        <f t="shared" si="42"/>
        <v>0.7999999999992724</v>
      </c>
      <c r="R24" s="4">
        <f t="shared" si="2"/>
        <v>12482.966666666667</v>
      </c>
      <c r="S24" s="4">
        <f t="shared" si="13"/>
        <v>12478.05</v>
      </c>
      <c r="T24" s="4">
        <f t="shared" si="14"/>
        <v>12475.444444444443</v>
      </c>
      <c r="U24" s="4">
        <f t="shared" si="18"/>
        <v>-6.1000000000003638</v>
      </c>
      <c r="V24" s="4">
        <f t="shared" si="19"/>
        <v>-6.1000000000003638</v>
      </c>
      <c r="W24" s="86">
        <f t="shared" si="20"/>
        <v>12467.4</v>
      </c>
      <c r="X24" s="109">
        <f t="shared" ref="X24:X27" si="44">J22+U24</f>
        <v>12467.4</v>
      </c>
      <c r="Y24" s="62">
        <f t="shared" si="21"/>
        <v>12470.199999999999</v>
      </c>
      <c r="Z24" s="10">
        <f t="shared" si="22"/>
        <v>8.8999999999996362</v>
      </c>
      <c r="AA24" s="4">
        <f t="shared" si="23"/>
        <v>8.8999999999996362</v>
      </c>
      <c r="AB24" s="79">
        <f t="shared" si="24"/>
        <v>12482.4</v>
      </c>
      <c r="AC24" s="79">
        <f t="shared" ref="AC24:AC27" si="45">J22+Z24</f>
        <v>12482.4</v>
      </c>
      <c r="AD24" s="48">
        <f t="shared" si="26"/>
        <v>0.5721897335931978</v>
      </c>
      <c r="AE24" s="45">
        <f t="shared" si="27"/>
        <v>-6.1000000000003638</v>
      </c>
      <c r="AF24" s="56">
        <f t="shared" si="28"/>
        <v>12461.3</v>
      </c>
      <c r="AG24" s="70">
        <f t="shared" si="29"/>
        <v>2.147620207735637</v>
      </c>
      <c r="AH24" s="70">
        <f t="shared" si="30"/>
        <v>0.4656316775182327</v>
      </c>
      <c r="AI24" s="74">
        <f t="shared" si="31"/>
        <v>2.25498142248404E-3</v>
      </c>
      <c r="AJ24" s="62">
        <f t="shared" si="32"/>
        <v>8.8999999999996362</v>
      </c>
      <c r="AK24" s="117">
        <f t="shared" si="33"/>
        <v>0.21681285910844345</v>
      </c>
      <c r="AL24" s="99">
        <f t="shared" si="34"/>
        <v>1.0499907825236941E-3</v>
      </c>
      <c r="AM24" s="62">
        <f t="shared" si="35"/>
        <v>12476.3</v>
      </c>
      <c r="AN24" s="10">
        <f t="shared" si="36"/>
        <v>12444.6762</v>
      </c>
      <c r="AO24" s="10">
        <f t="shared" si="37"/>
        <v>12468.3858</v>
      </c>
      <c r="AP24" s="10">
        <f t="shared" si="38"/>
        <v>12501.622466666666</v>
      </c>
      <c r="AQ24" s="10">
        <f t="shared" si="39"/>
        <v>12472.126333333332</v>
      </c>
      <c r="AR24" s="116">
        <f>AN25</f>
        <v>12446.757450000001</v>
      </c>
      <c r="AS24" s="16">
        <f>J23</f>
        <v>12467.4</v>
      </c>
      <c r="AT24" s="115">
        <f>AO24</f>
        <v>12468.3858</v>
      </c>
      <c r="AU24" s="24" t="s">
        <v>12</v>
      </c>
      <c r="AV24" s="25" t="s">
        <v>12</v>
      </c>
      <c r="AW24" s="19"/>
      <c r="AZ24"/>
      <c r="BA24"/>
      <c r="BB24"/>
      <c r="BC24"/>
      <c r="BD24"/>
      <c r="BE24" s="12" t="s">
        <v>200</v>
      </c>
      <c r="BF24" s="110">
        <v>12492.9</v>
      </c>
      <c r="BG24" s="110">
        <v>12466.6</v>
      </c>
      <c r="BH24" s="111">
        <v>12489.4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 x14ac:dyDescent="0.25">
      <c r="A25" s="12" t="str">
        <f t="shared" si="0"/>
        <v>2mag    17s</v>
      </c>
      <c r="B25" s="110">
        <f t="shared" si="15"/>
        <v>27.200000000000728</v>
      </c>
      <c r="C25" s="3">
        <f t="shared" si="16"/>
        <v>43.100000000000364</v>
      </c>
      <c r="D25" s="3">
        <f t="shared" si="3"/>
        <v>12499.366666666667</v>
      </c>
      <c r="E25" s="3">
        <f t="shared" si="4"/>
        <v>12505.75</v>
      </c>
      <c r="F25" s="3">
        <f t="shared" si="5"/>
        <v>12471.233333333332</v>
      </c>
      <c r="G25" s="3">
        <f t="shared" si="6"/>
        <v>12474.150000000001</v>
      </c>
      <c r="H25" s="3">
        <f t="shared" si="1"/>
        <v>12518.6</v>
      </c>
      <c r="I25" s="3">
        <f t="shared" si="1"/>
        <v>12481.7</v>
      </c>
      <c r="J25" s="3">
        <f t="shared" si="1"/>
        <v>12516.6</v>
      </c>
      <c r="K25" s="8">
        <f t="shared" si="25"/>
        <v>49.200000000000728</v>
      </c>
      <c r="L25" s="4">
        <f t="shared" si="8"/>
        <v>36.899999999999636</v>
      </c>
      <c r="M25" s="4">
        <f t="shared" si="17"/>
        <v>28.133333333333212</v>
      </c>
      <c r="N25" s="4">
        <f t="shared" si="9"/>
        <v>31.599999999999454</v>
      </c>
      <c r="O25" s="4">
        <f t="shared" si="10"/>
        <v>36.899999999999636</v>
      </c>
      <c r="P25" s="4">
        <f t="shared" si="43"/>
        <v>29.200000000000728</v>
      </c>
      <c r="Q25" s="4">
        <f t="shared" si="42"/>
        <v>7.6999999999989086</v>
      </c>
      <c r="R25" s="4">
        <f t="shared" si="2"/>
        <v>12505.633333333333</v>
      </c>
      <c r="S25" s="4">
        <f t="shared" si="13"/>
        <v>12494.3</v>
      </c>
      <c r="T25" s="4">
        <f t="shared" si="14"/>
        <v>12487.244444444443</v>
      </c>
      <c r="U25" s="4">
        <f t="shared" si="18"/>
        <v>-6.1000000000003638</v>
      </c>
      <c r="V25" s="4">
        <f t="shared" si="19"/>
        <v>-6.1000000000003638</v>
      </c>
      <c r="W25" s="86">
        <f t="shared" si="20"/>
        <v>12461.3</v>
      </c>
      <c r="X25" s="109">
        <f t="shared" si="44"/>
        <v>12461.3</v>
      </c>
      <c r="Y25" s="62">
        <f t="shared" si="21"/>
        <v>12505.3</v>
      </c>
      <c r="Z25" s="10">
        <f t="shared" si="22"/>
        <v>22</v>
      </c>
      <c r="AA25" s="4">
        <f t="shared" si="23"/>
        <v>22</v>
      </c>
      <c r="AB25" s="79">
        <f t="shared" si="24"/>
        <v>12489.4</v>
      </c>
      <c r="AC25" s="79">
        <f t="shared" si="45"/>
        <v>12489.4</v>
      </c>
      <c r="AD25" s="48">
        <f t="shared" si="26"/>
        <v>1.2058479532163509</v>
      </c>
      <c r="AE25" s="45">
        <f t="shared" si="27"/>
        <v>-6.1000000000003638</v>
      </c>
      <c r="AF25" s="56">
        <f t="shared" si="28"/>
        <v>12483.3</v>
      </c>
      <c r="AG25" s="70">
        <f t="shared" si="29"/>
        <v>6.4182612585792365</v>
      </c>
      <c r="AH25" s="70">
        <f t="shared" si="30"/>
        <v>0.15580543697302884</v>
      </c>
      <c r="AI25" s="74">
        <f t="shared" si="31"/>
        <v>2.6675638653241604E-3</v>
      </c>
      <c r="AJ25" s="62">
        <f t="shared" si="32"/>
        <v>22</v>
      </c>
      <c r="AK25" s="117">
        <f t="shared" si="33"/>
        <v>2.4275334190356462E-2</v>
      </c>
      <c r="AL25" s="99">
        <f t="shared" si="34"/>
        <v>4.1562095369029265E-4</v>
      </c>
      <c r="AM25" s="62">
        <f t="shared" si="35"/>
        <v>12511.4</v>
      </c>
      <c r="AN25" s="10">
        <f t="shared" si="36"/>
        <v>12446.757450000001</v>
      </c>
      <c r="AO25" s="10">
        <f t="shared" si="37"/>
        <v>12486.834000000001</v>
      </c>
      <c r="AP25" s="10">
        <f t="shared" si="38"/>
        <v>12519.223383333332</v>
      </c>
      <c r="AQ25" s="10">
        <f t="shared" si="39"/>
        <v>12485.506366666667</v>
      </c>
      <c r="AR25" s="116">
        <f>AN26</f>
        <v>12461.559299999999</v>
      </c>
      <c r="AS25" s="107">
        <f>J23</f>
        <v>12467.4</v>
      </c>
      <c r="AT25" s="115">
        <f>AO25</f>
        <v>12486.834000000001</v>
      </c>
      <c r="AU25" s="24" t="s">
        <v>12</v>
      </c>
      <c r="AV25" s="25"/>
      <c r="AW25" s="19"/>
      <c r="AZ25"/>
      <c r="BA25"/>
      <c r="BB25"/>
      <c r="BC25"/>
      <c r="BD25"/>
      <c r="BE25" s="12" t="s">
        <v>201</v>
      </c>
      <c r="BF25" s="110">
        <v>12518.6</v>
      </c>
      <c r="BG25" s="110">
        <v>12481.7</v>
      </c>
      <c r="BH25" s="111">
        <v>12516.6</v>
      </c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</row>
    <row r="26" spans="1:123" x14ac:dyDescent="0.25">
      <c r="A26" s="12" t="str">
        <f t="shared" si="0"/>
        <v>2mag   18b</v>
      </c>
      <c r="B26" s="110">
        <f t="shared" si="15"/>
        <v>10.299999999999272</v>
      </c>
      <c r="C26" s="3">
        <f t="shared" si="16"/>
        <v>59.5</v>
      </c>
      <c r="D26" s="3">
        <f t="shared" si="3"/>
        <v>12513.633333333333</v>
      </c>
      <c r="E26" s="3">
        <f t="shared" si="4"/>
        <v>12524</v>
      </c>
      <c r="F26" s="3">
        <f t="shared" si="5"/>
        <v>12487.5</v>
      </c>
      <c r="G26" s="3">
        <f t="shared" si="6"/>
        <v>12497.95</v>
      </c>
      <c r="H26" s="3">
        <f t="shared" si="1"/>
        <v>12529.4</v>
      </c>
      <c r="I26" s="3">
        <f t="shared" si="1"/>
        <v>12514.2</v>
      </c>
      <c r="J26" s="3">
        <f t="shared" si="1"/>
        <v>12526.9</v>
      </c>
      <c r="K26" s="8">
        <f t="shared" si="25"/>
        <v>37.5</v>
      </c>
      <c r="L26" s="4">
        <f t="shared" si="8"/>
        <v>15.199999999998909</v>
      </c>
      <c r="M26" s="4">
        <f t="shared" si="17"/>
        <v>26.133333333332605</v>
      </c>
      <c r="N26" s="4">
        <f t="shared" si="9"/>
        <v>26.049999999999272</v>
      </c>
      <c r="O26" s="4">
        <f t="shared" si="10"/>
        <v>15.199999999998909</v>
      </c>
      <c r="P26" s="4">
        <f t="shared" si="43"/>
        <v>12.799999999999272</v>
      </c>
      <c r="Q26" s="4">
        <f t="shared" si="42"/>
        <v>2.3999999999996362</v>
      </c>
      <c r="R26" s="4">
        <f t="shared" si="2"/>
        <v>12523.5</v>
      </c>
      <c r="S26" s="4">
        <f t="shared" si="13"/>
        <v>12514.566666666666</v>
      </c>
      <c r="T26" s="4">
        <f t="shared" si="14"/>
        <v>12504.033333333333</v>
      </c>
      <c r="U26" s="4">
        <f t="shared" si="18"/>
        <v>-6.1000000000003638</v>
      </c>
      <c r="V26" s="4">
        <f t="shared" si="19"/>
        <v>22</v>
      </c>
      <c r="W26" s="86">
        <f t="shared" si="20"/>
        <v>12511.4</v>
      </c>
      <c r="X26" s="109">
        <f t="shared" si="44"/>
        <v>12483.3</v>
      </c>
      <c r="Y26" s="62">
        <f t="shared" si="21"/>
        <v>12565.800000000001</v>
      </c>
      <c r="Z26" s="10">
        <f t="shared" si="22"/>
        <v>27.200000000000728</v>
      </c>
      <c r="AA26" s="4">
        <f t="shared" si="23"/>
        <v>27.200000000000728</v>
      </c>
      <c r="AB26" s="79">
        <f t="shared" si="24"/>
        <v>12516.6</v>
      </c>
      <c r="AC26" s="79">
        <f t="shared" si="45"/>
        <v>12516.6</v>
      </c>
      <c r="AD26" s="48">
        <f t="shared" si="26"/>
        <v>-9.1358024691423914E-2</v>
      </c>
      <c r="AE26" s="45">
        <f t="shared" si="27"/>
        <v>-6.1000000000003638</v>
      </c>
      <c r="AF26" s="56">
        <f t="shared" si="28"/>
        <v>12510.5</v>
      </c>
      <c r="AG26" s="70">
        <f t="shared" si="29"/>
        <v>-0.972997214883771</v>
      </c>
      <c r="AH26" s="70">
        <f t="shared" si="30"/>
        <v>-1.0277521710269795</v>
      </c>
      <c r="AI26" s="74">
        <f t="shared" si="31"/>
        <v>1.310898844970196E-3</v>
      </c>
      <c r="AJ26" s="62">
        <f t="shared" si="32"/>
        <v>27.200000000000728</v>
      </c>
      <c r="AK26" s="117">
        <f t="shared" si="33"/>
        <v>1.0562745250506695</v>
      </c>
      <c r="AL26" s="99">
        <f t="shared" si="34"/>
        <v>-1.3472791339148786E-3</v>
      </c>
      <c r="AM26" s="62">
        <f t="shared" si="35"/>
        <v>12543.800000000001</v>
      </c>
      <c r="AN26" s="10">
        <f t="shared" si="36"/>
        <v>12461.559299999999</v>
      </c>
      <c r="AO26" s="10">
        <f t="shared" si="37"/>
        <v>12517.0371</v>
      </c>
      <c r="AP26" s="10">
        <f t="shared" si="38"/>
        <v>12549.770566666666</v>
      </c>
      <c r="AQ26" s="10">
        <f t="shared" si="39"/>
        <v>12505.159333333331</v>
      </c>
      <c r="AR26" s="113"/>
      <c r="AT26" s="115">
        <f>AO26</f>
        <v>12517.0371</v>
      </c>
      <c r="AU26" s="24">
        <f>AT26-AS25</f>
        <v>49.637099999999919</v>
      </c>
      <c r="AV26" s="25" t="s">
        <v>38</v>
      </c>
      <c r="AW26" s="19"/>
      <c r="AZ26"/>
      <c r="BA26"/>
      <c r="BB26"/>
      <c r="BC26"/>
      <c r="BD26"/>
      <c r="BE26" s="12" t="s">
        <v>202</v>
      </c>
      <c r="BF26" s="110">
        <v>12529.4</v>
      </c>
      <c r="BG26" s="110">
        <v>12514.2</v>
      </c>
      <c r="BH26" s="111">
        <v>12526.9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 x14ac:dyDescent="0.25">
      <c r="A27" s="12" t="str">
        <f t="shared" si="0"/>
        <v>2mag    19o</v>
      </c>
      <c r="B27" s="110">
        <f t="shared" si="15"/>
        <v>-8</v>
      </c>
      <c r="C27" s="3">
        <f t="shared" si="16"/>
        <v>29.5</v>
      </c>
      <c r="D27" s="3">
        <f t="shared" si="3"/>
        <v>12525.066666666666</v>
      </c>
      <c r="E27" s="3">
        <f t="shared" si="4"/>
        <v>12528.3</v>
      </c>
      <c r="F27" s="3">
        <f t="shared" si="5"/>
        <v>12504.700000000003</v>
      </c>
      <c r="G27" s="3">
        <f t="shared" si="6"/>
        <v>12516.2</v>
      </c>
      <c r="H27" s="3">
        <f t="shared" si="1"/>
        <v>12527.2</v>
      </c>
      <c r="I27" s="3">
        <f t="shared" si="1"/>
        <v>12518.2</v>
      </c>
      <c r="J27" s="110">
        <f t="shared" si="1"/>
        <v>12518.9</v>
      </c>
      <c r="K27" s="8">
        <f t="shared" si="25"/>
        <v>2.2999999999992724</v>
      </c>
      <c r="L27" s="4">
        <f t="shared" si="8"/>
        <v>9</v>
      </c>
      <c r="M27" s="4">
        <f t="shared" si="17"/>
        <v>20.36666666666618</v>
      </c>
      <c r="N27" s="4">
        <f t="shared" si="9"/>
        <v>12.099999999999454</v>
      </c>
      <c r="O27" s="4">
        <f t="shared" si="10"/>
        <v>9</v>
      </c>
      <c r="P27" s="4">
        <f t="shared" si="43"/>
        <v>0.30000000000109139</v>
      </c>
      <c r="Q27" s="4">
        <f>-J26+I27</f>
        <v>-8.6999999999989086</v>
      </c>
      <c r="R27" s="4">
        <f t="shared" si="2"/>
        <v>12521.433333333334</v>
      </c>
      <c r="S27" s="4">
        <f t="shared" si="13"/>
        <v>12522.466666666667</v>
      </c>
      <c r="T27" s="4">
        <f t="shared" si="14"/>
        <v>12516.855555555556</v>
      </c>
      <c r="U27" s="4">
        <f t="shared" si="18"/>
        <v>10.299999999999272</v>
      </c>
      <c r="V27" s="4">
        <f t="shared" si="19"/>
        <v>10.299999999999272</v>
      </c>
      <c r="W27" s="86">
        <f t="shared" si="20"/>
        <v>12526.9</v>
      </c>
      <c r="X27" s="45">
        <f t="shared" si="44"/>
        <v>12526.9</v>
      </c>
      <c r="Y27" s="10">
        <f t="shared" si="21"/>
        <v>12564.4</v>
      </c>
      <c r="Z27" s="10">
        <f t="shared" si="22"/>
        <v>27.200000000000728</v>
      </c>
      <c r="AA27" s="10">
        <f t="shared" si="23"/>
        <v>27.200000000000728</v>
      </c>
      <c r="AB27" s="10">
        <f t="shared" si="24"/>
        <v>12543.800000000001</v>
      </c>
      <c r="AC27" s="108">
        <f t="shared" si="45"/>
        <v>12543.800000000001</v>
      </c>
      <c r="AD27" s="48">
        <f t="shared" si="26"/>
        <v>-0.46198830409356761</v>
      </c>
      <c r="AE27" s="45">
        <f t="shared" si="27"/>
        <v>10.299999999999272</v>
      </c>
      <c r="AF27" s="56">
        <f t="shared" si="28"/>
        <v>12537.199999999999</v>
      </c>
      <c r="AG27" s="70">
        <f t="shared" si="29"/>
        <v>0.52058716441684583</v>
      </c>
      <c r="AH27" s="70">
        <f t="shared" si="30"/>
        <v>1.9209079062104526</v>
      </c>
      <c r="AI27" s="74">
        <f t="shared" si="31"/>
        <v>-1.4596560635548028E-3</v>
      </c>
      <c r="AJ27" s="62">
        <f t="shared" si="32"/>
        <v>27.200000000000728</v>
      </c>
      <c r="AK27" s="117">
        <f t="shared" si="33"/>
        <v>3.689887184141825</v>
      </c>
      <c r="AL27" s="99">
        <f t="shared" si="34"/>
        <v>-2.8038648728304478E-3</v>
      </c>
      <c r="AM27" s="62">
        <f t="shared" si="35"/>
        <v>12554.1</v>
      </c>
      <c r="AN27" s="10">
        <f t="shared" si="36"/>
        <v>12484.95255</v>
      </c>
      <c r="AO27" s="10">
        <f t="shared" si="37"/>
        <v>12520.267199999998</v>
      </c>
      <c r="AP27" s="10">
        <f t="shared" si="38"/>
        <v>12562.099549999997</v>
      </c>
      <c r="AQ27" s="10">
        <f t="shared" si="39"/>
        <v>12530.1176</v>
      </c>
      <c r="AR27" s="113"/>
      <c r="AU27" s="19"/>
      <c r="AV27" s="25"/>
      <c r="AW27" s="113"/>
      <c r="AZ27"/>
      <c r="BA27"/>
      <c r="BB27"/>
      <c r="BC27"/>
      <c r="BD27"/>
      <c r="BE27" s="12" t="s">
        <v>203</v>
      </c>
      <c r="BF27" s="110">
        <v>12527.2</v>
      </c>
      <c r="BG27" s="110">
        <v>12518.2</v>
      </c>
      <c r="BH27" s="111">
        <v>12518.9</v>
      </c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 x14ac:dyDescent="0.25">
      <c r="A28" s="12" t="str">
        <f t="shared" si="0"/>
        <v>2mag    20s</v>
      </c>
      <c r="B28" s="110">
        <f t="shared" si="15"/>
        <v>-3.8999999999996362</v>
      </c>
      <c r="C28" s="3">
        <f t="shared" si="16"/>
        <v>-1.6000000000003638</v>
      </c>
      <c r="D28" s="3">
        <f t="shared" si="3"/>
        <v>12526.6</v>
      </c>
      <c r="E28" s="3">
        <f t="shared" si="4"/>
        <v>12525.2</v>
      </c>
      <c r="F28" s="3">
        <f t="shared" si="5"/>
        <v>12514.966666666667</v>
      </c>
      <c r="G28" s="3">
        <f t="shared" si="6"/>
        <v>12515.35</v>
      </c>
      <c r="H28" s="3">
        <f t="shared" si="1"/>
        <v>12523.2</v>
      </c>
      <c r="I28" s="3">
        <f t="shared" si="1"/>
        <v>12512.5</v>
      </c>
      <c r="J28" s="110">
        <f t="shared" si="1"/>
        <v>12515</v>
      </c>
      <c r="K28" s="8">
        <f t="shared" si="25"/>
        <v>-11.899999999999636</v>
      </c>
      <c r="L28" s="4">
        <f t="shared" si="8"/>
        <v>10.700000000000728</v>
      </c>
      <c r="M28" s="4">
        <f t="shared" si="17"/>
        <v>11.633333333333212</v>
      </c>
      <c r="N28" s="4">
        <f t="shared" si="9"/>
        <v>9.8500000000003638</v>
      </c>
      <c r="O28" s="4">
        <f t="shared" si="10"/>
        <v>10.700000000000728</v>
      </c>
      <c r="P28" s="4">
        <f t="shared" si="43"/>
        <v>4.3000000000010914</v>
      </c>
      <c r="Q28" s="4">
        <f>J27-I28</f>
        <v>6.3999999999996362</v>
      </c>
      <c r="R28" s="4">
        <f t="shared" si="2"/>
        <v>12516.9</v>
      </c>
      <c r="S28" s="4">
        <f t="shared" si="13"/>
        <v>12519.166666666668</v>
      </c>
      <c r="T28" s="4">
        <f t="shared" si="14"/>
        <v>12520.611111111111</v>
      </c>
      <c r="U28" s="4">
        <f t="shared" si="18"/>
        <v>-8</v>
      </c>
      <c r="V28" s="4">
        <f t="shared" si="19"/>
        <v>-8</v>
      </c>
      <c r="W28" s="85">
        <f t="shared" si="20"/>
        <v>12518.9</v>
      </c>
      <c r="X28" s="45">
        <f t="shared" ref="X28:X34" si="46">J26+U28</f>
        <v>12518.9</v>
      </c>
      <c r="Y28" s="62">
        <f t="shared" si="21"/>
        <v>12521.199999999999</v>
      </c>
      <c r="Z28" s="10">
        <f t="shared" si="22"/>
        <v>27.200000000000728</v>
      </c>
      <c r="AA28" s="4">
        <f t="shared" si="23"/>
        <v>10.299999999999272</v>
      </c>
      <c r="AB28" s="108">
        <f t="shared" si="24"/>
        <v>12537.199999999999</v>
      </c>
      <c r="AC28" s="108">
        <f t="shared" ref="AC28:AC34" si="47">J26+Z28</f>
        <v>12554.1</v>
      </c>
      <c r="AD28" s="48">
        <f t="shared" si="26"/>
        <v>-0.36036387264453135</v>
      </c>
      <c r="AE28" s="45">
        <f t="shared" si="27"/>
        <v>-8</v>
      </c>
      <c r="AF28" s="56">
        <f t="shared" si="28"/>
        <v>12510.9</v>
      </c>
      <c r="AG28" s="70">
        <f t="shared" si="29"/>
        <v>-0.1322037151449697</v>
      </c>
      <c r="AH28" s="70">
        <f t="shared" si="30"/>
        <v>-7.5640839510707929</v>
      </c>
      <c r="AI28" s="74">
        <f t="shared" si="31"/>
        <v>3.2771423318868857E-4</v>
      </c>
      <c r="AJ28" s="62">
        <f t="shared" si="32"/>
        <v>27.200000000000728</v>
      </c>
      <c r="AK28" s="117">
        <f t="shared" si="33"/>
        <v>57.215366018846737</v>
      </c>
      <c r="AL28" s="99">
        <f t="shared" si="34"/>
        <v>-2.4788579718000303E-3</v>
      </c>
      <c r="AM28" s="62">
        <f t="shared" si="35"/>
        <v>12546.1</v>
      </c>
      <c r="AN28" s="10">
        <f t="shared" si="36"/>
        <v>12496.824000000002</v>
      </c>
      <c r="AO28" s="10">
        <f t="shared" si="37"/>
        <v>12512.142000000002</v>
      </c>
      <c r="AP28" s="10">
        <f t="shared" si="38"/>
        <v>12546.066866666664</v>
      </c>
      <c r="AQ28" s="10">
        <f t="shared" si="39"/>
        <v>12528.182333333332</v>
      </c>
      <c r="AR28" s="113"/>
      <c r="AU28" s="19"/>
      <c r="AV28" s="25"/>
      <c r="AW28" s="19"/>
      <c r="AZ28"/>
      <c r="BA28"/>
      <c r="BB28"/>
      <c r="BC28"/>
      <c r="BD28"/>
      <c r="BE28" s="12" t="s">
        <v>204</v>
      </c>
      <c r="BF28" s="110">
        <v>12523.2</v>
      </c>
      <c r="BG28" s="110">
        <v>12512.5</v>
      </c>
      <c r="BH28" s="111">
        <v>12515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</row>
    <row r="29" spans="1:123" x14ac:dyDescent="0.25">
      <c r="A29" s="12" t="str">
        <f t="shared" si="0"/>
        <v>2mag     21b</v>
      </c>
      <c r="B29" s="110">
        <f t="shared" si="15"/>
        <v>7.7999999999992724</v>
      </c>
      <c r="C29" s="3">
        <f t="shared" si="16"/>
        <v>-4.1000000000003638</v>
      </c>
      <c r="D29" s="3">
        <f t="shared" si="3"/>
        <v>12527.133333333333</v>
      </c>
      <c r="E29" s="3">
        <f t="shared" si="4"/>
        <v>12527.1</v>
      </c>
      <c r="F29" s="3">
        <f t="shared" si="5"/>
        <v>12481.9</v>
      </c>
      <c r="G29" s="3">
        <f t="shared" si="6"/>
        <v>12463.75</v>
      </c>
      <c r="H29" s="3">
        <f t="shared" si="1"/>
        <v>12531</v>
      </c>
      <c r="I29" s="3">
        <f t="shared" si="1"/>
        <v>12415</v>
      </c>
      <c r="J29" s="110">
        <f t="shared" si="1"/>
        <v>12522.8</v>
      </c>
      <c r="K29" s="8">
        <f t="shared" si="25"/>
        <v>3.8999999999996362</v>
      </c>
      <c r="L29" s="4">
        <f t="shared" si="8"/>
        <v>116</v>
      </c>
      <c r="M29" s="4">
        <f t="shared" si="17"/>
        <v>45.233333333333576</v>
      </c>
      <c r="N29" s="4">
        <f t="shared" si="9"/>
        <v>63.350000000000364</v>
      </c>
      <c r="O29" s="4">
        <f t="shared" si="10"/>
        <v>116</v>
      </c>
      <c r="P29" s="4">
        <f t="shared" si="43"/>
        <v>16</v>
      </c>
      <c r="Q29" s="4">
        <f>J28-I29</f>
        <v>100</v>
      </c>
      <c r="R29" s="4">
        <f t="shared" si="2"/>
        <v>12489.6</v>
      </c>
      <c r="S29" s="4">
        <f t="shared" si="13"/>
        <v>12503.25</v>
      </c>
      <c r="T29" s="4">
        <f t="shared" si="14"/>
        <v>12509.311111111112</v>
      </c>
      <c r="U29" s="4">
        <f t="shared" si="18"/>
        <v>-8</v>
      </c>
      <c r="V29" s="4">
        <f t="shared" si="19"/>
        <v>-8</v>
      </c>
      <c r="W29" s="85">
        <f t="shared" si="20"/>
        <v>12510.9</v>
      </c>
      <c r="X29" s="109">
        <f t="shared" si="46"/>
        <v>12510.9</v>
      </c>
      <c r="Y29" s="62">
        <f t="shared" si="21"/>
        <v>12503.1</v>
      </c>
      <c r="Z29" s="10">
        <f t="shared" si="22"/>
        <v>10.299999999999272</v>
      </c>
      <c r="AA29" s="4">
        <f t="shared" si="23"/>
        <v>-3.8999999999996362</v>
      </c>
      <c r="AB29" s="79">
        <f t="shared" si="24"/>
        <v>12515</v>
      </c>
      <c r="AC29" s="79">
        <f t="shared" si="47"/>
        <v>12529.199999999999</v>
      </c>
      <c r="AD29" s="48">
        <f t="shared" si="26"/>
        <v>5.9343729694606839</v>
      </c>
      <c r="AE29" s="45">
        <f t="shared" si="27"/>
        <v>-8</v>
      </c>
      <c r="AF29" s="56">
        <f t="shared" si="28"/>
        <v>12507</v>
      </c>
      <c r="AG29" s="70">
        <f t="shared" si="29"/>
        <v>-6.3292473015108621</v>
      </c>
      <c r="AH29" s="70">
        <f t="shared" si="30"/>
        <v>-0.15799667043524887</v>
      </c>
      <c r="AI29" s="74">
        <f t="shared" si="31"/>
        <v>1.2632925561684874E-3</v>
      </c>
      <c r="AJ29" s="62">
        <f t="shared" si="32"/>
        <v>10.299999999999272</v>
      </c>
      <c r="AK29" s="117">
        <f t="shared" si="33"/>
        <v>2.4962947868624647E-2</v>
      </c>
      <c r="AL29" s="99">
        <f t="shared" si="34"/>
        <v>-1.9959601766025565E-4</v>
      </c>
      <c r="AM29" s="62">
        <f t="shared" si="35"/>
        <v>12525.3</v>
      </c>
      <c r="AN29" s="10">
        <f t="shared" si="36"/>
        <v>12494.542949999999</v>
      </c>
      <c r="AO29" s="10">
        <f t="shared" si="37"/>
        <v>12508.778699999999</v>
      </c>
      <c r="AP29" s="10">
        <f t="shared" si="38"/>
        <v>12539.276749999999</v>
      </c>
      <c r="AQ29" s="10">
        <f t="shared" si="39"/>
        <v>12523.110599999996</v>
      </c>
      <c r="AR29" s="116">
        <f>AP30</f>
        <v>12565.50295</v>
      </c>
      <c r="AS29" s="112">
        <f>J29</f>
        <v>12522.8</v>
      </c>
      <c r="AT29" s="113"/>
      <c r="AU29" s="113"/>
      <c r="AW29" s="19"/>
      <c r="AZ29" s="124">
        <f>BA29*(1-$AQ$5)</f>
        <v>12485.231599999999</v>
      </c>
      <c r="BA29" s="16">
        <f>J29</f>
        <v>12522.8</v>
      </c>
      <c r="BB29"/>
      <c r="BC29"/>
      <c r="BD29"/>
      <c r="BE29" s="12" t="s">
        <v>205</v>
      </c>
      <c r="BF29" s="110">
        <v>12531</v>
      </c>
      <c r="BG29" s="110">
        <v>12415</v>
      </c>
      <c r="BH29" s="111">
        <v>12522.8</v>
      </c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 x14ac:dyDescent="0.25">
      <c r="A30" s="12" t="str">
        <f t="shared" si="0"/>
        <v>2mag   22b</v>
      </c>
      <c r="B30" s="110">
        <f t="shared" si="15"/>
        <v>-12.199999999998909</v>
      </c>
      <c r="C30" s="3">
        <f t="shared" si="16"/>
        <v>-8.2999999999992724</v>
      </c>
      <c r="D30" s="3">
        <f t="shared" si="3"/>
        <v>12525.966666666667</v>
      </c>
      <c r="E30" s="3">
        <f t="shared" si="4"/>
        <v>12527.35</v>
      </c>
      <c r="F30" s="3">
        <f t="shared" si="5"/>
        <v>12478.466666666667</v>
      </c>
      <c r="G30" s="3">
        <f t="shared" si="6"/>
        <v>12461.45</v>
      </c>
      <c r="H30" s="13">
        <f t="shared" ref="H30:J93" si="48">BF30</f>
        <v>12523.7</v>
      </c>
      <c r="I30" s="13">
        <f t="shared" si="48"/>
        <v>12507.9</v>
      </c>
      <c r="J30" s="13">
        <f t="shared" si="48"/>
        <v>12510.6</v>
      </c>
      <c r="K30" s="8">
        <f t="shared" si="25"/>
        <v>-4.3999999999996362</v>
      </c>
      <c r="L30" s="4">
        <f t="shared" si="8"/>
        <v>15.800000000001091</v>
      </c>
      <c r="M30" s="4">
        <f t="shared" si="17"/>
        <v>47.500000000000604</v>
      </c>
      <c r="N30" s="4">
        <f t="shared" si="9"/>
        <v>65.900000000000546</v>
      </c>
      <c r="O30" s="4">
        <f t="shared" si="10"/>
        <v>15.800000000001091</v>
      </c>
      <c r="P30" s="4">
        <f t="shared" si="43"/>
        <v>0.90000000000145519</v>
      </c>
      <c r="Q30" s="4">
        <f t="shared" ref="Q30:Q35" si="49">J29-I30</f>
        <v>14.899999999999636</v>
      </c>
      <c r="R30" s="4">
        <f t="shared" si="2"/>
        <v>12514.066666666666</v>
      </c>
      <c r="S30" s="4">
        <f t="shared" si="13"/>
        <v>12501.833333333332</v>
      </c>
      <c r="T30" s="4">
        <f t="shared" si="14"/>
        <v>12506.855555555556</v>
      </c>
      <c r="U30" s="4">
        <f t="shared" si="18"/>
        <v>-8</v>
      </c>
      <c r="V30" s="4">
        <f t="shared" si="19"/>
        <v>-3.8999999999996362</v>
      </c>
      <c r="W30" s="109">
        <f t="shared" si="20"/>
        <v>12511.1</v>
      </c>
      <c r="X30" s="45">
        <f t="shared" si="46"/>
        <v>12507</v>
      </c>
      <c r="Y30" s="62">
        <f t="shared" si="21"/>
        <v>12526.699999999999</v>
      </c>
      <c r="Z30" s="10">
        <f t="shared" si="22"/>
        <v>7.7999999999992724</v>
      </c>
      <c r="AA30" s="4">
        <f t="shared" si="23"/>
        <v>7.7999999999992724</v>
      </c>
      <c r="AB30" s="108">
        <f t="shared" si="24"/>
        <v>12522.8</v>
      </c>
      <c r="AC30" s="79">
        <f t="shared" si="47"/>
        <v>12522.8</v>
      </c>
      <c r="AD30" s="48">
        <f t="shared" si="26"/>
        <v>-5.5490578297531269E-2</v>
      </c>
      <c r="AE30" s="45">
        <f t="shared" si="27"/>
        <v>-8</v>
      </c>
      <c r="AF30" s="56">
        <f t="shared" si="28"/>
        <v>12514.8</v>
      </c>
      <c r="AG30" s="70">
        <f t="shared" si="29"/>
        <v>0.21026512609067308</v>
      </c>
      <c r="AH30" s="70">
        <f t="shared" si="30"/>
        <v>4.7559004129328031</v>
      </c>
      <c r="AI30" s="74">
        <f t="shared" si="31"/>
        <v>-3.3560264646649639E-4</v>
      </c>
      <c r="AJ30" s="62">
        <f t="shared" si="32"/>
        <v>7.7999999999992724</v>
      </c>
      <c r="AK30" s="117">
        <f t="shared" si="33"/>
        <v>22.618588737734406</v>
      </c>
      <c r="AL30" s="99">
        <f t="shared" si="34"/>
        <v>-1.5960927649113516E-3</v>
      </c>
      <c r="AM30" s="62">
        <f t="shared" si="35"/>
        <v>12530.599999999999</v>
      </c>
      <c r="AN30" s="10">
        <f t="shared" si="36"/>
        <v>12413.82375</v>
      </c>
      <c r="AO30" s="10">
        <f t="shared" si="37"/>
        <v>12551.6358</v>
      </c>
      <c r="AP30" s="10">
        <f t="shared" si="38"/>
        <v>12565.50295</v>
      </c>
      <c r="AQ30" s="10">
        <f t="shared" si="39"/>
        <v>12460.6482</v>
      </c>
      <c r="AR30" s="116">
        <f>AN31</f>
        <v>12435.718499999997</v>
      </c>
      <c r="AS30" s="16">
        <f>J30</f>
        <v>12510.6</v>
      </c>
      <c r="AT30" s="115">
        <f>J30</f>
        <v>12510.6</v>
      </c>
      <c r="AU30" s="114">
        <f>-AT30+AS29</f>
        <v>12.199999999998909</v>
      </c>
      <c r="AV30" s="25" t="s">
        <v>38</v>
      </c>
      <c r="AW30" s="19"/>
      <c r="BB30" s="115">
        <v>12485.2</v>
      </c>
      <c r="BC30" s="24">
        <f>BB30-BA29</f>
        <v>-37.599999999998545</v>
      </c>
      <c r="BD30" s="107" t="s">
        <v>38</v>
      </c>
      <c r="BE30" s="12" t="s">
        <v>206</v>
      </c>
      <c r="BF30" s="15">
        <v>12523.7</v>
      </c>
      <c r="BG30" s="15">
        <v>12507.9</v>
      </c>
      <c r="BH30" s="15">
        <v>12510.6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</row>
    <row r="31" spans="1:123" x14ac:dyDescent="0.25">
      <c r="A31" s="12" t="str">
        <f t="shared" si="0"/>
        <v>3mag   0s</v>
      </c>
      <c r="B31" s="110">
        <f t="shared" si="15"/>
        <v>7.5</v>
      </c>
      <c r="C31" s="3">
        <f t="shared" si="16"/>
        <v>3.1000000000003638</v>
      </c>
      <c r="D31" s="3">
        <f t="shared" si="3"/>
        <v>12524.366666666667</v>
      </c>
      <c r="E31" s="3">
        <f t="shared" si="4"/>
        <v>12521.05</v>
      </c>
      <c r="F31" s="3">
        <f t="shared" si="5"/>
        <v>12474.266666666668</v>
      </c>
      <c r="G31" s="3">
        <f t="shared" si="6"/>
        <v>12503.9</v>
      </c>
      <c r="H31" s="13">
        <f t="shared" si="48"/>
        <v>12518.4</v>
      </c>
      <c r="I31" s="13">
        <f t="shared" si="48"/>
        <v>12499.9</v>
      </c>
      <c r="J31" s="110">
        <f t="shared" si="48"/>
        <v>12518.1</v>
      </c>
      <c r="K31" s="8">
        <f t="shared" si="25"/>
        <v>-4.6999999999989086</v>
      </c>
      <c r="L31" s="4">
        <f t="shared" si="8"/>
        <v>18.5</v>
      </c>
      <c r="M31" s="4">
        <f t="shared" si="17"/>
        <v>50.100000000000364</v>
      </c>
      <c r="N31" s="4">
        <f t="shared" si="9"/>
        <v>17.150000000000546</v>
      </c>
      <c r="O31" s="4">
        <f t="shared" si="10"/>
        <v>18.5</v>
      </c>
      <c r="P31" s="4">
        <f t="shared" si="43"/>
        <v>7.7999999999992724</v>
      </c>
      <c r="Q31" s="4">
        <f t="shared" si="49"/>
        <v>10.700000000000728</v>
      </c>
      <c r="R31" s="4">
        <f t="shared" si="2"/>
        <v>12512.133333333333</v>
      </c>
      <c r="S31" s="4">
        <f t="shared" si="13"/>
        <v>12513.099999999999</v>
      </c>
      <c r="T31" s="4">
        <f t="shared" si="14"/>
        <v>12505.266666666665</v>
      </c>
      <c r="U31" s="4">
        <f t="shared" si="18"/>
        <v>-12.199999999998909</v>
      </c>
      <c r="V31" s="4">
        <f t="shared" si="19"/>
        <v>-12.199999999998909</v>
      </c>
      <c r="W31" s="109">
        <f t="shared" si="20"/>
        <v>12510.6</v>
      </c>
      <c r="X31" s="109">
        <f t="shared" si="46"/>
        <v>12510.6</v>
      </c>
      <c r="Y31" s="62">
        <f t="shared" si="21"/>
        <v>12506.2</v>
      </c>
      <c r="Z31" s="10">
        <f t="shared" si="22"/>
        <v>7.7999999999992724</v>
      </c>
      <c r="AA31" s="4">
        <f t="shared" si="23"/>
        <v>7.7999999999992724</v>
      </c>
      <c r="AB31" s="79">
        <f t="shared" si="24"/>
        <v>12530.599999999999</v>
      </c>
      <c r="AC31" s="79">
        <f t="shared" si="47"/>
        <v>12530.599999999999</v>
      </c>
      <c r="AD31" s="48">
        <f t="shared" si="26"/>
        <v>0.1059129304743332</v>
      </c>
      <c r="AE31" s="45">
        <f t="shared" si="27"/>
        <v>-12.199999999998909</v>
      </c>
      <c r="AF31" s="56">
        <f t="shared" si="28"/>
        <v>12498.400000000001</v>
      </c>
      <c r="AG31" s="70">
        <f t="shared" si="29"/>
        <v>-65.771746783744163</v>
      </c>
      <c r="AH31" s="70">
        <f t="shared" si="30"/>
        <v>-1.5204096726942264E-2</v>
      </c>
      <c r="AI31" s="74">
        <f t="shared" si="31"/>
        <v>1.5762017538244019E-3</v>
      </c>
      <c r="AJ31" s="62">
        <f t="shared" si="32"/>
        <v>7.7999999999992724</v>
      </c>
      <c r="AK31" s="117">
        <f t="shared" si="33"/>
        <v>2.3116455728221645E-4</v>
      </c>
      <c r="AL31" s="99">
        <f t="shared" si="34"/>
        <v>-2.3964723926322245E-5</v>
      </c>
      <c r="AM31" s="62">
        <f t="shared" si="35"/>
        <v>12518.4</v>
      </c>
      <c r="AN31" s="10">
        <f t="shared" si="36"/>
        <v>12435.718499999997</v>
      </c>
      <c r="AO31" s="10">
        <f t="shared" si="37"/>
        <v>12507.713099999999</v>
      </c>
      <c r="AP31" s="10">
        <f t="shared" si="38"/>
        <v>12592.546633333332</v>
      </c>
      <c r="AQ31" s="10">
        <f t="shared" si="39"/>
        <v>12516.937766666662</v>
      </c>
      <c r="AR31" s="113"/>
      <c r="AT31" s="115">
        <f>AO31</f>
        <v>12507.713099999999</v>
      </c>
      <c r="AU31" s="24">
        <f>AT31-AS30</f>
        <v>-2.886900000001333</v>
      </c>
      <c r="AV31" s="25" t="s">
        <v>37</v>
      </c>
      <c r="AW31" s="19"/>
      <c r="BE31" s="12" t="s">
        <v>207</v>
      </c>
      <c r="BF31" s="110">
        <v>12518.4</v>
      </c>
      <c r="BG31" s="110">
        <v>12499.9</v>
      </c>
      <c r="BH31" s="111">
        <v>12518.1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</row>
    <row r="32" spans="1:123" x14ac:dyDescent="0.25">
      <c r="A32" s="12" t="str">
        <f t="shared" si="0"/>
        <v>3mag   1s</v>
      </c>
      <c r="B32" s="110">
        <f t="shared" si="15"/>
        <v>-0.5</v>
      </c>
      <c r="C32" s="3">
        <f t="shared" si="16"/>
        <v>-5.1999999999989086</v>
      </c>
      <c r="D32" s="3">
        <f t="shared" si="3"/>
        <v>12520.933333333334</v>
      </c>
      <c r="E32" s="3">
        <f t="shared" si="4"/>
        <v>12519.55</v>
      </c>
      <c r="F32" s="3">
        <f t="shared" si="5"/>
        <v>12508.199999999999</v>
      </c>
      <c r="G32" s="3">
        <f t="shared" si="6"/>
        <v>12508.349999999999</v>
      </c>
      <c r="H32" s="13">
        <f t="shared" si="48"/>
        <v>12520.7</v>
      </c>
      <c r="I32" s="13">
        <f t="shared" si="48"/>
        <v>12516.8</v>
      </c>
      <c r="J32" s="110">
        <f t="shared" si="48"/>
        <v>12517.6</v>
      </c>
      <c r="K32" s="8">
        <f t="shared" si="25"/>
        <v>7</v>
      </c>
      <c r="L32" s="4">
        <f t="shared" si="8"/>
        <v>3.9000000000014552</v>
      </c>
      <c r="M32" s="4">
        <f t="shared" si="17"/>
        <v>12.733333333334182</v>
      </c>
      <c r="N32" s="4">
        <f t="shared" si="9"/>
        <v>11.200000000000728</v>
      </c>
      <c r="O32" s="4">
        <f t="shared" si="10"/>
        <v>3.9000000000014552</v>
      </c>
      <c r="P32" s="4">
        <f t="shared" si="43"/>
        <v>2.6000000000003638</v>
      </c>
      <c r="Q32" s="4">
        <f t="shared" si="49"/>
        <v>1.3000000000010914</v>
      </c>
      <c r="R32" s="4">
        <f t="shared" si="2"/>
        <v>12518.366666666667</v>
      </c>
      <c r="S32" s="4">
        <f t="shared" si="13"/>
        <v>12515.25</v>
      </c>
      <c r="T32" s="4">
        <f t="shared" si="14"/>
        <v>12514.855555555556</v>
      </c>
      <c r="U32" s="4">
        <f t="shared" si="18"/>
        <v>-12.199999999998909</v>
      </c>
      <c r="V32" s="4">
        <f t="shared" si="19"/>
        <v>-12.199999999998909</v>
      </c>
      <c r="W32" s="45">
        <f t="shared" si="20"/>
        <v>12498.400000000001</v>
      </c>
      <c r="X32" s="45">
        <f t="shared" si="46"/>
        <v>12498.400000000001</v>
      </c>
      <c r="Y32" s="62">
        <f t="shared" si="21"/>
        <v>12513.400000000001</v>
      </c>
      <c r="Z32" s="10">
        <f t="shared" si="22"/>
        <v>7.7999999999992724</v>
      </c>
      <c r="AA32" s="4">
        <f t="shared" si="23"/>
        <v>7.5</v>
      </c>
      <c r="AB32" s="79">
        <f t="shared" si="24"/>
        <v>12518.1</v>
      </c>
      <c r="AC32" s="108">
        <f t="shared" si="47"/>
        <v>12518.4</v>
      </c>
      <c r="AD32" s="48">
        <f t="shared" si="26"/>
        <v>-0.76686159844045898</v>
      </c>
      <c r="AE32" s="45">
        <f t="shared" si="27"/>
        <v>-12.199999999998909</v>
      </c>
      <c r="AF32" s="56">
        <f t="shared" si="28"/>
        <v>12505.900000000001</v>
      </c>
      <c r="AG32" s="70">
        <f t="shared" si="29"/>
        <v>-1.4118929118468051</v>
      </c>
      <c r="AH32" s="70">
        <f t="shared" si="30"/>
        <v>-0.70826901361234629</v>
      </c>
      <c r="AI32" s="74">
        <f t="shared" si="31"/>
        <v>9.3555841642735881E-4</v>
      </c>
      <c r="AJ32" s="62">
        <f t="shared" si="32"/>
        <v>7.7999999999992724</v>
      </c>
      <c r="AK32" s="117">
        <f t="shared" si="33"/>
        <v>0.50164499564340592</v>
      </c>
      <c r="AL32" s="99">
        <f t="shared" si="34"/>
        <v>-6.6262703677973415E-4</v>
      </c>
      <c r="AM32" s="62">
        <f t="shared" si="35"/>
        <v>12525.9</v>
      </c>
      <c r="AN32" s="10">
        <f t="shared" si="36"/>
        <v>12482.48835</v>
      </c>
      <c r="AO32" s="10">
        <f t="shared" si="37"/>
        <v>12511.8423</v>
      </c>
      <c r="AP32" s="10">
        <f t="shared" si="38"/>
        <v>12541.812616666664</v>
      </c>
      <c r="AQ32" s="10">
        <f t="shared" si="39"/>
        <v>12518.372533333331</v>
      </c>
      <c r="AR32" s="116">
        <f>AP33</f>
        <v>12542.096233333334</v>
      </c>
      <c r="AS32" s="112">
        <f>J32</f>
        <v>12517.6</v>
      </c>
      <c r="AU32" s="19"/>
      <c r="AV32" s="25"/>
      <c r="AW32" s="19"/>
      <c r="BE32" s="12" t="s">
        <v>208</v>
      </c>
      <c r="BF32" s="110">
        <v>12520.7</v>
      </c>
      <c r="BG32" s="110">
        <v>12516.8</v>
      </c>
      <c r="BH32" s="111">
        <v>12517.6</v>
      </c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</row>
    <row r="33" spans="1:123" x14ac:dyDescent="0.25">
      <c r="A33" s="12" t="str">
        <f t="shared" si="0"/>
        <v>3mag    2b</v>
      </c>
      <c r="B33" s="110">
        <f t="shared" si="15"/>
        <v>1.2999999999992724</v>
      </c>
      <c r="C33" s="3">
        <f t="shared" si="16"/>
        <v>8.2999999999992724</v>
      </c>
      <c r="D33" s="3">
        <f t="shared" si="3"/>
        <v>12519.333333333334</v>
      </c>
      <c r="E33" s="3">
        <f t="shared" si="4"/>
        <v>12519.8</v>
      </c>
      <c r="F33" s="3">
        <f t="shared" si="5"/>
        <v>12511</v>
      </c>
      <c r="G33" s="3">
        <f t="shared" si="6"/>
        <v>12516.55</v>
      </c>
      <c r="H33" s="13">
        <f t="shared" si="48"/>
        <v>12518.9</v>
      </c>
      <c r="I33" s="13">
        <f t="shared" si="48"/>
        <v>12516.3</v>
      </c>
      <c r="J33" s="110">
        <f t="shared" si="48"/>
        <v>12518.9</v>
      </c>
      <c r="K33" s="8">
        <f t="shared" si="25"/>
        <v>0.7999999999992724</v>
      </c>
      <c r="L33" s="4">
        <f t="shared" si="8"/>
        <v>2.6000000000003638</v>
      </c>
      <c r="M33" s="4">
        <f t="shared" si="17"/>
        <v>8.3333333333339397</v>
      </c>
      <c r="N33" s="4">
        <f t="shared" si="9"/>
        <v>3.2500000000009095</v>
      </c>
      <c r="O33" s="4">
        <f t="shared" si="10"/>
        <v>2.6000000000003638</v>
      </c>
      <c r="P33" s="4">
        <f t="shared" si="43"/>
        <v>1.2999999999992724</v>
      </c>
      <c r="Q33" s="4">
        <f t="shared" si="49"/>
        <v>1.3000000000010914</v>
      </c>
      <c r="R33" s="4">
        <f t="shared" si="2"/>
        <v>12518.033333333333</v>
      </c>
      <c r="S33" s="4">
        <f t="shared" si="13"/>
        <v>12518.2</v>
      </c>
      <c r="T33" s="4">
        <f t="shared" si="14"/>
        <v>12516.177777777777</v>
      </c>
      <c r="U33" s="4">
        <f t="shared" si="18"/>
        <v>-12.199999999998909</v>
      </c>
      <c r="V33" s="4">
        <f t="shared" si="19"/>
        <v>-0.5</v>
      </c>
      <c r="W33" s="45">
        <f t="shared" si="20"/>
        <v>12517.6</v>
      </c>
      <c r="X33" s="109">
        <f t="shared" si="46"/>
        <v>12505.900000000001</v>
      </c>
      <c r="Y33" s="10">
        <f t="shared" si="21"/>
        <v>12524.6</v>
      </c>
      <c r="Z33" s="10">
        <f t="shared" si="22"/>
        <v>7.5</v>
      </c>
      <c r="AA33" s="10">
        <f t="shared" si="23"/>
        <v>7.5</v>
      </c>
      <c r="AB33" s="10">
        <f t="shared" si="24"/>
        <v>12525.6</v>
      </c>
      <c r="AC33" s="79">
        <f t="shared" si="47"/>
        <v>12525.6</v>
      </c>
      <c r="AD33" s="48">
        <f t="shared" si="26"/>
        <v>-0.84457439896034225</v>
      </c>
      <c r="AE33" s="45">
        <f t="shared" si="27"/>
        <v>-12.199999999998909</v>
      </c>
      <c r="AF33" s="56">
        <f t="shared" si="28"/>
        <v>12505.400000000001</v>
      </c>
      <c r="AG33" s="70">
        <f t="shared" si="29"/>
        <v>-2.1808494859247558</v>
      </c>
      <c r="AH33" s="70">
        <f t="shared" si="30"/>
        <v>-0.45853691712977862</v>
      </c>
      <c r="AI33" s="74">
        <f t="shared" si="31"/>
        <v>1.0795336414667408E-3</v>
      </c>
      <c r="AJ33" s="62">
        <f t="shared" si="32"/>
        <v>7.5</v>
      </c>
      <c r="AK33" s="117">
        <f t="shared" si="33"/>
        <v>0.21025610437088146</v>
      </c>
      <c r="AL33" s="99">
        <f t="shared" si="34"/>
        <v>-4.9500602789604299E-4</v>
      </c>
      <c r="AM33" s="62">
        <f t="shared" si="35"/>
        <v>12525.1</v>
      </c>
      <c r="AN33" s="10">
        <f t="shared" si="36"/>
        <v>12494.6595</v>
      </c>
      <c r="AO33" s="10">
        <f t="shared" si="37"/>
        <v>12507.413400000001</v>
      </c>
      <c r="AP33" s="10">
        <f t="shared" si="38"/>
        <v>12542.096233333334</v>
      </c>
      <c r="AQ33" s="10">
        <f t="shared" si="39"/>
        <v>12528.549366666664</v>
      </c>
      <c r="AR33" s="113"/>
      <c r="AT33" s="115">
        <f>AQ33</f>
        <v>12528.549366666664</v>
      </c>
      <c r="AU33" s="114">
        <f>-AT33+AS32</f>
        <v>-10.949366666663991</v>
      </c>
      <c r="AV33" s="25" t="s">
        <v>37</v>
      </c>
      <c r="AW33" s="113"/>
      <c r="BE33" s="12" t="s">
        <v>209</v>
      </c>
      <c r="BF33" s="110">
        <v>12518.9</v>
      </c>
      <c r="BG33" s="110">
        <v>12516.3</v>
      </c>
      <c r="BH33" s="111">
        <v>12518.9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</row>
    <row r="34" spans="1:123" x14ac:dyDescent="0.25">
      <c r="A34" s="12" t="str">
        <f t="shared" si="0"/>
        <v>3mag     3o</v>
      </c>
      <c r="B34" s="110">
        <f t="shared" si="15"/>
        <v>-2.7999999999992724</v>
      </c>
      <c r="C34" s="3">
        <f t="shared" si="16"/>
        <v>-2</v>
      </c>
      <c r="D34" s="3">
        <f t="shared" si="3"/>
        <v>12519.433333333334</v>
      </c>
      <c r="E34" s="3">
        <f t="shared" si="4"/>
        <v>12518.8</v>
      </c>
      <c r="F34" s="3">
        <f t="shared" si="5"/>
        <v>12515.966666666665</v>
      </c>
      <c r="G34" s="3">
        <f t="shared" si="6"/>
        <v>12515.55</v>
      </c>
      <c r="H34" s="3">
        <f t="shared" si="48"/>
        <v>12518.7</v>
      </c>
      <c r="I34" s="110">
        <f t="shared" si="48"/>
        <v>12514.8</v>
      </c>
      <c r="J34" s="110">
        <f t="shared" si="48"/>
        <v>12516.1</v>
      </c>
      <c r="K34" s="8">
        <f t="shared" si="25"/>
        <v>-1.5</v>
      </c>
      <c r="L34" s="4">
        <f t="shared" si="8"/>
        <v>4.1000000000003638</v>
      </c>
      <c r="M34" s="4">
        <f t="shared" si="17"/>
        <v>3.5333333333340611</v>
      </c>
      <c r="N34" s="4">
        <f t="shared" si="9"/>
        <v>3.3500000000003638</v>
      </c>
      <c r="O34" s="4">
        <f t="shared" si="10"/>
        <v>3.9000000000014552</v>
      </c>
      <c r="P34" s="4">
        <f t="shared" si="43"/>
        <v>-0.19999999999890861</v>
      </c>
      <c r="Q34" s="4">
        <f t="shared" si="49"/>
        <v>4.1000000000003638</v>
      </c>
      <c r="R34" s="4">
        <f t="shared" si="2"/>
        <v>12516.533333333333</v>
      </c>
      <c r="S34" s="4">
        <f t="shared" si="13"/>
        <v>12517.283333333333</v>
      </c>
      <c r="T34" s="4">
        <f t="shared" si="14"/>
        <v>12517.644444444444</v>
      </c>
      <c r="U34" s="4">
        <f t="shared" si="18"/>
        <v>-0.5</v>
      </c>
      <c r="V34" s="4">
        <f t="shared" si="19"/>
        <v>-0.5</v>
      </c>
      <c r="W34" s="45">
        <f t="shared" si="20"/>
        <v>12517.1</v>
      </c>
      <c r="X34" s="45">
        <f t="shared" si="46"/>
        <v>12517.1</v>
      </c>
      <c r="Y34" s="62">
        <f t="shared" si="21"/>
        <v>12519.699999999999</v>
      </c>
      <c r="Z34" s="10">
        <f t="shared" si="22"/>
        <v>7.5</v>
      </c>
      <c r="AA34" s="4">
        <f t="shared" si="23"/>
        <v>1.2999999999992724</v>
      </c>
      <c r="AB34" s="108">
        <f t="shared" si="24"/>
        <v>12518.9</v>
      </c>
      <c r="AC34" s="108">
        <f t="shared" si="47"/>
        <v>12525.1</v>
      </c>
      <c r="AD34" s="48">
        <f t="shared" si="26"/>
        <v>-0.76686159844045898</v>
      </c>
      <c r="AE34" s="45">
        <f t="shared" si="27"/>
        <v>-0.5</v>
      </c>
      <c r="AF34" s="56">
        <f t="shared" si="28"/>
        <v>12518.4</v>
      </c>
      <c r="AG34" s="70">
        <f t="shared" si="29"/>
        <v>0.22344367343691773</v>
      </c>
      <c r="AH34" s="70">
        <f t="shared" si="30"/>
        <v>4.4754008230280835</v>
      </c>
      <c r="AI34" s="74">
        <f t="shared" si="31"/>
        <v>-1.8372955010219138E-4</v>
      </c>
      <c r="AJ34" s="62">
        <f t="shared" si="32"/>
        <v>7.5</v>
      </c>
      <c r="AK34" s="117">
        <f t="shared" si="33"/>
        <v>20.02921252676045</v>
      </c>
      <c r="AL34" s="99">
        <f t="shared" si="34"/>
        <v>-8.2226337974192687E-4</v>
      </c>
      <c r="AM34" s="62">
        <f t="shared" si="35"/>
        <v>12526.4</v>
      </c>
      <c r="AN34" s="10">
        <f t="shared" si="36"/>
        <v>12502.268549999999</v>
      </c>
      <c r="AO34" s="10">
        <f t="shared" si="37"/>
        <v>12507.2469</v>
      </c>
      <c r="AP34" s="10">
        <f t="shared" si="38"/>
        <v>12533.804616666665</v>
      </c>
      <c r="AQ34" s="10">
        <f t="shared" si="39"/>
        <v>12529.683833333331</v>
      </c>
      <c r="AR34" s="113"/>
      <c r="AU34" s="19"/>
      <c r="AV34" s="25"/>
      <c r="AW34" s="19"/>
      <c r="BE34" s="12" t="s">
        <v>210</v>
      </c>
      <c r="BF34" s="110">
        <v>12518.7</v>
      </c>
      <c r="BG34" s="110">
        <v>12514.8</v>
      </c>
      <c r="BH34" s="111">
        <v>12516.1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</row>
    <row r="35" spans="1:123" x14ac:dyDescent="0.25">
      <c r="A35" s="12" t="str">
        <f t="shared" si="0"/>
        <v>3mag    4s</v>
      </c>
      <c r="B35" s="110">
        <f t="shared" si="15"/>
        <v>-5.5</v>
      </c>
      <c r="C35" s="3">
        <f t="shared" si="16"/>
        <v>-7</v>
      </c>
      <c r="D35" s="3">
        <f t="shared" si="3"/>
        <v>12519.733333333332</v>
      </c>
      <c r="E35" s="3">
        <f t="shared" si="4"/>
        <v>12520.150000000001</v>
      </c>
      <c r="F35" s="3">
        <f t="shared" si="5"/>
        <v>12513.9</v>
      </c>
      <c r="G35" s="3">
        <f t="shared" si="6"/>
        <v>12512.7</v>
      </c>
      <c r="H35" s="3">
        <f t="shared" si="48"/>
        <v>12521.6</v>
      </c>
      <c r="I35" s="110">
        <f t="shared" si="48"/>
        <v>12510.6</v>
      </c>
      <c r="J35" s="110">
        <f t="shared" si="48"/>
        <v>12510.6</v>
      </c>
      <c r="K35" s="8">
        <f t="shared" si="25"/>
        <v>-8.2999999999992724</v>
      </c>
      <c r="L35" s="4">
        <f t="shared" si="8"/>
        <v>11</v>
      </c>
      <c r="M35" s="4">
        <f t="shared" si="17"/>
        <v>5.9000000000002428</v>
      </c>
      <c r="N35" s="4">
        <f t="shared" si="9"/>
        <v>7.5500000000001819</v>
      </c>
      <c r="O35" s="4">
        <f t="shared" si="10"/>
        <v>11</v>
      </c>
      <c r="P35" s="4">
        <f t="shared" si="43"/>
        <v>5.5</v>
      </c>
      <c r="Q35" s="4">
        <f t="shared" si="49"/>
        <v>5.5</v>
      </c>
      <c r="R35" s="4">
        <f t="shared" si="2"/>
        <v>12514.266666666668</v>
      </c>
      <c r="S35" s="4">
        <f t="shared" si="13"/>
        <v>12515.400000000001</v>
      </c>
      <c r="T35" s="4">
        <f t="shared" si="14"/>
        <v>12516.277777777779</v>
      </c>
      <c r="U35" s="4">
        <f t="shared" si="18"/>
        <v>-2.7999999999992724</v>
      </c>
      <c r="V35" s="4">
        <f t="shared" si="19"/>
        <v>-2.7999999999992724</v>
      </c>
      <c r="W35" s="45">
        <f t="shared" si="20"/>
        <v>12516.1</v>
      </c>
      <c r="X35" s="45">
        <f t="shared" ref="X35:X44" si="50">J33+U35</f>
        <v>12516.1</v>
      </c>
      <c r="Y35" s="10">
        <f t="shared" si="21"/>
        <v>12514.6</v>
      </c>
      <c r="Z35" s="10">
        <f t="shared" si="22"/>
        <v>1.2999999999992724</v>
      </c>
      <c r="AA35" s="10">
        <f t="shared" si="23"/>
        <v>1.2999999999992724</v>
      </c>
      <c r="AB35" s="10">
        <f t="shared" si="24"/>
        <v>12520.199999999999</v>
      </c>
      <c r="AC35" s="108">
        <f t="shared" ref="AC35:AC44" si="51">J33+Z35</f>
        <v>12520.199999999999</v>
      </c>
      <c r="AD35" s="48">
        <f t="shared" si="26"/>
        <v>-0.34243014944769379</v>
      </c>
      <c r="AE35" s="45">
        <f t="shared" si="27"/>
        <v>-2.7999999999992724</v>
      </c>
      <c r="AF35" s="56">
        <f t="shared" si="28"/>
        <v>12513.300000000001</v>
      </c>
      <c r="AG35" s="70">
        <f t="shared" si="29"/>
        <v>0.39718892040060805</v>
      </c>
      <c r="AH35" s="70">
        <f t="shared" si="30"/>
        <v>2.5176935927401796</v>
      </c>
      <c r="AI35" s="74">
        <f t="shared" si="31"/>
        <v>-2.1577042027288784E-4</v>
      </c>
      <c r="AJ35" s="62">
        <f t="shared" si="32"/>
        <v>1.2999999999992724</v>
      </c>
      <c r="AK35" s="117">
        <f t="shared" si="33"/>
        <v>6.3387810269249529</v>
      </c>
      <c r="AL35" s="99">
        <f t="shared" si="34"/>
        <v>-5.4324380462390538E-4</v>
      </c>
      <c r="AM35" s="62">
        <f t="shared" si="35"/>
        <v>12517.4</v>
      </c>
      <c r="AN35" s="10">
        <f t="shared" si="36"/>
        <v>12500.67015</v>
      </c>
      <c r="AO35" s="10">
        <f t="shared" si="37"/>
        <v>12505.7484</v>
      </c>
      <c r="AP35" s="10">
        <f t="shared" si="38"/>
        <v>12532.403216666666</v>
      </c>
      <c r="AQ35" s="10">
        <f t="shared" si="39"/>
        <v>12526.881033333329</v>
      </c>
      <c r="AR35" s="116">
        <f>AN36</f>
        <v>12494.20995</v>
      </c>
      <c r="AS35" s="16">
        <f>J35</f>
        <v>12510.6</v>
      </c>
      <c r="AU35" s="19"/>
      <c r="AV35" s="25"/>
      <c r="AW35" s="21">
        <f>SUM(AU35:AU48)-AW36</f>
        <v>-34.118566666666084</v>
      </c>
      <c r="BE35" s="12" t="s">
        <v>211</v>
      </c>
      <c r="BF35" s="110">
        <v>12521.6</v>
      </c>
      <c r="BG35" s="110">
        <v>12510.6</v>
      </c>
      <c r="BH35" s="111">
        <v>12510.6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</row>
    <row r="36" spans="1:123" x14ac:dyDescent="0.25">
      <c r="A36" s="12" t="str">
        <f t="shared" si="0"/>
        <v>3mag     5b</v>
      </c>
      <c r="B36" s="110">
        <f t="shared" si="15"/>
        <v>0.8999999999996362</v>
      </c>
      <c r="C36" s="3">
        <f t="shared" si="16"/>
        <v>-7.3999999999996362</v>
      </c>
      <c r="D36" s="3">
        <f t="shared" si="3"/>
        <v>12517.533333333335</v>
      </c>
      <c r="E36" s="3">
        <f t="shared" si="4"/>
        <v>12516.95</v>
      </c>
      <c r="F36" s="3">
        <f t="shared" si="5"/>
        <v>12510.233333333332</v>
      </c>
      <c r="G36" s="3">
        <f t="shared" si="6"/>
        <v>12507.95</v>
      </c>
      <c r="H36" s="3">
        <f t="shared" si="48"/>
        <v>12512.3</v>
      </c>
      <c r="I36" s="110">
        <f t="shared" si="48"/>
        <v>12505.3</v>
      </c>
      <c r="J36" s="110">
        <f t="shared" si="48"/>
        <v>12511.5</v>
      </c>
      <c r="K36" s="8">
        <f t="shared" si="25"/>
        <v>-4.6000000000003638</v>
      </c>
      <c r="L36" s="4">
        <f t="shared" si="8"/>
        <v>7</v>
      </c>
      <c r="M36" s="4">
        <f t="shared" si="17"/>
        <v>7.3666666666667879</v>
      </c>
      <c r="N36" s="4">
        <f t="shared" si="9"/>
        <v>9</v>
      </c>
      <c r="O36" s="4">
        <f t="shared" si="10"/>
        <v>7</v>
      </c>
      <c r="P36" s="4">
        <f t="shared" si="43"/>
        <v>1.6999999999989086</v>
      </c>
      <c r="Q36" s="4">
        <f>-J35+I36</f>
        <v>-5.3000000000010914</v>
      </c>
      <c r="R36" s="4">
        <f t="shared" si="2"/>
        <v>12509.699999999999</v>
      </c>
      <c r="S36" s="4">
        <f t="shared" si="13"/>
        <v>12511.983333333334</v>
      </c>
      <c r="T36" s="4">
        <f t="shared" si="14"/>
        <v>12513.5</v>
      </c>
      <c r="U36" s="4">
        <f t="shared" si="18"/>
        <v>-5.5</v>
      </c>
      <c r="V36" s="4">
        <f t="shared" si="19"/>
        <v>-5.5</v>
      </c>
      <c r="W36" s="45">
        <f t="shared" si="20"/>
        <v>12510.6</v>
      </c>
      <c r="X36" s="109">
        <f t="shared" si="50"/>
        <v>12510.6</v>
      </c>
      <c r="Y36" s="62">
        <f t="shared" si="21"/>
        <v>12502.300000000001</v>
      </c>
      <c r="Z36" s="10">
        <f t="shared" si="22"/>
        <v>1.2999999999992724</v>
      </c>
      <c r="AA36" s="4">
        <f t="shared" si="23"/>
        <v>-2.7999999999992724</v>
      </c>
      <c r="AB36" s="108">
        <f t="shared" si="24"/>
        <v>12513.300000000001</v>
      </c>
      <c r="AC36" s="79">
        <f t="shared" si="51"/>
        <v>12517.4</v>
      </c>
      <c r="AD36" s="93">
        <f t="shared" si="26"/>
        <v>-0.58154645873944144</v>
      </c>
      <c r="AE36" s="45">
        <f t="shared" si="27"/>
        <v>-5.5</v>
      </c>
      <c r="AF36" s="56">
        <f t="shared" si="28"/>
        <v>12505.1</v>
      </c>
      <c r="AG36" s="70">
        <f t="shared" si="29"/>
        <v>-16.008700450229963</v>
      </c>
      <c r="AH36" s="70">
        <f t="shared" si="30"/>
        <v>-6.2466032337161706E-2</v>
      </c>
      <c r="AI36" s="74">
        <f t="shared" si="31"/>
        <v>5.1179118919477946E-4</v>
      </c>
      <c r="AJ36" s="62">
        <f t="shared" si="32"/>
        <v>1.2999999999992724</v>
      </c>
      <c r="AK36" s="117">
        <f t="shared" si="33"/>
        <v>3.9020051959473318E-3</v>
      </c>
      <c r="AL36" s="99">
        <f t="shared" si="34"/>
        <v>-3.1969564974115538E-5</v>
      </c>
      <c r="AM36" s="62">
        <f t="shared" si="35"/>
        <v>12511.9</v>
      </c>
      <c r="AN36" s="10">
        <f t="shared" si="36"/>
        <v>12494.20995</v>
      </c>
      <c r="AO36" s="10">
        <f t="shared" si="37"/>
        <v>12505.415400000004</v>
      </c>
      <c r="AP36" s="10">
        <f t="shared" si="38"/>
        <v>12534.338483333335</v>
      </c>
      <c r="AQ36" s="10">
        <f t="shared" si="39"/>
        <v>12519.440266666668</v>
      </c>
      <c r="AR36" s="116">
        <f>AP37</f>
        <v>12531.218699999998</v>
      </c>
      <c r="AS36" s="112">
        <f>J36</f>
        <v>12511.5</v>
      </c>
      <c r="AT36" s="115">
        <f>AO36</f>
        <v>12505.415400000004</v>
      </c>
      <c r="AU36" s="24">
        <f>AT36-AS35</f>
        <v>-5.1845999999968626</v>
      </c>
      <c r="AV36" s="25" t="s">
        <v>37</v>
      </c>
      <c r="AW36" s="80">
        <f>COUNT(AU36:AU48)</f>
        <v>5</v>
      </c>
      <c r="BE36" s="12" t="s">
        <v>212</v>
      </c>
      <c r="BF36" s="110">
        <v>12512.3</v>
      </c>
      <c r="BG36" s="110">
        <v>12505.3</v>
      </c>
      <c r="BH36" s="111">
        <v>12511.5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</row>
    <row r="37" spans="1:123" x14ac:dyDescent="0.25">
      <c r="A37" s="12" t="str">
        <f t="shared" si="0"/>
        <v>3mag     6o</v>
      </c>
      <c r="B37" s="110">
        <f t="shared" si="15"/>
        <v>1.6000000000003638</v>
      </c>
      <c r="C37" s="3">
        <f t="shared" si="16"/>
        <v>-3</v>
      </c>
      <c r="D37" s="3">
        <f t="shared" si="3"/>
        <v>12515.666666666666</v>
      </c>
      <c r="E37" s="3">
        <f t="shared" si="4"/>
        <v>12512.7</v>
      </c>
      <c r="F37" s="3">
        <f t="shared" si="5"/>
        <v>12508.666666666666</v>
      </c>
      <c r="G37" s="3">
        <f t="shared" si="6"/>
        <v>12507.7</v>
      </c>
      <c r="H37" s="3">
        <f t="shared" si="48"/>
        <v>12513.1</v>
      </c>
      <c r="I37" s="110">
        <f t="shared" si="48"/>
        <v>12510.1</v>
      </c>
      <c r="J37" s="110">
        <f t="shared" si="48"/>
        <v>12513.1</v>
      </c>
      <c r="K37" s="8">
        <f t="shared" si="25"/>
        <v>2.5</v>
      </c>
      <c r="L37" s="4">
        <f t="shared" si="8"/>
        <v>3</v>
      </c>
      <c r="M37" s="4">
        <f t="shared" si="17"/>
        <v>7</v>
      </c>
      <c r="N37" s="4">
        <f t="shared" si="9"/>
        <v>5</v>
      </c>
      <c r="O37" s="4">
        <f t="shared" si="10"/>
        <v>3</v>
      </c>
      <c r="P37" s="4">
        <f t="shared" si="43"/>
        <v>1.6000000000003638</v>
      </c>
      <c r="Q37" s="4">
        <f>J36-I37</f>
        <v>1.3999999999996362</v>
      </c>
      <c r="R37" s="4">
        <f t="shared" si="2"/>
        <v>12512.1</v>
      </c>
      <c r="S37" s="4">
        <f t="shared" si="13"/>
        <v>12510.9</v>
      </c>
      <c r="T37" s="4">
        <f t="shared" si="14"/>
        <v>12512.022222222222</v>
      </c>
      <c r="U37" s="4">
        <f t="shared" si="18"/>
        <v>-5.5</v>
      </c>
      <c r="V37" s="4">
        <f t="shared" si="19"/>
        <v>-5.5</v>
      </c>
      <c r="W37" s="45">
        <f t="shared" si="20"/>
        <v>12505.1</v>
      </c>
      <c r="X37" s="109">
        <f t="shared" si="50"/>
        <v>12505.1</v>
      </c>
      <c r="Y37" s="10">
        <f t="shared" si="21"/>
        <v>12506.9</v>
      </c>
      <c r="Z37" s="10">
        <f t="shared" si="22"/>
        <v>0.8999999999996362</v>
      </c>
      <c r="AA37" s="10">
        <f t="shared" si="23"/>
        <v>0.8999999999996362</v>
      </c>
      <c r="AB37" s="10">
        <f t="shared" si="24"/>
        <v>12511.5</v>
      </c>
      <c r="AC37" s="79">
        <f t="shared" si="51"/>
        <v>12511.5</v>
      </c>
      <c r="AD37" s="48">
        <f t="shared" si="26"/>
        <v>-0.8206627680311892</v>
      </c>
      <c r="AE37" s="45">
        <f t="shared" si="27"/>
        <v>-5.5</v>
      </c>
      <c r="AF37" s="56">
        <f t="shared" si="28"/>
        <v>12506</v>
      </c>
      <c r="AG37" s="70">
        <f t="shared" si="29"/>
        <v>10.148047794191612</v>
      </c>
      <c r="AH37" s="70">
        <f t="shared" si="30"/>
        <v>9.8541120448049635E-2</v>
      </c>
      <c r="AI37" s="74">
        <f t="shared" si="31"/>
        <v>5.6772749080444295E-4</v>
      </c>
      <c r="AJ37" s="62">
        <f t="shared" si="32"/>
        <v>0.8999999999996362</v>
      </c>
      <c r="AK37" s="117">
        <f t="shared" si="33"/>
        <v>9.7103524191570253E-3</v>
      </c>
      <c r="AL37" s="99">
        <f t="shared" si="34"/>
        <v>5.5944503053029603E-5</v>
      </c>
      <c r="AM37" s="62">
        <f t="shared" si="35"/>
        <v>12512.4</v>
      </c>
      <c r="AN37" s="10">
        <f t="shared" si="36"/>
        <v>12488.199299999998</v>
      </c>
      <c r="AO37" s="10">
        <f t="shared" si="37"/>
        <v>12501.585899999998</v>
      </c>
      <c r="AP37" s="10">
        <f t="shared" si="38"/>
        <v>12531.218699999998</v>
      </c>
      <c r="AQ37" s="10">
        <f t="shared" si="39"/>
        <v>12519.607099999997</v>
      </c>
      <c r="AR37" s="116">
        <f>AN38</f>
        <v>12494.5929</v>
      </c>
      <c r="AS37" s="16">
        <f>J37</f>
        <v>12513.1</v>
      </c>
      <c r="AT37" s="115">
        <f>J37</f>
        <v>12513.1</v>
      </c>
      <c r="AU37" s="114">
        <f>-AT37+AS36</f>
        <v>-1.6000000000003638</v>
      </c>
      <c r="AV37" s="25" t="s">
        <v>38</v>
      </c>
      <c r="AW37" s="19"/>
      <c r="AZ37"/>
      <c r="BA37"/>
      <c r="BB37"/>
      <c r="BC37"/>
      <c r="BD37"/>
      <c r="BE37" s="12" t="s">
        <v>213</v>
      </c>
      <c r="BF37" s="110">
        <v>12513.1</v>
      </c>
      <c r="BG37" s="110">
        <v>12510.1</v>
      </c>
      <c r="BH37" s="111">
        <v>12513.1</v>
      </c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</row>
    <row r="38" spans="1:123" x14ac:dyDescent="0.25">
      <c r="A38" s="12" t="str">
        <f t="shared" si="0"/>
        <v>3mag    7s</v>
      </c>
      <c r="B38" s="110">
        <f t="shared" si="15"/>
        <v>-1.7000000000007276</v>
      </c>
      <c r="C38" s="3">
        <f t="shared" si="16"/>
        <v>0.7999999999992724</v>
      </c>
      <c r="D38" s="3">
        <f t="shared" si="3"/>
        <v>12513.200000000003</v>
      </c>
      <c r="E38" s="3">
        <f t="shared" si="4"/>
        <v>12513.650000000001</v>
      </c>
      <c r="F38" s="3">
        <f t="shared" si="5"/>
        <v>12507.633333333333</v>
      </c>
      <c r="G38" s="3">
        <f t="shared" si="6"/>
        <v>12508.8</v>
      </c>
      <c r="H38" s="3">
        <f t="shared" si="48"/>
        <v>12514.2</v>
      </c>
      <c r="I38" s="110">
        <f t="shared" si="48"/>
        <v>12507.5</v>
      </c>
      <c r="J38" s="110">
        <f t="shared" si="48"/>
        <v>12511.4</v>
      </c>
      <c r="K38" s="8">
        <f t="shared" si="25"/>
        <v>-0.1000000000003638</v>
      </c>
      <c r="L38" s="4">
        <f t="shared" si="8"/>
        <v>6.7000000000007276</v>
      </c>
      <c r="M38" s="4">
        <f t="shared" si="17"/>
        <v>5.5666666666669089</v>
      </c>
      <c r="N38" s="4">
        <f t="shared" si="9"/>
        <v>4.8500000000003638</v>
      </c>
      <c r="O38" s="4">
        <f t="shared" si="10"/>
        <v>6.7000000000007276</v>
      </c>
      <c r="P38" s="4">
        <f t="shared" si="43"/>
        <v>1.1000000000003638</v>
      </c>
      <c r="Q38" s="4">
        <f>J37-I38</f>
        <v>5.6000000000003638</v>
      </c>
      <c r="R38" s="4">
        <f t="shared" si="2"/>
        <v>12511.033333333333</v>
      </c>
      <c r="S38" s="4">
        <f t="shared" si="13"/>
        <v>12511.566666666666</v>
      </c>
      <c r="T38" s="4">
        <f t="shared" si="14"/>
        <v>12510.944444444443</v>
      </c>
      <c r="U38" s="4">
        <f t="shared" si="18"/>
        <v>-5.5</v>
      </c>
      <c r="V38" s="4">
        <f t="shared" si="19"/>
        <v>0.8999999999996362</v>
      </c>
      <c r="W38" s="109">
        <f t="shared" si="20"/>
        <v>12512.4</v>
      </c>
      <c r="X38" s="45">
        <f t="shared" si="50"/>
        <v>12506</v>
      </c>
      <c r="Y38" s="62">
        <f t="shared" si="21"/>
        <v>12515.6</v>
      </c>
      <c r="Z38" s="10">
        <f t="shared" si="22"/>
        <v>1.6000000000003638</v>
      </c>
      <c r="AA38" s="4">
        <f t="shared" si="23"/>
        <v>1.6000000000003638</v>
      </c>
      <c r="AB38" s="108">
        <f t="shared" si="24"/>
        <v>12513.1</v>
      </c>
      <c r="AC38" s="108">
        <f t="shared" si="51"/>
        <v>12513.1</v>
      </c>
      <c r="AD38" s="48">
        <f t="shared" si="26"/>
        <v>-0.59948018193627906</v>
      </c>
      <c r="AE38" s="45">
        <f t="shared" si="27"/>
        <v>-5.5</v>
      </c>
      <c r="AF38" s="56">
        <f t="shared" si="28"/>
        <v>12507.6</v>
      </c>
      <c r="AG38" s="70">
        <f t="shared" si="29"/>
        <v>-1.1521688146933977</v>
      </c>
      <c r="AH38" s="70">
        <f t="shared" si="30"/>
        <v>-0.86792836887024127</v>
      </c>
      <c r="AI38" s="74">
        <f t="shared" si="31"/>
        <v>3.0381528030951359E-4</v>
      </c>
      <c r="AJ38" s="62">
        <f t="shared" si="32"/>
        <v>1.6000000000003638</v>
      </c>
      <c r="AK38" s="117">
        <f t="shared" si="33"/>
        <v>0.75329965348975758</v>
      </c>
      <c r="AL38" s="99">
        <f t="shared" si="34"/>
        <v>-2.6368990067689125E-4</v>
      </c>
      <c r="AM38" s="62">
        <f t="shared" si="35"/>
        <v>12514.7</v>
      </c>
      <c r="AN38" s="10">
        <f t="shared" si="36"/>
        <v>12494.5929</v>
      </c>
      <c r="AO38" s="10">
        <f t="shared" si="37"/>
        <v>12501.5859</v>
      </c>
      <c r="AP38" s="10">
        <f t="shared" si="38"/>
        <v>12529.617099999999</v>
      </c>
      <c r="AQ38" s="10">
        <f t="shared" si="39"/>
        <v>12523.611099999998</v>
      </c>
      <c r="AR38" s="116">
        <f>AN39</f>
        <v>12493.67715</v>
      </c>
      <c r="AS38" s="16">
        <f>J38</f>
        <v>12511.4</v>
      </c>
      <c r="AT38" s="115">
        <f>AO38</f>
        <v>12501.5859</v>
      </c>
      <c r="AU38" s="24">
        <f>AT38-AS37</f>
        <v>-11.514100000000326</v>
      </c>
      <c r="AV38" s="25" t="s">
        <v>37</v>
      </c>
      <c r="AW38" s="19"/>
      <c r="AZ38"/>
      <c r="BA38"/>
      <c r="BB38"/>
      <c r="BC38"/>
      <c r="BD38"/>
      <c r="BE38" s="12" t="s">
        <v>214</v>
      </c>
      <c r="BF38" s="110">
        <v>12514.2</v>
      </c>
      <c r="BG38" s="110">
        <v>12507.5</v>
      </c>
      <c r="BH38" s="111">
        <v>12511.4</v>
      </c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</row>
    <row r="39" spans="1:123" x14ac:dyDescent="0.25">
      <c r="A39" s="12" t="str">
        <f t="shared" si="0"/>
        <v>3mag   8s</v>
      </c>
      <c r="B39" s="110">
        <f t="shared" si="15"/>
        <v>-7.8999999999996362</v>
      </c>
      <c r="C39" s="3">
        <f t="shared" si="16"/>
        <v>-8</v>
      </c>
      <c r="D39" s="3">
        <f t="shared" si="3"/>
        <v>12512.6</v>
      </c>
      <c r="E39" s="3">
        <f t="shared" si="4"/>
        <v>12512.35</v>
      </c>
      <c r="F39" s="3">
        <f t="shared" si="5"/>
        <v>12504.966666666665</v>
      </c>
      <c r="G39" s="3">
        <f t="shared" si="6"/>
        <v>12502.4</v>
      </c>
      <c r="H39" s="3">
        <f t="shared" si="48"/>
        <v>12510.5</v>
      </c>
      <c r="I39" s="3">
        <f t="shared" si="48"/>
        <v>12497.3</v>
      </c>
      <c r="J39" s="110">
        <f t="shared" si="48"/>
        <v>12503.5</v>
      </c>
      <c r="K39" s="8">
        <f t="shared" si="25"/>
        <v>-9.6000000000003638</v>
      </c>
      <c r="L39" s="4">
        <f t="shared" si="8"/>
        <v>14.100000000000364</v>
      </c>
      <c r="M39" s="4">
        <f t="shared" si="17"/>
        <v>7.9333333333336968</v>
      </c>
      <c r="N39" s="4">
        <f t="shared" si="9"/>
        <v>10.400000000000546</v>
      </c>
      <c r="O39" s="4">
        <f t="shared" si="10"/>
        <v>13.200000000000728</v>
      </c>
      <c r="P39" s="4">
        <f t="shared" si="43"/>
        <v>-0.8999999999996362</v>
      </c>
      <c r="Q39" s="4">
        <f>J38-I39</f>
        <v>14.100000000000364</v>
      </c>
      <c r="R39" s="4">
        <f t="shared" si="2"/>
        <v>12503.766666666668</v>
      </c>
      <c r="S39" s="4">
        <f t="shared" si="13"/>
        <v>12507.400000000001</v>
      </c>
      <c r="T39" s="4">
        <f t="shared" si="14"/>
        <v>12508.966666666667</v>
      </c>
      <c r="U39" s="4">
        <f t="shared" si="18"/>
        <v>-1.7000000000007276</v>
      </c>
      <c r="V39" s="4">
        <f t="shared" si="19"/>
        <v>-1.7000000000007276</v>
      </c>
      <c r="W39" s="109">
        <f t="shared" si="20"/>
        <v>12511.4</v>
      </c>
      <c r="X39" s="45">
        <f t="shared" si="50"/>
        <v>12511.4</v>
      </c>
      <c r="Y39" s="62">
        <f t="shared" si="21"/>
        <v>12511.3</v>
      </c>
      <c r="Z39" s="10">
        <f t="shared" si="22"/>
        <v>1.6000000000003638</v>
      </c>
      <c r="AA39" s="4">
        <f t="shared" si="23"/>
        <v>1.6000000000003638</v>
      </c>
      <c r="AB39" s="79">
        <f t="shared" si="24"/>
        <v>12514.7</v>
      </c>
      <c r="AC39" s="108">
        <f t="shared" si="51"/>
        <v>12514.7</v>
      </c>
      <c r="AD39" s="48">
        <f t="shared" si="26"/>
        <v>-0.21091617933718904</v>
      </c>
      <c r="AE39" s="45">
        <f t="shared" si="27"/>
        <v>-1.7000000000007276</v>
      </c>
      <c r="AF39" s="56">
        <f t="shared" si="28"/>
        <v>12509.699999999999</v>
      </c>
      <c r="AG39" s="70">
        <f t="shared" si="29"/>
        <v>0.65280374008705111</v>
      </c>
      <c r="AH39" s="70">
        <f t="shared" si="30"/>
        <v>1.5318539686470707</v>
      </c>
      <c r="AI39" s="74">
        <f t="shared" si="31"/>
        <v>-4.9561540244761335E-4</v>
      </c>
      <c r="AJ39" s="62">
        <f t="shared" si="32"/>
        <v>1.6000000000003638</v>
      </c>
      <c r="AK39" s="117">
        <f t="shared" si="33"/>
        <v>2.3465765812597805</v>
      </c>
      <c r="AL39" s="99">
        <f t="shared" si="34"/>
        <v>-7.5921042116199153E-4</v>
      </c>
      <c r="AM39" s="62">
        <f t="shared" si="35"/>
        <v>12513</v>
      </c>
      <c r="AN39" s="10">
        <f t="shared" si="36"/>
        <v>12493.67715</v>
      </c>
      <c r="AO39" s="10">
        <f t="shared" si="37"/>
        <v>12502.052099999999</v>
      </c>
      <c r="AP39" s="10">
        <f t="shared" si="38"/>
        <v>12528.399216666665</v>
      </c>
      <c r="AQ39" s="10">
        <f t="shared" si="39"/>
        <v>12520.37453333333</v>
      </c>
      <c r="AR39" s="113"/>
      <c r="AT39" s="115">
        <f>J39</f>
        <v>12503.5</v>
      </c>
      <c r="AU39" s="24">
        <f>AT39-AS38</f>
        <v>-7.8999999999996362</v>
      </c>
      <c r="AV39" s="25" t="s">
        <v>38</v>
      </c>
      <c r="AW39" s="19"/>
      <c r="AZ39"/>
      <c r="BA39"/>
      <c r="BB39"/>
      <c r="BC39"/>
      <c r="BD39"/>
      <c r="BE39" s="12" t="s">
        <v>145</v>
      </c>
      <c r="BF39" s="110">
        <v>12510.5</v>
      </c>
      <c r="BG39" s="110">
        <v>12497.3</v>
      </c>
      <c r="BH39" s="111">
        <v>12503.5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</row>
    <row r="40" spans="1:123" x14ac:dyDescent="0.25">
      <c r="A40" s="12" t="str">
        <f t="shared" si="0"/>
        <v>3mag    9b</v>
      </c>
      <c r="B40" s="110">
        <f t="shared" si="15"/>
        <v>-7.8999999999996362</v>
      </c>
      <c r="C40" s="3">
        <f t="shared" si="16"/>
        <v>-17.5</v>
      </c>
      <c r="D40" s="3">
        <f t="shared" si="3"/>
        <v>12509.566666666666</v>
      </c>
      <c r="E40" s="3">
        <f t="shared" si="4"/>
        <v>12507.25</v>
      </c>
      <c r="F40" s="3">
        <f t="shared" si="5"/>
        <v>12497.966666666667</v>
      </c>
      <c r="G40" s="3">
        <f t="shared" si="6"/>
        <v>12493.2</v>
      </c>
      <c r="H40" s="3">
        <f t="shared" si="48"/>
        <v>12504</v>
      </c>
      <c r="I40" s="3">
        <f t="shared" si="48"/>
        <v>12489.1</v>
      </c>
      <c r="J40" s="3">
        <f t="shared" si="48"/>
        <v>12495.6</v>
      </c>
      <c r="K40" s="8">
        <f t="shared" si="25"/>
        <v>-15.799999999999272</v>
      </c>
      <c r="L40" s="4">
        <f t="shared" si="8"/>
        <v>14.899999999999636</v>
      </c>
      <c r="M40" s="4">
        <f t="shared" si="17"/>
        <v>11.900000000000242</v>
      </c>
      <c r="N40" s="4">
        <f t="shared" si="9"/>
        <v>14.5</v>
      </c>
      <c r="O40" s="4">
        <f t="shared" si="10"/>
        <v>14.899999999999636</v>
      </c>
      <c r="P40" s="4">
        <f t="shared" si="43"/>
        <v>0.5</v>
      </c>
      <c r="Q40" s="4">
        <f>J39-I40</f>
        <v>14.399999999999636</v>
      </c>
      <c r="R40" s="4">
        <f t="shared" si="2"/>
        <v>12496.233333333332</v>
      </c>
      <c r="S40" s="4">
        <f t="shared" si="13"/>
        <v>12500</v>
      </c>
      <c r="T40" s="4">
        <f t="shared" si="14"/>
        <v>12503.677777777777</v>
      </c>
      <c r="U40" s="4">
        <f t="shared" si="18"/>
        <v>-7.8999999999996362</v>
      </c>
      <c r="V40" s="4">
        <f t="shared" si="19"/>
        <v>-7.8999999999996362</v>
      </c>
      <c r="W40" s="45">
        <f t="shared" si="20"/>
        <v>12503.5</v>
      </c>
      <c r="X40" s="45">
        <f t="shared" si="50"/>
        <v>12503.5</v>
      </c>
      <c r="Y40" s="62">
        <f t="shared" si="21"/>
        <v>12493.9</v>
      </c>
      <c r="Z40" s="10">
        <f t="shared" si="22"/>
        <v>1.6000000000003638</v>
      </c>
      <c r="AA40" s="4">
        <f t="shared" si="23"/>
        <v>-1.7000000000007276</v>
      </c>
      <c r="AB40" s="79">
        <f t="shared" si="24"/>
        <v>12509.699999999999</v>
      </c>
      <c r="AC40" s="108">
        <f t="shared" si="51"/>
        <v>12513</v>
      </c>
      <c r="AD40" s="48">
        <f t="shared" si="26"/>
        <v>-0.1092917478882615</v>
      </c>
      <c r="AE40" s="45">
        <f t="shared" si="27"/>
        <v>-7.8999999999996362</v>
      </c>
      <c r="AF40" s="56">
        <f t="shared" si="28"/>
        <v>12495.6</v>
      </c>
      <c r="AG40" s="70">
        <f t="shared" si="29"/>
        <v>0</v>
      </c>
      <c r="AH40" s="70" t="e">
        <f t="shared" si="30"/>
        <v>#DIV/0!</v>
      </c>
      <c r="AI40" s="74">
        <f t="shared" si="31"/>
        <v>0</v>
      </c>
      <c r="AJ40" s="62">
        <f t="shared" si="32"/>
        <v>1.6000000000003638</v>
      </c>
      <c r="AK40" s="117" t="e">
        <f t="shared" si="33"/>
        <v>#DIV/0!</v>
      </c>
      <c r="AL40" s="99">
        <f t="shared" si="34"/>
        <v>-7.5969004646104382E-4</v>
      </c>
      <c r="AM40" s="62">
        <f t="shared" si="35"/>
        <v>12505.1</v>
      </c>
      <c r="AN40" s="10">
        <f t="shared" si="36"/>
        <v>12480.873300000001</v>
      </c>
      <c r="AO40" s="10">
        <f t="shared" si="37"/>
        <v>12497.723100000005</v>
      </c>
      <c r="AP40" s="10">
        <f t="shared" si="38"/>
        <v>12526.680833333334</v>
      </c>
      <c r="AQ40" s="10">
        <f t="shared" si="39"/>
        <v>12509.530366666668</v>
      </c>
      <c r="AR40" s="113"/>
      <c r="AU40" s="19"/>
      <c r="AV40" s="25"/>
      <c r="AW40" s="19"/>
      <c r="AZ40"/>
      <c r="BA40"/>
      <c r="BB40"/>
      <c r="BC40"/>
      <c r="BD40"/>
      <c r="BE40" s="12" t="s">
        <v>215</v>
      </c>
      <c r="BF40" s="110">
        <v>12504</v>
      </c>
      <c r="BG40" s="110">
        <v>12489.1</v>
      </c>
      <c r="BH40" s="111">
        <v>12495.6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</row>
    <row r="41" spans="1:123" x14ac:dyDescent="0.25">
      <c r="A41" s="12" t="str">
        <f t="shared" si="0"/>
        <v>3mag     10o</v>
      </c>
      <c r="B41" s="110">
        <f t="shared" si="15"/>
        <v>-9.8000000000010914</v>
      </c>
      <c r="C41" s="3">
        <f t="shared" si="16"/>
        <v>-25.600000000000364</v>
      </c>
      <c r="D41" s="3">
        <f t="shared" si="3"/>
        <v>12503.966666666667</v>
      </c>
      <c r="E41" s="3">
        <f t="shared" si="4"/>
        <v>12500.7</v>
      </c>
      <c r="F41" s="3">
        <f t="shared" si="5"/>
        <v>12487.6</v>
      </c>
      <c r="G41" s="3">
        <f t="shared" si="6"/>
        <v>12482.75</v>
      </c>
      <c r="H41" s="3">
        <f t="shared" si="48"/>
        <v>12497.4</v>
      </c>
      <c r="I41" s="3">
        <f t="shared" si="48"/>
        <v>12476.4</v>
      </c>
      <c r="J41" s="110">
        <f t="shared" si="48"/>
        <v>12485.8</v>
      </c>
      <c r="K41" s="8">
        <f t="shared" si="25"/>
        <v>-17.700000000000728</v>
      </c>
      <c r="L41" s="4">
        <f t="shared" si="8"/>
        <v>21</v>
      </c>
      <c r="M41" s="4">
        <f t="shared" si="17"/>
        <v>16.666666666666668</v>
      </c>
      <c r="N41" s="4">
        <f t="shared" si="9"/>
        <v>17.949999999999818</v>
      </c>
      <c r="O41" s="4">
        <f t="shared" si="10"/>
        <v>21</v>
      </c>
      <c r="P41" s="4">
        <f t="shared" si="43"/>
        <v>1.7999999999992724</v>
      </c>
      <c r="Q41" s="4">
        <f>-J40+I41</f>
        <v>-19.200000000000728</v>
      </c>
      <c r="R41" s="4">
        <f t="shared" si="2"/>
        <v>12486.533333333333</v>
      </c>
      <c r="S41" s="4">
        <f t="shared" si="13"/>
        <v>12491.383333333331</v>
      </c>
      <c r="T41" s="4">
        <f t="shared" si="14"/>
        <v>12495.511111111111</v>
      </c>
      <c r="U41" s="4">
        <f t="shared" si="18"/>
        <v>-7.8999999999996362</v>
      </c>
      <c r="V41" s="4">
        <f t="shared" si="19"/>
        <v>-7.8999999999996362</v>
      </c>
      <c r="W41" s="45">
        <f t="shared" si="20"/>
        <v>12495.6</v>
      </c>
      <c r="X41" s="45">
        <f t="shared" si="50"/>
        <v>12495.6</v>
      </c>
      <c r="Y41" s="10">
        <f t="shared" si="21"/>
        <v>12479.800000000001</v>
      </c>
      <c r="Z41" s="10">
        <f t="shared" si="22"/>
        <v>-1.7000000000007276</v>
      </c>
      <c r="AA41" s="10">
        <f t="shared" si="23"/>
        <v>-7.8999999999996362</v>
      </c>
      <c r="AB41" s="10">
        <f t="shared" si="24"/>
        <v>12495.6</v>
      </c>
      <c r="AC41" s="108">
        <f t="shared" si="51"/>
        <v>12501.8</v>
      </c>
      <c r="AD41" s="48">
        <f t="shared" si="26"/>
        <v>0.25536062378167551</v>
      </c>
      <c r="AE41" s="45">
        <f t="shared" si="27"/>
        <v>-7.8999999999996362</v>
      </c>
      <c r="AF41" s="56">
        <f t="shared" si="28"/>
        <v>12487.7</v>
      </c>
      <c r="AG41" s="70">
        <f t="shared" si="29"/>
        <v>0.23468436151066097</v>
      </c>
      <c r="AH41" s="70">
        <f t="shared" si="30"/>
        <v>4.2610423360253309</v>
      </c>
      <c r="AI41" s="74">
        <f t="shared" si="31"/>
        <v>-1.5214971531999128E-4</v>
      </c>
      <c r="AJ41" s="62">
        <f t="shared" si="32"/>
        <v>-1.7000000000007276</v>
      </c>
      <c r="AK41" s="117">
        <f t="shared" si="33"/>
        <v>18.156481789400207</v>
      </c>
      <c r="AL41" s="99">
        <f t="shared" si="34"/>
        <v>-6.4831637839268472E-4</v>
      </c>
      <c r="AM41" s="62">
        <f t="shared" si="35"/>
        <v>12493.9</v>
      </c>
      <c r="AN41" s="10">
        <f t="shared" si="36"/>
        <v>12469.251599999998</v>
      </c>
      <c r="AO41" s="10">
        <f t="shared" si="37"/>
        <v>12490.863299999997</v>
      </c>
      <c r="AP41" s="10">
        <f t="shared" si="38"/>
        <v>12523.244066666664</v>
      </c>
      <c r="AQ41" s="10">
        <f t="shared" si="39"/>
        <v>12500.955133333329</v>
      </c>
      <c r="AR41" s="113"/>
      <c r="AU41" s="19"/>
      <c r="AV41" s="25"/>
      <c r="AW41" s="19"/>
      <c r="AZ41"/>
      <c r="BA41"/>
      <c r="BB41"/>
      <c r="BC41"/>
      <c r="BD41"/>
      <c r="BE41" s="12" t="s">
        <v>216</v>
      </c>
      <c r="BF41" s="110">
        <v>12497.4</v>
      </c>
      <c r="BG41" s="110">
        <v>12476.4</v>
      </c>
      <c r="BH41" s="111">
        <v>12485.8</v>
      </c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</row>
    <row r="42" spans="1:123" x14ac:dyDescent="0.25">
      <c r="A42" s="12" t="str">
        <f t="shared" si="0"/>
        <v>3mag   11s</v>
      </c>
      <c r="B42" s="110">
        <f t="shared" si="15"/>
        <v>-0.19999999999890861</v>
      </c>
      <c r="C42" s="3">
        <f t="shared" si="16"/>
        <v>-17.899999999999636</v>
      </c>
      <c r="D42" s="3">
        <f t="shared" si="3"/>
        <v>12498.6</v>
      </c>
      <c r="E42" s="3">
        <f t="shared" si="4"/>
        <v>12495.9</v>
      </c>
      <c r="F42" s="3">
        <f t="shared" si="5"/>
        <v>12481.533333333333</v>
      </c>
      <c r="G42" s="3">
        <f t="shared" si="6"/>
        <v>12477.75</v>
      </c>
      <c r="H42" s="3">
        <f t="shared" si="48"/>
        <v>12494.4</v>
      </c>
      <c r="I42" s="3">
        <f t="shared" si="48"/>
        <v>12479.1</v>
      </c>
      <c r="J42" s="3">
        <f t="shared" si="48"/>
        <v>12485.6</v>
      </c>
      <c r="K42" s="8">
        <f t="shared" si="25"/>
        <v>-10</v>
      </c>
      <c r="L42" s="4">
        <f t="shared" si="8"/>
        <v>15.299999999999272</v>
      </c>
      <c r="M42" s="4">
        <f t="shared" si="17"/>
        <v>17.066666666666304</v>
      </c>
      <c r="N42" s="4">
        <f t="shared" si="9"/>
        <v>18.149999999999636</v>
      </c>
      <c r="O42" s="4">
        <f t="shared" si="10"/>
        <v>15.299999999999272</v>
      </c>
      <c r="P42" s="4">
        <f>-H42+J41</f>
        <v>-8.6000000000003638</v>
      </c>
      <c r="Q42" s="4">
        <f t="shared" ref="Q42:Q49" si="52">J41-I42</f>
        <v>6.6999999999989086</v>
      </c>
      <c r="R42" s="4">
        <f t="shared" si="2"/>
        <v>12486.366666666667</v>
      </c>
      <c r="S42" s="4">
        <f t="shared" si="13"/>
        <v>12486.45</v>
      </c>
      <c r="T42" s="4">
        <f t="shared" si="14"/>
        <v>12489.71111111111</v>
      </c>
      <c r="U42" s="4">
        <f t="shared" si="18"/>
        <v>-9.8000000000010914</v>
      </c>
      <c r="V42" s="4">
        <f t="shared" si="19"/>
        <v>-9.8000000000010914</v>
      </c>
      <c r="W42" s="109">
        <f t="shared" si="20"/>
        <v>12485.8</v>
      </c>
      <c r="X42" s="45">
        <f t="shared" si="50"/>
        <v>12485.8</v>
      </c>
      <c r="Y42" s="62">
        <f t="shared" si="21"/>
        <v>12468.099999999999</v>
      </c>
      <c r="Z42" s="10">
        <f t="shared" si="22"/>
        <v>-7.8999999999996362</v>
      </c>
      <c r="AA42" s="4">
        <f t="shared" si="23"/>
        <v>-7.8999999999996362</v>
      </c>
      <c r="AB42" s="108">
        <f t="shared" si="24"/>
        <v>12487.7</v>
      </c>
      <c r="AC42" s="108">
        <f t="shared" si="51"/>
        <v>12487.7</v>
      </c>
      <c r="AD42" s="48">
        <f t="shared" si="26"/>
        <v>-8.5380116959108479E-2</v>
      </c>
      <c r="AE42" s="45">
        <f t="shared" si="27"/>
        <v>-9.8000000000010914</v>
      </c>
      <c r="AF42" s="56">
        <f t="shared" si="28"/>
        <v>12475.999999999998</v>
      </c>
      <c r="AG42" s="70">
        <f t="shared" si="29"/>
        <v>1.2469431177993273</v>
      </c>
      <c r="AH42" s="70">
        <f t="shared" si="30"/>
        <v>0.80196120073612831</v>
      </c>
      <c r="AI42" s="74">
        <f t="shared" si="31"/>
        <v>7.6947739660164992E-4</v>
      </c>
      <c r="AJ42" s="62">
        <f t="shared" si="32"/>
        <v>-7.8999999999996362</v>
      </c>
      <c r="AK42" s="117">
        <f t="shared" si="33"/>
        <v>0.64314176748613272</v>
      </c>
      <c r="AL42" s="99">
        <f t="shared" si="34"/>
        <v>6.1709101691796915E-4</v>
      </c>
      <c r="AM42" s="62">
        <f t="shared" si="35"/>
        <v>12477.9</v>
      </c>
      <c r="AN42" s="10">
        <f t="shared" si="36"/>
        <v>12456.114749999999</v>
      </c>
      <c r="AO42" s="10">
        <f t="shared" si="37"/>
        <v>12484.17</v>
      </c>
      <c r="AP42" s="10">
        <f t="shared" si="38"/>
        <v>12516.987816666666</v>
      </c>
      <c r="AQ42" s="10">
        <f t="shared" si="39"/>
        <v>12488.142333333331</v>
      </c>
      <c r="AR42" s="113"/>
      <c r="AU42" s="19"/>
      <c r="AV42" s="25"/>
      <c r="AW42" s="19"/>
      <c r="AZ42"/>
      <c r="BA42"/>
      <c r="BB42"/>
      <c r="BC42"/>
      <c r="BD42"/>
      <c r="BE42" s="12" t="s">
        <v>146</v>
      </c>
      <c r="BF42" s="110">
        <v>12494.4</v>
      </c>
      <c r="BG42" s="110">
        <v>12479.1</v>
      </c>
      <c r="BH42" s="111">
        <v>12485.6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</row>
    <row r="43" spans="1:123" x14ac:dyDescent="0.25">
      <c r="A43" s="12" t="str">
        <f t="shared" si="0"/>
        <v>3mag     12b</v>
      </c>
      <c r="B43" s="110">
        <f t="shared" si="15"/>
        <v>10.5</v>
      </c>
      <c r="C43" s="3">
        <f t="shared" si="16"/>
        <v>0.5</v>
      </c>
      <c r="D43" s="3">
        <f t="shared" si="3"/>
        <v>12496.133333333333</v>
      </c>
      <c r="E43" s="3">
        <f t="shared" si="4"/>
        <v>12495.5</v>
      </c>
      <c r="F43" s="3">
        <f t="shared" si="5"/>
        <v>12477.4</v>
      </c>
      <c r="G43" s="3">
        <f t="shared" si="6"/>
        <v>12477.900000000001</v>
      </c>
      <c r="H43" s="110">
        <f t="shared" si="48"/>
        <v>12496.6</v>
      </c>
      <c r="I43" s="110">
        <f t="shared" si="48"/>
        <v>12476.7</v>
      </c>
      <c r="J43" s="110">
        <f t="shared" si="48"/>
        <v>12496.1</v>
      </c>
      <c r="K43" s="8">
        <f t="shared" si="25"/>
        <v>10.300000000001091</v>
      </c>
      <c r="L43" s="4">
        <f t="shared" si="8"/>
        <v>19.899999999999636</v>
      </c>
      <c r="M43" s="4">
        <f t="shared" si="17"/>
        <v>18.733333333332968</v>
      </c>
      <c r="N43" s="4">
        <f t="shared" si="9"/>
        <v>17.599999999999454</v>
      </c>
      <c r="O43" s="4">
        <f t="shared" si="10"/>
        <v>19.899999999999636</v>
      </c>
      <c r="P43" s="4">
        <f t="shared" ref="P43:P64" si="53">H43-J42</f>
        <v>11</v>
      </c>
      <c r="Q43" s="4">
        <f t="shared" si="52"/>
        <v>8.8999999999996362</v>
      </c>
      <c r="R43" s="4">
        <f t="shared" si="2"/>
        <v>12489.800000000001</v>
      </c>
      <c r="S43" s="4">
        <f t="shared" si="13"/>
        <v>12488.083333333334</v>
      </c>
      <c r="T43" s="4">
        <f t="shared" si="14"/>
        <v>12487.566666666668</v>
      </c>
      <c r="U43" s="4">
        <f t="shared" si="18"/>
        <v>-9.8000000000010914</v>
      </c>
      <c r="V43" s="4">
        <f t="shared" si="19"/>
        <v>-9.8000000000010914</v>
      </c>
      <c r="W43" s="85">
        <f t="shared" si="20"/>
        <v>12475.999999999998</v>
      </c>
      <c r="X43" s="109">
        <f t="shared" si="50"/>
        <v>12475.999999999998</v>
      </c>
      <c r="Y43" s="10">
        <f t="shared" si="21"/>
        <v>12475.6</v>
      </c>
      <c r="Z43" s="10">
        <f t="shared" si="22"/>
        <v>-0.19999999999890861</v>
      </c>
      <c r="AA43" s="10">
        <f t="shared" si="23"/>
        <v>-0.19999999999890861</v>
      </c>
      <c r="AB43" s="10">
        <f t="shared" si="24"/>
        <v>12485.6</v>
      </c>
      <c r="AC43" s="79">
        <f t="shared" si="51"/>
        <v>12485.6</v>
      </c>
      <c r="AD43" s="48">
        <f t="shared" si="26"/>
        <v>0.18960363872642316</v>
      </c>
      <c r="AE43" s="45">
        <f t="shared" si="27"/>
        <v>-9.8000000000010914</v>
      </c>
      <c r="AF43" s="56">
        <f t="shared" si="28"/>
        <v>12475.8</v>
      </c>
      <c r="AG43" s="70">
        <f t="shared" si="29"/>
        <v>1.8986561347257227</v>
      </c>
      <c r="AH43" s="70">
        <f t="shared" si="30"/>
        <v>0.52668831480875744</v>
      </c>
      <c r="AI43" s="74">
        <f t="shared" si="31"/>
        <v>1.6271501627151039E-3</v>
      </c>
      <c r="AJ43" s="62">
        <f t="shared" si="32"/>
        <v>-0.19999999999890861</v>
      </c>
      <c r="AK43" s="117">
        <f t="shared" si="33"/>
        <v>0.27740058095608877</v>
      </c>
      <c r="AL43" s="99">
        <f t="shared" si="34"/>
        <v>8.5700097714121355E-4</v>
      </c>
      <c r="AM43" s="62">
        <f t="shared" si="35"/>
        <v>12485.400000000001</v>
      </c>
      <c r="AN43" s="10">
        <f t="shared" si="36"/>
        <v>12455.748450000001</v>
      </c>
      <c r="AO43" s="10">
        <f t="shared" si="37"/>
        <v>12481.1397</v>
      </c>
      <c r="AP43" s="10">
        <f t="shared" si="38"/>
        <v>12517.021183333332</v>
      </c>
      <c r="AQ43" s="10">
        <f t="shared" si="39"/>
        <v>12490.811666666666</v>
      </c>
      <c r="AR43" s="116">
        <f>AP44</f>
        <v>12519.9074</v>
      </c>
      <c r="AS43" s="112">
        <f>J43</f>
        <v>12496.1</v>
      </c>
      <c r="AU43" s="19"/>
      <c r="AV43" s="25"/>
      <c r="AW43" s="19"/>
      <c r="AZ43"/>
      <c r="BA43"/>
      <c r="BB43"/>
      <c r="BC43"/>
      <c r="BD43"/>
      <c r="BE43" s="12" t="s">
        <v>217</v>
      </c>
      <c r="BF43" s="110">
        <v>12496.6</v>
      </c>
      <c r="BG43" s="110">
        <v>12476.7</v>
      </c>
      <c r="BH43" s="111">
        <v>12496.1</v>
      </c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</row>
    <row r="44" spans="1:123" x14ac:dyDescent="0.25">
      <c r="A44" s="12" t="str">
        <f t="shared" si="0"/>
        <v>3mag     13o</v>
      </c>
      <c r="B44" s="110">
        <f t="shared" si="15"/>
        <v>-6.3999999999996362</v>
      </c>
      <c r="C44" s="3">
        <f t="shared" si="16"/>
        <v>3.9000000000014552</v>
      </c>
      <c r="D44" s="3">
        <f t="shared" si="3"/>
        <v>12496</v>
      </c>
      <c r="E44" s="3">
        <f t="shared" si="4"/>
        <v>12496.8</v>
      </c>
      <c r="F44" s="3">
        <f t="shared" si="5"/>
        <v>12481.466666666667</v>
      </c>
      <c r="G44" s="3">
        <f t="shared" si="6"/>
        <v>12482.650000000001</v>
      </c>
      <c r="H44" s="110">
        <f t="shared" si="48"/>
        <v>12497</v>
      </c>
      <c r="I44" s="110">
        <f t="shared" si="48"/>
        <v>12488.6</v>
      </c>
      <c r="J44" s="110">
        <f t="shared" si="48"/>
        <v>12489.7</v>
      </c>
      <c r="K44" s="8">
        <f t="shared" si="25"/>
        <v>4.1000000000003638</v>
      </c>
      <c r="L44" s="4">
        <f t="shared" si="8"/>
        <v>8.3999999999996362</v>
      </c>
      <c r="M44" s="4">
        <f t="shared" si="17"/>
        <v>14.533333333332848</v>
      </c>
      <c r="N44" s="4">
        <f t="shared" si="9"/>
        <v>14.149999999999636</v>
      </c>
      <c r="O44" s="4">
        <f t="shared" si="10"/>
        <v>8.3999999999996362</v>
      </c>
      <c r="P44" s="4">
        <f t="shared" si="53"/>
        <v>0.8999999999996362</v>
      </c>
      <c r="Q44" s="4">
        <f t="shared" si="52"/>
        <v>7.5</v>
      </c>
      <c r="R44" s="4">
        <f t="shared" si="2"/>
        <v>12491.766666666668</v>
      </c>
      <c r="S44" s="4">
        <f t="shared" si="13"/>
        <v>12490.783333333335</v>
      </c>
      <c r="T44" s="4">
        <f t="shared" si="14"/>
        <v>12489.311111111112</v>
      </c>
      <c r="U44" s="4">
        <f t="shared" si="18"/>
        <v>-9.8000000000010914</v>
      </c>
      <c r="V44" s="4">
        <f t="shared" si="19"/>
        <v>-0.19999999999890861</v>
      </c>
      <c r="W44" s="86">
        <f t="shared" si="20"/>
        <v>12485.400000000001</v>
      </c>
      <c r="X44" s="45">
        <f t="shared" si="50"/>
        <v>12475.8</v>
      </c>
      <c r="Y44" s="62">
        <f t="shared" si="21"/>
        <v>12506.400000000001</v>
      </c>
      <c r="Z44" s="10">
        <f t="shared" si="22"/>
        <v>10.5</v>
      </c>
      <c r="AA44" s="4">
        <f t="shared" si="23"/>
        <v>10.5</v>
      </c>
      <c r="AB44" s="79">
        <f t="shared" si="24"/>
        <v>12496.1</v>
      </c>
      <c r="AC44" s="108">
        <f t="shared" si="51"/>
        <v>12496.1</v>
      </c>
      <c r="AD44" s="48">
        <f t="shared" si="26"/>
        <v>-0.49785575048735153</v>
      </c>
      <c r="AE44" s="45">
        <f t="shared" si="27"/>
        <v>-9.8000000000010914</v>
      </c>
      <c r="AF44" s="56">
        <f t="shared" si="28"/>
        <v>12486.3</v>
      </c>
      <c r="AG44" s="70">
        <f t="shared" si="29"/>
        <v>-0.20151051232633388</v>
      </c>
      <c r="AH44" s="70">
        <f t="shared" si="30"/>
        <v>-4.9625202598887821</v>
      </c>
      <c r="AI44" s="74">
        <f t="shared" si="31"/>
        <v>2.7229843908935838E-4</v>
      </c>
      <c r="AJ44" s="62">
        <f t="shared" si="32"/>
        <v>10.5</v>
      </c>
      <c r="AK44" s="117">
        <f t="shared" si="33"/>
        <v>24.626607329806625</v>
      </c>
      <c r="AL44" s="99">
        <f t="shared" si="34"/>
        <v>-1.3512865207170324E-3</v>
      </c>
      <c r="AM44" s="62">
        <f t="shared" si="35"/>
        <v>12506.6</v>
      </c>
      <c r="AN44" s="10">
        <f t="shared" si="36"/>
        <v>12459.727800000001</v>
      </c>
      <c r="AO44" s="10">
        <f t="shared" si="37"/>
        <v>12490.397100000002</v>
      </c>
      <c r="AP44" s="10">
        <f t="shared" si="38"/>
        <v>12519.9074</v>
      </c>
      <c r="AQ44" s="10">
        <f t="shared" si="39"/>
        <v>12495.483</v>
      </c>
      <c r="AR44" s="116">
        <f>AP45</f>
        <v>12518.422583333333</v>
      </c>
      <c r="AS44" s="112">
        <f>J43</f>
        <v>12496.1</v>
      </c>
      <c r="AT44" s="115">
        <f>AQ44</f>
        <v>12495.483</v>
      </c>
      <c r="AU44" s="114" t="s">
        <v>12</v>
      </c>
      <c r="AV44" s="25" t="s">
        <v>12</v>
      </c>
      <c r="AW44" s="19"/>
      <c r="AZ44"/>
      <c r="BA44"/>
      <c r="BB44"/>
      <c r="BC44"/>
      <c r="BD44"/>
      <c r="BE44" s="12" t="s">
        <v>218</v>
      </c>
      <c r="BF44" s="110">
        <v>12497</v>
      </c>
      <c r="BG44" s="110">
        <v>12488.6</v>
      </c>
      <c r="BH44" s="111">
        <v>12489.7</v>
      </c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</row>
    <row r="45" spans="1:123" x14ac:dyDescent="0.25">
      <c r="A45" s="12" t="str">
        <f t="shared" si="0"/>
        <v>3mag  14s</v>
      </c>
      <c r="B45" s="110">
        <f t="shared" si="15"/>
        <v>11.899999999999636</v>
      </c>
      <c r="C45" s="3">
        <f t="shared" si="16"/>
        <v>16</v>
      </c>
      <c r="D45" s="3">
        <f t="shared" si="3"/>
        <v>12498.4</v>
      </c>
      <c r="E45" s="3">
        <f t="shared" si="4"/>
        <v>12499.3</v>
      </c>
      <c r="F45" s="3">
        <f t="shared" si="5"/>
        <v>12483.866666666669</v>
      </c>
      <c r="G45" s="3">
        <f t="shared" si="6"/>
        <v>12487.45</v>
      </c>
      <c r="H45" s="110">
        <f t="shared" si="48"/>
        <v>12501.6</v>
      </c>
      <c r="I45" s="110">
        <f t="shared" si="48"/>
        <v>12486.3</v>
      </c>
      <c r="J45" s="110">
        <f t="shared" si="48"/>
        <v>12501.6</v>
      </c>
      <c r="K45" s="8">
        <f t="shared" si="25"/>
        <v>5.5</v>
      </c>
      <c r="L45" s="4">
        <f t="shared" si="8"/>
        <v>15.300000000001091</v>
      </c>
      <c r="M45" s="4">
        <f t="shared" si="17"/>
        <v>14.533333333333454</v>
      </c>
      <c r="N45" s="4">
        <f t="shared" si="9"/>
        <v>11.850000000000364</v>
      </c>
      <c r="O45" s="4">
        <f t="shared" si="10"/>
        <v>15.300000000001091</v>
      </c>
      <c r="P45" s="4">
        <f t="shared" si="53"/>
        <v>11.899999999999636</v>
      </c>
      <c r="Q45" s="4">
        <f t="shared" si="52"/>
        <v>3.4000000000014552</v>
      </c>
      <c r="R45" s="4">
        <f t="shared" si="2"/>
        <v>12496.5</v>
      </c>
      <c r="S45" s="4">
        <f t="shared" si="13"/>
        <v>12494.133333333335</v>
      </c>
      <c r="T45" s="4">
        <f t="shared" si="14"/>
        <v>12492.688888888888</v>
      </c>
      <c r="U45" s="4">
        <f t="shared" si="18"/>
        <v>-6.3999999999996362</v>
      </c>
      <c r="V45" s="4">
        <f t="shared" si="19"/>
        <v>-6.3999999999996362</v>
      </c>
      <c r="W45" s="85">
        <f t="shared" si="20"/>
        <v>12489.7</v>
      </c>
      <c r="X45" s="109">
        <f>J43+U45</f>
        <v>12489.7</v>
      </c>
      <c r="Y45" s="62">
        <f t="shared" si="21"/>
        <v>12493.800000000001</v>
      </c>
      <c r="Z45" s="10">
        <f t="shared" si="22"/>
        <v>10.5</v>
      </c>
      <c r="AA45" s="4">
        <f t="shared" si="23"/>
        <v>10.5</v>
      </c>
      <c r="AB45" s="79">
        <f t="shared" si="24"/>
        <v>12506.6</v>
      </c>
      <c r="AC45" s="79">
        <f>J43+Z45</f>
        <v>12506.6</v>
      </c>
      <c r="AD45" s="48">
        <f t="shared" si="26"/>
        <v>-8.5380116958999733E-2</v>
      </c>
      <c r="AE45" s="45">
        <f t="shared" si="27"/>
        <v>-6.3999999999996362</v>
      </c>
      <c r="AF45" s="56">
        <f t="shared" si="28"/>
        <v>12483.300000000001</v>
      </c>
      <c r="AG45" s="70">
        <f t="shared" si="29"/>
        <v>13.089124785001355</v>
      </c>
      <c r="AH45" s="70">
        <f t="shared" si="30"/>
        <v>7.6399302201311886E-2</v>
      </c>
      <c r="AI45" s="74">
        <f t="shared" si="31"/>
        <v>1.4659585205834412E-3</v>
      </c>
      <c r="AJ45" s="62">
        <f t="shared" si="32"/>
        <v>10.5</v>
      </c>
      <c r="AK45" s="117">
        <f t="shared" si="33"/>
        <v>5.8368533768473792E-3</v>
      </c>
      <c r="AL45" s="99">
        <f t="shared" si="34"/>
        <v>1.1199820802864243E-4</v>
      </c>
      <c r="AM45" s="62">
        <f t="shared" si="35"/>
        <v>12500.2</v>
      </c>
      <c r="AN45" s="10">
        <f t="shared" si="36"/>
        <v>12465.139050000002</v>
      </c>
      <c r="AO45" s="10">
        <f t="shared" si="37"/>
        <v>12482.438400000003</v>
      </c>
      <c r="AP45" s="10">
        <f t="shared" si="38"/>
        <v>12518.422583333333</v>
      </c>
      <c r="AQ45" s="10">
        <f t="shared" si="39"/>
        <v>12499.019866666669</v>
      </c>
      <c r="AR45" s="113"/>
      <c r="AT45" s="115">
        <f>AQ45</f>
        <v>12499.019866666669</v>
      </c>
      <c r="AU45" s="114">
        <f>-AT45+AS44</f>
        <v>-2.919866666668895</v>
      </c>
      <c r="AV45" s="25" t="s">
        <v>38</v>
      </c>
      <c r="AW45" s="19"/>
      <c r="AZ45"/>
      <c r="BA45"/>
      <c r="BB45"/>
      <c r="BC45"/>
      <c r="BD45"/>
      <c r="BE45" s="12" t="s">
        <v>219</v>
      </c>
      <c r="BF45" s="110">
        <v>12501.6</v>
      </c>
      <c r="BG45" s="110">
        <v>12486.3</v>
      </c>
      <c r="BH45" s="111">
        <v>12501.6</v>
      </c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</row>
    <row r="46" spans="1:123" x14ac:dyDescent="0.25">
      <c r="A46" s="12" t="str">
        <f t="shared" si="0"/>
        <v>3mag   15b</v>
      </c>
      <c r="B46" s="110">
        <f t="shared" si="15"/>
        <v>11</v>
      </c>
      <c r="C46" s="3">
        <f t="shared" si="16"/>
        <v>16.5</v>
      </c>
      <c r="D46" s="3">
        <f t="shared" si="3"/>
        <v>12504.4</v>
      </c>
      <c r="E46" s="3">
        <f t="shared" si="4"/>
        <v>12508.1</v>
      </c>
      <c r="F46" s="3">
        <f t="shared" si="5"/>
        <v>12491.033333333335</v>
      </c>
      <c r="G46" s="3">
        <f t="shared" si="6"/>
        <v>12492.25</v>
      </c>
      <c r="H46" s="110">
        <f t="shared" si="48"/>
        <v>12514.6</v>
      </c>
      <c r="I46" s="110">
        <f t="shared" si="48"/>
        <v>12498.2</v>
      </c>
      <c r="J46" s="110">
        <f t="shared" si="48"/>
        <v>12512.6</v>
      </c>
      <c r="K46" s="8">
        <f t="shared" si="25"/>
        <v>22.899999999999636</v>
      </c>
      <c r="L46" s="4">
        <f t="shared" si="8"/>
        <v>16.399999999999636</v>
      </c>
      <c r="M46" s="4">
        <f t="shared" si="17"/>
        <v>13.366666666666788</v>
      </c>
      <c r="N46" s="4">
        <f t="shared" si="9"/>
        <v>15.850000000000364</v>
      </c>
      <c r="O46" s="4">
        <f t="shared" si="10"/>
        <v>16.399999999999636</v>
      </c>
      <c r="P46" s="4">
        <f t="shared" si="53"/>
        <v>13</v>
      </c>
      <c r="Q46" s="4">
        <f t="shared" si="52"/>
        <v>3.3999999999996362</v>
      </c>
      <c r="R46" s="4">
        <f t="shared" si="2"/>
        <v>12508.466666666667</v>
      </c>
      <c r="S46" s="4">
        <f t="shared" si="13"/>
        <v>12502.483333333334</v>
      </c>
      <c r="T46" s="4">
        <f t="shared" si="14"/>
        <v>12498.911111111112</v>
      </c>
      <c r="U46" s="4">
        <f t="shared" si="18"/>
        <v>-6.3999999999996362</v>
      </c>
      <c r="V46" s="4">
        <f t="shared" si="19"/>
        <v>-6.3999999999996362</v>
      </c>
      <c r="W46" s="85">
        <f t="shared" si="20"/>
        <v>12483.300000000001</v>
      </c>
      <c r="X46" s="109">
        <f>J44+U46</f>
        <v>12483.300000000001</v>
      </c>
      <c r="Y46" s="10">
        <f t="shared" si="21"/>
        <v>12507.1</v>
      </c>
      <c r="Z46" s="10">
        <f t="shared" si="22"/>
        <v>11.899999999999636</v>
      </c>
      <c r="AA46" s="10">
        <f t="shared" si="23"/>
        <v>11.899999999999636</v>
      </c>
      <c r="AB46" s="10">
        <f t="shared" si="24"/>
        <v>12501.6</v>
      </c>
      <c r="AC46" s="79">
        <f>J44+Z46</f>
        <v>12501.6</v>
      </c>
      <c r="AD46" s="48">
        <f t="shared" si="26"/>
        <v>-1.9623131903856103E-2</v>
      </c>
      <c r="AE46" s="45">
        <f t="shared" si="27"/>
        <v>-6.3999999999996362</v>
      </c>
      <c r="AF46" s="56">
        <f t="shared" si="28"/>
        <v>12495.2</v>
      </c>
      <c r="AG46" s="70">
        <f t="shared" si="29"/>
        <v>-19.361648206251953</v>
      </c>
      <c r="AH46" s="70">
        <f t="shared" si="30"/>
        <v>-5.1648495486923268E-2</v>
      </c>
      <c r="AI46" s="74">
        <f t="shared" si="31"/>
        <v>1.3925347333375725E-3</v>
      </c>
      <c r="AJ46" s="62">
        <f t="shared" si="32"/>
        <v>11.899999999999636</v>
      </c>
      <c r="AK46" s="117">
        <f t="shared" si="33"/>
        <v>2.6675670860627334E-3</v>
      </c>
      <c r="AL46" s="99">
        <f t="shared" si="34"/>
        <v>-7.1922323890169507E-5</v>
      </c>
      <c r="AM46" s="62">
        <f t="shared" si="35"/>
        <v>12513.5</v>
      </c>
      <c r="AN46" s="10">
        <f t="shared" si="36"/>
        <v>12472.165349999999</v>
      </c>
      <c r="AO46" s="10">
        <f t="shared" si="37"/>
        <v>12494.193300000001</v>
      </c>
      <c r="AP46" s="10">
        <f t="shared" si="38"/>
        <v>12520.858349999999</v>
      </c>
      <c r="AQ46" s="10">
        <f t="shared" si="39"/>
        <v>12503.891399999999</v>
      </c>
      <c r="AR46" s="113"/>
      <c r="AU46" s="19"/>
      <c r="AV46" s="25"/>
      <c r="AW46" s="19"/>
      <c r="AZ46"/>
      <c r="BA46"/>
      <c r="BB46"/>
      <c r="BC46"/>
      <c r="BD46"/>
      <c r="BE46" s="12" t="s">
        <v>220</v>
      </c>
      <c r="BF46" s="110">
        <v>12514.6</v>
      </c>
      <c r="BG46" s="110">
        <v>12498.2</v>
      </c>
      <c r="BH46" s="111">
        <v>12512.6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</row>
    <row r="47" spans="1:123" x14ac:dyDescent="0.25">
      <c r="A47" s="12" t="str">
        <f t="shared" si="0"/>
        <v>3mag     16o</v>
      </c>
      <c r="B47" s="110">
        <f t="shared" si="15"/>
        <v>-4.8999999999996362</v>
      </c>
      <c r="C47" s="3">
        <f t="shared" si="16"/>
        <v>18</v>
      </c>
      <c r="D47" s="3">
        <f t="shared" si="3"/>
        <v>12513.833333333334</v>
      </c>
      <c r="E47" s="3">
        <f t="shared" si="4"/>
        <v>12519.95</v>
      </c>
      <c r="F47" s="3">
        <f t="shared" si="5"/>
        <v>12496.699999999999</v>
      </c>
      <c r="G47" s="3">
        <f t="shared" si="6"/>
        <v>12501.900000000001</v>
      </c>
      <c r="H47" s="3">
        <f t="shared" si="48"/>
        <v>12525.3</v>
      </c>
      <c r="I47" s="3">
        <f t="shared" si="48"/>
        <v>12505.6</v>
      </c>
      <c r="J47" s="3">
        <f t="shared" si="48"/>
        <v>12507.7</v>
      </c>
      <c r="K47" s="8">
        <f t="shared" si="25"/>
        <v>6.1000000000003638</v>
      </c>
      <c r="L47" s="4">
        <f t="shared" si="8"/>
        <v>19.699999999998909</v>
      </c>
      <c r="M47" s="4">
        <f t="shared" si="17"/>
        <v>17.133333333333212</v>
      </c>
      <c r="N47" s="4">
        <f t="shared" si="9"/>
        <v>18.049999999999272</v>
      </c>
      <c r="O47" s="4">
        <f t="shared" si="10"/>
        <v>19.699999999998909</v>
      </c>
      <c r="P47" s="4">
        <f t="shared" si="53"/>
        <v>12.699999999998909</v>
      </c>
      <c r="Q47" s="4">
        <f t="shared" si="52"/>
        <v>7</v>
      </c>
      <c r="R47" s="4">
        <f t="shared" si="2"/>
        <v>12512.866666666669</v>
      </c>
      <c r="S47" s="4">
        <f t="shared" si="13"/>
        <v>12510.666666666668</v>
      </c>
      <c r="T47" s="4">
        <f t="shared" si="14"/>
        <v>12505.944444444445</v>
      </c>
      <c r="U47" s="4">
        <f t="shared" si="18"/>
        <v>-6.3999999999996362</v>
      </c>
      <c r="V47" s="4">
        <f t="shared" si="19"/>
        <v>11</v>
      </c>
      <c r="W47" s="86">
        <f t="shared" si="20"/>
        <v>12512.6</v>
      </c>
      <c r="X47" s="45">
        <f>J45+U47</f>
        <v>12495.2</v>
      </c>
      <c r="Y47" s="62">
        <f t="shared" si="21"/>
        <v>12535.5</v>
      </c>
      <c r="Z47" s="10">
        <f t="shared" si="22"/>
        <v>11.899999999999636</v>
      </c>
      <c r="AA47" s="4">
        <f t="shared" si="23"/>
        <v>11.899999999999636</v>
      </c>
      <c r="AB47" s="108">
        <f t="shared" si="24"/>
        <v>12513.5</v>
      </c>
      <c r="AC47" s="108">
        <f>J45+Z47</f>
        <v>12513.5</v>
      </c>
      <c r="AD47" s="48">
        <f t="shared" si="26"/>
        <v>0.17764782326179226</v>
      </c>
      <c r="AE47" s="45">
        <f t="shared" si="27"/>
        <v>-6.3999999999996362</v>
      </c>
      <c r="AF47" s="56">
        <f t="shared" si="28"/>
        <v>12506.2</v>
      </c>
      <c r="AG47" s="70">
        <f t="shared" si="29"/>
        <v>-8.941636376928859E-2</v>
      </c>
      <c r="AH47" s="70">
        <f t="shared" si="30"/>
        <v>-11.183635274860787</v>
      </c>
      <c r="AI47" s="74">
        <f t="shared" si="31"/>
        <v>1.1994050950728438E-4</v>
      </c>
      <c r="AJ47" s="62">
        <f t="shared" si="32"/>
        <v>11.899999999999636</v>
      </c>
      <c r="AK47" s="117">
        <f t="shared" si="33"/>
        <v>125.07369796111053</v>
      </c>
      <c r="AL47" s="99">
        <f t="shared" si="34"/>
        <v>-1.3413709130104413E-3</v>
      </c>
      <c r="AM47" s="62">
        <f t="shared" si="35"/>
        <v>12524.5</v>
      </c>
      <c r="AN47" s="10">
        <f t="shared" si="36"/>
        <v>12480.12405</v>
      </c>
      <c r="AO47" s="10">
        <f t="shared" si="37"/>
        <v>12506.214599999999</v>
      </c>
      <c r="AP47" s="10">
        <f t="shared" si="38"/>
        <v>12536.840983333333</v>
      </c>
      <c r="AQ47" s="10">
        <f t="shared" si="39"/>
        <v>12514.835666666666</v>
      </c>
      <c r="AR47" s="113"/>
      <c r="AU47" s="19"/>
      <c r="AV47" s="25"/>
      <c r="AW47" s="19"/>
      <c r="AZ47"/>
      <c r="BA47"/>
      <c r="BB47"/>
      <c r="BC47"/>
      <c r="BD47"/>
      <c r="BE47" s="12" t="s">
        <v>221</v>
      </c>
      <c r="BF47" s="110">
        <v>12525.3</v>
      </c>
      <c r="BG47" s="110">
        <v>12505.6</v>
      </c>
      <c r="BH47" s="111">
        <v>12507.7</v>
      </c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</row>
    <row r="48" spans="1:123" x14ac:dyDescent="0.25">
      <c r="A48" s="12" t="str">
        <f t="shared" si="0"/>
        <v>3mag    17s</v>
      </c>
      <c r="B48" s="110">
        <f t="shared" si="15"/>
        <v>15.799999999999272</v>
      </c>
      <c r="C48" s="3">
        <f t="shared" si="16"/>
        <v>21.899999999999636</v>
      </c>
      <c r="D48" s="3">
        <f t="shared" si="3"/>
        <v>12523.166666666666</v>
      </c>
      <c r="E48" s="3">
        <f t="shared" si="4"/>
        <v>12527.45</v>
      </c>
      <c r="F48" s="3">
        <f t="shared" si="5"/>
        <v>12502.566666666668</v>
      </c>
      <c r="G48" s="3">
        <f t="shared" si="6"/>
        <v>12504.75</v>
      </c>
      <c r="H48" s="3">
        <f t="shared" si="48"/>
        <v>12529.6</v>
      </c>
      <c r="I48" s="3">
        <f t="shared" si="48"/>
        <v>12503.9</v>
      </c>
      <c r="J48" s="3">
        <f t="shared" si="48"/>
        <v>12523.5</v>
      </c>
      <c r="K48" s="8">
        <f t="shared" si="25"/>
        <v>10.899999999999636</v>
      </c>
      <c r="L48" s="4">
        <f t="shared" si="8"/>
        <v>25.700000000000728</v>
      </c>
      <c r="M48" s="4">
        <f t="shared" si="17"/>
        <v>20.599999999999756</v>
      </c>
      <c r="N48" s="4">
        <f t="shared" si="9"/>
        <v>22.699999999999818</v>
      </c>
      <c r="O48" s="4">
        <f t="shared" si="10"/>
        <v>25.700000000000728</v>
      </c>
      <c r="P48" s="4">
        <f t="shared" si="53"/>
        <v>21.899999999999636</v>
      </c>
      <c r="Q48" s="4">
        <f t="shared" si="52"/>
        <v>3.8000000000010914</v>
      </c>
      <c r="R48" s="4">
        <f t="shared" si="2"/>
        <v>12519</v>
      </c>
      <c r="S48" s="4">
        <f t="shared" si="13"/>
        <v>12515.933333333334</v>
      </c>
      <c r="T48" s="4">
        <f t="shared" si="14"/>
        <v>12513.444444444445</v>
      </c>
      <c r="U48" s="4">
        <f t="shared" si="18"/>
        <v>-4.8999999999996362</v>
      </c>
      <c r="V48" s="4">
        <f t="shared" si="19"/>
        <v>-4.8999999999996362</v>
      </c>
      <c r="W48" s="86">
        <f t="shared" si="20"/>
        <v>12507.7</v>
      </c>
      <c r="X48" s="109">
        <f t="shared" ref="X48:X51" si="54">J46+U48</f>
        <v>12507.7</v>
      </c>
      <c r="Y48" s="62">
        <f t="shared" si="21"/>
        <v>12513.800000000001</v>
      </c>
      <c r="Z48" s="10">
        <f t="shared" si="22"/>
        <v>11.899999999999636</v>
      </c>
      <c r="AA48" s="4">
        <f t="shared" si="23"/>
        <v>11</v>
      </c>
      <c r="AB48" s="79">
        <f t="shared" si="24"/>
        <v>12523.6</v>
      </c>
      <c r="AC48" s="79">
        <f t="shared" ref="AC48:AC51" si="55">J46+Z48</f>
        <v>12524.5</v>
      </c>
      <c r="AD48" s="48">
        <f t="shared" si="26"/>
        <v>0.53632228719952257</v>
      </c>
      <c r="AE48" s="45">
        <f t="shared" si="27"/>
        <v>-4.8999999999996362</v>
      </c>
      <c r="AF48" s="56">
        <f t="shared" si="28"/>
        <v>12502.800000000001</v>
      </c>
      <c r="AG48" s="70">
        <f t="shared" si="29"/>
        <v>5.3148242485992983</v>
      </c>
      <c r="AH48" s="70">
        <f t="shared" si="30"/>
        <v>0.18815297613341517</v>
      </c>
      <c r="AI48" s="74">
        <f t="shared" si="31"/>
        <v>1.6556291390727603E-3</v>
      </c>
      <c r="AJ48" s="62">
        <f t="shared" si="32"/>
        <v>11.899999999999636</v>
      </c>
      <c r="AK48" s="117">
        <f t="shared" si="33"/>
        <v>3.5401542427861497E-2</v>
      </c>
      <c r="AL48" s="99">
        <f t="shared" si="34"/>
        <v>3.1151154988974376E-4</v>
      </c>
      <c r="AM48" s="62">
        <f t="shared" si="35"/>
        <v>12519.6</v>
      </c>
      <c r="AN48" s="10">
        <f t="shared" si="36"/>
        <v>12482.321850000002</v>
      </c>
      <c r="AO48" s="10">
        <f t="shared" si="37"/>
        <v>12507.613200000003</v>
      </c>
      <c r="AP48" s="10">
        <f t="shared" si="38"/>
        <v>12543.447583333333</v>
      </c>
      <c r="AQ48" s="10">
        <f t="shared" si="39"/>
        <v>12512.933766666671</v>
      </c>
      <c r="AR48" s="113"/>
      <c r="AU48" s="19"/>
      <c r="AV48" s="25"/>
      <c r="AW48" s="19"/>
      <c r="AZ48"/>
      <c r="BA48"/>
      <c r="BB48"/>
      <c r="BC48"/>
      <c r="BD48"/>
      <c r="BE48" s="12" t="s">
        <v>222</v>
      </c>
      <c r="BF48" s="110">
        <v>12529.6</v>
      </c>
      <c r="BG48" s="110">
        <v>12503.9</v>
      </c>
      <c r="BH48" s="111">
        <v>12523.5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</row>
    <row r="49" spans="1:123" x14ac:dyDescent="0.25">
      <c r="A49" s="12" t="str">
        <f t="shared" si="0"/>
        <v>3mag   18b</v>
      </c>
      <c r="B49" s="110">
        <f t="shared" si="15"/>
        <v>6.2000000000007276</v>
      </c>
      <c r="C49" s="3">
        <f t="shared" si="16"/>
        <v>17.100000000000364</v>
      </c>
      <c r="D49" s="3">
        <f t="shared" si="3"/>
        <v>12528.666666666666</v>
      </c>
      <c r="E49" s="3">
        <f t="shared" si="4"/>
        <v>12530.35</v>
      </c>
      <c r="F49" s="3">
        <f t="shared" si="5"/>
        <v>12510.466666666667</v>
      </c>
      <c r="G49" s="3">
        <f t="shared" si="6"/>
        <v>12512.9</v>
      </c>
      <c r="H49" s="3">
        <f t="shared" si="48"/>
        <v>12531.1</v>
      </c>
      <c r="I49" s="3">
        <f t="shared" si="48"/>
        <v>12521.9</v>
      </c>
      <c r="J49" s="3">
        <f t="shared" si="48"/>
        <v>12529.7</v>
      </c>
      <c r="K49" s="8">
        <f t="shared" si="25"/>
        <v>22</v>
      </c>
      <c r="L49" s="4">
        <f t="shared" si="8"/>
        <v>9.2000000000007276</v>
      </c>
      <c r="M49" s="4">
        <f t="shared" si="17"/>
        <v>18.20000000000012</v>
      </c>
      <c r="N49" s="4">
        <f t="shared" si="9"/>
        <v>17.450000000000728</v>
      </c>
      <c r="O49" s="4">
        <f t="shared" si="10"/>
        <v>9.2000000000007276</v>
      </c>
      <c r="P49" s="4">
        <f t="shared" si="53"/>
        <v>7.6000000000003638</v>
      </c>
      <c r="Q49" s="4">
        <f t="shared" si="52"/>
        <v>1.6000000000003638</v>
      </c>
      <c r="R49" s="4">
        <f t="shared" si="2"/>
        <v>12527.566666666666</v>
      </c>
      <c r="S49" s="4">
        <f t="shared" si="13"/>
        <v>12523.283333333333</v>
      </c>
      <c r="T49" s="4">
        <f t="shared" si="14"/>
        <v>12519.811111111112</v>
      </c>
      <c r="U49" s="4">
        <f t="shared" si="18"/>
        <v>-4.8999999999996362</v>
      </c>
      <c r="V49" s="4">
        <f t="shared" si="19"/>
        <v>-4.8999999999996362</v>
      </c>
      <c r="W49" s="86">
        <f t="shared" si="20"/>
        <v>12502.800000000001</v>
      </c>
      <c r="X49" s="109">
        <f t="shared" si="54"/>
        <v>12502.800000000001</v>
      </c>
      <c r="Y49" s="62">
        <f t="shared" si="21"/>
        <v>12534.4</v>
      </c>
      <c r="Z49" s="10">
        <f t="shared" si="22"/>
        <v>15.799999999999272</v>
      </c>
      <c r="AA49" s="4">
        <f t="shared" si="23"/>
        <v>15.799999999999272</v>
      </c>
      <c r="AB49" s="79">
        <f t="shared" si="24"/>
        <v>12523.5</v>
      </c>
      <c r="AC49" s="79">
        <f t="shared" si="55"/>
        <v>12523.5</v>
      </c>
      <c r="AD49" s="48">
        <f t="shared" si="26"/>
        <v>-0.45003248862893674</v>
      </c>
      <c r="AE49" s="45">
        <f t="shared" si="27"/>
        <v>-4.8999999999996362</v>
      </c>
      <c r="AF49" s="56">
        <f t="shared" si="28"/>
        <v>12518.6</v>
      </c>
      <c r="AG49" s="70">
        <f t="shared" si="29"/>
        <v>-1.1581619050854466</v>
      </c>
      <c r="AH49" s="70">
        <f t="shared" si="30"/>
        <v>-0.86343713742356454</v>
      </c>
      <c r="AI49" s="74">
        <f t="shared" si="31"/>
        <v>8.8668061923860206E-4</v>
      </c>
      <c r="AJ49" s="62">
        <f t="shared" si="32"/>
        <v>15.799999999999272</v>
      </c>
      <c r="AK49" s="117">
        <f t="shared" si="33"/>
        <v>0.74552369028219945</v>
      </c>
      <c r="AL49" s="99">
        <f t="shared" si="34"/>
        <v>-7.655929756843321E-4</v>
      </c>
      <c r="AM49" s="62">
        <f t="shared" si="35"/>
        <v>12539.3</v>
      </c>
      <c r="AN49" s="10">
        <f t="shared" si="36"/>
        <v>12483.803699999999</v>
      </c>
      <c r="AO49" s="10">
        <f t="shared" si="37"/>
        <v>12521.5659</v>
      </c>
      <c r="AP49" s="10">
        <f t="shared" si="38"/>
        <v>12554.241699999999</v>
      </c>
      <c r="AQ49" s="10">
        <f t="shared" si="39"/>
        <v>12520.908399999998</v>
      </c>
      <c r="AR49" s="116">
        <f>AP50</f>
        <v>12557.561683333332</v>
      </c>
      <c r="AS49" s="112">
        <f>J49</f>
        <v>12529.7</v>
      </c>
      <c r="AU49" s="19"/>
      <c r="AV49" s="25"/>
      <c r="AW49" s="21">
        <f>SUM(AU49:AU62)-AW50</f>
        <v>-89.283799999995608</v>
      </c>
      <c r="AZ49"/>
      <c r="BA49"/>
      <c r="BB49"/>
      <c r="BC49"/>
      <c r="BD49"/>
      <c r="BE49" s="12" t="s">
        <v>223</v>
      </c>
      <c r="BF49" s="110">
        <v>12531.1</v>
      </c>
      <c r="BG49" s="110">
        <v>12521.9</v>
      </c>
      <c r="BH49" s="111">
        <v>12529.7</v>
      </c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</row>
    <row r="50" spans="1:123" x14ac:dyDescent="0.25">
      <c r="A50" s="12" t="str">
        <f t="shared" si="0"/>
        <v>3mag    19o</v>
      </c>
      <c r="B50" s="110">
        <f t="shared" si="15"/>
        <v>-11</v>
      </c>
      <c r="C50" s="3">
        <f t="shared" si="16"/>
        <v>11</v>
      </c>
      <c r="D50" s="3">
        <f t="shared" si="3"/>
        <v>12530.9</v>
      </c>
      <c r="E50" s="3">
        <f t="shared" si="4"/>
        <v>12531.55</v>
      </c>
      <c r="F50" s="3">
        <f t="shared" si="5"/>
        <v>12513.833333333334</v>
      </c>
      <c r="G50" s="3">
        <f t="shared" si="6"/>
        <v>12518.8</v>
      </c>
      <c r="H50" s="3">
        <f t="shared" si="48"/>
        <v>12532</v>
      </c>
      <c r="I50" s="3">
        <f t="shared" si="48"/>
        <v>12515.7</v>
      </c>
      <c r="J50" s="110">
        <f t="shared" si="48"/>
        <v>12518.7</v>
      </c>
      <c r="K50" s="8">
        <f t="shared" si="25"/>
        <v>-4.7999999999992724</v>
      </c>
      <c r="L50" s="4">
        <f t="shared" si="8"/>
        <v>16.299999999999272</v>
      </c>
      <c r="M50" s="4">
        <f t="shared" si="17"/>
        <v>17.066666666666908</v>
      </c>
      <c r="N50" s="4">
        <f t="shared" si="9"/>
        <v>12.75</v>
      </c>
      <c r="O50" s="4">
        <f t="shared" si="10"/>
        <v>16.299999999999272</v>
      </c>
      <c r="P50" s="4">
        <f t="shared" si="53"/>
        <v>2.2999999999992724</v>
      </c>
      <c r="Q50" s="4">
        <f>-J49+I50</f>
        <v>-14</v>
      </c>
      <c r="R50" s="4">
        <f t="shared" si="2"/>
        <v>12522.133333333333</v>
      </c>
      <c r="S50" s="4">
        <f t="shared" si="13"/>
        <v>12524.849999999999</v>
      </c>
      <c r="T50" s="4">
        <f t="shared" si="14"/>
        <v>12522.9</v>
      </c>
      <c r="U50" s="4">
        <f t="shared" si="18"/>
        <v>-4.8999999999996362</v>
      </c>
      <c r="V50" s="4">
        <f t="shared" si="19"/>
        <v>6.2000000000007276</v>
      </c>
      <c r="W50" s="86">
        <f t="shared" si="20"/>
        <v>12529.7</v>
      </c>
      <c r="X50" s="45">
        <f t="shared" si="54"/>
        <v>12518.6</v>
      </c>
      <c r="Y50" s="62">
        <f t="shared" si="21"/>
        <v>12551.7</v>
      </c>
      <c r="Z50" s="10">
        <f t="shared" si="22"/>
        <v>15.799999999999272</v>
      </c>
      <c r="AA50" s="4">
        <f t="shared" si="23"/>
        <v>15.799999999999272</v>
      </c>
      <c r="AB50" s="79">
        <f t="shared" si="24"/>
        <v>12539.3</v>
      </c>
      <c r="AC50" s="108">
        <f t="shared" si="55"/>
        <v>12539.3</v>
      </c>
      <c r="AD50" s="48">
        <f t="shared" si="26"/>
        <v>-2.5601039636171542E-2</v>
      </c>
      <c r="AE50" s="45">
        <f t="shared" si="27"/>
        <v>-4.8999999999996362</v>
      </c>
      <c r="AF50" s="56">
        <f t="shared" si="28"/>
        <v>12524.800000000001</v>
      </c>
      <c r="AG50" s="70">
        <f t="shared" si="29"/>
        <v>0.22798811933245822</v>
      </c>
      <c r="AH50" s="70">
        <f t="shared" si="30"/>
        <v>4.3861934688876216</v>
      </c>
      <c r="AI50" s="74">
        <f t="shared" si="31"/>
        <v>-4.8703372508945159E-4</v>
      </c>
      <c r="AJ50" s="62">
        <f t="shared" si="32"/>
        <v>15.799999999999272</v>
      </c>
      <c r="AK50" s="117">
        <f t="shared" si="33"/>
        <v>19.238693146512428</v>
      </c>
      <c r="AL50" s="99">
        <f t="shared" si="34"/>
        <v>-2.1362241441153619E-3</v>
      </c>
      <c r="AM50" s="62">
        <f t="shared" si="35"/>
        <v>12545.5</v>
      </c>
      <c r="AN50" s="10">
        <f t="shared" si="36"/>
        <v>12497.606549999999</v>
      </c>
      <c r="AO50" s="10">
        <f t="shared" si="37"/>
        <v>12520.700099999998</v>
      </c>
      <c r="AP50" s="10">
        <f t="shared" si="38"/>
        <v>12557.561683333332</v>
      </c>
      <c r="AQ50" s="10">
        <f t="shared" si="39"/>
        <v>12536.557366666662</v>
      </c>
      <c r="AR50" s="116">
        <f>AP51</f>
        <v>12547.418216666665</v>
      </c>
      <c r="AS50" s="112">
        <f>J50</f>
        <v>12518.7</v>
      </c>
      <c r="AT50" s="115">
        <f>AQ50</f>
        <v>12536.557366666662</v>
      </c>
      <c r="AU50" s="114">
        <f>-AT50+AS49</f>
        <v>-6.8573666666616191</v>
      </c>
      <c r="AV50" s="25" t="s">
        <v>37</v>
      </c>
      <c r="AW50" s="80">
        <f>COUNT(AU50:AU62)</f>
        <v>7</v>
      </c>
      <c r="AZ50"/>
      <c r="BA50"/>
      <c r="BB50"/>
      <c r="BC50"/>
      <c r="BD50"/>
      <c r="BE50" s="12" t="s">
        <v>224</v>
      </c>
      <c r="BF50" s="110">
        <v>12532</v>
      </c>
      <c r="BG50" s="110">
        <v>12515.7</v>
      </c>
      <c r="BH50" s="111">
        <v>12518.7</v>
      </c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</row>
    <row r="51" spans="1:123" x14ac:dyDescent="0.25">
      <c r="A51" s="12" t="str">
        <f t="shared" si="0"/>
        <v>3mag    20s</v>
      </c>
      <c r="B51" s="110">
        <f t="shared" si="15"/>
        <v>15.299999999999272</v>
      </c>
      <c r="C51" s="3">
        <f t="shared" si="16"/>
        <v>10.5</v>
      </c>
      <c r="D51" s="3">
        <f t="shared" si="3"/>
        <v>12532.766666666668</v>
      </c>
      <c r="E51" s="3">
        <f t="shared" si="4"/>
        <v>12533.6</v>
      </c>
      <c r="F51" s="3">
        <f t="shared" si="5"/>
        <v>12515.699999999999</v>
      </c>
      <c r="G51" s="3">
        <f t="shared" si="6"/>
        <v>12512.6</v>
      </c>
      <c r="H51" s="3">
        <f t="shared" si="48"/>
        <v>12535.2</v>
      </c>
      <c r="I51" s="3">
        <f t="shared" si="48"/>
        <v>12509.5</v>
      </c>
      <c r="J51" s="110">
        <f t="shared" si="48"/>
        <v>12534</v>
      </c>
      <c r="K51" s="8">
        <f t="shared" si="25"/>
        <v>4.2999999999992724</v>
      </c>
      <c r="L51" s="4">
        <f t="shared" si="8"/>
        <v>25.700000000000728</v>
      </c>
      <c r="M51" s="4">
        <f t="shared" si="17"/>
        <v>17.066666666666908</v>
      </c>
      <c r="N51" s="4">
        <f t="shared" si="9"/>
        <v>21</v>
      </c>
      <c r="O51" s="4">
        <f t="shared" si="10"/>
        <v>25.700000000000728</v>
      </c>
      <c r="P51" s="4">
        <f t="shared" si="53"/>
        <v>16.5</v>
      </c>
      <c r="Q51" s="4">
        <f>J50-I51</f>
        <v>9.2000000000007276</v>
      </c>
      <c r="R51" s="4">
        <f t="shared" si="2"/>
        <v>12526.233333333332</v>
      </c>
      <c r="S51" s="4">
        <f t="shared" si="13"/>
        <v>12524.183333333332</v>
      </c>
      <c r="T51" s="4">
        <f t="shared" si="14"/>
        <v>12525.311111111108</v>
      </c>
      <c r="U51" s="4">
        <f t="shared" si="18"/>
        <v>-11</v>
      </c>
      <c r="V51" s="4">
        <f t="shared" si="19"/>
        <v>-11</v>
      </c>
      <c r="W51" s="85">
        <f t="shared" si="20"/>
        <v>12518.7</v>
      </c>
      <c r="X51" s="109">
        <f t="shared" si="54"/>
        <v>12518.7</v>
      </c>
      <c r="Y51" s="10">
        <f t="shared" si="21"/>
        <v>12513.900000000001</v>
      </c>
      <c r="Z51" s="10">
        <f t="shared" si="22"/>
        <v>15.799999999999272</v>
      </c>
      <c r="AA51" s="10">
        <f t="shared" si="23"/>
        <v>6.2000000000007276</v>
      </c>
      <c r="AB51" s="10">
        <f t="shared" si="24"/>
        <v>12535.900000000001</v>
      </c>
      <c r="AC51" s="79">
        <f t="shared" si="55"/>
        <v>12545.5</v>
      </c>
      <c r="AD51" s="48">
        <f t="shared" si="26"/>
        <v>0.53632228719952257</v>
      </c>
      <c r="AE51" s="45">
        <f t="shared" si="27"/>
        <v>-11</v>
      </c>
      <c r="AF51" s="56">
        <f t="shared" si="28"/>
        <v>12507.7</v>
      </c>
      <c r="AG51" s="70">
        <f t="shared" si="29"/>
        <v>-52.712704973734724</v>
      </c>
      <c r="AH51" s="70">
        <f t="shared" si="30"/>
        <v>-1.8970758577050301E-2</v>
      </c>
      <c r="AI51" s="74">
        <f t="shared" si="31"/>
        <v>2.1027047338838694E-3</v>
      </c>
      <c r="AJ51" s="62">
        <f t="shared" si="32"/>
        <v>15.799999999999272</v>
      </c>
      <c r="AK51" s="117">
        <f t="shared" si="33"/>
        <v>3.5988968098872755E-4</v>
      </c>
      <c r="AL51" s="99">
        <f t="shared" si="34"/>
        <v>-3.9889903865331685E-5</v>
      </c>
      <c r="AM51" s="62">
        <f t="shared" si="35"/>
        <v>12534.5</v>
      </c>
      <c r="AN51" s="10">
        <f t="shared" si="36"/>
        <v>12496.873949999999</v>
      </c>
      <c r="AO51" s="10">
        <f t="shared" si="37"/>
        <v>12516.0381</v>
      </c>
      <c r="AP51" s="10">
        <f t="shared" si="38"/>
        <v>12547.418216666665</v>
      </c>
      <c r="AQ51" s="10">
        <f t="shared" si="39"/>
        <v>12524.778933333331</v>
      </c>
      <c r="AR51" s="116">
        <f>AP52</f>
        <v>12559.780566666665</v>
      </c>
      <c r="AS51" s="112">
        <f>J50</f>
        <v>12518.7</v>
      </c>
      <c r="AT51" s="115">
        <f>AQ51</f>
        <v>12524.778933333331</v>
      </c>
      <c r="AU51" s="114" t="s">
        <v>12</v>
      </c>
      <c r="AV51" s="25" t="s">
        <v>12</v>
      </c>
      <c r="AW51" s="19"/>
      <c r="AZ51"/>
      <c r="BA51"/>
      <c r="BB51"/>
      <c r="BC51"/>
      <c r="BD51"/>
      <c r="BE51" s="12" t="s">
        <v>225</v>
      </c>
      <c r="BF51" s="110">
        <v>12535.2</v>
      </c>
      <c r="BG51" s="110">
        <v>12509.5</v>
      </c>
      <c r="BH51" s="111">
        <v>12534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</row>
    <row r="52" spans="1:123" x14ac:dyDescent="0.25">
      <c r="A52" s="12" t="str">
        <f t="shared" si="0"/>
        <v>3mag     21b</v>
      </c>
      <c r="B52" s="110">
        <f t="shared" si="15"/>
        <v>-2.3999999999996362</v>
      </c>
      <c r="C52" s="3">
        <f t="shared" si="16"/>
        <v>1.8999999999996362</v>
      </c>
      <c r="D52" s="3">
        <f t="shared" si="3"/>
        <v>12534.966666666667</v>
      </c>
      <c r="E52" s="3">
        <f t="shared" si="4"/>
        <v>12536.45</v>
      </c>
      <c r="F52" s="3">
        <f t="shared" si="5"/>
        <v>12517.566666666666</v>
      </c>
      <c r="G52" s="3">
        <f t="shared" si="6"/>
        <v>12518.5</v>
      </c>
      <c r="H52" s="3">
        <f t="shared" si="48"/>
        <v>12537.7</v>
      </c>
      <c r="I52" s="3">
        <f t="shared" si="48"/>
        <v>12527.5</v>
      </c>
      <c r="J52" s="110">
        <f t="shared" si="48"/>
        <v>12531.6</v>
      </c>
      <c r="K52" s="8">
        <f t="shared" si="25"/>
        <v>12.899999999999636</v>
      </c>
      <c r="L52" s="4">
        <f t="shared" si="8"/>
        <v>10.200000000000728</v>
      </c>
      <c r="M52" s="4">
        <f t="shared" si="17"/>
        <v>17.400000000000244</v>
      </c>
      <c r="N52" s="4">
        <f t="shared" si="9"/>
        <v>17.950000000000728</v>
      </c>
      <c r="O52" s="4">
        <f t="shared" si="10"/>
        <v>10.200000000000728</v>
      </c>
      <c r="P52" s="4">
        <f t="shared" si="53"/>
        <v>3.7000000000007276</v>
      </c>
      <c r="Q52" s="4">
        <f>J51-I52</f>
        <v>6.5</v>
      </c>
      <c r="R52" s="4">
        <f t="shared" si="2"/>
        <v>12532.266666666668</v>
      </c>
      <c r="S52" s="4">
        <f t="shared" si="13"/>
        <v>12529.25</v>
      </c>
      <c r="T52" s="4">
        <f t="shared" si="14"/>
        <v>12526.877777777778</v>
      </c>
      <c r="U52" s="4">
        <f t="shared" si="18"/>
        <v>-11</v>
      </c>
      <c r="V52" s="4">
        <f t="shared" si="19"/>
        <v>-11</v>
      </c>
      <c r="W52" s="85">
        <f t="shared" si="20"/>
        <v>12507.7</v>
      </c>
      <c r="X52" s="45">
        <f t="shared" ref="X52" si="56">J50+U52</f>
        <v>12507.7</v>
      </c>
      <c r="Y52" s="62">
        <f t="shared" si="21"/>
        <v>12538.3</v>
      </c>
      <c r="Z52" s="10">
        <f t="shared" si="22"/>
        <v>15.299999999999272</v>
      </c>
      <c r="AA52" s="4">
        <f t="shared" si="23"/>
        <v>15.299999999999272</v>
      </c>
      <c r="AB52" s="108">
        <f t="shared" si="24"/>
        <v>12534</v>
      </c>
      <c r="AC52" s="108">
        <f t="shared" ref="AC52" si="57">J50+Z52</f>
        <v>12534</v>
      </c>
      <c r="AD52" s="48">
        <f t="shared" si="26"/>
        <v>-0.39025341130599983</v>
      </c>
      <c r="AE52" s="45">
        <f t="shared" si="27"/>
        <v>-11</v>
      </c>
      <c r="AF52" s="56">
        <f t="shared" si="28"/>
        <v>12523</v>
      </c>
      <c r="AG52" s="70">
        <f t="shared" si="29"/>
        <v>-0.4868961111555245</v>
      </c>
      <c r="AH52" s="70">
        <f t="shared" si="30"/>
        <v>-2.0538262210120215</v>
      </c>
      <c r="AI52" s="74">
        <f t="shared" si="31"/>
        <v>6.8673640501480183E-4</v>
      </c>
      <c r="AJ52" s="62">
        <f t="shared" si="32"/>
        <v>15.299999999999272</v>
      </c>
      <c r="AK52" s="117">
        <f t="shared" si="33"/>
        <v>4.2182021461165204</v>
      </c>
      <c r="AL52" s="99">
        <f t="shared" si="34"/>
        <v>-1.4104372355429314E-3</v>
      </c>
      <c r="AM52" s="62">
        <f t="shared" si="35"/>
        <v>12549.3</v>
      </c>
      <c r="AN52" s="10">
        <f t="shared" si="36"/>
        <v>12492.728099999998</v>
      </c>
      <c r="AO52" s="10">
        <f t="shared" si="37"/>
        <v>12530.423699999998</v>
      </c>
      <c r="AP52" s="10">
        <f t="shared" si="38"/>
        <v>12559.780566666665</v>
      </c>
      <c r="AQ52" s="10">
        <f t="shared" si="39"/>
        <v>12529.783933333329</v>
      </c>
      <c r="AR52" s="113"/>
      <c r="AT52" s="115">
        <f>AQ52</f>
        <v>12529.783933333329</v>
      </c>
      <c r="AU52" s="114">
        <f>-AT52+AS51</f>
        <v>-11.083933333327877</v>
      </c>
      <c r="AV52" s="25" t="s">
        <v>37</v>
      </c>
      <c r="AW52" s="19"/>
      <c r="AZ52"/>
      <c r="BA52"/>
      <c r="BB52"/>
      <c r="BC52"/>
      <c r="BD52"/>
      <c r="BE52" s="12" t="s">
        <v>226</v>
      </c>
      <c r="BF52" s="110">
        <v>12537.7</v>
      </c>
      <c r="BG52" s="110">
        <v>12527.5</v>
      </c>
      <c r="BH52" s="111">
        <v>12531.6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</row>
    <row r="53" spans="1:123" x14ac:dyDescent="0.25">
      <c r="A53" s="12" t="str">
        <f t="shared" si="0"/>
        <v>3mag   22b</v>
      </c>
      <c r="B53" s="110">
        <f t="shared" si="15"/>
        <v>-7.3999999999996362</v>
      </c>
      <c r="C53" s="3">
        <f t="shared" si="16"/>
        <v>5.5</v>
      </c>
      <c r="D53" s="3">
        <f t="shared" si="3"/>
        <v>12536</v>
      </c>
      <c r="E53" s="3">
        <f t="shared" si="4"/>
        <v>12536.400000000001</v>
      </c>
      <c r="F53" s="3">
        <f t="shared" si="5"/>
        <v>12519.199999999999</v>
      </c>
      <c r="G53" s="3">
        <f t="shared" si="6"/>
        <v>12524.05</v>
      </c>
      <c r="H53" s="13">
        <f t="shared" si="48"/>
        <v>12535.1</v>
      </c>
      <c r="I53" s="13">
        <f t="shared" si="48"/>
        <v>12520.6</v>
      </c>
      <c r="J53" s="13">
        <f t="shared" si="48"/>
        <v>12524.2</v>
      </c>
      <c r="K53" s="8">
        <f t="shared" si="25"/>
        <v>-9.7999999999992724</v>
      </c>
      <c r="L53" s="4">
        <f t="shared" si="8"/>
        <v>14.5</v>
      </c>
      <c r="M53" s="4">
        <f t="shared" si="17"/>
        <v>16.800000000000484</v>
      </c>
      <c r="N53" s="4">
        <f t="shared" si="9"/>
        <v>12.350000000000364</v>
      </c>
      <c r="O53" s="4">
        <f t="shared" si="10"/>
        <v>14.5</v>
      </c>
      <c r="P53" s="4">
        <f t="shared" si="53"/>
        <v>3.5</v>
      </c>
      <c r="Q53" s="4">
        <f t="shared" ref="Q53:Q58" si="58">J52-I53</f>
        <v>11</v>
      </c>
      <c r="R53" s="4">
        <f t="shared" si="2"/>
        <v>12526.633333333333</v>
      </c>
      <c r="S53" s="4">
        <f t="shared" si="13"/>
        <v>12529.45</v>
      </c>
      <c r="T53" s="4">
        <f t="shared" si="14"/>
        <v>12528.377777777778</v>
      </c>
      <c r="U53" s="4">
        <f t="shared" si="18"/>
        <v>-11</v>
      </c>
      <c r="V53" s="4">
        <f t="shared" si="19"/>
        <v>-2.3999999999996362</v>
      </c>
      <c r="W53" s="109">
        <f t="shared" si="20"/>
        <v>12531.6</v>
      </c>
      <c r="X53" s="45">
        <f>J51+U53</f>
        <v>12523</v>
      </c>
      <c r="Y53" s="62">
        <f t="shared" si="21"/>
        <v>12544.5</v>
      </c>
      <c r="Z53" s="10">
        <f t="shared" si="22"/>
        <v>15.299999999999272</v>
      </c>
      <c r="AA53" s="4">
        <f t="shared" si="23"/>
        <v>15.299999999999272</v>
      </c>
      <c r="AB53" s="79">
        <f t="shared" si="24"/>
        <v>12549.3</v>
      </c>
      <c r="AC53" s="79">
        <f>J51+Z53</f>
        <v>12549.3</v>
      </c>
      <c r="AD53" s="48">
        <f t="shared" si="26"/>
        <v>-0.13320337881741451</v>
      </c>
      <c r="AE53" s="45">
        <f t="shared" si="27"/>
        <v>-11</v>
      </c>
      <c r="AF53" s="56">
        <f t="shared" si="28"/>
        <v>12520.6</v>
      </c>
      <c r="AG53" s="70">
        <f t="shared" si="29"/>
        <v>-0.15892343338884737</v>
      </c>
      <c r="AH53" s="70">
        <f t="shared" si="30"/>
        <v>-6.2923382579662794</v>
      </c>
      <c r="AI53" s="74">
        <f t="shared" si="31"/>
        <v>2.8752615689346867E-4</v>
      </c>
      <c r="AJ53" s="62">
        <f t="shared" si="32"/>
        <v>15.299999999999272</v>
      </c>
      <c r="AK53" s="117">
        <f t="shared" si="33"/>
        <v>39.593520752666116</v>
      </c>
      <c r="AL53" s="99">
        <f t="shared" si="34"/>
        <v>-1.809211837186788E-3</v>
      </c>
      <c r="AM53" s="62">
        <f t="shared" si="35"/>
        <v>12546.9</v>
      </c>
      <c r="AN53" s="10">
        <f t="shared" si="36"/>
        <v>12501.80235</v>
      </c>
      <c r="AO53" s="10">
        <f t="shared" si="37"/>
        <v>12524.496300000003</v>
      </c>
      <c r="AP53" s="10">
        <f t="shared" si="38"/>
        <v>12562.766883333334</v>
      </c>
      <c r="AQ53" s="10">
        <f t="shared" si="39"/>
        <v>12539.360166666667</v>
      </c>
      <c r="AR53" s="116">
        <f>AP54</f>
        <v>12551.522316666666</v>
      </c>
      <c r="AS53" s="112">
        <f>J53</f>
        <v>12524.2</v>
      </c>
      <c r="AU53" s="19"/>
      <c r="AV53" s="25"/>
      <c r="AW53" s="19"/>
      <c r="AZ53"/>
      <c r="BA53"/>
      <c r="BB53"/>
      <c r="BC53"/>
      <c r="BD53"/>
      <c r="BE53" s="12" t="s">
        <v>227</v>
      </c>
      <c r="BF53" s="15">
        <v>12535.1</v>
      </c>
      <c r="BG53" s="15">
        <v>12520.6</v>
      </c>
      <c r="BH53" s="15">
        <v>12524.2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</row>
    <row r="54" spans="1:123" x14ac:dyDescent="0.25">
      <c r="A54" s="12" t="str">
        <f t="shared" si="0"/>
        <v>4mag   0s</v>
      </c>
      <c r="B54" s="110">
        <f t="shared" si="15"/>
        <v>7.0999999999985448</v>
      </c>
      <c r="C54" s="3">
        <f t="shared" si="16"/>
        <v>-2.7000000000007276</v>
      </c>
      <c r="D54" s="3">
        <f t="shared" si="3"/>
        <v>12535.300000000001</v>
      </c>
      <c r="E54" s="3">
        <f t="shared" si="4"/>
        <v>12534.1</v>
      </c>
      <c r="F54" s="3">
        <f t="shared" si="5"/>
        <v>12522.366666666667</v>
      </c>
      <c r="G54" s="3">
        <f t="shared" si="6"/>
        <v>12519.8</v>
      </c>
      <c r="H54" s="13">
        <f t="shared" si="48"/>
        <v>12533.1</v>
      </c>
      <c r="I54" s="13">
        <f t="shared" si="48"/>
        <v>12519</v>
      </c>
      <c r="J54" s="110">
        <f t="shared" si="48"/>
        <v>12531.3</v>
      </c>
      <c r="K54" s="8">
        <f t="shared" si="25"/>
        <v>-0.30000000000109139</v>
      </c>
      <c r="L54" s="4">
        <f t="shared" si="8"/>
        <v>14.100000000000364</v>
      </c>
      <c r="M54" s="4">
        <f t="shared" si="17"/>
        <v>12.933333333333698</v>
      </c>
      <c r="N54" s="4">
        <f t="shared" si="9"/>
        <v>14.300000000000182</v>
      </c>
      <c r="O54" s="4">
        <f t="shared" si="10"/>
        <v>14.100000000000364</v>
      </c>
      <c r="P54" s="4">
        <f t="shared" si="53"/>
        <v>8.8999999999996362</v>
      </c>
      <c r="Q54" s="4">
        <f t="shared" si="58"/>
        <v>5.2000000000007276</v>
      </c>
      <c r="R54" s="4">
        <f t="shared" si="2"/>
        <v>12527.799999999997</v>
      </c>
      <c r="S54" s="4">
        <f t="shared" si="13"/>
        <v>12527.216666666665</v>
      </c>
      <c r="T54" s="4">
        <f t="shared" si="14"/>
        <v>12528.9</v>
      </c>
      <c r="U54" s="4">
        <f t="shared" si="18"/>
        <v>-7.3999999999996362</v>
      </c>
      <c r="V54" s="4">
        <f t="shared" si="19"/>
        <v>-7.3999999999996362</v>
      </c>
      <c r="W54" s="109">
        <f t="shared" si="20"/>
        <v>12524.2</v>
      </c>
      <c r="X54" s="45">
        <f>J52+U54</f>
        <v>12524.2</v>
      </c>
      <c r="Y54" s="62">
        <f t="shared" si="21"/>
        <v>12514.400000000001</v>
      </c>
      <c r="Z54" s="10">
        <f t="shared" si="22"/>
        <v>15.299999999999272</v>
      </c>
      <c r="AA54" s="4">
        <f t="shared" si="23"/>
        <v>-2.3999999999996362</v>
      </c>
      <c r="AB54" s="79">
        <f t="shared" si="24"/>
        <v>12529.2</v>
      </c>
      <c r="AC54" s="108">
        <f>J52+Z54</f>
        <v>12546.9</v>
      </c>
      <c r="AD54" s="48">
        <f t="shared" si="26"/>
        <v>-0.15711500974656756</v>
      </c>
      <c r="AE54" s="45">
        <f t="shared" si="27"/>
        <v>-7.3999999999996362</v>
      </c>
      <c r="AF54" s="56">
        <f t="shared" si="28"/>
        <v>12516.800000000001</v>
      </c>
      <c r="AG54" s="70">
        <f t="shared" si="29"/>
        <v>-1.7714995923523764</v>
      </c>
      <c r="AH54" s="70">
        <f t="shared" si="30"/>
        <v>-0.56449349710100627</v>
      </c>
      <c r="AI54" s="74">
        <f t="shared" si="31"/>
        <v>1.1584430525372444E-3</v>
      </c>
      <c r="AJ54" s="62">
        <f t="shared" si="32"/>
        <v>15.299999999999272</v>
      </c>
      <c r="AK54" s="117">
        <f t="shared" si="33"/>
        <v>0.3186529082693238</v>
      </c>
      <c r="AL54" s="99">
        <f t="shared" si="34"/>
        <v>-6.5393356991911384E-4</v>
      </c>
      <c r="AM54" s="62">
        <f t="shared" si="35"/>
        <v>12539.5</v>
      </c>
      <c r="AN54" s="10">
        <f t="shared" si="36"/>
        <v>12501.769049999999</v>
      </c>
      <c r="AO54" s="10">
        <f t="shared" si="37"/>
        <v>12520.134</v>
      </c>
      <c r="AP54" s="10">
        <f t="shared" si="38"/>
        <v>12551.522316666666</v>
      </c>
      <c r="AQ54" s="10">
        <f t="shared" si="39"/>
        <v>12530.684833333331</v>
      </c>
      <c r="AR54" s="116">
        <f>AN55</f>
        <v>12500.986499999997</v>
      </c>
      <c r="AS54" s="16">
        <f>J54</f>
        <v>12531.3</v>
      </c>
      <c r="AT54" s="115">
        <f>AQ54</f>
        <v>12530.684833333331</v>
      </c>
      <c r="AU54" s="114">
        <f>-AT54+AS53</f>
        <v>-6.4848333333302435</v>
      </c>
      <c r="AV54" s="25" t="s">
        <v>37</v>
      </c>
      <c r="AW54" s="19"/>
      <c r="AZ54"/>
      <c r="BA54"/>
      <c r="BB54"/>
      <c r="BC54"/>
      <c r="BD54"/>
      <c r="BE54" s="12" t="s">
        <v>228</v>
      </c>
      <c r="BF54" s="110">
        <v>12533.1</v>
      </c>
      <c r="BG54" s="110">
        <v>12519</v>
      </c>
      <c r="BH54" s="111">
        <v>12531.3</v>
      </c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</row>
    <row r="55" spans="1:123" x14ac:dyDescent="0.25">
      <c r="A55" s="12" t="str">
        <f t="shared" si="0"/>
        <v>4mag   1s</v>
      </c>
      <c r="B55" s="110">
        <f t="shared" si="15"/>
        <v>28.700000000000728</v>
      </c>
      <c r="C55" s="3">
        <f t="shared" si="16"/>
        <v>28.399999999999636</v>
      </c>
      <c r="D55" s="3">
        <f t="shared" si="3"/>
        <v>12544.566666666666</v>
      </c>
      <c r="E55" s="3">
        <f t="shared" si="4"/>
        <v>12549.3</v>
      </c>
      <c r="F55" s="3">
        <f t="shared" si="5"/>
        <v>12522.966666666665</v>
      </c>
      <c r="G55" s="3">
        <f t="shared" si="6"/>
        <v>12524.15</v>
      </c>
      <c r="H55" s="13">
        <f t="shared" si="48"/>
        <v>12565.5</v>
      </c>
      <c r="I55" s="13">
        <f t="shared" si="48"/>
        <v>12529.3</v>
      </c>
      <c r="J55" s="110">
        <f t="shared" si="48"/>
        <v>12560</v>
      </c>
      <c r="K55" s="8">
        <f t="shared" si="25"/>
        <v>35.799999999999272</v>
      </c>
      <c r="L55" s="4">
        <f t="shared" si="8"/>
        <v>36.200000000000728</v>
      </c>
      <c r="M55" s="4">
        <f t="shared" si="17"/>
        <v>21.600000000000364</v>
      </c>
      <c r="N55" s="4">
        <f t="shared" si="9"/>
        <v>25.150000000000546</v>
      </c>
      <c r="O55" s="4">
        <f t="shared" si="10"/>
        <v>36.200000000000728</v>
      </c>
      <c r="P55" s="4">
        <f t="shared" si="53"/>
        <v>34.200000000000728</v>
      </c>
      <c r="Q55" s="4">
        <f t="shared" si="58"/>
        <v>2</v>
      </c>
      <c r="R55" s="4">
        <f t="shared" si="2"/>
        <v>12551.6</v>
      </c>
      <c r="S55" s="4">
        <f t="shared" si="13"/>
        <v>12539.699999999999</v>
      </c>
      <c r="T55" s="4">
        <f t="shared" si="14"/>
        <v>12535.344444444445</v>
      </c>
      <c r="U55" s="4">
        <f t="shared" si="18"/>
        <v>-7.3999999999996362</v>
      </c>
      <c r="V55" s="4">
        <f t="shared" si="19"/>
        <v>-7.3999999999996362</v>
      </c>
      <c r="W55" s="45">
        <f t="shared" si="20"/>
        <v>12516.800000000001</v>
      </c>
      <c r="X55" s="109">
        <f>J53+U55</f>
        <v>12516.800000000001</v>
      </c>
      <c r="Y55" s="10">
        <f t="shared" si="21"/>
        <v>12530.999999999998</v>
      </c>
      <c r="Z55" s="10">
        <f t="shared" si="22"/>
        <v>7.0999999999985448</v>
      </c>
      <c r="AA55" s="10">
        <f t="shared" si="23"/>
        <v>7.0999999999985448</v>
      </c>
      <c r="AB55" s="10">
        <f t="shared" si="24"/>
        <v>12531.3</v>
      </c>
      <c r="AC55" s="79">
        <f>J53+Z55</f>
        <v>12531.3</v>
      </c>
      <c r="AD55" s="48">
        <f t="shared" si="26"/>
        <v>1.1640025990903604</v>
      </c>
      <c r="AE55" s="45">
        <f t="shared" si="27"/>
        <v>-7.3999999999996362</v>
      </c>
      <c r="AF55" s="56">
        <f t="shared" si="28"/>
        <v>12523.9</v>
      </c>
      <c r="AG55" s="70">
        <f t="shared" si="29"/>
        <v>1.6732313002722452</v>
      </c>
      <c r="AH55" s="70">
        <f t="shared" si="30"/>
        <v>0.59764600377562493</v>
      </c>
      <c r="AI55" s="74">
        <f t="shared" si="31"/>
        <v>2.882488681640732E-3</v>
      </c>
      <c r="AJ55" s="62">
        <f t="shared" si="32"/>
        <v>7.0999999999985448</v>
      </c>
      <c r="AK55" s="117">
        <f t="shared" si="33"/>
        <v>0.35718074582897424</v>
      </c>
      <c r="AL55" s="99">
        <f t="shared" si="34"/>
        <v>1.7227078415110529E-3</v>
      </c>
      <c r="AM55" s="62">
        <f t="shared" si="35"/>
        <v>12538.399999999998</v>
      </c>
      <c r="AN55" s="10">
        <f t="shared" si="36"/>
        <v>12500.986499999997</v>
      </c>
      <c r="AO55" s="10">
        <f t="shared" si="37"/>
        <v>12524.063399999995</v>
      </c>
      <c r="AP55" s="10">
        <f t="shared" si="38"/>
        <v>12554.642099999997</v>
      </c>
      <c r="AQ55" s="10">
        <f t="shared" si="39"/>
        <v>12535.022499999994</v>
      </c>
      <c r="AR55" s="116">
        <f>AN56</f>
        <v>12513.923550000001</v>
      </c>
      <c r="AS55" s="16">
        <f>J55</f>
        <v>12560</v>
      </c>
      <c r="AT55" s="115">
        <f>AN55</f>
        <v>12500.986499999997</v>
      </c>
      <c r="AU55" s="24">
        <f>AT55-AS54</f>
        <v>-30.313500000002023</v>
      </c>
      <c r="AV55" s="25" t="s">
        <v>38</v>
      </c>
      <c r="AW55" s="19"/>
      <c r="BE55" s="12" t="s">
        <v>229</v>
      </c>
      <c r="BF55" s="110">
        <v>12565.5</v>
      </c>
      <c r="BG55" s="110">
        <v>12529.3</v>
      </c>
      <c r="BH55" s="111">
        <v>12560</v>
      </c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</row>
    <row r="56" spans="1:123" x14ac:dyDescent="0.25">
      <c r="A56" s="12" t="str">
        <f t="shared" si="0"/>
        <v>4mag    2b</v>
      </c>
      <c r="B56" s="110">
        <f t="shared" si="15"/>
        <v>-1.2999999999992724</v>
      </c>
      <c r="C56" s="3">
        <f t="shared" si="16"/>
        <v>34.5</v>
      </c>
      <c r="D56" s="3">
        <f t="shared" si="3"/>
        <v>12554.466666666665</v>
      </c>
      <c r="E56" s="3">
        <f t="shared" si="4"/>
        <v>12565.15</v>
      </c>
      <c r="F56" s="3">
        <f t="shared" si="5"/>
        <v>12535.666666666666</v>
      </c>
      <c r="G56" s="3">
        <f t="shared" si="6"/>
        <v>12544</v>
      </c>
      <c r="H56" s="13">
        <f t="shared" si="48"/>
        <v>12564.8</v>
      </c>
      <c r="I56" s="13">
        <f t="shared" si="48"/>
        <v>12558.7</v>
      </c>
      <c r="J56" s="110">
        <f t="shared" si="48"/>
        <v>12558.7</v>
      </c>
      <c r="K56" s="8">
        <f t="shared" si="25"/>
        <v>27.400000000001455</v>
      </c>
      <c r="L56" s="4">
        <f t="shared" si="8"/>
        <v>6.0999999999985448</v>
      </c>
      <c r="M56" s="4">
        <f t="shared" si="17"/>
        <v>18.79999999999988</v>
      </c>
      <c r="N56" s="4">
        <f t="shared" si="9"/>
        <v>21.149999999999636</v>
      </c>
      <c r="O56" s="4">
        <f t="shared" si="10"/>
        <v>6.0999999999985448</v>
      </c>
      <c r="P56" s="4">
        <f t="shared" si="53"/>
        <v>4.7999999999992724</v>
      </c>
      <c r="Q56" s="4">
        <f t="shared" si="58"/>
        <v>1.2999999999992724</v>
      </c>
      <c r="R56" s="4">
        <f t="shared" si="2"/>
        <v>12560.733333333332</v>
      </c>
      <c r="S56" s="4">
        <f t="shared" si="13"/>
        <v>12556.166666666666</v>
      </c>
      <c r="T56" s="4">
        <f t="shared" si="14"/>
        <v>12546.71111111111</v>
      </c>
      <c r="U56" s="4">
        <f t="shared" si="18"/>
        <v>-7.3999999999996362</v>
      </c>
      <c r="V56" s="4">
        <f t="shared" si="19"/>
        <v>7.0999999999985448</v>
      </c>
      <c r="W56" s="45">
        <f t="shared" si="20"/>
        <v>12538.399999999998</v>
      </c>
      <c r="X56" s="45">
        <f>J54+U56</f>
        <v>12523.9</v>
      </c>
      <c r="Y56" s="62">
        <f t="shared" si="21"/>
        <v>12595.8</v>
      </c>
      <c r="Z56" s="10">
        <f t="shared" si="22"/>
        <v>28.700000000000728</v>
      </c>
      <c r="AA56" s="4">
        <f t="shared" si="23"/>
        <v>28.700000000000728</v>
      </c>
      <c r="AB56" s="108">
        <f t="shared" si="24"/>
        <v>12560</v>
      </c>
      <c r="AC56" s="108">
        <f>J54+Z56</f>
        <v>12560</v>
      </c>
      <c r="AD56" s="48">
        <f t="shared" si="26"/>
        <v>-0.63534762833017167</v>
      </c>
      <c r="AE56" s="45">
        <f t="shared" si="27"/>
        <v>-7.3999999999996362</v>
      </c>
      <c r="AF56" s="56">
        <f t="shared" si="28"/>
        <v>12552.6</v>
      </c>
      <c r="AG56" s="70">
        <f t="shared" si="29"/>
        <v>-0.20391809930480426</v>
      </c>
      <c r="AH56" s="70">
        <f t="shared" si="30"/>
        <v>-4.9039295845204078</v>
      </c>
      <c r="AI56" s="74">
        <f t="shared" si="31"/>
        <v>4.8595510093529337E-4</v>
      </c>
      <c r="AJ56" s="62">
        <f t="shared" si="32"/>
        <v>28.700000000000728</v>
      </c>
      <c r="AK56" s="117">
        <f t="shared" si="33"/>
        <v>24.048525369934499</v>
      </c>
      <c r="AL56" s="99">
        <f t="shared" si="34"/>
        <v>-2.3830895962251861E-3</v>
      </c>
      <c r="AM56" s="62">
        <f t="shared" si="35"/>
        <v>12588.7</v>
      </c>
      <c r="AN56" s="10">
        <f t="shared" si="36"/>
        <v>12513.923550000001</v>
      </c>
      <c r="AO56" s="10">
        <f t="shared" si="37"/>
        <v>12561.326100000002</v>
      </c>
      <c r="AP56" s="10">
        <f t="shared" si="38"/>
        <v>12589.326749999998</v>
      </c>
      <c r="AQ56" s="10">
        <f t="shared" si="39"/>
        <v>12550.2377</v>
      </c>
      <c r="AR56" s="116">
        <f>AN57</f>
        <v>12527.043749999999</v>
      </c>
      <c r="AS56" s="16">
        <f>J55</f>
        <v>12560</v>
      </c>
      <c r="AT56" s="115">
        <f>AO56</f>
        <v>12561.326100000002</v>
      </c>
      <c r="AU56" s="24" t="s">
        <v>12</v>
      </c>
      <c r="AV56" s="25" t="s">
        <v>12</v>
      </c>
      <c r="AW56" s="19"/>
      <c r="BE56" s="12" t="s">
        <v>230</v>
      </c>
      <c r="BF56" s="110">
        <v>12564.8</v>
      </c>
      <c r="BG56" s="110">
        <v>12558.7</v>
      </c>
      <c r="BH56" s="111">
        <v>12558.7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</row>
    <row r="57" spans="1:123" x14ac:dyDescent="0.25">
      <c r="A57" s="12" t="str">
        <f t="shared" si="0"/>
        <v>4mag     3o</v>
      </c>
      <c r="B57" s="110">
        <f t="shared" si="15"/>
        <v>-7.4000000000014552</v>
      </c>
      <c r="C57" s="3">
        <f t="shared" si="16"/>
        <v>20</v>
      </c>
      <c r="D57" s="3">
        <f t="shared" si="3"/>
        <v>12564.533333333333</v>
      </c>
      <c r="E57" s="3">
        <f t="shared" si="4"/>
        <v>12564.05</v>
      </c>
      <c r="F57" s="3">
        <f t="shared" si="5"/>
        <v>12546.433333333334</v>
      </c>
      <c r="G57" s="3">
        <f t="shared" si="6"/>
        <v>12555</v>
      </c>
      <c r="H57" s="3">
        <f t="shared" si="48"/>
        <v>12563.3</v>
      </c>
      <c r="I57" s="110">
        <f t="shared" si="48"/>
        <v>12551.3</v>
      </c>
      <c r="J57" s="110">
        <f t="shared" si="48"/>
        <v>12551.3</v>
      </c>
      <c r="K57" s="8">
        <f t="shared" si="25"/>
        <v>-8.7000000000007276</v>
      </c>
      <c r="L57" s="4">
        <f t="shared" si="8"/>
        <v>12</v>
      </c>
      <c r="M57" s="4">
        <f t="shared" si="17"/>
        <v>18.099999999999756</v>
      </c>
      <c r="N57" s="4">
        <f t="shared" si="9"/>
        <v>9.0499999999992724</v>
      </c>
      <c r="O57" s="4">
        <f t="shared" si="10"/>
        <v>12</v>
      </c>
      <c r="P57" s="4">
        <f t="shared" si="53"/>
        <v>4.5999999999985448</v>
      </c>
      <c r="Q57" s="4">
        <f t="shared" si="58"/>
        <v>7.4000000000014552</v>
      </c>
      <c r="R57" s="4">
        <f t="shared" si="2"/>
        <v>12555.299999999997</v>
      </c>
      <c r="S57" s="4">
        <f t="shared" si="13"/>
        <v>12558.016666666665</v>
      </c>
      <c r="T57" s="4">
        <f t="shared" si="14"/>
        <v>12555.877777777778</v>
      </c>
      <c r="U57" s="4">
        <f t="shared" si="18"/>
        <v>-1.2999999999992724</v>
      </c>
      <c r="V57" s="4">
        <f t="shared" si="19"/>
        <v>-1.2999999999992724</v>
      </c>
      <c r="W57" s="45">
        <f t="shared" si="20"/>
        <v>12558.7</v>
      </c>
      <c r="X57" s="45">
        <f t="shared" ref="X57:X66" si="59">J55+U57</f>
        <v>12558.7</v>
      </c>
      <c r="Y57" s="10">
        <f t="shared" si="21"/>
        <v>12586.100000000002</v>
      </c>
      <c r="Z57" s="10">
        <f t="shared" si="22"/>
        <v>28.700000000000728</v>
      </c>
      <c r="AA57" s="10">
        <f t="shared" si="23"/>
        <v>28.700000000000728</v>
      </c>
      <c r="AB57" s="10">
        <f t="shared" si="24"/>
        <v>12588.7</v>
      </c>
      <c r="AC57" s="108">
        <f t="shared" ref="AC57:AC66" si="60">J55+Z57</f>
        <v>12588.7</v>
      </c>
      <c r="AD57" s="48">
        <f t="shared" si="26"/>
        <v>-0.28265107212475682</v>
      </c>
      <c r="AE57" s="45">
        <f t="shared" si="27"/>
        <v>-1.2999999999992724</v>
      </c>
      <c r="AF57" s="56">
        <f t="shared" si="28"/>
        <v>12557.400000000001</v>
      </c>
      <c r="AG57" s="70">
        <f t="shared" si="29"/>
        <v>0.16937875569020924</v>
      </c>
      <c r="AH57" s="70">
        <f t="shared" si="30"/>
        <v>5.9039281279700884</v>
      </c>
      <c r="AI57" s="74">
        <f t="shared" si="31"/>
        <v>-4.8576934715802492E-4</v>
      </c>
      <c r="AJ57" s="62">
        <f t="shared" si="32"/>
        <v>28.700000000000728</v>
      </c>
      <c r="AK57" s="117">
        <f t="shared" si="33"/>
        <v>34.856367340236389</v>
      </c>
      <c r="AL57" s="99">
        <f t="shared" si="34"/>
        <v>-2.8679473123919301E-3</v>
      </c>
      <c r="AM57" s="62">
        <f t="shared" si="35"/>
        <v>12587.400000000001</v>
      </c>
      <c r="AN57" s="10">
        <f t="shared" si="36"/>
        <v>12527.043749999999</v>
      </c>
      <c r="AO57" s="10">
        <f t="shared" si="37"/>
        <v>12550.203899999997</v>
      </c>
      <c r="AP57" s="10">
        <f t="shared" si="38"/>
        <v>12594.465216666664</v>
      </c>
      <c r="AQ57" s="10">
        <f t="shared" si="39"/>
        <v>12569.22333333333</v>
      </c>
      <c r="AR57" s="116">
        <f>AN58</f>
        <v>12533.703749999999</v>
      </c>
      <c r="AS57" s="16">
        <f>J57</f>
        <v>12551.3</v>
      </c>
      <c r="AT57" s="115">
        <f>AO57</f>
        <v>12550.203899999997</v>
      </c>
      <c r="AU57" s="24">
        <f>AT57-AS56</f>
        <v>-9.7961000000032072</v>
      </c>
      <c r="AV57" s="25" t="s">
        <v>37</v>
      </c>
      <c r="AW57" s="19"/>
      <c r="BE57" s="12" t="s">
        <v>231</v>
      </c>
      <c r="BF57" s="110">
        <v>12563.3</v>
      </c>
      <c r="BG57" s="110">
        <v>12551.3</v>
      </c>
      <c r="BH57" s="111">
        <v>12551.3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</row>
    <row r="58" spans="1:123" x14ac:dyDescent="0.25">
      <c r="A58" s="12" t="str">
        <f t="shared" si="0"/>
        <v>4mag    4s</v>
      </c>
      <c r="B58" s="110">
        <f t="shared" si="15"/>
        <v>3.5</v>
      </c>
      <c r="C58" s="3">
        <f t="shared" si="16"/>
        <v>-5.2000000000007276</v>
      </c>
      <c r="D58" s="3">
        <f t="shared" si="3"/>
        <v>12561.266666666668</v>
      </c>
      <c r="E58" s="3">
        <f t="shared" si="4"/>
        <v>12559.5</v>
      </c>
      <c r="F58" s="3">
        <f t="shared" si="5"/>
        <v>12552.966666666667</v>
      </c>
      <c r="G58" s="3">
        <f t="shared" si="6"/>
        <v>12550.099999999999</v>
      </c>
      <c r="H58" s="3">
        <f t="shared" si="48"/>
        <v>12555.7</v>
      </c>
      <c r="I58" s="110">
        <f t="shared" si="48"/>
        <v>12548.9</v>
      </c>
      <c r="J58" s="110">
        <f t="shared" si="48"/>
        <v>12554.8</v>
      </c>
      <c r="K58" s="8">
        <f t="shared" si="25"/>
        <v>-3.9000000000014552</v>
      </c>
      <c r="L58" s="4">
        <f t="shared" si="8"/>
        <v>6.8000000000010914</v>
      </c>
      <c r="M58" s="4">
        <f t="shared" si="17"/>
        <v>8.2999999999998781</v>
      </c>
      <c r="N58" s="4">
        <f t="shared" si="9"/>
        <v>9.4000000000005457</v>
      </c>
      <c r="O58" s="4">
        <f t="shared" si="10"/>
        <v>6.8000000000010914</v>
      </c>
      <c r="P58" s="4">
        <f t="shared" si="53"/>
        <v>4.4000000000014552</v>
      </c>
      <c r="Q58" s="4">
        <f t="shared" si="58"/>
        <v>2.3999999999996362</v>
      </c>
      <c r="R58" s="4">
        <f t="shared" si="2"/>
        <v>12553.133333333331</v>
      </c>
      <c r="S58" s="4">
        <f t="shared" si="13"/>
        <v>12554.216666666664</v>
      </c>
      <c r="T58" s="4">
        <f t="shared" si="14"/>
        <v>12556.388888888885</v>
      </c>
      <c r="U58" s="4">
        <f t="shared" si="18"/>
        <v>-7.4000000000014552</v>
      </c>
      <c r="V58" s="4">
        <f t="shared" si="19"/>
        <v>-7.4000000000014552</v>
      </c>
      <c r="W58" s="45">
        <f t="shared" si="20"/>
        <v>12551.3</v>
      </c>
      <c r="X58" s="109">
        <f t="shared" si="59"/>
        <v>12551.3</v>
      </c>
      <c r="Y58" s="62">
        <f t="shared" si="21"/>
        <v>12542.599999999999</v>
      </c>
      <c r="Z58" s="10">
        <f t="shared" si="22"/>
        <v>28.700000000000728</v>
      </c>
      <c r="AA58" s="4">
        <f t="shared" si="23"/>
        <v>-1.2999999999992724</v>
      </c>
      <c r="AB58" s="108">
        <f t="shared" si="24"/>
        <v>12557.400000000001</v>
      </c>
      <c r="AC58" s="79">
        <f t="shared" si="60"/>
        <v>12587.400000000001</v>
      </c>
      <c r="AD58" s="48">
        <f t="shared" si="26"/>
        <v>-0.59350227420396362</v>
      </c>
      <c r="AE58" s="45">
        <f t="shared" si="27"/>
        <v>-7.4000000000014552</v>
      </c>
      <c r="AF58" s="56">
        <f t="shared" si="28"/>
        <v>12543.899999999998</v>
      </c>
      <c r="AG58" s="70">
        <f t="shared" si="29"/>
        <v>-0.43378448539527387</v>
      </c>
      <c r="AH58" s="70">
        <f t="shared" si="30"/>
        <v>-2.3052922215251157</v>
      </c>
      <c r="AI58" s="74">
        <f t="shared" si="31"/>
        <v>8.6894825373300621E-4</v>
      </c>
      <c r="AJ58" s="62">
        <f t="shared" si="32"/>
        <v>28.700000000000728</v>
      </c>
      <c r="AK58" s="117">
        <f t="shared" si="33"/>
        <v>5.3143722266242035</v>
      </c>
      <c r="AL58" s="99">
        <f t="shared" si="34"/>
        <v>-2.0031796502385318E-3</v>
      </c>
      <c r="AM58" s="62">
        <f t="shared" si="35"/>
        <v>12580</v>
      </c>
      <c r="AN58" s="10">
        <f t="shared" si="36"/>
        <v>12533.703749999999</v>
      </c>
      <c r="AO58" s="10">
        <f t="shared" si="37"/>
        <v>12546.740699999995</v>
      </c>
      <c r="AP58" s="10">
        <f t="shared" si="38"/>
        <v>12576.914349999995</v>
      </c>
      <c r="AQ58" s="10">
        <f t="shared" si="39"/>
        <v>12559.847299999994</v>
      </c>
      <c r="AR58" s="116">
        <f>AP59</f>
        <v>12575.095866666665</v>
      </c>
      <c r="AS58" s="112">
        <f>J58</f>
        <v>12554.8</v>
      </c>
      <c r="AT58" s="115">
        <f>AO58</f>
        <v>12546.740699999995</v>
      </c>
      <c r="AU58" s="24">
        <f>AT58-AS57</f>
        <v>-4.5593000000044412</v>
      </c>
      <c r="AV58" s="25" t="s">
        <v>37</v>
      </c>
      <c r="AW58" s="19"/>
      <c r="BE58" s="12" t="s">
        <v>232</v>
      </c>
      <c r="BF58" s="110">
        <v>12555.7</v>
      </c>
      <c r="BG58" s="110">
        <v>12548.9</v>
      </c>
      <c r="BH58" s="111">
        <v>12554.8</v>
      </c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</row>
    <row r="59" spans="1:123" x14ac:dyDescent="0.25">
      <c r="A59" s="12" t="str">
        <f t="shared" si="0"/>
        <v>4mag     5b</v>
      </c>
      <c r="B59" s="110">
        <f t="shared" si="15"/>
        <v>3.7000000000007276</v>
      </c>
      <c r="C59" s="3">
        <f t="shared" si="16"/>
        <v>-0.2000000000007276</v>
      </c>
      <c r="D59" s="3">
        <f t="shared" si="3"/>
        <v>12559.766666666668</v>
      </c>
      <c r="E59" s="3">
        <f t="shared" si="4"/>
        <v>12558</v>
      </c>
      <c r="F59" s="3">
        <f t="shared" si="5"/>
        <v>12551.666666666666</v>
      </c>
      <c r="G59" s="3">
        <f t="shared" si="6"/>
        <v>12551.849999999999</v>
      </c>
      <c r="H59" s="3">
        <f t="shared" si="48"/>
        <v>12560.3</v>
      </c>
      <c r="I59" s="110">
        <f t="shared" si="48"/>
        <v>12554.8</v>
      </c>
      <c r="J59" s="110">
        <f t="shared" si="48"/>
        <v>12558.5</v>
      </c>
      <c r="K59" s="8">
        <f t="shared" si="25"/>
        <v>7.2000000000007276</v>
      </c>
      <c r="L59" s="4">
        <f t="shared" si="8"/>
        <v>5.5</v>
      </c>
      <c r="M59" s="4">
        <f t="shared" si="17"/>
        <v>8.1000000000003638</v>
      </c>
      <c r="N59" s="4">
        <f t="shared" si="9"/>
        <v>6.1500000000005457</v>
      </c>
      <c r="O59" s="4">
        <f t="shared" si="10"/>
        <v>5.5</v>
      </c>
      <c r="P59" s="4">
        <f t="shared" si="53"/>
        <v>5.5</v>
      </c>
      <c r="Q59" s="4">
        <f>-J58+I59</f>
        <v>0</v>
      </c>
      <c r="R59" s="4">
        <f t="shared" si="2"/>
        <v>12557.866666666667</v>
      </c>
      <c r="S59" s="4">
        <f t="shared" si="13"/>
        <v>12555.5</v>
      </c>
      <c r="T59" s="4">
        <f t="shared" si="14"/>
        <v>12555.433333333332</v>
      </c>
      <c r="U59" s="4">
        <f t="shared" si="18"/>
        <v>-7.4000000000014552</v>
      </c>
      <c r="V59" s="4">
        <f t="shared" si="19"/>
        <v>-7.4000000000014552</v>
      </c>
      <c r="W59" s="45">
        <f t="shared" si="20"/>
        <v>12543.899999999998</v>
      </c>
      <c r="X59" s="109">
        <f t="shared" si="59"/>
        <v>12543.899999999998</v>
      </c>
      <c r="Y59" s="10">
        <f t="shared" si="21"/>
        <v>12550.899999999998</v>
      </c>
      <c r="Z59" s="10">
        <f t="shared" si="22"/>
        <v>3.5</v>
      </c>
      <c r="AA59" s="10">
        <f t="shared" si="23"/>
        <v>3.5</v>
      </c>
      <c r="AB59" s="10">
        <f t="shared" si="24"/>
        <v>12554.8</v>
      </c>
      <c r="AC59" s="79">
        <f t="shared" si="60"/>
        <v>12554.8</v>
      </c>
      <c r="AD59" s="48">
        <f t="shared" si="26"/>
        <v>-0.67121507472384689</v>
      </c>
      <c r="AE59" s="45">
        <f t="shared" si="27"/>
        <v>-7.4000000000014552</v>
      </c>
      <c r="AF59" s="56">
        <f t="shared" si="28"/>
        <v>12547.399999999998</v>
      </c>
      <c r="AG59" s="70">
        <f t="shared" si="29"/>
        <v>55.548213175446826</v>
      </c>
      <c r="AH59" s="70">
        <f t="shared" si="30"/>
        <v>1.8002379245603089E-2</v>
      </c>
      <c r="AI59" s="74">
        <f t="shared" si="31"/>
        <v>8.8464542455028012E-4</v>
      </c>
      <c r="AJ59" s="62">
        <f t="shared" si="32"/>
        <v>3.5</v>
      </c>
      <c r="AK59" s="117">
        <f t="shared" si="33"/>
        <v>3.2408565850252085E-4</v>
      </c>
      <c r="AL59" s="99">
        <f t="shared" si="34"/>
        <v>1.5925722430641697E-5</v>
      </c>
      <c r="AM59" s="62">
        <f t="shared" si="35"/>
        <v>12558.3</v>
      </c>
      <c r="AN59" s="10">
        <f t="shared" si="36"/>
        <v>12531.189599999996</v>
      </c>
      <c r="AO59" s="10">
        <f t="shared" si="37"/>
        <v>12544.809299999997</v>
      </c>
      <c r="AP59" s="10">
        <f t="shared" si="38"/>
        <v>12575.095866666665</v>
      </c>
      <c r="AQ59" s="10">
        <f t="shared" si="39"/>
        <v>12563.117233333327</v>
      </c>
      <c r="AR59" s="116">
        <f>AP60</f>
        <v>12576.580683333332</v>
      </c>
      <c r="AS59" s="112">
        <f>J58</f>
        <v>12554.8</v>
      </c>
      <c r="AT59" s="115">
        <f>AQ59</f>
        <v>12563.117233333327</v>
      </c>
      <c r="AU59" s="114" t="s">
        <v>12</v>
      </c>
      <c r="AV59" s="25" t="s">
        <v>12</v>
      </c>
      <c r="AW59" s="19"/>
      <c r="BE59" s="12" t="s">
        <v>233</v>
      </c>
      <c r="BF59" s="110">
        <v>12560.3</v>
      </c>
      <c r="BG59" s="110">
        <v>12554.8</v>
      </c>
      <c r="BH59" s="111">
        <v>12558.5</v>
      </c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</row>
    <row r="60" spans="1:123" x14ac:dyDescent="0.25">
      <c r="A60" s="12" t="str">
        <f t="shared" si="0"/>
        <v>4mag     6o</v>
      </c>
      <c r="B60" s="110">
        <f t="shared" si="15"/>
        <v>-0.7000000000007276</v>
      </c>
      <c r="C60" s="3">
        <f t="shared" si="16"/>
        <v>6.5</v>
      </c>
      <c r="D60" s="3">
        <f t="shared" si="3"/>
        <v>12557.933333333334</v>
      </c>
      <c r="E60" s="3">
        <f t="shared" si="4"/>
        <v>12559.05</v>
      </c>
      <c r="F60" s="3">
        <f t="shared" si="5"/>
        <v>12553.166666666666</v>
      </c>
      <c r="G60" s="3">
        <f t="shared" si="6"/>
        <v>12555.3</v>
      </c>
      <c r="H60" s="3">
        <f t="shared" si="48"/>
        <v>12557.8</v>
      </c>
      <c r="I60" s="110">
        <f t="shared" si="48"/>
        <v>12555.8</v>
      </c>
      <c r="J60" s="110">
        <f t="shared" si="48"/>
        <v>12557.8</v>
      </c>
      <c r="K60" s="8">
        <f t="shared" si="25"/>
        <v>3</v>
      </c>
      <c r="L60" s="4">
        <f t="shared" si="8"/>
        <v>2.7000000000007276</v>
      </c>
      <c r="M60" s="4">
        <f t="shared" si="17"/>
        <v>5.0000000000006066</v>
      </c>
      <c r="N60" s="4">
        <f t="shared" si="9"/>
        <v>4.1000000000003638</v>
      </c>
      <c r="O60" s="4">
        <f t="shared" si="10"/>
        <v>2</v>
      </c>
      <c r="P60" s="4">
        <f t="shared" si="53"/>
        <v>-0.7000000000007276</v>
      </c>
      <c r="Q60" s="4">
        <f>J59-I60</f>
        <v>2.7000000000007276</v>
      </c>
      <c r="R60" s="4">
        <f t="shared" si="2"/>
        <v>12557.133333333331</v>
      </c>
      <c r="S60" s="4">
        <f t="shared" si="13"/>
        <v>12557.5</v>
      </c>
      <c r="T60" s="4">
        <f t="shared" si="14"/>
        <v>12556.044444444444</v>
      </c>
      <c r="U60" s="4">
        <f t="shared" si="18"/>
        <v>-7.4000000000014552</v>
      </c>
      <c r="V60" s="4">
        <f t="shared" si="19"/>
        <v>3.5</v>
      </c>
      <c r="W60" s="45">
        <f t="shared" si="20"/>
        <v>12558.3</v>
      </c>
      <c r="X60" s="45">
        <f t="shared" si="59"/>
        <v>12547.399999999998</v>
      </c>
      <c r="Y60" s="62">
        <f t="shared" si="21"/>
        <v>12565.7</v>
      </c>
      <c r="Z60" s="10">
        <f t="shared" si="22"/>
        <v>3.7000000000007276</v>
      </c>
      <c r="AA60" s="4">
        <f t="shared" si="23"/>
        <v>3.7000000000007276</v>
      </c>
      <c r="AB60" s="108">
        <f t="shared" si="24"/>
        <v>12558.5</v>
      </c>
      <c r="AC60" s="108">
        <f t="shared" si="60"/>
        <v>12558.5</v>
      </c>
      <c r="AD60" s="48">
        <f t="shared" si="26"/>
        <v>-0.88044184535412617</v>
      </c>
      <c r="AE60" s="45">
        <f t="shared" si="27"/>
        <v>-7.4000000000014552</v>
      </c>
      <c r="AF60" s="56">
        <f t="shared" si="28"/>
        <v>12551.099999999999</v>
      </c>
      <c r="AG60" s="70">
        <f t="shared" si="29"/>
        <v>-1.5240739493311581</v>
      </c>
      <c r="AH60" s="70">
        <f t="shared" si="30"/>
        <v>-0.65613614118845831</v>
      </c>
      <c r="AI60" s="74">
        <f t="shared" si="31"/>
        <v>5.3381775302568924E-4</v>
      </c>
      <c r="AJ60" s="62">
        <f t="shared" si="32"/>
        <v>3.7000000000007276</v>
      </c>
      <c r="AK60" s="117">
        <f t="shared" si="33"/>
        <v>0.43051463577368049</v>
      </c>
      <c r="AL60" s="99">
        <f t="shared" si="34"/>
        <v>-3.502571205681692E-4</v>
      </c>
      <c r="AM60" s="62">
        <f t="shared" si="35"/>
        <v>12562.2</v>
      </c>
      <c r="AN60" s="10">
        <f t="shared" si="36"/>
        <v>12539.16495</v>
      </c>
      <c r="AO60" s="10">
        <f t="shared" si="37"/>
        <v>12548.3724</v>
      </c>
      <c r="AP60" s="10">
        <f t="shared" si="38"/>
        <v>12576.580683333332</v>
      </c>
      <c r="AQ60" s="10">
        <f t="shared" si="39"/>
        <v>12567.988766666665</v>
      </c>
      <c r="AR60" s="113"/>
      <c r="AT60" s="115">
        <f>AQ60</f>
        <v>12567.988766666665</v>
      </c>
      <c r="AU60" s="114">
        <f>-AT60+AS59</f>
        <v>-13.188766666666197</v>
      </c>
      <c r="AV60" s="25" t="s">
        <v>37</v>
      </c>
      <c r="AW60" s="19"/>
      <c r="AZ60"/>
      <c r="BA60"/>
      <c r="BE60" s="12" t="s">
        <v>234</v>
      </c>
      <c r="BF60" s="110">
        <v>12557.8</v>
      </c>
      <c r="BG60" s="110">
        <v>12555.8</v>
      </c>
      <c r="BH60" s="111">
        <v>12557.8</v>
      </c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</row>
    <row r="61" spans="1:123" x14ac:dyDescent="0.25">
      <c r="A61" s="12" t="str">
        <f t="shared" si="0"/>
        <v>4mag    7s</v>
      </c>
      <c r="B61" s="110">
        <f t="shared" si="15"/>
        <v>-10.199999999998909</v>
      </c>
      <c r="C61" s="3">
        <f t="shared" si="16"/>
        <v>-7.1999999999989086</v>
      </c>
      <c r="D61" s="3">
        <f t="shared" si="3"/>
        <v>12559.066666666666</v>
      </c>
      <c r="E61" s="3">
        <f t="shared" si="4"/>
        <v>12558.45</v>
      </c>
      <c r="F61" s="3">
        <f t="shared" si="5"/>
        <v>12550.733333333332</v>
      </c>
      <c r="G61" s="3">
        <f t="shared" si="6"/>
        <v>12548.7</v>
      </c>
      <c r="H61" s="3">
        <f t="shared" si="48"/>
        <v>12559.1</v>
      </c>
      <c r="I61" s="110">
        <f t="shared" si="48"/>
        <v>12541.6</v>
      </c>
      <c r="J61" s="110">
        <f t="shared" si="48"/>
        <v>12547.6</v>
      </c>
      <c r="K61" s="8">
        <f t="shared" si="25"/>
        <v>-10.899999999999636</v>
      </c>
      <c r="L61" s="4">
        <f t="shared" si="8"/>
        <v>17.5</v>
      </c>
      <c r="M61" s="4">
        <f t="shared" si="17"/>
        <v>8.5666666666669098</v>
      </c>
      <c r="N61" s="4">
        <f t="shared" si="9"/>
        <v>10.100000000000364</v>
      </c>
      <c r="O61" s="4">
        <f t="shared" si="10"/>
        <v>17.5</v>
      </c>
      <c r="P61" s="4">
        <f t="shared" si="53"/>
        <v>1.3000000000010914</v>
      </c>
      <c r="Q61" s="4">
        <f>J60-I61</f>
        <v>16.199999999998909</v>
      </c>
      <c r="R61" s="4">
        <f t="shared" si="2"/>
        <v>12549.433333333334</v>
      </c>
      <c r="S61" s="4">
        <f t="shared" si="13"/>
        <v>12553.283333333333</v>
      </c>
      <c r="T61" s="4">
        <f t="shared" si="14"/>
        <v>12554.811111111112</v>
      </c>
      <c r="U61" s="4">
        <f t="shared" si="18"/>
        <v>-0.7000000000007276</v>
      </c>
      <c r="V61" s="4">
        <f t="shared" si="19"/>
        <v>-0.7000000000007276</v>
      </c>
      <c r="W61" s="109">
        <f t="shared" si="20"/>
        <v>12557.8</v>
      </c>
      <c r="X61" s="45">
        <f t="shared" si="59"/>
        <v>12557.8</v>
      </c>
      <c r="Y61" s="62">
        <f t="shared" si="21"/>
        <v>12560.8</v>
      </c>
      <c r="Z61" s="10">
        <f t="shared" si="22"/>
        <v>3.7000000000007276</v>
      </c>
      <c r="AA61" s="4">
        <f t="shared" si="23"/>
        <v>3.7000000000007276</v>
      </c>
      <c r="AB61" s="79">
        <f t="shared" si="24"/>
        <v>12562.2</v>
      </c>
      <c r="AC61" s="108">
        <f t="shared" si="60"/>
        <v>12562.2</v>
      </c>
      <c r="AD61" s="48">
        <f t="shared" si="26"/>
        <v>4.6133853151396266E-2</v>
      </c>
      <c r="AE61" s="45">
        <f t="shared" si="27"/>
        <v>-0.7000000000007276</v>
      </c>
      <c r="AF61" s="56">
        <f t="shared" si="28"/>
        <v>12557.099999999999</v>
      </c>
      <c r="AG61" s="70">
        <f t="shared" si="29"/>
        <v>0.68369271899763484</v>
      </c>
      <c r="AH61" s="70">
        <f t="shared" si="30"/>
        <v>1.4626453847074821</v>
      </c>
      <c r="AI61" s="74">
        <f t="shared" si="31"/>
        <v>-7.5654410652126539E-4</v>
      </c>
      <c r="AJ61" s="62">
        <f t="shared" si="32"/>
        <v>3.7000000000007276</v>
      </c>
      <c r="AK61" s="117">
        <f t="shared" si="33"/>
        <v>2.1393315214060982</v>
      </c>
      <c r="AL61" s="99">
        <f t="shared" si="34"/>
        <v>-1.1065557457309745E-3</v>
      </c>
      <c r="AM61" s="62">
        <f t="shared" si="35"/>
        <v>12561.5</v>
      </c>
      <c r="AN61" s="10">
        <f t="shared" si="36"/>
        <v>12540.480299999997</v>
      </c>
      <c r="AO61" s="10">
        <f t="shared" si="37"/>
        <v>12545.908199999996</v>
      </c>
      <c r="AP61" s="10">
        <f t="shared" si="38"/>
        <v>12573.794566666664</v>
      </c>
      <c r="AQ61" s="10">
        <f t="shared" si="39"/>
        <v>12569.023133333329</v>
      </c>
      <c r="AR61" s="113"/>
      <c r="AU61" s="19"/>
      <c r="AV61" s="25"/>
      <c r="AW61" s="19"/>
      <c r="AZ61"/>
      <c r="BA61"/>
      <c r="BB61"/>
      <c r="BC61"/>
      <c r="BD61"/>
      <c r="BE61" s="12" t="s">
        <v>235</v>
      </c>
      <c r="BF61" s="110">
        <v>12559.1</v>
      </c>
      <c r="BG61" s="110">
        <v>12541.6</v>
      </c>
      <c r="BH61" s="111">
        <v>12547.6</v>
      </c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</row>
    <row r="62" spans="1:123" x14ac:dyDescent="0.25">
      <c r="A62" s="12" t="str">
        <f t="shared" si="0"/>
        <v>4mag   8s</v>
      </c>
      <c r="B62" s="110">
        <f t="shared" si="15"/>
        <v>4.8999999999996362</v>
      </c>
      <c r="C62" s="3">
        <f t="shared" si="16"/>
        <v>-6</v>
      </c>
      <c r="D62" s="3">
        <f t="shared" si="3"/>
        <v>12560.333333333334</v>
      </c>
      <c r="E62" s="3">
        <f t="shared" si="4"/>
        <v>12561.6</v>
      </c>
      <c r="F62" s="3">
        <f t="shared" si="5"/>
        <v>12546.966666666667</v>
      </c>
      <c r="G62" s="3">
        <f t="shared" si="6"/>
        <v>12542.55</v>
      </c>
      <c r="H62" s="3">
        <f t="shared" si="48"/>
        <v>12564.1</v>
      </c>
      <c r="I62" s="3">
        <f t="shared" si="48"/>
        <v>12543.5</v>
      </c>
      <c r="J62" s="110">
        <f t="shared" si="48"/>
        <v>12552.5</v>
      </c>
      <c r="K62" s="8">
        <f t="shared" si="25"/>
        <v>-5.2999999999992724</v>
      </c>
      <c r="L62" s="4">
        <f t="shared" si="8"/>
        <v>20.600000000000364</v>
      </c>
      <c r="M62" s="4">
        <f t="shared" si="17"/>
        <v>13.600000000000364</v>
      </c>
      <c r="N62" s="4">
        <f t="shared" si="9"/>
        <v>19.050000000000182</v>
      </c>
      <c r="O62" s="4">
        <f t="shared" si="10"/>
        <v>20.600000000000364</v>
      </c>
      <c r="P62" s="4">
        <f t="shared" si="53"/>
        <v>16.5</v>
      </c>
      <c r="Q62" s="4">
        <f>J61-I62</f>
        <v>4.1000000000003638</v>
      </c>
      <c r="R62" s="4">
        <f t="shared" si="2"/>
        <v>12553.366666666667</v>
      </c>
      <c r="S62" s="4">
        <f t="shared" si="13"/>
        <v>12551.400000000001</v>
      </c>
      <c r="T62" s="4">
        <f t="shared" si="14"/>
        <v>12553.311111111112</v>
      </c>
      <c r="U62" s="4">
        <f t="shared" si="18"/>
        <v>-10.199999999998909</v>
      </c>
      <c r="V62" s="4">
        <f t="shared" si="19"/>
        <v>-10.199999999998909</v>
      </c>
      <c r="W62" s="109">
        <f t="shared" si="20"/>
        <v>12547.6</v>
      </c>
      <c r="X62" s="109">
        <f t="shared" si="59"/>
        <v>12547.6</v>
      </c>
      <c r="Y62" s="10">
        <f t="shared" si="21"/>
        <v>12536.7</v>
      </c>
      <c r="Z62" s="10">
        <f t="shared" si="22"/>
        <v>3.7000000000007276</v>
      </c>
      <c r="AA62" s="10">
        <f t="shared" si="23"/>
        <v>-0.7000000000007276</v>
      </c>
      <c r="AB62" s="10">
        <f t="shared" si="24"/>
        <v>12557.099999999999</v>
      </c>
      <c r="AC62" s="79">
        <f t="shared" si="60"/>
        <v>12561.5</v>
      </c>
      <c r="AD62" s="48">
        <f t="shared" si="26"/>
        <v>0.23144899285252249</v>
      </c>
      <c r="AE62" s="45">
        <f t="shared" si="27"/>
        <v>-10.199999999998909</v>
      </c>
      <c r="AF62" s="56">
        <f t="shared" si="28"/>
        <v>12537.400000000001</v>
      </c>
      <c r="AG62" s="70">
        <f t="shared" si="29"/>
        <v>12.597284258841153</v>
      </c>
      <c r="AH62" s="70">
        <f t="shared" si="30"/>
        <v>7.938218900618757E-2</v>
      </c>
      <c r="AI62" s="74">
        <f t="shared" si="31"/>
        <v>1.2043964458339483E-3</v>
      </c>
      <c r="AJ62" s="62">
        <f t="shared" si="32"/>
        <v>3.7000000000007276</v>
      </c>
      <c r="AK62" s="117">
        <f t="shared" si="33"/>
        <v>6.3015319314140873E-3</v>
      </c>
      <c r="AL62" s="99">
        <f t="shared" si="34"/>
        <v>9.5607626301571038E-5</v>
      </c>
      <c r="AM62" s="62">
        <f t="shared" si="35"/>
        <v>12551.300000000001</v>
      </c>
      <c r="AN62" s="10">
        <f t="shared" si="36"/>
        <v>12526.794</v>
      </c>
      <c r="AO62" s="10">
        <f t="shared" si="37"/>
        <v>12544.709400000002</v>
      </c>
      <c r="AP62" s="10">
        <f t="shared" si="38"/>
        <v>12572.092866666666</v>
      </c>
      <c r="AQ62" s="10">
        <f t="shared" si="39"/>
        <v>12552.306433333333</v>
      </c>
      <c r="AR62" s="113"/>
      <c r="AU62" s="19"/>
      <c r="AV62" s="25"/>
      <c r="AW62" s="19"/>
      <c r="AZ62"/>
      <c r="BA62"/>
      <c r="BB62"/>
      <c r="BC62"/>
      <c r="BD62"/>
      <c r="BE62" s="12" t="s">
        <v>147</v>
      </c>
      <c r="BF62" s="110">
        <v>12564.1</v>
      </c>
      <c r="BG62" s="110">
        <v>12543.5</v>
      </c>
      <c r="BH62" s="111">
        <v>12552.5</v>
      </c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</row>
    <row r="63" spans="1:123" x14ac:dyDescent="0.25">
      <c r="A63" s="12" t="str">
        <f t="shared" si="0"/>
        <v>4mag    9b</v>
      </c>
      <c r="B63" s="110">
        <f t="shared" si="15"/>
        <v>48.399999999999636</v>
      </c>
      <c r="C63" s="3">
        <f t="shared" si="16"/>
        <v>43.100000000000364</v>
      </c>
      <c r="D63" s="3">
        <f t="shared" si="3"/>
        <v>12575.533333333333</v>
      </c>
      <c r="E63" s="3">
        <f t="shared" si="4"/>
        <v>12583.75</v>
      </c>
      <c r="F63" s="3">
        <f t="shared" si="5"/>
        <v>12540.1</v>
      </c>
      <c r="G63" s="3">
        <f t="shared" si="6"/>
        <v>12539.35</v>
      </c>
      <c r="H63" s="3">
        <f t="shared" si="48"/>
        <v>12603.4</v>
      </c>
      <c r="I63" s="3">
        <f t="shared" si="48"/>
        <v>12535.2</v>
      </c>
      <c r="J63" s="3">
        <f t="shared" si="48"/>
        <v>12600.9</v>
      </c>
      <c r="K63" s="8">
        <f t="shared" si="25"/>
        <v>53.299999999999272</v>
      </c>
      <c r="L63" s="4">
        <f t="shared" si="8"/>
        <v>68.199999999998909</v>
      </c>
      <c r="M63" s="4">
        <f t="shared" si="17"/>
        <v>35.433333333333088</v>
      </c>
      <c r="N63" s="4">
        <f t="shared" si="9"/>
        <v>44.399999999999636</v>
      </c>
      <c r="O63" s="4">
        <f t="shared" si="10"/>
        <v>68.199999999998909</v>
      </c>
      <c r="P63" s="4">
        <f t="shared" si="53"/>
        <v>50.899999999999636</v>
      </c>
      <c r="Q63" s="4">
        <f>J62-I63</f>
        <v>17.299999999999272</v>
      </c>
      <c r="R63" s="4">
        <f t="shared" si="2"/>
        <v>12579.833333333334</v>
      </c>
      <c r="S63" s="4">
        <f t="shared" si="13"/>
        <v>12566.6</v>
      </c>
      <c r="T63" s="4">
        <f t="shared" si="14"/>
        <v>12560.87777777778</v>
      </c>
      <c r="U63" s="4">
        <f t="shared" si="18"/>
        <v>-10.199999999998909</v>
      </c>
      <c r="V63" s="4">
        <f t="shared" si="19"/>
        <v>-10.199999999998909</v>
      </c>
      <c r="W63" s="45">
        <f t="shared" si="20"/>
        <v>12537.400000000001</v>
      </c>
      <c r="X63" s="109">
        <f t="shared" si="59"/>
        <v>12537.400000000001</v>
      </c>
      <c r="Y63" s="62">
        <f t="shared" si="21"/>
        <v>12547.2</v>
      </c>
      <c r="Z63" s="10">
        <f t="shared" si="22"/>
        <v>4.8999999999996362</v>
      </c>
      <c r="AA63" s="4">
        <f t="shared" si="23"/>
        <v>4.8999999999996362</v>
      </c>
      <c r="AB63" s="108">
        <f t="shared" si="24"/>
        <v>12552.5</v>
      </c>
      <c r="AC63" s="79">
        <f t="shared" si="60"/>
        <v>12552.5</v>
      </c>
      <c r="AD63" s="48">
        <f t="shared" si="26"/>
        <v>3.0769330734242333</v>
      </c>
      <c r="AE63" s="45">
        <f t="shared" si="27"/>
        <v>-10.199999999998909</v>
      </c>
      <c r="AF63" s="56">
        <f t="shared" si="28"/>
        <v>12542.300000000001</v>
      </c>
      <c r="AG63" s="70">
        <f t="shared" si="29"/>
        <v>1.3487482772092008</v>
      </c>
      <c r="AH63" s="70">
        <f t="shared" si="30"/>
        <v>0.74142819449540076</v>
      </c>
      <c r="AI63" s="102">
        <f t="shared" si="31"/>
        <v>4.6721893113702067E-3</v>
      </c>
      <c r="AJ63" s="62">
        <f t="shared" si="32"/>
        <v>4.8999999999996362</v>
      </c>
      <c r="AK63" s="117">
        <f t="shared" si="33"/>
        <v>0.54971576759270979</v>
      </c>
      <c r="AL63" s="99">
        <f t="shared" si="34"/>
        <v>3.4640928854699224E-3</v>
      </c>
      <c r="AM63" s="62">
        <f t="shared" si="35"/>
        <v>12557.4</v>
      </c>
      <c r="AN63" s="10">
        <f t="shared" si="36"/>
        <v>12521.782349999999</v>
      </c>
      <c r="AO63" s="10">
        <f t="shared" si="37"/>
        <v>12550.670099999999</v>
      </c>
      <c r="AP63" s="10">
        <f t="shared" si="38"/>
        <v>12584.989083333334</v>
      </c>
      <c r="AQ63" s="10">
        <f t="shared" si="39"/>
        <v>12555.175966666666</v>
      </c>
      <c r="AR63" s="113"/>
      <c r="AU63" s="19"/>
      <c r="AV63" s="25"/>
      <c r="AW63" s="21">
        <f>SUM(AU63:AU76)-AW64</f>
        <v>-2.9819999999963329</v>
      </c>
      <c r="AZ63" s="124">
        <f>BA63*(1-$AQ$5)</f>
        <v>12563.097299999999</v>
      </c>
      <c r="BA63" s="16">
        <f t="shared" ref="BA63" si="61">J63</f>
        <v>12600.9</v>
      </c>
      <c r="BB63"/>
      <c r="BC63"/>
      <c r="BD63"/>
      <c r="BE63" s="12" t="s">
        <v>236</v>
      </c>
      <c r="BF63" s="110">
        <v>12603.4</v>
      </c>
      <c r="BG63" s="110">
        <v>12535.2</v>
      </c>
      <c r="BH63" s="111">
        <v>12600.9</v>
      </c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</row>
    <row r="64" spans="1:123" x14ac:dyDescent="0.25">
      <c r="A64" s="12" t="str">
        <f t="shared" si="0"/>
        <v>4mag     10o</v>
      </c>
      <c r="B64" s="110">
        <f t="shared" si="15"/>
        <v>10.5</v>
      </c>
      <c r="C64" s="3">
        <f t="shared" si="16"/>
        <v>63.799999999999272</v>
      </c>
      <c r="D64" s="3">
        <f t="shared" si="3"/>
        <v>12596.266666666668</v>
      </c>
      <c r="E64" s="3">
        <f t="shared" si="4"/>
        <v>12612.349999999999</v>
      </c>
      <c r="F64" s="3">
        <f t="shared" si="5"/>
        <v>12559.133333333333</v>
      </c>
      <c r="G64" s="3">
        <f t="shared" si="6"/>
        <v>12566.95</v>
      </c>
      <c r="H64" s="3">
        <f t="shared" si="48"/>
        <v>12621.3</v>
      </c>
      <c r="I64" s="3">
        <f t="shared" si="48"/>
        <v>12598.7</v>
      </c>
      <c r="J64" s="110">
        <f t="shared" si="48"/>
        <v>12611.4</v>
      </c>
      <c r="K64" s="8">
        <f t="shared" si="25"/>
        <v>58.899999999999636</v>
      </c>
      <c r="L64" s="4">
        <f t="shared" si="8"/>
        <v>22.599999999998545</v>
      </c>
      <c r="M64" s="4">
        <f t="shared" si="17"/>
        <v>37.133333333332608</v>
      </c>
      <c r="N64" s="4">
        <f t="shared" si="9"/>
        <v>45.399999999998727</v>
      </c>
      <c r="O64" s="4">
        <f t="shared" si="10"/>
        <v>22.599999999998545</v>
      </c>
      <c r="P64" s="4">
        <f t="shared" si="53"/>
        <v>20.399999999999636</v>
      </c>
      <c r="Q64" s="4">
        <f>-J63+I64</f>
        <v>-2.1999999999989086</v>
      </c>
      <c r="R64" s="4">
        <f t="shared" si="2"/>
        <v>12610.466666666667</v>
      </c>
      <c r="S64" s="4">
        <f t="shared" si="13"/>
        <v>12595.150000000001</v>
      </c>
      <c r="T64" s="4">
        <f t="shared" si="14"/>
        <v>12581.222222222224</v>
      </c>
      <c r="U64" s="4">
        <f t="shared" si="18"/>
        <v>-10.199999999998909</v>
      </c>
      <c r="V64" s="4">
        <f t="shared" si="19"/>
        <v>4.8999999999996362</v>
      </c>
      <c r="W64" s="45">
        <f t="shared" si="20"/>
        <v>12557.4</v>
      </c>
      <c r="X64" s="109">
        <f t="shared" si="59"/>
        <v>12542.300000000001</v>
      </c>
      <c r="Y64" s="62">
        <f t="shared" si="21"/>
        <v>12654.199999999999</v>
      </c>
      <c r="Z64" s="10">
        <f t="shared" si="22"/>
        <v>48.399999999999636</v>
      </c>
      <c r="AA64" s="4">
        <f t="shared" si="23"/>
        <v>48.399999999999636</v>
      </c>
      <c r="AB64" s="108">
        <f t="shared" si="24"/>
        <v>12600.9</v>
      </c>
      <c r="AC64" s="79">
        <f t="shared" si="60"/>
        <v>12600.9</v>
      </c>
      <c r="AD64" s="48">
        <f t="shared" si="26"/>
        <v>0.3510071474982876</v>
      </c>
      <c r="AE64" s="45">
        <f t="shared" si="27"/>
        <v>-10.199999999998909</v>
      </c>
      <c r="AF64" s="56">
        <f t="shared" si="28"/>
        <v>12590.7</v>
      </c>
      <c r="AG64" s="70">
        <f t="shared" si="29"/>
        <v>-0.54871616196674011</v>
      </c>
      <c r="AH64" s="70">
        <f t="shared" si="30"/>
        <v>-1.8224358408101966</v>
      </c>
      <c r="AI64" s="74">
        <f t="shared" si="31"/>
        <v>1.6440706235553947E-3</v>
      </c>
      <c r="AJ64" s="62">
        <f t="shared" si="32"/>
        <v>48.399999999999636</v>
      </c>
      <c r="AK64" s="117">
        <f t="shared" si="33"/>
        <v>3.3212723938695681</v>
      </c>
      <c r="AL64" s="99">
        <f t="shared" si="34"/>
        <v>-2.9962132291905196E-3</v>
      </c>
      <c r="AM64" s="62">
        <f t="shared" si="35"/>
        <v>12649.3</v>
      </c>
      <c r="AN64" s="10">
        <f t="shared" si="36"/>
        <v>12522.897900000002</v>
      </c>
      <c r="AO64" s="10">
        <f t="shared" si="37"/>
        <v>12611.842200000001</v>
      </c>
      <c r="AP64" s="10">
        <f t="shared" si="38"/>
        <v>12636.857566666666</v>
      </c>
      <c r="AQ64" s="10">
        <f t="shared" si="39"/>
        <v>12568.822933333333</v>
      </c>
      <c r="AR64" s="116">
        <f>AN65</f>
        <v>12552.501600000003</v>
      </c>
      <c r="AS64" s="16">
        <f>J64</f>
        <v>12611.4</v>
      </c>
      <c r="AU64" s="19"/>
      <c r="AV64" s="25"/>
      <c r="AW64" s="80">
        <f>COUNT(AU64:AU76)</f>
        <v>4</v>
      </c>
      <c r="AZ64"/>
      <c r="BA64"/>
      <c r="BB64" s="115">
        <f>AO64</f>
        <v>12611.842200000001</v>
      </c>
      <c r="BC64" s="24">
        <f>BB64-BA63</f>
        <v>10.942200000001321</v>
      </c>
      <c r="BD64" s="107" t="s">
        <v>37</v>
      </c>
      <c r="BE64" s="12" t="s">
        <v>237</v>
      </c>
      <c r="BF64" s="110">
        <v>12621.3</v>
      </c>
      <c r="BG64" s="110">
        <v>12598.7</v>
      </c>
      <c r="BH64" s="111">
        <v>12611.4</v>
      </c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</row>
    <row r="65" spans="1:123" x14ac:dyDescent="0.25">
      <c r="A65" s="12" t="str">
        <f t="shared" si="0"/>
        <v>4mag   11s</v>
      </c>
      <c r="B65" s="110">
        <f t="shared" si="15"/>
        <v>8.1000000000003638</v>
      </c>
      <c r="C65" s="3">
        <f t="shared" si="16"/>
        <v>67</v>
      </c>
      <c r="D65" s="3">
        <f t="shared" si="3"/>
        <v>12618.133333333331</v>
      </c>
      <c r="E65" s="3">
        <f t="shared" si="4"/>
        <v>12625.5</v>
      </c>
      <c r="F65" s="3">
        <f t="shared" si="5"/>
        <v>12581.300000000001</v>
      </c>
      <c r="G65" s="3">
        <f t="shared" si="6"/>
        <v>12604.35</v>
      </c>
      <c r="H65" s="3">
        <f t="shared" si="48"/>
        <v>12629.7</v>
      </c>
      <c r="I65" s="3">
        <f t="shared" si="48"/>
        <v>12610</v>
      </c>
      <c r="J65" s="3">
        <f t="shared" si="48"/>
        <v>12619.5</v>
      </c>
      <c r="K65" s="8">
        <f t="shared" si="25"/>
        <v>18.600000000000364</v>
      </c>
      <c r="L65" s="4">
        <f t="shared" si="8"/>
        <v>19.700000000000728</v>
      </c>
      <c r="M65" s="4">
        <f t="shared" si="17"/>
        <v>36.833333333332725</v>
      </c>
      <c r="N65" s="4">
        <f t="shared" si="9"/>
        <v>21.149999999999636</v>
      </c>
      <c r="O65" s="4">
        <f t="shared" si="10"/>
        <v>19.700000000000728</v>
      </c>
      <c r="P65" s="4">
        <f>-H65+J64</f>
        <v>-18.300000000001091</v>
      </c>
      <c r="Q65" s="4">
        <f t="shared" ref="Q65:Q72" si="62">J64-I65</f>
        <v>1.3999999999996362</v>
      </c>
      <c r="R65" s="4">
        <f t="shared" si="2"/>
        <v>12619.733333333332</v>
      </c>
      <c r="S65" s="4">
        <f t="shared" si="13"/>
        <v>12615.099999999999</v>
      </c>
      <c r="T65" s="4">
        <f t="shared" si="14"/>
        <v>12603.344444444445</v>
      </c>
      <c r="U65" s="4">
        <f t="shared" si="18"/>
        <v>4.8999999999996362</v>
      </c>
      <c r="V65" s="4">
        <f t="shared" si="19"/>
        <v>10.5</v>
      </c>
      <c r="W65" s="109">
        <f t="shared" si="20"/>
        <v>12611.4</v>
      </c>
      <c r="X65" s="45">
        <f t="shared" si="59"/>
        <v>12605.8</v>
      </c>
      <c r="Y65" s="62">
        <f t="shared" si="21"/>
        <v>12670.3</v>
      </c>
      <c r="Z65" s="10">
        <f t="shared" si="22"/>
        <v>48.399999999999636</v>
      </c>
      <c r="AA65" s="4">
        <f t="shared" si="23"/>
        <v>48.399999999999636</v>
      </c>
      <c r="AB65" s="79">
        <f t="shared" si="24"/>
        <v>12649.3</v>
      </c>
      <c r="AC65" s="108">
        <f t="shared" si="60"/>
        <v>12649.3</v>
      </c>
      <c r="AD65" s="48">
        <f t="shared" si="26"/>
        <v>0.17764782326190101</v>
      </c>
      <c r="AE65" s="45">
        <f t="shared" si="27"/>
        <v>4.8999999999996362</v>
      </c>
      <c r="AF65" s="56">
        <f t="shared" si="28"/>
        <v>12616.3</v>
      </c>
      <c r="AG65" s="70">
        <f t="shared" si="29"/>
        <v>-7.9678246792851598E-2</v>
      </c>
      <c r="AH65" s="70">
        <f t="shared" si="30"/>
        <v>-12.550476952634403</v>
      </c>
      <c r="AI65" s="74">
        <f t="shared" si="31"/>
        <v>2.536401322099766E-4</v>
      </c>
      <c r="AJ65" s="62">
        <f t="shared" si="32"/>
        <v>48.399999999999636</v>
      </c>
      <c r="AK65" s="117">
        <f t="shared" si="33"/>
        <v>157.51447173860734</v>
      </c>
      <c r="AL65" s="99">
        <f t="shared" si="34"/>
        <v>-3.183304633564454E-3</v>
      </c>
      <c r="AM65" s="62">
        <f t="shared" si="35"/>
        <v>12659.8</v>
      </c>
      <c r="AN65" s="10">
        <f t="shared" si="36"/>
        <v>12552.501600000003</v>
      </c>
      <c r="AO65" s="10">
        <f t="shared" si="37"/>
        <v>12609.6111</v>
      </c>
      <c r="AP65" s="10">
        <f t="shared" si="38"/>
        <v>12668.522533333331</v>
      </c>
      <c r="AQ65" s="10">
        <f t="shared" si="39"/>
        <v>12612.232966666666</v>
      </c>
      <c r="AR65" s="116">
        <f>AP66</f>
        <v>12653.524216666663</v>
      </c>
      <c r="AS65" s="112">
        <f>J65</f>
        <v>12619.5</v>
      </c>
      <c r="AT65" s="115">
        <f>J65</f>
        <v>12619.5</v>
      </c>
      <c r="AU65" s="24">
        <f>AT65-AS64</f>
        <v>8.1000000000003638</v>
      </c>
      <c r="AV65" s="25" t="s">
        <v>38</v>
      </c>
      <c r="AW65" s="19"/>
      <c r="AZ65"/>
      <c r="BA65"/>
      <c r="BB65"/>
      <c r="BC65"/>
      <c r="BD65"/>
      <c r="BE65" s="12" t="s">
        <v>148</v>
      </c>
      <c r="BF65" s="110">
        <v>12629.7</v>
      </c>
      <c r="BG65" s="110">
        <v>12610</v>
      </c>
      <c r="BH65" s="111">
        <v>12619.5</v>
      </c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</row>
    <row r="66" spans="1:123" x14ac:dyDescent="0.25">
      <c r="A66" s="12" t="str">
        <f t="shared" si="0"/>
        <v>4mag     12b</v>
      </c>
      <c r="B66" s="110">
        <f t="shared" si="15"/>
        <v>22.799999999999272</v>
      </c>
      <c r="C66" s="3">
        <f t="shared" si="16"/>
        <v>41.399999999999636</v>
      </c>
      <c r="D66" s="3">
        <f t="shared" si="3"/>
        <v>12631.366666666667</v>
      </c>
      <c r="E66" s="3">
        <f t="shared" si="4"/>
        <v>12636.400000000001</v>
      </c>
      <c r="F66" s="3">
        <f t="shared" si="5"/>
        <v>12609.133333333333</v>
      </c>
      <c r="G66" s="3">
        <f t="shared" si="6"/>
        <v>12614.35</v>
      </c>
      <c r="H66" s="110">
        <f t="shared" si="48"/>
        <v>12643.1</v>
      </c>
      <c r="I66" s="110">
        <f t="shared" si="48"/>
        <v>12618.7</v>
      </c>
      <c r="J66" s="110">
        <f t="shared" si="48"/>
        <v>12642.3</v>
      </c>
      <c r="K66" s="8">
        <f t="shared" si="25"/>
        <v>30.899999999999636</v>
      </c>
      <c r="L66" s="4">
        <f t="shared" si="8"/>
        <v>24.399999999999636</v>
      </c>
      <c r="M66" s="4">
        <f t="shared" si="17"/>
        <v>22.233333333332968</v>
      </c>
      <c r="N66" s="4">
        <f t="shared" si="9"/>
        <v>22.050000000000182</v>
      </c>
      <c r="O66" s="4">
        <f t="shared" si="10"/>
        <v>24.399999999999636</v>
      </c>
      <c r="P66" s="4">
        <f t="shared" ref="P66:P87" si="63">H66-J65</f>
        <v>23.600000000000364</v>
      </c>
      <c r="Q66" s="4">
        <f t="shared" si="62"/>
        <v>0.7999999999992724</v>
      </c>
      <c r="R66" s="4">
        <f t="shared" si="2"/>
        <v>12634.700000000003</v>
      </c>
      <c r="S66" s="4">
        <f t="shared" si="13"/>
        <v>12627.216666666667</v>
      </c>
      <c r="T66" s="4">
        <f t="shared" si="14"/>
        <v>12621.633333333333</v>
      </c>
      <c r="U66" s="4">
        <f t="shared" si="18"/>
        <v>8.1000000000003638</v>
      </c>
      <c r="V66" s="4">
        <f t="shared" si="19"/>
        <v>8.1000000000003638</v>
      </c>
      <c r="W66" s="85">
        <f t="shared" si="20"/>
        <v>12619.5</v>
      </c>
      <c r="X66" s="109">
        <f t="shared" si="59"/>
        <v>12619.5</v>
      </c>
      <c r="Y66" s="62">
        <f t="shared" si="21"/>
        <v>12638.1</v>
      </c>
      <c r="Z66" s="10">
        <f t="shared" si="22"/>
        <v>48.399999999999636</v>
      </c>
      <c r="AA66" s="4">
        <f t="shared" si="23"/>
        <v>10.5</v>
      </c>
      <c r="AB66" s="79">
        <f t="shared" si="24"/>
        <v>12621.9</v>
      </c>
      <c r="AC66" s="79">
        <f t="shared" si="60"/>
        <v>12659.8</v>
      </c>
      <c r="AD66" s="48">
        <f t="shared" si="26"/>
        <v>0.45860948667963936</v>
      </c>
      <c r="AE66" s="45">
        <f t="shared" si="27"/>
        <v>8.1000000000003638</v>
      </c>
      <c r="AF66" s="56">
        <f t="shared" si="28"/>
        <v>12627.6</v>
      </c>
      <c r="AG66" s="70">
        <f t="shared" si="29"/>
        <v>-0.5760513243311759</v>
      </c>
      <c r="AH66" s="70">
        <f t="shared" si="30"/>
        <v>-1.7359564291620186</v>
      </c>
      <c r="AI66" s="74">
        <f t="shared" si="31"/>
        <v>1.1641166967593928E-3</v>
      </c>
      <c r="AJ66" s="62">
        <f t="shared" si="32"/>
        <v>48.399999999999636</v>
      </c>
      <c r="AK66" s="117">
        <f t="shared" si="33"/>
        <v>3.0135447239489466</v>
      </c>
      <c r="AL66" s="99">
        <f t="shared" si="34"/>
        <v>-2.02085586403432E-3</v>
      </c>
      <c r="AM66" s="62">
        <f t="shared" si="35"/>
        <v>12667.9</v>
      </c>
      <c r="AN66" s="10">
        <f t="shared" si="36"/>
        <v>12585.98475</v>
      </c>
      <c r="AO66" s="10">
        <f t="shared" si="37"/>
        <v>12616.837199999996</v>
      </c>
      <c r="AP66" s="10">
        <f t="shared" si="38"/>
        <v>12653.524216666663</v>
      </c>
      <c r="AQ66" s="10">
        <f t="shared" si="39"/>
        <v>12622.376433333327</v>
      </c>
      <c r="AR66" s="113"/>
      <c r="AT66" s="115">
        <f>J66</f>
        <v>12642.3</v>
      </c>
      <c r="AU66" s="114">
        <f>-AT66+AS65</f>
        <v>-22.799999999999272</v>
      </c>
      <c r="AV66" s="25" t="s">
        <v>37</v>
      </c>
      <c r="AW66" s="19"/>
      <c r="AZ66"/>
      <c r="BA66"/>
      <c r="BB66"/>
      <c r="BC66"/>
      <c r="BD66"/>
      <c r="BE66" s="12" t="s">
        <v>238</v>
      </c>
      <c r="BF66" s="110">
        <v>12643.1</v>
      </c>
      <c r="BG66" s="110">
        <v>12618.7</v>
      </c>
      <c r="BH66" s="111">
        <v>12642.3</v>
      </c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</row>
    <row r="67" spans="1:123" x14ac:dyDescent="0.25">
      <c r="A67" s="12" t="str">
        <f t="shared" ref="A67:A130" si="64" xml:space="preserve"> BE67</f>
        <v>4mag     13o</v>
      </c>
      <c r="B67" s="110">
        <f t="shared" si="15"/>
        <v>-10.799999999999272</v>
      </c>
      <c r="C67" s="3">
        <f t="shared" si="16"/>
        <v>20.100000000000364</v>
      </c>
      <c r="D67" s="3">
        <f t="shared" si="3"/>
        <v>12640.533333333335</v>
      </c>
      <c r="E67" s="3">
        <f t="shared" si="4"/>
        <v>12645.95</v>
      </c>
      <c r="F67" s="3">
        <f t="shared" si="5"/>
        <v>12619.333333333334</v>
      </c>
      <c r="G67" s="3">
        <f t="shared" si="6"/>
        <v>12624</v>
      </c>
      <c r="H67" s="110">
        <f t="shared" si="48"/>
        <v>12648.8</v>
      </c>
      <c r="I67" s="110">
        <f t="shared" si="48"/>
        <v>12629.3</v>
      </c>
      <c r="J67" s="110">
        <f t="shared" si="48"/>
        <v>12631.5</v>
      </c>
      <c r="K67" s="8">
        <f t="shared" si="25"/>
        <v>12</v>
      </c>
      <c r="L67" s="4">
        <f t="shared" si="8"/>
        <v>19.5</v>
      </c>
      <c r="M67" s="4">
        <f t="shared" si="17"/>
        <v>21.20000000000012</v>
      </c>
      <c r="N67" s="4">
        <f t="shared" si="9"/>
        <v>21.949999999999818</v>
      </c>
      <c r="O67" s="4">
        <f t="shared" si="10"/>
        <v>19.5</v>
      </c>
      <c r="P67" s="4">
        <f t="shared" si="63"/>
        <v>6.5</v>
      </c>
      <c r="Q67" s="4">
        <f t="shared" si="62"/>
        <v>13</v>
      </c>
      <c r="R67" s="4">
        <f t="shared" ref="R67:R130" si="65">AVERAGE(H67:J67)</f>
        <v>12636.533333333333</v>
      </c>
      <c r="S67" s="4">
        <f t="shared" si="13"/>
        <v>12635.616666666669</v>
      </c>
      <c r="T67" s="4">
        <f t="shared" si="14"/>
        <v>12630.322222222223</v>
      </c>
      <c r="U67" s="4">
        <f t="shared" si="18"/>
        <v>8.1000000000003638</v>
      </c>
      <c r="V67" s="4">
        <f t="shared" si="19"/>
        <v>8.1000000000003638</v>
      </c>
      <c r="W67" s="86">
        <f t="shared" si="20"/>
        <v>12627.6</v>
      </c>
      <c r="X67" s="45">
        <f>J65+U67</f>
        <v>12627.6</v>
      </c>
      <c r="Y67" s="10">
        <f t="shared" si="21"/>
        <v>12673.199999999999</v>
      </c>
      <c r="Z67" s="10">
        <f t="shared" si="22"/>
        <v>22.799999999999272</v>
      </c>
      <c r="AA67" s="10">
        <f t="shared" si="23"/>
        <v>22.799999999999272</v>
      </c>
      <c r="AB67" s="10">
        <f t="shared" si="24"/>
        <v>12642.3</v>
      </c>
      <c r="AC67" s="108">
        <f>J65+Z67</f>
        <v>12642.3</v>
      </c>
      <c r="AD67" s="48">
        <f t="shared" si="26"/>
        <v>0.16569200779727011</v>
      </c>
      <c r="AE67" s="45">
        <f t="shared" si="27"/>
        <v>8.1000000000003638</v>
      </c>
      <c r="AF67" s="56">
        <f t="shared" si="28"/>
        <v>12650.4</v>
      </c>
      <c r="AG67" s="70">
        <f t="shared" si="29"/>
        <v>0.56315363545818087</v>
      </c>
      <c r="AH67" s="70">
        <f t="shared" si="30"/>
        <v>1.7757143646713771</v>
      </c>
      <c r="AI67" s="74">
        <f t="shared" si="31"/>
        <v>-1.4940239043824415E-3</v>
      </c>
      <c r="AJ67" s="62">
        <f t="shared" si="32"/>
        <v>22.799999999999272</v>
      </c>
      <c r="AK67" s="117">
        <f t="shared" si="33"/>
        <v>3.1531615049002726</v>
      </c>
      <c r="AL67" s="99">
        <f t="shared" si="34"/>
        <v>-2.6529597081743177E-3</v>
      </c>
      <c r="AM67" s="62">
        <f t="shared" si="35"/>
        <v>12665.099999999999</v>
      </c>
      <c r="AN67" s="10">
        <f t="shared" si="36"/>
        <v>12600.037350000002</v>
      </c>
      <c r="AO67" s="10">
        <f t="shared" si="37"/>
        <v>12638.049300000004</v>
      </c>
      <c r="AP67" s="10">
        <f t="shared" si="38"/>
        <v>12669.406750000002</v>
      </c>
      <c r="AQ67" s="10">
        <f t="shared" si="39"/>
        <v>12638.926300000003</v>
      </c>
      <c r="AR67" s="113"/>
      <c r="AU67" s="19"/>
      <c r="AV67" s="25"/>
      <c r="AW67" s="19"/>
      <c r="AZ67"/>
      <c r="BA67"/>
      <c r="BB67"/>
      <c r="BC67"/>
      <c r="BD67"/>
      <c r="BE67" s="12" t="s">
        <v>239</v>
      </c>
      <c r="BF67" s="110">
        <v>12648.8</v>
      </c>
      <c r="BG67" s="110">
        <v>12629.3</v>
      </c>
      <c r="BH67" s="111">
        <v>12631.5</v>
      </c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</row>
    <row r="68" spans="1:123" x14ac:dyDescent="0.25">
      <c r="A68" s="12" t="str">
        <f t="shared" si="64"/>
        <v>4mag  14s</v>
      </c>
      <c r="B68" s="110">
        <f t="shared" si="15"/>
        <v>-15.200000000000728</v>
      </c>
      <c r="C68" s="3">
        <f t="shared" si="16"/>
        <v>-3.2000000000007276</v>
      </c>
      <c r="D68" s="3">
        <f t="shared" si="3"/>
        <v>12642.033333333335</v>
      </c>
      <c r="E68" s="3">
        <f t="shared" si="4"/>
        <v>12641.5</v>
      </c>
      <c r="F68" s="3">
        <f t="shared" si="5"/>
        <v>12621.166666666666</v>
      </c>
      <c r="G68" s="3">
        <f t="shared" si="6"/>
        <v>12622.4</v>
      </c>
      <c r="H68" s="110">
        <f t="shared" si="48"/>
        <v>12634.2</v>
      </c>
      <c r="I68" s="110">
        <f t="shared" si="48"/>
        <v>12615.5</v>
      </c>
      <c r="J68" s="110">
        <f t="shared" si="48"/>
        <v>12616.3</v>
      </c>
      <c r="K68" s="8">
        <f t="shared" si="25"/>
        <v>-26</v>
      </c>
      <c r="L68" s="4">
        <f t="shared" si="8"/>
        <v>18.700000000000728</v>
      </c>
      <c r="M68" s="4">
        <f t="shared" si="17"/>
        <v>20.866666666666788</v>
      </c>
      <c r="N68" s="4">
        <f t="shared" si="9"/>
        <v>19.100000000000364</v>
      </c>
      <c r="O68" s="4">
        <f t="shared" si="10"/>
        <v>18.700000000000728</v>
      </c>
      <c r="P68" s="4">
        <f t="shared" si="63"/>
        <v>2.7000000000007276</v>
      </c>
      <c r="Q68" s="4">
        <f t="shared" si="62"/>
        <v>16</v>
      </c>
      <c r="R68" s="4">
        <f t="shared" si="65"/>
        <v>12622</v>
      </c>
      <c r="S68" s="4">
        <f t="shared" si="13"/>
        <v>12629.266666666666</v>
      </c>
      <c r="T68" s="4">
        <f t="shared" si="14"/>
        <v>12631.077777777778</v>
      </c>
      <c r="U68" s="4">
        <f t="shared" si="18"/>
        <v>-10.799999999999272</v>
      </c>
      <c r="V68" s="4">
        <f t="shared" si="19"/>
        <v>-10.799999999999272</v>
      </c>
      <c r="W68" s="85">
        <f t="shared" si="20"/>
        <v>12631.5</v>
      </c>
      <c r="X68" s="45">
        <f>J66+U68</f>
        <v>12631.5</v>
      </c>
      <c r="Y68" s="62">
        <f t="shared" si="21"/>
        <v>12643.5</v>
      </c>
      <c r="Z68" s="10">
        <f t="shared" si="22"/>
        <v>22.799999999999272</v>
      </c>
      <c r="AA68" s="4">
        <f t="shared" si="23"/>
        <v>22.799999999999272</v>
      </c>
      <c r="AB68" s="108">
        <f t="shared" si="24"/>
        <v>12665.099999999999</v>
      </c>
      <c r="AC68" s="108">
        <f>J66+Z68</f>
        <v>12665.099999999999</v>
      </c>
      <c r="AD68" s="48">
        <f t="shared" si="26"/>
        <v>0.11786874593896408</v>
      </c>
      <c r="AE68" s="45">
        <f t="shared" si="27"/>
        <v>-10.799999999999272</v>
      </c>
      <c r="AF68" s="56">
        <f t="shared" si="28"/>
        <v>12620.7</v>
      </c>
      <c r="AG68" s="70">
        <f t="shared" si="29"/>
        <v>0.11609773917790533</v>
      </c>
      <c r="AH68" s="70">
        <f t="shared" si="30"/>
        <v>8.6134321570864056</v>
      </c>
      <c r="AI68" s="74">
        <f t="shared" si="31"/>
        <v>-3.4863359401629508E-4</v>
      </c>
      <c r="AJ68" s="62">
        <f t="shared" si="32"/>
        <v>22.799999999999272</v>
      </c>
      <c r="AK68" s="117">
        <f t="shared" si="33"/>
        <v>74.191213524730173</v>
      </c>
      <c r="AL68" s="99">
        <f t="shared" si="34"/>
        <v>-3.0029318097405627E-3</v>
      </c>
      <c r="AM68" s="62">
        <f t="shared" si="35"/>
        <v>12654.3</v>
      </c>
      <c r="AN68" s="10">
        <f t="shared" si="36"/>
        <v>12601.968749999998</v>
      </c>
      <c r="AO68" s="10">
        <f t="shared" si="37"/>
        <v>12631.1229</v>
      </c>
      <c r="AP68" s="10">
        <f t="shared" si="38"/>
        <v>12671.141816666666</v>
      </c>
      <c r="AQ68" s="10">
        <f t="shared" si="39"/>
        <v>12636.890933333332</v>
      </c>
      <c r="AR68" s="113"/>
      <c r="AU68" s="19"/>
      <c r="AV68" s="25"/>
      <c r="AW68" s="19"/>
      <c r="AZ68"/>
      <c r="BA68"/>
      <c r="BB68"/>
      <c r="BC68"/>
      <c r="BD68"/>
      <c r="BE68" s="12" t="s">
        <v>240</v>
      </c>
      <c r="BF68" s="110">
        <v>12634.2</v>
      </c>
      <c r="BG68" s="110">
        <v>12615.5</v>
      </c>
      <c r="BH68" s="111">
        <v>12616.3</v>
      </c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</row>
    <row r="69" spans="1:123" x14ac:dyDescent="0.25">
      <c r="A69" s="12" t="str">
        <f t="shared" si="64"/>
        <v>4mag   15b</v>
      </c>
      <c r="B69" s="110">
        <f t="shared" si="15"/>
        <v>0.2000000000007276</v>
      </c>
      <c r="C69" s="3">
        <f t="shared" si="16"/>
        <v>-25.799999999999272</v>
      </c>
      <c r="D69" s="3">
        <f t="shared" ref="D69:D132" si="66">AVERAGE(H67:H69)</f>
        <v>12638.166666666666</v>
      </c>
      <c r="E69" s="3">
        <f t="shared" ref="E69:E132" si="67">AVERAGE(H68:H69)</f>
        <v>12632.85</v>
      </c>
      <c r="F69" s="3">
        <f t="shared" ref="F69:F132" si="68">AVERAGE(I67:I69)</f>
        <v>12616.066666666666</v>
      </c>
      <c r="G69" s="3">
        <f t="shared" ref="G69:G132" si="69">AVERAGE(I68:I69)</f>
        <v>12609.45</v>
      </c>
      <c r="H69" s="110">
        <f t="shared" si="48"/>
        <v>12631.5</v>
      </c>
      <c r="I69" s="110">
        <f t="shared" si="48"/>
        <v>12603.4</v>
      </c>
      <c r="J69" s="110">
        <f t="shared" si="48"/>
        <v>12616.5</v>
      </c>
      <c r="K69" s="8">
        <f t="shared" si="25"/>
        <v>-15</v>
      </c>
      <c r="L69" s="4">
        <f t="shared" ref="L69:L132" si="70">MAX(O69:Q69)</f>
        <v>28.100000000000364</v>
      </c>
      <c r="M69" s="4">
        <f t="shared" si="17"/>
        <v>22.100000000000364</v>
      </c>
      <c r="N69" s="4">
        <f t="shared" ref="N69:N132" si="71">AVERAGE(L68:L69)</f>
        <v>23.400000000000546</v>
      </c>
      <c r="O69" s="4">
        <f t="shared" ref="O69:O132" si="72">H69-I69</f>
        <v>28.100000000000364</v>
      </c>
      <c r="P69" s="4">
        <f t="shared" si="63"/>
        <v>15.200000000000728</v>
      </c>
      <c r="Q69" s="4">
        <f t="shared" si="62"/>
        <v>12.899999999999636</v>
      </c>
      <c r="R69" s="4">
        <f t="shared" si="65"/>
        <v>12617.133333333333</v>
      </c>
      <c r="S69" s="4">
        <f t="shared" ref="S69:S132" si="73">AVERAGE(R68:R69)</f>
        <v>12619.566666666666</v>
      </c>
      <c r="T69" s="4">
        <f t="shared" ref="T69:T132" si="74">AVERAGE(R67:R69)</f>
        <v>12625.222222222221</v>
      </c>
      <c r="U69" s="4">
        <f t="shared" si="18"/>
        <v>-15.200000000000728</v>
      </c>
      <c r="V69" s="4">
        <f t="shared" si="19"/>
        <v>-15.200000000000728</v>
      </c>
      <c r="W69" s="85">
        <f t="shared" si="20"/>
        <v>12616.3</v>
      </c>
      <c r="X69" s="109">
        <f>J67+U69</f>
        <v>12616.3</v>
      </c>
      <c r="Y69" s="62">
        <f t="shared" si="21"/>
        <v>12590.3</v>
      </c>
      <c r="Z69" s="10">
        <f t="shared" si="22"/>
        <v>22.799999999999272</v>
      </c>
      <c r="AA69" s="4">
        <f t="shared" si="23"/>
        <v>-10.799999999999272</v>
      </c>
      <c r="AB69" s="108">
        <f t="shared" si="24"/>
        <v>12620.7</v>
      </c>
      <c r="AC69" s="79">
        <f>J67+Z69</f>
        <v>12654.3</v>
      </c>
      <c r="AD69" s="93">
        <f t="shared" si="26"/>
        <v>0.67979207277454945</v>
      </c>
      <c r="AE69" s="45">
        <f t="shared" si="27"/>
        <v>-15.200000000000728</v>
      </c>
      <c r="AF69" s="56">
        <f t="shared" si="28"/>
        <v>12601.099999999999</v>
      </c>
      <c r="AG69" s="70">
        <f t="shared" si="29"/>
        <v>-0.68347081372243923</v>
      </c>
      <c r="AH69" s="70">
        <f t="shared" si="30"/>
        <v>-1.4631202677896715</v>
      </c>
      <c r="AI69" s="74">
        <f t="shared" si="31"/>
        <v>1.2221155295967382E-3</v>
      </c>
      <c r="AJ69" s="62">
        <f t="shared" si="32"/>
        <v>22.799999999999272</v>
      </c>
      <c r="AK69" s="97">
        <f t="shared" si="33"/>
        <v>2.1407209180169202</v>
      </c>
      <c r="AL69" s="99">
        <f t="shared" si="34"/>
        <v>-1.7881020009334959E-3</v>
      </c>
      <c r="AM69" s="62">
        <f t="shared" si="35"/>
        <v>12639.099999999999</v>
      </c>
      <c r="AN69" s="10">
        <f t="shared" si="36"/>
        <v>12590.2971</v>
      </c>
      <c r="AO69" s="10">
        <f t="shared" si="37"/>
        <v>12615.871499999999</v>
      </c>
      <c r="AP69" s="10">
        <f t="shared" si="38"/>
        <v>12653.741099999999</v>
      </c>
      <c r="AQ69" s="10">
        <f t="shared" si="39"/>
        <v>12622.409799999998</v>
      </c>
      <c r="AR69" s="116">
        <f>AN70</f>
        <v>12581.1396</v>
      </c>
      <c r="AS69" s="16">
        <f>J69</f>
        <v>12616.5</v>
      </c>
      <c r="AU69" s="19"/>
      <c r="AV69" s="25"/>
      <c r="AW69" s="19"/>
      <c r="AZ69"/>
      <c r="BA69"/>
      <c r="BB69"/>
      <c r="BC69"/>
      <c r="BD69"/>
      <c r="BE69" s="12" t="s">
        <v>241</v>
      </c>
      <c r="BF69" s="110">
        <v>12631.5</v>
      </c>
      <c r="BG69" s="110">
        <v>12603.4</v>
      </c>
      <c r="BH69" s="111">
        <v>12616.5</v>
      </c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</row>
    <row r="70" spans="1:123" x14ac:dyDescent="0.25">
      <c r="A70" s="12" t="str">
        <f t="shared" si="64"/>
        <v>4mag     16o</v>
      </c>
      <c r="B70" s="110">
        <f t="shared" ref="B70:B133" si="75">J70-J69</f>
        <v>-0.6000000000003638</v>
      </c>
      <c r="C70" s="3">
        <f t="shared" ref="C70:C133" si="76">J70-J67</f>
        <v>-15.600000000000364</v>
      </c>
      <c r="D70" s="3">
        <f t="shared" si="66"/>
        <v>12630.466666666667</v>
      </c>
      <c r="E70" s="3">
        <f t="shared" si="67"/>
        <v>12628.6</v>
      </c>
      <c r="F70" s="3">
        <f t="shared" si="68"/>
        <v>12610.300000000001</v>
      </c>
      <c r="G70" s="3">
        <f t="shared" si="69"/>
        <v>12607.7</v>
      </c>
      <c r="H70" s="3">
        <f t="shared" si="48"/>
        <v>12625.7</v>
      </c>
      <c r="I70" s="3">
        <f t="shared" si="48"/>
        <v>12612</v>
      </c>
      <c r="J70" s="3">
        <f t="shared" si="48"/>
        <v>12615.9</v>
      </c>
      <c r="K70" s="8">
        <f t="shared" si="25"/>
        <v>-0.3999999999996362</v>
      </c>
      <c r="L70" s="4">
        <f t="shared" si="70"/>
        <v>13.700000000000728</v>
      </c>
      <c r="M70" s="4">
        <f t="shared" ref="M70:M133" si="77">AVERAGE(L68:L70)</f>
        <v>20.166666666667272</v>
      </c>
      <c r="N70" s="4">
        <f t="shared" si="71"/>
        <v>20.900000000000546</v>
      </c>
      <c r="O70" s="4">
        <f t="shared" si="72"/>
        <v>13.700000000000728</v>
      </c>
      <c r="P70" s="4">
        <f t="shared" si="63"/>
        <v>9.2000000000007276</v>
      </c>
      <c r="Q70" s="4">
        <f t="shared" si="62"/>
        <v>4.5</v>
      </c>
      <c r="R70" s="4">
        <f t="shared" si="65"/>
        <v>12617.866666666667</v>
      </c>
      <c r="S70" s="4">
        <f t="shared" si="73"/>
        <v>12617.5</v>
      </c>
      <c r="T70" s="4">
        <f t="shared" si="74"/>
        <v>12619</v>
      </c>
      <c r="U70" s="4">
        <f t="shared" ref="U70:U133" si="78">MIN(B67:B69)</f>
        <v>-15.200000000000728</v>
      </c>
      <c r="V70" s="4">
        <f t="shared" ref="V70:V133" si="79">MIN(B68:B69)</f>
        <v>-15.200000000000728</v>
      </c>
      <c r="W70" s="86">
        <f t="shared" ref="W70:W133" si="80">J68+V70</f>
        <v>12601.099999999999</v>
      </c>
      <c r="X70" s="45">
        <f t="shared" ref="X70:X72" si="81">J68+U70</f>
        <v>12601.099999999999</v>
      </c>
      <c r="Y70" s="62">
        <f t="shared" ref="Y70:Y72" si="82">J69+K69</f>
        <v>12601.5</v>
      </c>
      <c r="Z70" s="10">
        <f t="shared" ref="Z70:Z72" si="83">MAX(B67:B69)</f>
        <v>0.2000000000007276</v>
      </c>
      <c r="AA70" s="4">
        <f t="shared" ref="AA70:AA72" si="84">MAX(B68:B69)</f>
        <v>0.2000000000007276</v>
      </c>
      <c r="AB70" s="79">
        <f t="shared" ref="AB70:AB72" si="85">J68+AA70</f>
        <v>12616.5</v>
      </c>
      <c r="AC70" s="108">
        <f t="shared" ref="AC70:AC72" si="86">J68+Z70</f>
        <v>12616.5</v>
      </c>
      <c r="AD70" s="48">
        <f t="shared" si="26"/>
        <v>-0.18102664067572058</v>
      </c>
      <c r="AE70" s="45">
        <f t="shared" si="27"/>
        <v>-15.200000000000728</v>
      </c>
      <c r="AF70" s="56">
        <f t="shared" si="28"/>
        <v>12601.3</v>
      </c>
      <c r="AG70" s="70">
        <f t="shared" si="29"/>
        <v>-18.27230325440166</v>
      </c>
      <c r="AH70" s="70">
        <f t="shared" si="30"/>
        <v>-5.4727638113115686E-2</v>
      </c>
      <c r="AI70" s="74">
        <f t="shared" si="31"/>
        <v>1.1586106195392827E-3</v>
      </c>
      <c r="AJ70" s="62">
        <f t="shared" si="32"/>
        <v>0.2000000000007276</v>
      </c>
      <c r="AK70" s="117">
        <f t="shared" si="33"/>
        <v>2.9951143734401526E-3</v>
      </c>
      <c r="AL70" s="99">
        <f t="shared" si="34"/>
        <v>-6.340802270015862E-5</v>
      </c>
      <c r="AM70" s="62">
        <f t="shared" si="35"/>
        <v>12616.7</v>
      </c>
      <c r="AN70" s="10">
        <f t="shared" si="36"/>
        <v>12581.1396</v>
      </c>
      <c r="AO70" s="10">
        <f t="shared" si="37"/>
        <v>12618.2358</v>
      </c>
      <c r="AP70" s="10">
        <f t="shared" si="38"/>
        <v>12653.173866666664</v>
      </c>
      <c r="AQ70" s="10">
        <f t="shared" si="39"/>
        <v>12615.369433333331</v>
      </c>
      <c r="AR70" s="113"/>
      <c r="AT70" s="115">
        <f>AO70</f>
        <v>12618.2358</v>
      </c>
      <c r="AU70" s="24">
        <f>AT70-AS69</f>
        <v>1.7358000000003813</v>
      </c>
      <c r="AV70" s="25" t="s">
        <v>37</v>
      </c>
      <c r="AW70" s="19"/>
      <c r="AZ70"/>
      <c r="BA70"/>
      <c r="BB70"/>
      <c r="BC70"/>
      <c r="BD70"/>
      <c r="BE70" s="12" t="s">
        <v>242</v>
      </c>
      <c r="BF70" s="110">
        <v>12625.7</v>
      </c>
      <c r="BG70" s="110">
        <v>12612</v>
      </c>
      <c r="BH70" s="111">
        <v>12615.9</v>
      </c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</row>
    <row r="71" spans="1:123" x14ac:dyDescent="0.25">
      <c r="A71" s="12" t="str">
        <f t="shared" si="64"/>
        <v>4mag    17s</v>
      </c>
      <c r="B71" s="110">
        <f t="shared" si="75"/>
        <v>28.5</v>
      </c>
      <c r="C71" s="3">
        <f t="shared" si="76"/>
        <v>28.100000000000364</v>
      </c>
      <c r="D71" s="3">
        <f t="shared" si="66"/>
        <v>12637.800000000001</v>
      </c>
      <c r="E71" s="3">
        <f t="shared" si="67"/>
        <v>12640.95</v>
      </c>
      <c r="F71" s="3">
        <f t="shared" si="68"/>
        <v>12608.6</v>
      </c>
      <c r="G71" s="3">
        <f t="shared" si="69"/>
        <v>12611.2</v>
      </c>
      <c r="H71" s="3">
        <f t="shared" si="48"/>
        <v>12656.2</v>
      </c>
      <c r="I71" s="3">
        <f t="shared" si="48"/>
        <v>12610.4</v>
      </c>
      <c r="J71" s="3">
        <f t="shared" si="48"/>
        <v>12644.4</v>
      </c>
      <c r="K71" s="8">
        <f t="shared" ref="K71:K134" si="87">J71-J69</f>
        <v>27.899999999999636</v>
      </c>
      <c r="L71" s="4">
        <f t="shared" si="70"/>
        <v>45.800000000001091</v>
      </c>
      <c r="M71" s="4">
        <f t="shared" si="77"/>
        <v>29.200000000000728</v>
      </c>
      <c r="N71" s="4">
        <f t="shared" si="71"/>
        <v>29.750000000000909</v>
      </c>
      <c r="O71" s="4">
        <f t="shared" si="72"/>
        <v>45.800000000001091</v>
      </c>
      <c r="P71" s="4">
        <f t="shared" si="63"/>
        <v>40.300000000001091</v>
      </c>
      <c r="Q71" s="4">
        <f t="shared" si="62"/>
        <v>5.5</v>
      </c>
      <c r="R71" s="4">
        <f t="shared" si="65"/>
        <v>12637</v>
      </c>
      <c r="S71" s="4">
        <f t="shared" si="73"/>
        <v>12627.433333333334</v>
      </c>
      <c r="T71" s="4">
        <f t="shared" si="74"/>
        <v>12624</v>
      </c>
      <c r="U71" s="4">
        <f t="shared" si="78"/>
        <v>-15.200000000000728</v>
      </c>
      <c r="V71" s="4">
        <f t="shared" si="79"/>
        <v>-0.6000000000003638</v>
      </c>
      <c r="W71" s="86">
        <f t="shared" si="80"/>
        <v>12615.9</v>
      </c>
      <c r="X71" s="109">
        <f t="shared" si="81"/>
        <v>12601.3</v>
      </c>
      <c r="Y71" s="10">
        <f t="shared" si="82"/>
        <v>12615.5</v>
      </c>
      <c r="Z71" s="10">
        <f t="shared" si="83"/>
        <v>0.2000000000007276</v>
      </c>
      <c r="AA71" s="10">
        <f t="shared" si="84"/>
        <v>0.2000000000007276</v>
      </c>
      <c r="AB71" s="10">
        <f t="shared" si="85"/>
        <v>12616.7</v>
      </c>
      <c r="AC71" s="79">
        <f t="shared" si="86"/>
        <v>12616.7</v>
      </c>
      <c r="AD71" s="48">
        <f t="shared" ref="AD71:AD134" si="88">(O71-$O$1)/$O$1</f>
        <v>1.7378817413905767</v>
      </c>
      <c r="AE71" s="45">
        <f t="shared" ref="AE71:AE134" si="89">MIN(B68:B70)</f>
        <v>-15.200000000000728</v>
      </c>
      <c r="AF71" s="56">
        <f t="shared" ref="AF71:AF134" si="90">J70+AE71</f>
        <v>12600.699999999999</v>
      </c>
      <c r="AG71" s="70">
        <f t="shared" ref="AG71:AG134" si="91">AI71/AL71</f>
        <v>1.5460568248761082</v>
      </c>
      <c r="AH71" s="70">
        <f t="shared" ref="AH71:AH134" si="92">1/AG71</f>
        <v>0.64680675633001661</v>
      </c>
      <c r="AI71" s="74">
        <f t="shared" ref="AI71:AI134" si="93">(J71-AF71)/AF71</f>
        <v>3.4680612981819051E-3</v>
      </c>
      <c r="AJ71" s="62">
        <f t="shared" ref="AJ71:AJ134" si="94">MAX(B68:B70)</f>
        <v>0.2000000000007276</v>
      </c>
      <c r="AK71" s="117">
        <f t="shared" ref="AK71:AK134" si="95" xml:space="preserve"> AH71/AG71</f>
        <v>0.41835898003415745</v>
      </c>
      <c r="AL71" s="99">
        <f t="shared" ref="AL71:AL134" si="96">(J71-AM71)/AM71</f>
        <v>2.2431654790307045E-3</v>
      </c>
      <c r="AM71" s="62">
        <f t="shared" ref="AM71:AM134" si="97">J70+AJ71</f>
        <v>12616.1</v>
      </c>
      <c r="AN71" s="10">
        <f t="shared" ref="AN71:AN134" si="98">(R70-N70)*0.999</f>
        <v>12584.369700000001</v>
      </c>
      <c r="AO71" s="10">
        <f t="shared" ref="AO71:AO134" si="99">(2*R70-I70)*0.999</f>
        <v>12611.1096</v>
      </c>
      <c r="AP71" s="10">
        <f t="shared" ref="AP71:AP134" si="100">(R70+N70)*1.001</f>
        <v>12651.405433333332</v>
      </c>
      <c r="AQ71" s="10">
        <f t="shared" ref="AQ71:AQ134" si="101">(2*R70-H70)*1.001</f>
        <v>12622.643366666665</v>
      </c>
      <c r="AR71" s="116">
        <f>AP72</f>
        <v>12679.416749999999</v>
      </c>
      <c r="AS71" s="112">
        <f>J71</f>
        <v>12644.4</v>
      </c>
      <c r="AU71" s="19"/>
      <c r="AV71" s="25"/>
      <c r="AW71" s="19"/>
      <c r="AZ71" s="124">
        <f>BA71*(1-$AQ$5)</f>
        <v>12606.4668</v>
      </c>
      <c r="BA71" s="16">
        <f t="shared" ref="BA71" si="102">J71</f>
        <v>12644.4</v>
      </c>
      <c r="BB71"/>
      <c r="BC71"/>
      <c r="BD71"/>
      <c r="BE71" s="12" t="s">
        <v>243</v>
      </c>
      <c r="BF71" s="110">
        <v>12656.2</v>
      </c>
      <c r="BG71" s="110">
        <v>12610.4</v>
      </c>
      <c r="BH71" s="111">
        <v>12644.4</v>
      </c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</row>
    <row r="72" spans="1:123" x14ac:dyDescent="0.25">
      <c r="A72" s="12" t="str">
        <f t="shared" si="64"/>
        <v>4mag   18b</v>
      </c>
      <c r="B72" s="110">
        <f t="shared" si="75"/>
        <v>-2.5</v>
      </c>
      <c r="C72" s="3">
        <f t="shared" si="76"/>
        <v>25.399999999999636</v>
      </c>
      <c r="D72" s="3">
        <f t="shared" si="66"/>
        <v>12642.766666666668</v>
      </c>
      <c r="E72" s="3">
        <f t="shared" si="67"/>
        <v>12651.3</v>
      </c>
      <c r="F72" s="3">
        <f t="shared" si="68"/>
        <v>12616.9</v>
      </c>
      <c r="G72" s="3">
        <f t="shared" si="69"/>
        <v>12619.349999999999</v>
      </c>
      <c r="H72" s="3">
        <f t="shared" si="48"/>
        <v>12646.4</v>
      </c>
      <c r="I72" s="3">
        <f t="shared" si="48"/>
        <v>12628.3</v>
      </c>
      <c r="J72" s="3">
        <f t="shared" si="48"/>
        <v>12641.9</v>
      </c>
      <c r="K72" s="8">
        <f t="shared" si="87"/>
        <v>26</v>
      </c>
      <c r="L72" s="4">
        <f t="shared" si="70"/>
        <v>18.100000000000364</v>
      </c>
      <c r="M72" s="4">
        <f t="shared" si="77"/>
        <v>25.866666666667395</v>
      </c>
      <c r="N72" s="4">
        <f t="shared" si="71"/>
        <v>31.950000000000728</v>
      </c>
      <c r="O72" s="4">
        <f t="shared" si="72"/>
        <v>18.100000000000364</v>
      </c>
      <c r="P72" s="4">
        <f t="shared" si="63"/>
        <v>2</v>
      </c>
      <c r="Q72" s="4">
        <f t="shared" si="62"/>
        <v>16.100000000000364</v>
      </c>
      <c r="R72" s="4">
        <f t="shared" si="65"/>
        <v>12638.866666666667</v>
      </c>
      <c r="S72" s="4">
        <f t="shared" si="73"/>
        <v>12637.933333333334</v>
      </c>
      <c r="T72" s="4">
        <f t="shared" si="74"/>
        <v>12631.244444444446</v>
      </c>
      <c r="U72" s="4">
        <f t="shared" si="78"/>
        <v>-0.6000000000003638</v>
      </c>
      <c r="V72" s="4">
        <f t="shared" si="79"/>
        <v>-0.6000000000003638</v>
      </c>
      <c r="W72" s="86">
        <f t="shared" si="80"/>
        <v>12615.3</v>
      </c>
      <c r="X72" s="45">
        <f t="shared" si="81"/>
        <v>12615.3</v>
      </c>
      <c r="Y72" s="62">
        <f t="shared" si="82"/>
        <v>12672.3</v>
      </c>
      <c r="Z72" s="10">
        <f t="shared" si="83"/>
        <v>28.5</v>
      </c>
      <c r="AA72" s="4">
        <f t="shared" si="84"/>
        <v>28.5</v>
      </c>
      <c r="AB72" s="79">
        <f t="shared" si="85"/>
        <v>12644.4</v>
      </c>
      <c r="AC72" s="108">
        <f t="shared" si="86"/>
        <v>12644.4</v>
      </c>
      <c r="AD72" s="48">
        <f t="shared" si="88"/>
        <v>8.2001299545180178E-2</v>
      </c>
      <c r="AE72" s="45">
        <f t="shared" si="89"/>
        <v>-0.6000000000003638</v>
      </c>
      <c r="AF72" s="56">
        <f t="shared" si="90"/>
        <v>12643.8</v>
      </c>
      <c r="AG72" s="70">
        <f t="shared" si="91"/>
        <v>6.1431383684660418E-2</v>
      </c>
      <c r="AH72" s="70">
        <f t="shared" si="92"/>
        <v>16.278324530881481</v>
      </c>
      <c r="AI72" s="74">
        <f t="shared" si="93"/>
        <v>-1.50271279204008E-4</v>
      </c>
      <c r="AJ72" s="62">
        <f t="shared" si="94"/>
        <v>28.5</v>
      </c>
      <c r="AK72" s="117">
        <f t="shared" si="95"/>
        <v>264.98384953269777</v>
      </c>
      <c r="AL72" s="99">
        <f t="shared" si="96"/>
        <v>-2.4461646505535436E-3</v>
      </c>
      <c r="AM72" s="62">
        <f t="shared" si="97"/>
        <v>12672.9</v>
      </c>
      <c r="AN72" s="10">
        <f t="shared" si="98"/>
        <v>12594.642750000001</v>
      </c>
      <c r="AO72" s="10">
        <f t="shared" si="99"/>
        <v>12650.936400000001</v>
      </c>
      <c r="AP72" s="10">
        <f t="shared" si="100"/>
        <v>12679.416749999999</v>
      </c>
      <c r="AQ72" s="10">
        <f t="shared" si="101"/>
        <v>12630.417799999997</v>
      </c>
      <c r="AR72" s="113"/>
      <c r="AT72" s="115">
        <f>AQ72</f>
        <v>12630.417799999997</v>
      </c>
      <c r="AU72" s="114">
        <f>-AT72+AS71</f>
        <v>13.982200000002194</v>
      </c>
      <c r="AV72" s="25" t="s">
        <v>37</v>
      </c>
      <c r="AW72" s="19"/>
      <c r="AZ72"/>
      <c r="BA72"/>
      <c r="BB72" s="115">
        <f>AO72</f>
        <v>12650.936400000001</v>
      </c>
      <c r="BC72" s="24">
        <f>BB72-BA71</f>
        <v>6.5364000000008673</v>
      </c>
      <c r="BD72" s="107" t="s">
        <v>37</v>
      </c>
      <c r="BE72" s="12" t="s">
        <v>244</v>
      </c>
      <c r="BF72" s="110">
        <v>12646.4</v>
      </c>
      <c r="BG72" s="110">
        <v>12628.3</v>
      </c>
      <c r="BH72" s="111">
        <v>12641.9</v>
      </c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</row>
    <row r="73" spans="1:123" x14ac:dyDescent="0.25">
      <c r="A73" s="12" t="str">
        <f t="shared" si="64"/>
        <v>4mag    19o</v>
      </c>
      <c r="B73" s="110">
        <f t="shared" si="75"/>
        <v>-1.1999999999989086</v>
      </c>
      <c r="C73" s="3">
        <f t="shared" si="76"/>
        <v>24.800000000001091</v>
      </c>
      <c r="D73" s="3">
        <f t="shared" si="66"/>
        <v>12649.4</v>
      </c>
      <c r="E73" s="3">
        <f t="shared" si="67"/>
        <v>12646</v>
      </c>
      <c r="F73" s="3">
        <f t="shared" si="68"/>
        <v>12624.866666666667</v>
      </c>
      <c r="G73" s="3">
        <f t="shared" si="69"/>
        <v>12632.099999999999</v>
      </c>
      <c r="H73" s="3">
        <f t="shared" si="48"/>
        <v>12645.6</v>
      </c>
      <c r="I73" s="3">
        <f t="shared" si="48"/>
        <v>12635.9</v>
      </c>
      <c r="J73" s="110">
        <f t="shared" si="48"/>
        <v>12640.7</v>
      </c>
      <c r="K73" s="8">
        <f t="shared" si="87"/>
        <v>-3.6999999999989086</v>
      </c>
      <c r="L73" s="4">
        <f t="shared" si="70"/>
        <v>9.7000000000007276</v>
      </c>
      <c r="M73" s="4">
        <f t="shared" si="77"/>
        <v>24.53333333333406</v>
      </c>
      <c r="N73" s="4">
        <f t="shared" si="71"/>
        <v>13.900000000000546</v>
      </c>
      <c r="O73" s="4">
        <f t="shared" si="72"/>
        <v>9.7000000000007276</v>
      </c>
      <c r="P73" s="4">
        <f t="shared" si="63"/>
        <v>3.7000000000007276</v>
      </c>
      <c r="Q73" s="4">
        <f>-J72+I73</f>
        <v>-6</v>
      </c>
      <c r="R73" s="4">
        <f t="shared" si="65"/>
        <v>12640.733333333332</v>
      </c>
      <c r="S73" s="4">
        <f t="shared" si="73"/>
        <v>12639.8</v>
      </c>
      <c r="T73" s="4">
        <f t="shared" si="74"/>
        <v>12638.866666666667</v>
      </c>
      <c r="U73" s="4">
        <f t="shared" si="78"/>
        <v>-2.5</v>
      </c>
      <c r="V73" s="4">
        <f t="shared" si="79"/>
        <v>-2.5</v>
      </c>
      <c r="W73" s="86">
        <f t="shared" si="80"/>
        <v>12641.9</v>
      </c>
      <c r="X73" s="45">
        <f t="shared" ref="X73:X75" si="103">J71+U73</f>
        <v>12641.9</v>
      </c>
      <c r="Y73" s="62">
        <f t="shared" ref="Y73:Y133" si="104">J72+K72</f>
        <v>12667.9</v>
      </c>
      <c r="Z73" s="10">
        <f t="shared" ref="Z73:Z133" si="105">MAX(B70:B72)</f>
        <v>28.5</v>
      </c>
      <c r="AA73" s="4">
        <f t="shared" ref="AA73:AA133" si="106">MAX(B71:B72)</f>
        <v>28.5</v>
      </c>
      <c r="AB73" s="79">
        <f t="shared" ref="AB73:AB133" si="107">J71+AA73</f>
        <v>12672.9</v>
      </c>
      <c r="AC73" s="108">
        <f t="shared" ref="AC73:AC75" si="108">J71+Z73</f>
        <v>12672.9</v>
      </c>
      <c r="AD73" s="48">
        <f t="shared" si="88"/>
        <v>-0.42014294996746832</v>
      </c>
      <c r="AE73" s="45">
        <f t="shared" si="89"/>
        <v>-2.5</v>
      </c>
      <c r="AF73" s="56">
        <f t="shared" si="90"/>
        <v>12639.4</v>
      </c>
      <c r="AG73" s="70">
        <f t="shared" si="91"/>
        <v>-4.3878398737053896E-2</v>
      </c>
      <c r="AH73" s="70">
        <f t="shared" si="92"/>
        <v>-22.790257365420498</v>
      </c>
      <c r="AI73" s="74">
        <f t="shared" si="93"/>
        <v>1.0285298352778546E-4</v>
      </c>
      <c r="AJ73" s="62">
        <f t="shared" si="94"/>
        <v>28.5</v>
      </c>
      <c r="AK73" s="117">
        <f t="shared" si="95"/>
        <v>519.39583078210319</v>
      </c>
      <c r="AL73" s="99">
        <f t="shared" si="96"/>
        <v>-2.3440459653995857E-3</v>
      </c>
      <c r="AM73" s="62">
        <f t="shared" si="97"/>
        <v>12670.4</v>
      </c>
      <c r="AN73" s="10">
        <f t="shared" si="98"/>
        <v>12594.309749999999</v>
      </c>
      <c r="AO73" s="10">
        <f t="shared" si="99"/>
        <v>12636.7839</v>
      </c>
      <c r="AP73" s="10">
        <f t="shared" si="100"/>
        <v>12683.487483333332</v>
      </c>
      <c r="AQ73" s="10">
        <f t="shared" si="101"/>
        <v>12643.964666666667</v>
      </c>
      <c r="AR73" s="113"/>
      <c r="AU73" s="19"/>
      <c r="AV73" s="25"/>
      <c r="AW73" s="19"/>
      <c r="AZ73"/>
      <c r="BA73"/>
      <c r="BB73"/>
      <c r="BC73"/>
      <c r="BD73"/>
      <c r="BE73" s="12" t="s">
        <v>245</v>
      </c>
      <c r="BF73" s="110">
        <v>12645.6</v>
      </c>
      <c r="BG73" s="110">
        <v>12635.9</v>
      </c>
      <c r="BH73" s="111">
        <v>12640.7</v>
      </c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</row>
    <row r="74" spans="1:123" x14ac:dyDescent="0.25">
      <c r="A74" s="12" t="str">
        <f t="shared" si="64"/>
        <v>4mag    20s</v>
      </c>
      <c r="B74" s="110">
        <f t="shared" si="75"/>
        <v>-1</v>
      </c>
      <c r="C74" s="3">
        <f t="shared" si="76"/>
        <v>-4.6999999999989086</v>
      </c>
      <c r="D74" s="3">
        <f t="shared" si="66"/>
        <v>12645.9</v>
      </c>
      <c r="E74" s="3">
        <f t="shared" si="67"/>
        <v>12645.650000000001</v>
      </c>
      <c r="F74" s="3">
        <f t="shared" si="68"/>
        <v>12632.633333333331</v>
      </c>
      <c r="G74" s="3">
        <f t="shared" si="69"/>
        <v>12634.8</v>
      </c>
      <c r="H74" s="3">
        <f t="shared" si="48"/>
        <v>12645.7</v>
      </c>
      <c r="I74" s="3">
        <f t="shared" si="48"/>
        <v>12633.7</v>
      </c>
      <c r="J74" s="110">
        <f t="shared" si="48"/>
        <v>12639.7</v>
      </c>
      <c r="K74" s="8">
        <f t="shared" si="87"/>
        <v>-2.1999999999989086</v>
      </c>
      <c r="L74" s="4">
        <f t="shared" si="70"/>
        <v>12</v>
      </c>
      <c r="M74" s="4">
        <f t="shared" si="77"/>
        <v>13.26666666666703</v>
      </c>
      <c r="N74" s="4">
        <f t="shared" si="71"/>
        <v>10.850000000000364</v>
      </c>
      <c r="O74" s="4">
        <f t="shared" si="72"/>
        <v>12</v>
      </c>
      <c r="P74" s="4">
        <f t="shared" si="63"/>
        <v>5</v>
      </c>
      <c r="Q74" s="4">
        <f>J73-I74</f>
        <v>7</v>
      </c>
      <c r="R74" s="4">
        <f t="shared" si="65"/>
        <v>12639.700000000003</v>
      </c>
      <c r="S74" s="4">
        <f t="shared" si="73"/>
        <v>12640.216666666667</v>
      </c>
      <c r="T74" s="4">
        <f t="shared" si="74"/>
        <v>12639.766666666668</v>
      </c>
      <c r="U74" s="4">
        <f t="shared" si="78"/>
        <v>-2.5</v>
      </c>
      <c r="V74" s="4">
        <f t="shared" si="79"/>
        <v>-2.5</v>
      </c>
      <c r="W74" s="85">
        <f t="shared" si="80"/>
        <v>12639.4</v>
      </c>
      <c r="X74" s="109">
        <f t="shared" si="103"/>
        <v>12639.4</v>
      </c>
      <c r="Y74" s="62">
        <f t="shared" si="104"/>
        <v>12637.000000000002</v>
      </c>
      <c r="Z74" s="10">
        <f t="shared" si="105"/>
        <v>28.5</v>
      </c>
      <c r="AA74" s="4">
        <f t="shared" si="106"/>
        <v>-1.1999999999989086</v>
      </c>
      <c r="AB74" s="79">
        <f t="shared" si="107"/>
        <v>12640.7</v>
      </c>
      <c r="AC74" s="79">
        <f t="shared" si="108"/>
        <v>12670.4</v>
      </c>
      <c r="AD74" s="48">
        <f t="shared" si="88"/>
        <v>-0.28265107212475682</v>
      </c>
      <c r="AE74" s="45">
        <f t="shared" si="89"/>
        <v>-2.5</v>
      </c>
      <c r="AF74" s="56">
        <f t="shared" si="90"/>
        <v>12638.2</v>
      </c>
      <c r="AG74" s="70">
        <f t="shared" si="91"/>
        <v>-5.0972180387198453E-2</v>
      </c>
      <c r="AH74" s="70">
        <f t="shared" si="92"/>
        <v>-19.618544712110211</v>
      </c>
      <c r="AI74" s="74">
        <f t="shared" si="93"/>
        <v>1.1868778781788546E-4</v>
      </c>
      <c r="AJ74" s="62">
        <f t="shared" si="94"/>
        <v>28.5</v>
      </c>
      <c r="AK74" s="117">
        <f t="shared" si="95"/>
        <v>384.88729662106749</v>
      </c>
      <c r="AL74" s="99">
        <f t="shared" si="96"/>
        <v>-2.3284816720866353E-3</v>
      </c>
      <c r="AM74" s="62">
        <f t="shared" si="97"/>
        <v>12669.2</v>
      </c>
      <c r="AN74" s="10">
        <f t="shared" si="98"/>
        <v>12614.206499999998</v>
      </c>
      <c r="AO74" s="10">
        <f t="shared" si="99"/>
        <v>12632.921099999998</v>
      </c>
      <c r="AP74" s="10">
        <f t="shared" si="100"/>
        <v>12667.287966666663</v>
      </c>
      <c r="AQ74" s="10">
        <f t="shared" si="101"/>
        <v>12648.502533333329</v>
      </c>
      <c r="AR74" s="113"/>
      <c r="AU74" s="19"/>
      <c r="AV74" s="25"/>
      <c r="AW74" s="19"/>
      <c r="AZ74"/>
      <c r="BA74"/>
      <c r="BB74"/>
      <c r="BC74"/>
      <c r="BD74"/>
      <c r="BE74" s="12" t="s">
        <v>246</v>
      </c>
      <c r="BF74" s="110">
        <v>12645.7</v>
      </c>
      <c r="BG74" s="110">
        <v>12633.7</v>
      </c>
      <c r="BH74" s="111">
        <v>12639.7</v>
      </c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</row>
    <row r="75" spans="1:123" x14ac:dyDescent="0.25">
      <c r="A75" s="12" t="str">
        <f t="shared" si="64"/>
        <v>4mag     21b</v>
      </c>
      <c r="B75" s="110">
        <f t="shared" si="75"/>
        <v>3.6999999999989086</v>
      </c>
      <c r="C75" s="3">
        <f t="shared" si="76"/>
        <v>1.5</v>
      </c>
      <c r="D75" s="3">
        <f t="shared" si="66"/>
        <v>12647.900000000001</v>
      </c>
      <c r="E75" s="3">
        <f t="shared" si="67"/>
        <v>12649.05</v>
      </c>
      <c r="F75" s="3">
        <f t="shared" si="68"/>
        <v>12635.333333333334</v>
      </c>
      <c r="G75" s="3">
        <f t="shared" si="69"/>
        <v>12635.05</v>
      </c>
      <c r="H75" s="3">
        <f t="shared" si="48"/>
        <v>12652.4</v>
      </c>
      <c r="I75" s="3">
        <f t="shared" si="48"/>
        <v>12636.4</v>
      </c>
      <c r="J75" s="110">
        <f t="shared" si="48"/>
        <v>12643.4</v>
      </c>
      <c r="K75" s="8">
        <f t="shared" si="87"/>
        <v>2.6999999999989086</v>
      </c>
      <c r="L75" s="4">
        <f t="shared" si="70"/>
        <v>16</v>
      </c>
      <c r="M75" s="4">
        <f t="shared" si="77"/>
        <v>12.56666666666691</v>
      </c>
      <c r="N75" s="4">
        <f t="shared" si="71"/>
        <v>14</v>
      </c>
      <c r="O75" s="4">
        <f t="shared" si="72"/>
        <v>16</v>
      </c>
      <c r="P75" s="4">
        <f t="shared" si="63"/>
        <v>12.699999999998909</v>
      </c>
      <c r="Q75" s="4">
        <f>J74-I75</f>
        <v>3.3000000000010914</v>
      </c>
      <c r="R75" s="4">
        <f t="shared" si="65"/>
        <v>12644.066666666666</v>
      </c>
      <c r="S75" s="4">
        <f t="shared" si="73"/>
        <v>12641.883333333335</v>
      </c>
      <c r="T75" s="4">
        <f t="shared" si="74"/>
        <v>12641.5</v>
      </c>
      <c r="U75" s="4">
        <f t="shared" si="78"/>
        <v>-2.5</v>
      </c>
      <c r="V75" s="4">
        <f t="shared" si="79"/>
        <v>-1.1999999999989086</v>
      </c>
      <c r="W75" s="85">
        <f t="shared" si="80"/>
        <v>12639.500000000002</v>
      </c>
      <c r="X75" s="109">
        <f t="shared" si="103"/>
        <v>12638.2</v>
      </c>
      <c r="Y75" s="10">
        <f t="shared" si="104"/>
        <v>12637.500000000002</v>
      </c>
      <c r="Z75" s="10">
        <f t="shared" si="105"/>
        <v>-1</v>
      </c>
      <c r="AA75" s="10">
        <f t="shared" si="106"/>
        <v>-1</v>
      </c>
      <c r="AB75" s="10">
        <f t="shared" si="107"/>
        <v>12639.7</v>
      </c>
      <c r="AC75" s="79">
        <f t="shared" si="108"/>
        <v>12639.7</v>
      </c>
      <c r="AD75" s="48">
        <f t="shared" si="88"/>
        <v>-4.3534762833009125E-2</v>
      </c>
      <c r="AE75" s="45">
        <f t="shared" si="89"/>
        <v>-2.5</v>
      </c>
      <c r="AF75" s="56">
        <f t="shared" si="90"/>
        <v>12637.2</v>
      </c>
      <c r="AG75" s="70">
        <f t="shared" si="91"/>
        <v>1.3193055154286872</v>
      </c>
      <c r="AH75" s="70">
        <f t="shared" si="92"/>
        <v>0.75797454668797171</v>
      </c>
      <c r="AI75" s="74">
        <f t="shared" si="93"/>
        <v>4.9061500965395094E-4</v>
      </c>
      <c r="AJ75" s="62">
        <f t="shared" si="94"/>
        <v>-1</v>
      </c>
      <c r="AK75" s="117">
        <f t="shared" si="95"/>
        <v>0.57452541342683616</v>
      </c>
      <c r="AL75" s="99">
        <f t="shared" si="96"/>
        <v>3.7187368954076828E-4</v>
      </c>
      <c r="AM75" s="62">
        <f t="shared" si="97"/>
        <v>12638.7</v>
      </c>
      <c r="AN75" s="10">
        <f t="shared" si="98"/>
        <v>12616.221150000003</v>
      </c>
      <c r="AO75" s="10">
        <f t="shared" si="99"/>
        <v>12633.054300000005</v>
      </c>
      <c r="AP75" s="10">
        <f t="shared" si="100"/>
        <v>12663.200550000001</v>
      </c>
      <c r="AQ75" s="10">
        <f t="shared" si="101"/>
        <v>12646.333700000003</v>
      </c>
      <c r="AR75" s="113"/>
      <c r="AU75" s="19"/>
      <c r="AV75" s="25"/>
      <c r="AW75" s="19"/>
      <c r="AZ75"/>
      <c r="BA75"/>
      <c r="BB75"/>
      <c r="BC75"/>
      <c r="BD75"/>
      <c r="BE75" s="12" t="s">
        <v>247</v>
      </c>
      <c r="BF75" s="110">
        <v>12652.4</v>
      </c>
      <c r="BG75" s="110">
        <v>12636.4</v>
      </c>
      <c r="BH75" s="111">
        <v>12643.4</v>
      </c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</row>
    <row r="76" spans="1:123" x14ac:dyDescent="0.25">
      <c r="A76" s="12" t="str">
        <f t="shared" si="64"/>
        <v>4mag   22b</v>
      </c>
      <c r="B76" s="110">
        <f t="shared" si="75"/>
        <v>4.3999999999996362</v>
      </c>
      <c r="C76" s="3">
        <f t="shared" si="76"/>
        <v>7.0999999999985448</v>
      </c>
      <c r="D76" s="3">
        <f t="shared" si="66"/>
        <v>12649.533333333333</v>
      </c>
      <c r="E76" s="3">
        <f t="shared" si="67"/>
        <v>12651.45</v>
      </c>
      <c r="F76" s="3">
        <f t="shared" si="68"/>
        <v>12634.333333333334</v>
      </c>
      <c r="G76" s="3">
        <f t="shared" si="69"/>
        <v>12634.65</v>
      </c>
      <c r="H76" s="13">
        <f t="shared" si="48"/>
        <v>12650.5</v>
      </c>
      <c r="I76" s="13">
        <f t="shared" si="48"/>
        <v>12632.9</v>
      </c>
      <c r="J76" s="13">
        <f t="shared" si="48"/>
        <v>12647.8</v>
      </c>
      <c r="K76" s="8">
        <f t="shared" si="87"/>
        <v>8.0999999999985448</v>
      </c>
      <c r="L76" s="4">
        <f t="shared" si="70"/>
        <v>17.600000000000364</v>
      </c>
      <c r="M76" s="4">
        <f t="shared" si="77"/>
        <v>15.200000000000122</v>
      </c>
      <c r="N76" s="4">
        <f t="shared" si="71"/>
        <v>16.800000000000182</v>
      </c>
      <c r="O76" s="4">
        <f t="shared" si="72"/>
        <v>17.600000000000364</v>
      </c>
      <c r="P76" s="4">
        <f t="shared" si="63"/>
        <v>7.1000000000003638</v>
      </c>
      <c r="Q76" s="4">
        <f t="shared" ref="Q76:Q81" si="109">J75-I76</f>
        <v>10.5</v>
      </c>
      <c r="R76" s="4">
        <f t="shared" si="65"/>
        <v>12643.733333333332</v>
      </c>
      <c r="S76" s="4">
        <f t="shared" si="73"/>
        <v>12643.899999999998</v>
      </c>
      <c r="T76" s="4">
        <f t="shared" si="74"/>
        <v>12642.5</v>
      </c>
      <c r="U76" s="4">
        <f t="shared" si="78"/>
        <v>-1.1999999999989086</v>
      </c>
      <c r="V76" s="4">
        <f t="shared" si="79"/>
        <v>-1</v>
      </c>
      <c r="W76" s="109">
        <f t="shared" si="80"/>
        <v>12638.7</v>
      </c>
      <c r="X76" s="45">
        <f t="shared" ref="X76:X82" si="110">J74+U76</f>
        <v>12638.500000000002</v>
      </c>
      <c r="Y76" s="62">
        <f t="shared" si="104"/>
        <v>12646.099999999999</v>
      </c>
      <c r="Z76" s="10">
        <f t="shared" si="105"/>
        <v>3.6999999999989086</v>
      </c>
      <c r="AA76" s="4">
        <f t="shared" si="106"/>
        <v>3.6999999999989086</v>
      </c>
      <c r="AB76" s="108">
        <f t="shared" si="107"/>
        <v>12643.4</v>
      </c>
      <c r="AC76" s="79">
        <f t="shared" ref="AC76:AC82" si="111">J74+Z76</f>
        <v>12643.4</v>
      </c>
      <c r="AD76" s="48">
        <f t="shared" si="88"/>
        <v>5.2111760883711708E-2</v>
      </c>
      <c r="AE76" s="45">
        <f t="shared" si="89"/>
        <v>-1.1999999999989086</v>
      </c>
      <c r="AF76" s="56">
        <f t="shared" si="90"/>
        <v>12642.2</v>
      </c>
      <c r="AG76" s="70">
        <f t="shared" si="91"/>
        <v>8.0031007261290377</v>
      </c>
      <c r="AH76" s="70">
        <f t="shared" si="92"/>
        <v>0.12495156992528354</v>
      </c>
      <c r="AI76" s="74">
        <f t="shared" si="93"/>
        <v>4.4296087706242144E-4</v>
      </c>
      <c r="AJ76" s="62">
        <f t="shared" si="94"/>
        <v>3.6999999999989086</v>
      </c>
      <c r="AK76" s="117">
        <f t="shared" si="95"/>
        <v>1.5612894826793023E-2</v>
      </c>
      <c r="AL76" s="99">
        <f t="shared" si="96"/>
        <v>5.534865700443008E-5</v>
      </c>
      <c r="AM76" s="62">
        <f t="shared" si="97"/>
        <v>12647.099999999999</v>
      </c>
      <c r="AN76" s="10">
        <f t="shared" si="98"/>
        <v>12617.436599999999</v>
      </c>
      <c r="AO76" s="10">
        <f t="shared" si="99"/>
        <v>12639.081599999998</v>
      </c>
      <c r="AP76" s="10">
        <f t="shared" si="100"/>
        <v>12670.724733333331</v>
      </c>
      <c r="AQ76" s="10">
        <f t="shared" si="101"/>
        <v>12648.369066666664</v>
      </c>
      <c r="AR76" s="113"/>
      <c r="AU76" s="19"/>
      <c r="AV76" s="25"/>
      <c r="AW76" s="19"/>
      <c r="AZ76"/>
      <c r="BA76"/>
      <c r="BB76"/>
      <c r="BC76"/>
      <c r="BD76"/>
      <c r="BE76" s="12" t="s">
        <v>248</v>
      </c>
      <c r="BF76" s="15">
        <v>12650.5</v>
      </c>
      <c r="BG76" s="15">
        <v>12632.9</v>
      </c>
      <c r="BH76" s="15">
        <v>12647.8</v>
      </c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</row>
    <row r="77" spans="1:123" x14ac:dyDescent="0.25">
      <c r="A77" s="12" t="str">
        <f t="shared" si="64"/>
        <v>5mag   0s</v>
      </c>
      <c r="B77" s="110">
        <f t="shared" si="75"/>
        <v>-1.5999999999985448</v>
      </c>
      <c r="C77" s="3">
        <f t="shared" si="76"/>
        <v>6.5</v>
      </c>
      <c r="D77" s="3">
        <f t="shared" si="66"/>
        <v>12651.733333333332</v>
      </c>
      <c r="E77" s="3">
        <f t="shared" si="67"/>
        <v>12651.4</v>
      </c>
      <c r="F77" s="3">
        <f t="shared" si="68"/>
        <v>12637.933333333334</v>
      </c>
      <c r="G77" s="3">
        <f t="shared" si="69"/>
        <v>12638.7</v>
      </c>
      <c r="H77" s="13">
        <f t="shared" si="48"/>
        <v>12652.3</v>
      </c>
      <c r="I77" s="13">
        <f t="shared" si="48"/>
        <v>12644.5</v>
      </c>
      <c r="J77" s="110">
        <f t="shared" si="48"/>
        <v>12646.2</v>
      </c>
      <c r="K77" s="8">
        <f t="shared" si="87"/>
        <v>2.8000000000010914</v>
      </c>
      <c r="L77" s="4">
        <f t="shared" si="70"/>
        <v>7.7999999999992724</v>
      </c>
      <c r="M77" s="4">
        <f t="shared" si="77"/>
        <v>13.799999999999878</v>
      </c>
      <c r="N77" s="4">
        <f t="shared" si="71"/>
        <v>12.699999999999818</v>
      </c>
      <c r="O77" s="4">
        <f t="shared" si="72"/>
        <v>7.7999999999992724</v>
      </c>
      <c r="P77" s="4">
        <f t="shared" si="63"/>
        <v>4.5</v>
      </c>
      <c r="Q77" s="4">
        <f t="shared" si="109"/>
        <v>3.2999999999992724</v>
      </c>
      <c r="R77" s="4">
        <f t="shared" si="65"/>
        <v>12647.666666666666</v>
      </c>
      <c r="S77" s="4">
        <f t="shared" si="73"/>
        <v>12645.699999999999</v>
      </c>
      <c r="T77" s="4">
        <f t="shared" si="74"/>
        <v>12645.155555555553</v>
      </c>
      <c r="U77" s="4">
        <f t="shared" si="78"/>
        <v>-1</v>
      </c>
      <c r="V77" s="4">
        <f t="shared" si="79"/>
        <v>3.6999999999989086</v>
      </c>
      <c r="W77" s="109">
        <f t="shared" si="80"/>
        <v>12647.099999999999</v>
      </c>
      <c r="X77" s="45">
        <f t="shared" si="110"/>
        <v>12642.4</v>
      </c>
      <c r="Y77" s="62">
        <f t="shared" si="104"/>
        <v>12655.899999999998</v>
      </c>
      <c r="Z77" s="10">
        <f t="shared" si="105"/>
        <v>4.3999999999996362</v>
      </c>
      <c r="AA77" s="4">
        <f t="shared" si="106"/>
        <v>4.3999999999996362</v>
      </c>
      <c r="AB77" s="79">
        <f t="shared" si="107"/>
        <v>12647.8</v>
      </c>
      <c r="AC77" s="108">
        <f t="shared" si="111"/>
        <v>12647.8</v>
      </c>
      <c r="AD77" s="48">
        <f t="shared" si="88"/>
        <v>-0.53372319688113545</v>
      </c>
      <c r="AE77" s="45">
        <f t="shared" si="89"/>
        <v>-1</v>
      </c>
      <c r="AF77" s="56">
        <f t="shared" si="90"/>
        <v>12646.8</v>
      </c>
      <c r="AG77" s="70">
        <f t="shared" si="91"/>
        <v>0.10004269854803705</v>
      </c>
      <c r="AH77" s="70">
        <f t="shared" si="92"/>
        <v>9.9957319675841667</v>
      </c>
      <c r="AI77" s="74">
        <f t="shared" si="93"/>
        <v>-4.7442831388062186E-5</v>
      </c>
      <c r="AJ77" s="62">
        <f t="shared" si="94"/>
        <v>4.3999999999996362</v>
      </c>
      <c r="AK77" s="117">
        <f t="shared" si="95"/>
        <v>99.914657567784033</v>
      </c>
      <c r="AL77" s="99">
        <f t="shared" si="96"/>
        <v>-4.7422582633835868E-4</v>
      </c>
      <c r="AM77" s="62">
        <f t="shared" si="97"/>
        <v>12652.199999999999</v>
      </c>
      <c r="AN77" s="10">
        <f t="shared" si="98"/>
        <v>12614.306399999998</v>
      </c>
      <c r="AO77" s="10">
        <f t="shared" si="99"/>
        <v>12641.912099999998</v>
      </c>
      <c r="AP77" s="10">
        <f t="shared" si="100"/>
        <v>12673.193866666665</v>
      </c>
      <c r="AQ77" s="10">
        <f t="shared" si="101"/>
        <v>12649.603633333329</v>
      </c>
      <c r="AR77" s="116">
        <f>AN78</f>
        <v>12622.331700000001</v>
      </c>
      <c r="AS77" s="16">
        <f>J77</f>
        <v>12646.2</v>
      </c>
      <c r="AU77" s="19"/>
      <c r="AV77" s="25"/>
      <c r="AW77" s="21">
        <f>SUM(AU77:AU90)-AW78</f>
        <v>-24.908299999999144</v>
      </c>
      <c r="AZ77"/>
      <c r="BA77"/>
      <c r="BB77"/>
      <c r="BC77"/>
      <c r="BD77"/>
      <c r="BE77" s="12" t="s">
        <v>249</v>
      </c>
      <c r="BF77" s="110">
        <v>12652.3</v>
      </c>
      <c r="BG77" s="110">
        <v>12644.5</v>
      </c>
      <c r="BH77" s="111">
        <v>12646.2</v>
      </c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</row>
    <row r="78" spans="1:123" x14ac:dyDescent="0.25">
      <c r="A78" s="12" t="str">
        <f t="shared" si="64"/>
        <v>5mag   1s</v>
      </c>
      <c r="B78" s="110">
        <f t="shared" si="75"/>
        <v>7.1999999999989086</v>
      </c>
      <c r="C78" s="3">
        <f t="shared" si="76"/>
        <v>10</v>
      </c>
      <c r="D78" s="3">
        <f t="shared" si="66"/>
        <v>12653.199999999999</v>
      </c>
      <c r="E78" s="3">
        <f t="shared" si="67"/>
        <v>12654.55</v>
      </c>
      <c r="F78" s="3">
        <f t="shared" si="68"/>
        <v>12641.200000000003</v>
      </c>
      <c r="G78" s="3">
        <f t="shared" si="69"/>
        <v>12645.35</v>
      </c>
      <c r="H78" s="13">
        <f t="shared" si="48"/>
        <v>12656.8</v>
      </c>
      <c r="I78" s="13">
        <f t="shared" si="48"/>
        <v>12646.2</v>
      </c>
      <c r="J78" s="110">
        <f t="shared" si="48"/>
        <v>12653.4</v>
      </c>
      <c r="K78" s="8">
        <f t="shared" si="87"/>
        <v>5.6000000000003638</v>
      </c>
      <c r="L78" s="4">
        <f t="shared" si="70"/>
        <v>10.599999999998545</v>
      </c>
      <c r="M78" s="4">
        <f t="shared" si="77"/>
        <v>11.999999999999394</v>
      </c>
      <c r="N78" s="4">
        <f t="shared" si="71"/>
        <v>9.1999999999989086</v>
      </c>
      <c r="O78" s="4">
        <f t="shared" si="72"/>
        <v>10.599999999998545</v>
      </c>
      <c r="P78" s="4">
        <f t="shared" si="63"/>
        <v>10.599999999998545</v>
      </c>
      <c r="Q78" s="4">
        <f t="shared" si="109"/>
        <v>0</v>
      </c>
      <c r="R78" s="4">
        <f t="shared" si="65"/>
        <v>12652.133333333333</v>
      </c>
      <c r="S78" s="4">
        <f t="shared" si="73"/>
        <v>12649.9</v>
      </c>
      <c r="T78" s="4">
        <f t="shared" si="74"/>
        <v>12647.844444444445</v>
      </c>
      <c r="U78" s="4">
        <f t="shared" si="78"/>
        <v>-1.5999999999985448</v>
      </c>
      <c r="V78" s="4">
        <f t="shared" si="79"/>
        <v>-1.5999999999985448</v>
      </c>
      <c r="W78" s="45">
        <f t="shared" si="80"/>
        <v>12646.2</v>
      </c>
      <c r="X78" s="109">
        <f t="shared" si="110"/>
        <v>12646.2</v>
      </c>
      <c r="Y78" s="62">
        <f t="shared" si="104"/>
        <v>12649.000000000002</v>
      </c>
      <c r="Z78" s="10">
        <f t="shared" si="105"/>
        <v>4.3999999999996362</v>
      </c>
      <c r="AA78" s="4">
        <f t="shared" si="106"/>
        <v>4.3999999999996362</v>
      </c>
      <c r="AB78" s="108">
        <f t="shared" si="107"/>
        <v>12652.199999999999</v>
      </c>
      <c r="AC78" s="79">
        <f t="shared" si="111"/>
        <v>12652.199999999999</v>
      </c>
      <c r="AD78" s="48">
        <f t="shared" si="88"/>
        <v>-0.36634178037695553</v>
      </c>
      <c r="AE78" s="45">
        <f t="shared" si="89"/>
        <v>-1.5999999999985448</v>
      </c>
      <c r="AF78" s="56">
        <f t="shared" si="90"/>
        <v>12644.600000000002</v>
      </c>
      <c r="AG78" s="70">
        <f t="shared" si="91"/>
        <v>3.1443484626977045</v>
      </c>
      <c r="AH78" s="70">
        <f t="shared" si="92"/>
        <v>0.31803090906217391</v>
      </c>
      <c r="AI78" s="102">
        <f t="shared" si="93"/>
        <v>6.9594925897200797E-4</v>
      </c>
      <c r="AJ78" s="62">
        <f t="shared" si="94"/>
        <v>4.3999999999996362</v>
      </c>
      <c r="AK78" s="117">
        <f t="shared" si="95"/>
        <v>0.10114365911891272</v>
      </c>
      <c r="AL78" s="99">
        <f t="shared" si="96"/>
        <v>2.2133337549201399E-4</v>
      </c>
      <c r="AM78" s="62">
        <f t="shared" si="97"/>
        <v>12650.6</v>
      </c>
      <c r="AN78" s="10">
        <f t="shared" si="98"/>
        <v>12622.331700000001</v>
      </c>
      <c r="AO78" s="10">
        <f t="shared" si="99"/>
        <v>12638.182499999999</v>
      </c>
      <c r="AP78" s="10">
        <f t="shared" si="100"/>
        <v>12673.02703333333</v>
      </c>
      <c r="AQ78" s="10">
        <f t="shared" si="101"/>
        <v>12655.676366666665</v>
      </c>
      <c r="AR78" s="116">
        <f>AN79</f>
        <v>12630.290400000002</v>
      </c>
      <c r="AS78" s="16">
        <f>J78</f>
        <v>12653.4</v>
      </c>
      <c r="AT78" s="115">
        <f>AO78</f>
        <v>12638.182499999999</v>
      </c>
      <c r="AU78" s="24">
        <f>AT78-AS77</f>
        <v>-8.0175000000017462</v>
      </c>
      <c r="AV78" s="25" t="s">
        <v>37</v>
      </c>
      <c r="AW78" s="80">
        <f>COUNT(AU78:AU90)</f>
        <v>4</v>
      </c>
      <c r="AZ78"/>
      <c r="BA78"/>
      <c r="BB78"/>
      <c r="BC78"/>
      <c r="BD78"/>
      <c r="BE78" s="12" t="s">
        <v>250</v>
      </c>
      <c r="BF78" s="110">
        <v>12656.8</v>
      </c>
      <c r="BG78" s="110">
        <v>12646.2</v>
      </c>
      <c r="BH78" s="111">
        <v>12653.4</v>
      </c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</row>
    <row r="79" spans="1:123" x14ac:dyDescent="0.25">
      <c r="A79" s="12" t="str">
        <f t="shared" si="64"/>
        <v>5mag    2b</v>
      </c>
      <c r="B79" s="110">
        <f t="shared" si="75"/>
        <v>-6.7999999999992724</v>
      </c>
      <c r="C79" s="3">
        <f t="shared" si="76"/>
        <v>-1.1999999999989086</v>
      </c>
      <c r="D79" s="3">
        <f t="shared" si="66"/>
        <v>12654.166666666666</v>
      </c>
      <c r="E79" s="3">
        <f t="shared" si="67"/>
        <v>12655.099999999999</v>
      </c>
      <c r="F79" s="3">
        <f t="shared" si="68"/>
        <v>12645.300000000001</v>
      </c>
      <c r="G79" s="3">
        <f t="shared" si="69"/>
        <v>12645.7</v>
      </c>
      <c r="H79" s="13">
        <f t="shared" si="48"/>
        <v>12653.4</v>
      </c>
      <c r="I79" s="13">
        <f t="shared" si="48"/>
        <v>12645.2</v>
      </c>
      <c r="J79" s="110">
        <f t="shared" si="48"/>
        <v>12646.6</v>
      </c>
      <c r="K79" s="8">
        <f t="shared" si="87"/>
        <v>0.3999999999996362</v>
      </c>
      <c r="L79" s="4">
        <f t="shared" si="70"/>
        <v>8.1999999999989086</v>
      </c>
      <c r="M79" s="4">
        <f t="shared" si="77"/>
        <v>8.8666666666655747</v>
      </c>
      <c r="N79" s="4">
        <f t="shared" si="71"/>
        <v>9.3999999999987267</v>
      </c>
      <c r="O79" s="4">
        <f t="shared" si="72"/>
        <v>8.1999999999989086</v>
      </c>
      <c r="P79" s="4">
        <f t="shared" si="63"/>
        <v>0</v>
      </c>
      <c r="Q79" s="4">
        <f t="shared" si="109"/>
        <v>8.1999999999989086</v>
      </c>
      <c r="R79" s="4">
        <f t="shared" si="65"/>
        <v>12648.4</v>
      </c>
      <c r="S79" s="4">
        <f t="shared" si="73"/>
        <v>12650.266666666666</v>
      </c>
      <c r="T79" s="4">
        <f t="shared" si="74"/>
        <v>12649.4</v>
      </c>
      <c r="U79" s="4">
        <f t="shared" si="78"/>
        <v>-1.5999999999985448</v>
      </c>
      <c r="V79" s="4">
        <f t="shared" si="79"/>
        <v>-1.5999999999985448</v>
      </c>
      <c r="W79" s="45">
        <f t="shared" si="80"/>
        <v>12644.600000000002</v>
      </c>
      <c r="X79" s="45">
        <f t="shared" si="110"/>
        <v>12644.600000000002</v>
      </c>
      <c r="Y79" s="62">
        <f t="shared" si="104"/>
        <v>12659</v>
      </c>
      <c r="Z79" s="10">
        <f t="shared" si="105"/>
        <v>7.1999999999989086</v>
      </c>
      <c r="AA79" s="4">
        <f t="shared" si="106"/>
        <v>7.1999999999989086</v>
      </c>
      <c r="AB79" s="79">
        <f t="shared" si="107"/>
        <v>12653.4</v>
      </c>
      <c r="AC79" s="108">
        <f t="shared" si="111"/>
        <v>12653.4</v>
      </c>
      <c r="AD79" s="48">
        <f t="shared" si="88"/>
        <v>-0.5098115659519824</v>
      </c>
      <c r="AE79" s="45">
        <f t="shared" si="89"/>
        <v>-1.5999999999985448</v>
      </c>
      <c r="AF79" s="56">
        <f t="shared" si="90"/>
        <v>12651.800000000001</v>
      </c>
      <c r="AG79" s="70">
        <f t="shared" si="91"/>
        <v>0.37168691976081186</v>
      </c>
      <c r="AH79" s="70">
        <f t="shared" si="92"/>
        <v>2.6904363506886937</v>
      </c>
      <c r="AI79" s="103">
        <f t="shared" si="93"/>
        <v>-4.1100871022310876E-4</v>
      </c>
      <c r="AJ79" s="62">
        <f t="shared" si="94"/>
        <v>7.1999999999989086</v>
      </c>
      <c r="AK79" s="117">
        <f t="shared" si="95"/>
        <v>7.238447757107096</v>
      </c>
      <c r="AL79" s="99">
        <f t="shared" si="96"/>
        <v>-1.1057927744339275E-3</v>
      </c>
      <c r="AM79" s="62">
        <f t="shared" si="97"/>
        <v>12660.599999999999</v>
      </c>
      <c r="AN79" s="10">
        <f t="shared" si="98"/>
        <v>12630.290400000002</v>
      </c>
      <c r="AO79" s="10">
        <f t="shared" si="99"/>
        <v>12645.408599999999</v>
      </c>
      <c r="AP79" s="10">
        <f t="shared" si="100"/>
        <v>12673.994666666664</v>
      </c>
      <c r="AQ79" s="10">
        <f t="shared" si="101"/>
        <v>12660.114133333333</v>
      </c>
      <c r="AR79" s="116">
        <f>AP80</f>
        <v>12670.457799999998</v>
      </c>
      <c r="AS79" s="112">
        <f>J79</f>
        <v>12646.6</v>
      </c>
      <c r="AT79" s="115">
        <f>AO79</f>
        <v>12645.408599999999</v>
      </c>
      <c r="AU79" s="24">
        <f>AT79-AS78</f>
        <v>-7.9914000000007945</v>
      </c>
      <c r="AV79" s="25" t="s">
        <v>37</v>
      </c>
      <c r="AZ79"/>
      <c r="BA79"/>
      <c r="BB79"/>
      <c r="BC79"/>
      <c r="BD79"/>
      <c r="BE79" s="12" t="s">
        <v>251</v>
      </c>
      <c r="BF79" s="110">
        <v>12653.4</v>
      </c>
      <c r="BG79" s="110">
        <v>12645.2</v>
      </c>
      <c r="BH79" s="111">
        <v>12646.6</v>
      </c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</row>
    <row r="80" spans="1:123" x14ac:dyDescent="0.25">
      <c r="A80" s="12" t="str">
        <f t="shared" si="64"/>
        <v>5mag     3o</v>
      </c>
      <c r="B80" s="110">
        <f t="shared" si="75"/>
        <v>2.5</v>
      </c>
      <c r="C80" s="3">
        <f t="shared" si="76"/>
        <v>2.8999999999996362</v>
      </c>
      <c r="D80" s="3">
        <f t="shared" si="66"/>
        <v>12654.866666666667</v>
      </c>
      <c r="E80" s="3">
        <f t="shared" si="67"/>
        <v>12653.9</v>
      </c>
      <c r="F80" s="3">
        <f t="shared" si="68"/>
        <v>12645.933333333334</v>
      </c>
      <c r="G80" s="3">
        <f t="shared" si="69"/>
        <v>12645.8</v>
      </c>
      <c r="H80" s="3">
        <f t="shared" si="48"/>
        <v>12654.4</v>
      </c>
      <c r="I80" s="110">
        <f t="shared" si="48"/>
        <v>12646.4</v>
      </c>
      <c r="J80" s="110">
        <f t="shared" si="48"/>
        <v>12649.1</v>
      </c>
      <c r="K80" s="8">
        <f t="shared" si="87"/>
        <v>-4.2999999999992724</v>
      </c>
      <c r="L80" s="4">
        <f t="shared" si="70"/>
        <v>8</v>
      </c>
      <c r="M80" s="4">
        <f t="shared" si="77"/>
        <v>8.9333333333324845</v>
      </c>
      <c r="N80" s="4">
        <f t="shared" si="71"/>
        <v>8.0999999999994543</v>
      </c>
      <c r="O80" s="4">
        <f t="shared" si="72"/>
        <v>8</v>
      </c>
      <c r="P80" s="4">
        <f t="shared" si="63"/>
        <v>7.7999999999992724</v>
      </c>
      <c r="Q80" s="4">
        <f t="shared" si="109"/>
        <v>0.2000000000007276</v>
      </c>
      <c r="R80" s="4">
        <f t="shared" si="65"/>
        <v>12649.966666666667</v>
      </c>
      <c r="S80" s="4">
        <f t="shared" si="73"/>
        <v>12649.183333333334</v>
      </c>
      <c r="T80" s="4">
        <f t="shared" si="74"/>
        <v>12650.166666666666</v>
      </c>
      <c r="U80" s="4">
        <f t="shared" si="78"/>
        <v>-6.7999999999992724</v>
      </c>
      <c r="V80" s="4">
        <f t="shared" si="79"/>
        <v>-6.7999999999992724</v>
      </c>
      <c r="W80" s="45">
        <f t="shared" si="80"/>
        <v>12646.6</v>
      </c>
      <c r="X80" s="109">
        <f t="shared" si="110"/>
        <v>12646.6</v>
      </c>
      <c r="Y80" s="62">
        <f t="shared" si="104"/>
        <v>12647</v>
      </c>
      <c r="Z80" s="10">
        <f t="shared" si="105"/>
        <v>7.1999999999989086</v>
      </c>
      <c r="AA80" s="4">
        <f t="shared" si="106"/>
        <v>7.1999999999989086</v>
      </c>
      <c r="AB80" s="79">
        <f t="shared" si="107"/>
        <v>12660.599999999999</v>
      </c>
      <c r="AC80" s="79">
        <f t="shared" si="111"/>
        <v>12660.599999999999</v>
      </c>
      <c r="AD80" s="48">
        <f t="shared" si="88"/>
        <v>-0.52176738141650458</v>
      </c>
      <c r="AE80" s="45">
        <f t="shared" si="89"/>
        <v>-6.7999999999992724</v>
      </c>
      <c r="AF80" s="56">
        <f t="shared" si="90"/>
        <v>12639.800000000001</v>
      </c>
      <c r="AG80" s="70">
        <f t="shared" si="91"/>
        <v>-1.9809150629574686</v>
      </c>
      <c r="AH80" s="70">
        <f t="shared" si="92"/>
        <v>-0.50481720226157456</v>
      </c>
      <c r="AI80" s="74">
        <f t="shared" si="93"/>
        <v>7.3577113561917689E-4</v>
      </c>
      <c r="AJ80" s="62">
        <f t="shared" si="94"/>
        <v>7.1999999999989086</v>
      </c>
      <c r="AK80" s="117">
        <f t="shared" si="95"/>
        <v>0.25484040769920346</v>
      </c>
      <c r="AL80" s="99">
        <f t="shared" si="96"/>
        <v>-3.7142992618809437E-4</v>
      </c>
      <c r="AM80" s="62">
        <f t="shared" si="97"/>
        <v>12653.8</v>
      </c>
      <c r="AN80" s="10">
        <f t="shared" si="98"/>
        <v>12626.361000000001</v>
      </c>
      <c r="AO80" s="10">
        <f t="shared" si="99"/>
        <v>12638.948399999999</v>
      </c>
      <c r="AP80" s="10">
        <f t="shared" si="100"/>
        <v>12670.457799999998</v>
      </c>
      <c r="AQ80" s="10">
        <f t="shared" si="101"/>
        <v>12656.043399999999</v>
      </c>
      <c r="AR80" s="113"/>
      <c r="AT80" s="115">
        <f>AQ80</f>
        <v>12656.043399999999</v>
      </c>
      <c r="AU80" s="114">
        <f>-AT80+AS79</f>
        <v>-9.4433999999982916</v>
      </c>
      <c r="AV80" s="25" t="s">
        <v>37</v>
      </c>
      <c r="AW80" s="19"/>
      <c r="AZ80"/>
      <c r="BA80"/>
      <c r="BB80"/>
      <c r="BC80"/>
      <c r="BD80"/>
      <c r="BE80" s="12" t="s">
        <v>252</v>
      </c>
      <c r="BF80" s="110">
        <v>12654.4</v>
      </c>
      <c r="BG80" s="110">
        <v>12646.4</v>
      </c>
      <c r="BH80" s="111">
        <v>12649.1</v>
      </c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</row>
    <row r="81" spans="1:123" x14ac:dyDescent="0.25">
      <c r="A81" s="12" t="str">
        <f t="shared" si="64"/>
        <v>5mag    4s</v>
      </c>
      <c r="B81" s="110">
        <f t="shared" si="75"/>
        <v>1.1999999999989086</v>
      </c>
      <c r="C81" s="3">
        <f t="shared" si="76"/>
        <v>-3.1000000000003638</v>
      </c>
      <c r="D81" s="3">
        <f t="shared" si="66"/>
        <v>12654.199999999999</v>
      </c>
      <c r="E81" s="3">
        <f t="shared" si="67"/>
        <v>12654.599999999999</v>
      </c>
      <c r="F81" s="3">
        <f t="shared" si="68"/>
        <v>12646.133333333331</v>
      </c>
      <c r="G81" s="3">
        <f t="shared" si="69"/>
        <v>12646.599999999999</v>
      </c>
      <c r="H81" s="3">
        <f t="shared" si="48"/>
        <v>12654.8</v>
      </c>
      <c r="I81" s="110">
        <f t="shared" si="48"/>
        <v>12646.8</v>
      </c>
      <c r="J81" s="110">
        <f t="shared" si="48"/>
        <v>12650.3</v>
      </c>
      <c r="K81" s="8">
        <f t="shared" si="87"/>
        <v>3.6999999999989086</v>
      </c>
      <c r="L81" s="4">
        <f t="shared" si="70"/>
        <v>8</v>
      </c>
      <c r="M81" s="4">
        <f t="shared" si="77"/>
        <v>8.0666666666663023</v>
      </c>
      <c r="N81" s="4">
        <f t="shared" si="71"/>
        <v>8</v>
      </c>
      <c r="O81" s="4">
        <f t="shared" si="72"/>
        <v>8</v>
      </c>
      <c r="P81" s="4">
        <f t="shared" si="63"/>
        <v>5.6999999999989086</v>
      </c>
      <c r="Q81" s="4">
        <f t="shared" si="109"/>
        <v>2.3000000000010914</v>
      </c>
      <c r="R81" s="4">
        <f t="shared" si="65"/>
        <v>12650.633333333331</v>
      </c>
      <c r="S81" s="4">
        <f t="shared" si="73"/>
        <v>12650.3</v>
      </c>
      <c r="T81" s="4">
        <f t="shared" si="74"/>
        <v>12649.666666666666</v>
      </c>
      <c r="U81" s="4">
        <f t="shared" si="78"/>
        <v>-6.7999999999992724</v>
      </c>
      <c r="V81" s="4">
        <f t="shared" si="79"/>
        <v>-6.7999999999992724</v>
      </c>
      <c r="W81" s="45">
        <f t="shared" si="80"/>
        <v>12639.800000000001</v>
      </c>
      <c r="X81" s="45">
        <f t="shared" si="110"/>
        <v>12639.800000000001</v>
      </c>
      <c r="Y81" s="10">
        <f t="shared" si="104"/>
        <v>12644.800000000001</v>
      </c>
      <c r="Z81" s="10">
        <f t="shared" si="105"/>
        <v>7.1999999999989086</v>
      </c>
      <c r="AA81" s="10">
        <f t="shared" si="106"/>
        <v>2.5</v>
      </c>
      <c r="AB81" s="10">
        <f t="shared" si="107"/>
        <v>12649.1</v>
      </c>
      <c r="AC81" s="108">
        <f t="shared" si="111"/>
        <v>12653.8</v>
      </c>
      <c r="AD81" s="48">
        <f t="shared" si="88"/>
        <v>-0.52176738141650458</v>
      </c>
      <c r="AE81" s="45">
        <f t="shared" si="89"/>
        <v>-6.7999999999992724</v>
      </c>
      <c r="AF81" s="56">
        <f t="shared" si="90"/>
        <v>12642.300000000001</v>
      </c>
      <c r="AG81" s="70">
        <f t="shared" si="91"/>
        <v>-1.3348098579105723</v>
      </c>
      <c r="AH81" s="70">
        <f t="shared" si="92"/>
        <v>-0.74917037364807704</v>
      </c>
      <c r="AI81" s="74">
        <f t="shared" si="93"/>
        <v>6.3279624751810825E-4</v>
      </c>
      <c r="AJ81" s="62">
        <f t="shared" si="94"/>
        <v>7.1999999999989086</v>
      </c>
      <c r="AK81" s="117">
        <f t="shared" si="95"/>
        <v>0.56125624875199931</v>
      </c>
      <c r="AL81" s="99">
        <f t="shared" si="96"/>
        <v>-4.740722011962422E-4</v>
      </c>
      <c r="AM81" s="62">
        <f t="shared" si="97"/>
        <v>12656.3</v>
      </c>
      <c r="AN81" s="10">
        <f t="shared" si="98"/>
        <v>12629.224800000002</v>
      </c>
      <c r="AO81" s="10">
        <f t="shared" si="99"/>
        <v>12640.879800000001</v>
      </c>
      <c r="AP81" s="10">
        <f t="shared" si="100"/>
        <v>12670.724733333331</v>
      </c>
      <c r="AQ81" s="10">
        <f t="shared" si="101"/>
        <v>12658.178866666667</v>
      </c>
      <c r="AR81" s="113"/>
      <c r="AT81" s="113"/>
      <c r="AU81" s="113"/>
      <c r="AZ81"/>
      <c r="BA81"/>
      <c r="BB81"/>
      <c r="BC81"/>
      <c r="BD81"/>
      <c r="BE81" s="12" t="s">
        <v>253</v>
      </c>
      <c r="BF81" s="110">
        <v>12654.8</v>
      </c>
      <c r="BG81" s="110">
        <v>12646.8</v>
      </c>
      <c r="BH81" s="111">
        <v>12650.3</v>
      </c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</row>
    <row r="82" spans="1:123" x14ac:dyDescent="0.25">
      <c r="A82" s="12" t="str">
        <f t="shared" si="64"/>
        <v>5mag     5b</v>
      </c>
      <c r="B82" s="110">
        <f t="shared" si="75"/>
        <v>-24</v>
      </c>
      <c r="C82" s="3">
        <f t="shared" si="76"/>
        <v>-20.300000000001091</v>
      </c>
      <c r="D82" s="3">
        <f t="shared" si="66"/>
        <v>12653.166666666666</v>
      </c>
      <c r="E82" s="3">
        <f t="shared" si="67"/>
        <v>12652.55</v>
      </c>
      <c r="F82" s="3">
        <f t="shared" si="68"/>
        <v>12638.799999999997</v>
      </c>
      <c r="G82" s="3">
        <f t="shared" si="69"/>
        <v>12635</v>
      </c>
      <c r="H82" s="3">
        <f t="shared" si="48"/>
        <v>12650.3</v>
      </c>
      <c r="I82" s="110">
        <f t="shared" si="48"/>
        <v>12623.2</v>
      </c>
      <c r="J82" s="110">
        <f t="shared" si="48"/>
        <v>12626.3</v>
      </c>
      <c r="K82" s="8">
        <f t="shared" si="87"/>
        <v>-22.800000000001091</v>
      </c>
      <c r="L82" s="4">
        <f t="shared" si="70"/>
        <v>27.099999999998545</v>
      </c>
      <c r="M82" s="4">
        <f t="shared" si="77"/>
        <v>14.366666666666182</v>
      </c>
      <c r="N82" s="4">
        <f t="shared" si="71"/>
        <v>17.549999999999272</v>
      </c>
      <c r="O82" s="4">
        <f t="shared" si="72"/>
        <v>27.099999999998545</v>
      </c>
      <c r="P82" s="4">
        <f t="shared" si="63"/>
        <v>0</v>
      </c>
      <c r="Q82" s="4">
        <f>-J81+I82</f>
        <v>-27.099999999998545</v>
      </c>
      <c r="R82" s="4">
        <f t="shared" si="65"/>
        <v>12633.266666666668</v>
      </c>
      <c r="S82" s="4">
        <f t="shared" si="73"/>
        <v>12641.95</v>
      </c>
      <c r="T82" s="4">
        <f t="shared" si="74"/>
        <v>12644.622222222222</v>
      </c>
      <c r="U82" s="4">
        <f t="shared" si="78"/>
        <v>-6.7999999999992724</v>
      </c>
      <c r="V82" s="4">
        <f t="shared" si="79"/>
        <v>1.1999999999989086</v>
      </c>
      <c r="W82" s="45">
        <f t="shared" si="80"/>
        <v>12650.3</v>
      </c>
      <c r="X82" s="45">
        <f t="shared" si="110"/>
        <v>12642.300000000001</v>
      </c>
      <c r="Y82" s="62">
        <f t="shared" si="104"/>
        <v>12653.999999999998</v>
      </c>
      <c r="Z82" s="10">
        <f t="shared" si="105"/>
        <v>2.5</v>
      </c>
      <c r="AA82" s="4">
        <f t="shared" si="106"/>
        <v>2.5</v>
      </c>
      <c r="AB82" s="108">
        <f t="shared" si="107"/>
        <v>12651.6</v>
      </c>
      <c r="AC82" s="108">
        <f t="shared" si="111"/>
        <v>12651.6</v>
      </c>
      <c r="AD82" s="48">
        <f t="shared" si="88"/>
        <v>0.62001299545150379</v>
      </c>
      <c r="AE82" s="45">
        <f t="shared" si="89"/>
        <v>-6.7999999999992724</v>
      </c>
      <c r="AF82" s="56">
        <f t="shared" si="90"/>
        <v>12643.5</v>
      </c>
      <c r="AG82" s="70">
        <f t="shared" si="91"/>
        <v>0.6495340211355054</v>
      </c>
      <c r="AH82" s="70">
        <f t="shared" si="92"/>
        <v>1.5395652382485145</v>
      </c>
      <c r="AI82" s="74">
        <f t="shared" si="93"/>
        <v>-1.3603828053941336E-3</v>
      </c>
      <c r="AJ82" s="62">
        <f t="shared" si="94"/>
        <v>2.5</v>
      </c>
      <c r="AK82" s="117">
        <f t="shared" si="95"/>
        <v>2.3702611228232051</v>
      </c>
      <c r="AL82" s="99">
        <f t="shared" si="96"/>
        <v>-2.0943980778958017E-3</v>
      </c>
      <c r="AM82" s="62">
        <f t="shared" si="97"/>
        <v>12652.8</v>
      </c>
      <c r="AN82" s="10">
        <f t="shared" si="98"/>
        <v>12629.990699999998</v>
      </c>
      <c r="AO82" s="10">
        <f t="shared" si="99"/>
        <v>12641.812199999997</v>
      </c>
      <c r="AP82" s="10">
        <f t="shared" si="100"/>
        <v>12671.291966666664</v>
      </c>
      <c r="AQ82" s="10">
        <f t="shared" si="101"/>
        <v>12659.113133333329</v>
      </c>
      <c r="AR82" s="113"/>
      <c r="AU82" s="19"/>
      <c r="AV82" s="25"/>
      <c r="AZ82"/>
      <c r="BA82"/>
      <c r="BB82"/>
      <c r="BC82"/>
      <c r="BD82"/>
      <c r="BE82" s="12" t="s">
        <v>254</v>
      </c>
      <c r="BF82" s="110">
        <v>12650.3</v>
      </c>
      <c r="BG82" s="110">
        <v>12623.2</v>
      </c>
      <c r="BH82" s="111">
        <v>12626.3</v>
      </c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</row>
    <row r="83" spans="1:123" x14ac:dyDescent="0.25">
      <c r="A83" s="12" t="str">
        <f t="shared" si="64"/>
        <v>5mag     6o</v>
      </c>
      <c r="B83" s="110">
        <f t="shared" si="75"/>
        <v>4.9000000000014552</v>
      </c>
      <c r="C83" s="3">
        <f t="shared" si="76"/>
        <v>-17.899999999999636</v>
      </c>
      <c r="D83" s="3">
        <f t="shared" si="66"/>
        <v>12645.433333333334</v>
      </c>
      <c r="E83" s="3">
        <f t="shared" si="67"/>
        <v>12640.75</v>
      </c>
      <c r="F83" s="3">
        <f t="shared" si="68"/>
        <v>12629.6</v>
      </c>
      <c r="G83" s="3">
        <f t="shared" si="69"/>
        <v>12621</v>
      </c>
      <c r="H83" s="3">
        <f t="shared" si="48"/>
        <v>12631.2</v>
      </c>
      <c r="I83" s="110">
        <f t="shared" si="48"/>
        <v>12618.8</v>
      </c>
      <c r="J83" s="110">
        <f t="shared" si="48"/>
        <v>12631.2</v>
      </c>
      <c r="K83" s="8">
        <f t="shared" si="87"/>
        <v>-19.099999999998545</v>
      </c>
      <c r="L83" s="4">
        <f t="shared" si="70"/>
        <v>12.400000000001455</v>
      </c>
      <c r="M83" s="4">
        <f t="shared" si="77"/>
        <v>15.833333333333334</v>
      </c>
      <c r="N83" s="4">
        <f t="shared" si="71"/>
        <v>19.75</v>
      </c>
      <c r="O83" s="4">
        <f t="shared" si="72"/>
        <v>12.400000000001455</v>
      </c>
      <c r="P83" s="4">
        <f t="shared" si="63"/>
        <v>4.9000000000014552</v>
      </c>
      <c r="Q83" s="4">
        <f>J82-I83</f>
        <v>7.5</v>
      </c>
      <c r="R83" s="4">
        <f t="shared" si="65"/>
        <v>12627.066666666666</v>
      </c>
      <c r="S83" s="4">
        <f t="shared" si="73"/>
        <v>12630.166666666668</v>
      </c>
      <c r="T83" s="4">
        <f t="shared" si="74"/>
        <v>12636.988888888889</v>
      </c>
      <c r="U83" s="4">
        <f t="shared" si="78"/>
        <v>-24</v>
      </c>
      <c r="V83" s="4">
        <f t="shared" si="79"/>
        <v>-24</v>
      </c>
      <c r="W83" s="45">
        <f t="shared" si="80"/>
        <v>12626.3</v>
      </c>
      <c r="X83" s="109">
        <f t="shared" ref="X83:X92" si="112">J81+U83</f>
        <v>12626.3</v>
      </c>
      <c r="Y83" s="10">
        <f t="shared" si="104"/>
        <v>12603.499999999998</v>
      </c>
      <c r="Z83" s="10">
        <f t="shared" si="105"/>
        <v>2.5</v>
      </c>
      <c r="AA83" s="10">
        <f t="shared" si="106"/>
        <v>1.1999999999989086</v>
      </c>
      <c r="AB83" s="10">
        <f t="shared" si="107"/>
        <v>12651.499999999998</v>
      </c>
      <c r="AC83" s="79">
        <f t="shared" ref="AC83:AC92" si="113">J81+Z83</f>
        <v>12652.8</v>
      </c>
      <c r="AD83" s="48">
        <f t="shared" si="88"/>
        <v>-0.25873944119549508</v>
      </c>
      <c r="AE83" s="45">
        <f t="shared" si="89"/>
        <v>-24</v>
      </c>
      <c r="AF83" s="56">
        <f t="shared" si="90"/>
        <v>12602.3</v>
      </c>
      <c r="AG83" s="70">
        <f t="shared" si="91"/>
        <v>12.066987772066643</v>
      </c>
      <c r="AH83" s="70">
        <f t="shared" si="92"/>
        <v>8.2870722908566924E-2</v>
      </c>
      <c r="AI83" s="74">
        <f t="shared" si="93"/>
        <v>2.293232187775363E-3</v>
      </c>
      <c r="AJ83" s="62">
        <f t="shared" si="94"/>
        <v>2.5</v>
      </c>
      <c r="AK83" s="117">
        <f t="shared" si="95"/>
        <v>6.867556715388478E-3</v>
      </c>
      <c r="AL83" s="99">
        <f t="shared" si="96"/>
        <v>1.9004180919813881E-4</v>
      </c>
      <c r="AM83" s="62">
        <f t="shared" si="97"/>
        <v>12628.8</v>
      </c>
      <c r="AN83" s="10">
        <f t="shared" si="98"/>
        <v>12603.100950000002</v>
      </c>
      <c r="AO83" s="10">
        <f t="shared" si="99"/>
        <v>12630.690000000002</v>
      </c>
      <c r="AP83" s="10">
        <f t="shared" si="100"/>
        <v>12663.467483333332</v>
      </c>
      <c r="AQ83" s="10">
        <f t="shared" si="101"/>
        <v>12628.849566666669</v>
      </c>
      <c r="AR83" s="113"/>
      <c r="AU83" s="19"/>
      <c r="AV83" s="25"/>
      <c r="AZ83"/>
      <c r="BA83"/>
      <c r="BE83" s="12" t="s">
        <v>255</v>
      </c>
      <c r="BF83" s="110">
        <v>12631.2</v>
      </c>
      <c r="BG83" s="110">
        <v>12618.8</v>
      </c>
      <c r="BH83" s="111">
        <v>12631.2</v>
      </c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</row>
    <row r="84" spans="1:123" x14ac:dyDescent="0.25">
      <c r="A84" s="12" t="str">
        <f t="shared" si="64"/>
        <v>5mag    7s</v>
      </c>
      <c r="B84" s="110">
        <f t="shared" si="75"/>
        <v>-16.400000000001455</v>
      </c>
      <c r="C84" s="3">
        <f t="shared" si="76"/>
        <v>-35.5</v>
      </c>
      <c r="D84" s="3">
        <f t="shared" si="66"/>
        <v>12637.9</v>
      </c>
      <c r="E84" s="3">
        <f t="shared" si="67"/>
        <v>12631.7</v>
      </c>
      <c r="F84" s="3">
        <f t="shared" si="68"/>
        <v>12616.666666666666</v>
      </c>
      <c r="G84" s="3">
        <f t="shared" si="69"/>
        <v>12613.4</v>
      </c>
      <c r="H84" s="3">
        <f t="shared" si="48"/>
        <v>12632.2</v>
      </c>
      <c r="I84" s="110">
        <f t="shared" si="48"/>
        <v>12608</v>
      </c>
      <c r="J84" s="110">
        <f t="shared" si="48"/>
        <v>12614.8</v>
      </c>
      <c r="K84" s="8">
        <f t="shared" si="87"/>
        <v>-11.5</v>
      </c>
      <c r="L84" s="4">
        <f t="shared" si="70"/>
        <v>24.200000000000728</v>
      </c>
      <c r="M84" s="4">
        <f t="shared" si="77"/>
        <v>21.233333333333576</v>
      </c>
      <c r="N84" s="4">
        <f t="shared" si="71"/>
        <v>18.300000000001091</v>
      </c>
      <c r="O84" s="4">
        <f t="shared" si="72"/>
        <v>24.200000000000728</v>
      </c>
      <c r="P84" s="4">
        <f t="shared" si="63"/>
        <v>1</v>
      </c>
      <c r="Q84" s="4">
        <f>J83-I84</f>
        <v>23.200000000000728</v>
      </c>
      <c r="R84" s="4">
        <f t="shared" si="65"/>
        <v>12618.333333333334</v>
      </c>
      <c r="S84" s="4">
        <f t="shared" si="73"/>
        <v>12622.7</v>
      </c>
      <c r="T84" s="4">
        <f t="shared" si="74"/>
        <v>12626.222222222224</v>
      </c>
      <c r="U84" s="4">
        <f t="shared" si="78"/>
        <v>-24</v>
      </c>
      <c r="V84" s="4">
        <f t="shared" si="79"/>
        <v>-24</v>
      </c>
      <c r="W84" s="109">
        <f t="shared" si="80"/>
        <v>12602.3</v>
      </c>
      <c r="X84" s="45">
        <f t="shared" si="112"/>
        <v>12602.3</v>
      </c>
      <c r="Y84" s="62">
        <f t="shared" si="104"/>
        <v>12612.100000000002</v>
      </c>
      <c r="Z84" s="10">
        <f t="shared" si="105"/>
        <v>4.9000000000014552</v>
      </c>
      <c r="AA84" s="4">
        <f t="shared" si="106"/>
        <v>4.9000000000014552</v>
      </c>
      <c r="AB84" s="108">
        <f t="shared" si="107"/>
        <v>12631.2</v>
      </c>
      <c r="AC84" s="108">
        <f t="shared" si="113"/>
        <v>12631.2</v>
      </c>
      <c r="AD84" s="48">
        <f t="shared" si="88"/>
        <v>0.44665367121511718</v>
      </c>
      <c r="AE84" s="45">
        <f t="shared" si="89"/>
        <v>-24</v>
      </c>
      <c r="AF84" s="56">
        <f t="shared" si="90"/>
        <v>12607.2</v>
      </c>
      <c r="AG84" s="70">
        <f t="shared" si="91"/>
        <v>-0.35762543618404991</v>
      </c>
      <c r="AH84" s="70">
        <f t="shared" si="92"/>
        <v>-2.7962216856559263</v>
      </c>
      <c r="AI84" s="74">
        <f t="shared" si="93"/>
        <v>6.0283012881516464E-4</v>
      </c>
      <c r="AJ84" s="62">
        <f t="shared" si="94"/>
        <v>4.9000000000014552</v>
      </c>
      <c r="AK84" s="117">
        <f t="shared" si="95"/>
        <v>7.8188557153324707</v>
      </c>
      <c r="AL84" s="99">
        <f t="shared" si="96"/>
        <v>-1.685646678959719E-3</v>
      </c>
      <c r="AM84" s="62">
        <f t="shared" si="97"/>
        <v>12636.100000000002</v>
      </c>
      <c r="AN84" s="10">
        <f t="shared" si="98"/>
        <v>12594.709349999999</v>
      </c>
      <c r="AO84" s="10">
        <f t="shared" si="99"/>
        <v>12622.697999999999</v>
      </c>
      <c r="AP84" s="10">
        <f t="shared" si="100"/>
        <v>12659.463483333331</v>
      </c>
      <c r="AQ84" s="10">
        <f t="shared" si="101"/>
        <v>12635.556266666663</v>
      </c>
      <c r="AR84" s="113"/>
      <c r="AU84" s="19"/>
      <c r="AV84" s="25"/>
      <c r="AZ84"/>
      <c r="BA84"/>
      <c r="BB84"/>
      <c r="BC84"/>
      <c r="BD84"/>
      <c r="BE84" s="12" t="s">
        <v>256</v>
      </c>
      <c r="BF84" s="110">
        <v>12632.2</v>
      </c>
      <c r="BG84" s="110">
        <v>12608</v>
      </c>
      <c r="BH84" s="111">
        <v>12614.8</v>
      </c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</row>
    <row r="85" spans="1:123" x14ac:dyDescent="0.25">
      <c r="A85" s="12" t="str">
        <f t="shared" si="64"/>
        <v>5mag   8s</v>
      </c>
      <c r="B85" s="110">
        <f t="shared" si="75"/>
        <v>-8.6999999999989086</v>
      </c>
      <c r="C85" s="3">
        <f t="shared" si="76"/>
        <v>-20.199999999998909</v>
      </c>
      <c r="D85" s="3">
        <f t="shared" si="66"/>
        <v>12628.366666666669</v>
      </c>
      <c r="E85" s="3">
        <f t="shared" si="67"/>
        <v>12626.95</v>
      </c>
      <c r="F85" s="3">
        <f t="shared" si="68"/>
        <v>12607.333333333334</v>
      </c>
      <c r="G85" s="3">
        <f t="shared" si="69"/>
        <v>12601.6</v>
      </c>
      <c r="H85" s="3">
        <f t="shared" si="48"/>
        <v>12621.7</v>
      </c>
      <c r="I85" s="3">
        <f t="shared" si="48"/>
        <v>12595.2</v>
      </c>
      <c r="J85" s="110">
        <f t="shared" si="48"/>
        <v>12606.1</v>
      </c>
      <c r="K85" s="8">
        <f t="shared" si="87"/>
        <v>-25.100000000000364</v>
      </c>
      <c r="L85" s="4">
        <f t="shared" si="70"/>
        <v>26.5</v>
      </c>
      <c r="M85" s="4">
        <f t="shared" si="77"/>
        <v>21.03333333333406</v>
      </c>
      <c r="N85" s="4">
        <f t="shared" si="71"/>
        <v>25.350000000000364</v>
      </c>
      <c r="O85" s="4">
        <f t="shared" si="72"/>
        <v>26.5</v>
      </c>
      <c r="P85" s="4">
        <f t="shared" si="63"/>
        <v>6.9000000000014552</v>
      </c>
      <c r="Q85" s="4">
        <f>J84-I85</f>
        <v>19.599999999998545</v>
      </c>
      <c r="R85" s="4">
        <f t="shared" si="65"/>
        <v>12607.666666666666</v>
      </c>
      <c r="S85" s="4">
        <f t="shared" si="73"/>
        <v>12613</v>
      </c>
      <c r="T85" s="4">
        <f t="shared" si="74"/>
        <v>12617.688888888888</v>
      </c>
      <c r="U85" s="4">
        <f t="shared" si="78"/>
        <v>-24</v>
      </c>
      <c r="V85" s="4">
        <f t="shared" si="79"/>
        <v>-16.400000000001455</v>
      </c>
      <c r="W85" s="109">
        <f t="shared" si="80"/>
        <v>12614.8</v>
      </c>
      <c r="X85" s="45">
        <f t="shared" si="112"/>
        <v>12607.2</v>
      </c>
      <c r="Y85" s="10">
        <f t="shared" si="104"/>
        <v>12603.3</v>
      </c>
      <c r="Z85" s="10">
        <f t="shared" si="105"/>
        <v>4.9000000000014552</v>
      </c>
      <c r="AA85" s="10">
        <f t="shared" si="106"/>
        <v>4.9000000000014552</v>
      </c>
      <c r="AB85" s="10">
        <f t="shared" si="107"/>
        <v>12636.100000000002</v>
      </c>
      <c r="AC85" s="108">
        <f t="shared" si="113"/>
        <v>12636.100000000002</v>
      </c>
      <c r="AD85" s="48">
        <f t="shared" si="88"/>
        <v>0.58414554905782867</v>
      </c>
      <c r="AE85" s="45">
        <f t="shared" si="89"/>
        <v>-24</v>
      </c>
      <c r="AF85" s="56">
        <f t="shared" si="90"/>
        <v>12590.8</v>
      </c>
      <c r="AG85" s="70">
        <f t="shared" si="91"/>
        <v>-1.1275822425898778</v>
      </c>
      <c r="AH85" s="70">
        <f t="shared" si="92"/>
        <v>-0.8868532708560205</v>
      </c>
      <c r="AI85" s="74">
        <f t="shared" si="93"/>
        <v>1.2151729834483187E-3</v>
      </c>
      <c r="AJ85" s="62">
        <f t="shared" si="94"/>
        <v>4.9000000000014552</v>
      </c>
      <c r="AK85" s="117">
        <f t="shared" si="95"/>
        <v>0.78650872402802208</v>
      </c>
      <c r="AL85" s="99">
        <f t="shared" si="96"/>
        <v>-1.0776801350270103E-3</v>
      </c>
      <c r="AM85" s="62">
        <f t="shared" si="97"/>
        <v>12619.7</v>
      </c>
      <c r="AN85" s="10">
        <f t="shared" si="98"/>
        <v>12587.433299999999</v>
      </c>
      <c r="AO85" s="10">
        <f t="shared" si="99"/>
        <v>12616.038</v>
      </c>
      <c r="AP85" s="10">
        <f t="shared" si="100"/>
        <v>12649.269966666667</v>
      </c>
      <c r="AQ85" s="10">
        <f t="shared" si="101"/>
        <v>12617.071133333333</v>
      </c>
      <c r="AR85" s="113"/>
      <c r="AU85" s="19"/>
      <c r="AV85" s="25"/>
      <c r="AW85" s="19"/>
      <c r="AZ85"/>
      <c r="BA85"/>
      <c r="BB85"/>
      <c r="BC85"/>
      <c r="BD85"/>
      <c r="BE85" s="12" t="s">
        <v>149</v>
      </c>
      <c r="BF85" s="110">
        <v>12621.7</v>
      </c>
      <c r="BG85" s="110">
        <v>12595.2</v>
      </c>
      <c r="BH85" s="111">
        <v>12606.1</v>
      </c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</row>
    <row r="86" spans="1:123" x14ac:dyDescent="0.25">
      <c r="A86" s="12" t="str">
        <f t="shared" si="64"/>
        <v>5mag    9b</v>
      </c>
      <c r="B86" s="110">
        <f t="shared" si="75"/>
        <v>-0.6000000000003638</v>
      </c>
      <c r="C86" s="3">
        <f t="shared" si="76"/>
        <v>-25.700000000000728</v>
      </c>
      <c r="D86" s="3">
        <f t="shared" si="66"/>
        <v>12627.300000000001</v>
      </c>
      <c r="E86" s="3">
        <f t="shared" si="67"/>
        <v>12624.85</v>
      </c>
      <c r="F86" s="3">
        <f t="shared" si="68"/>
        <v>12600.733333333332</v>
      </c>
      <c r="G86" s="3">
        <f t="shared" si="69"/>
        <v>12597.1</v>
      </c>
      <c r="H86" s="3">
        <f t="shared" si="48"/>
        <v>12628</v>
      </c>
      <c r="I86" s="3">
        <f t="shared" si="48"/>
        <v>12599</v>
      </c>
      <c r="J86" s="3">
        <f t="shared" si="48"/>
        <v>12605.5</v>
      </c>
      <c r="K86" s="8">
        <f t="shared" si="87"/>
        <v>-9.2999999999992724</v>
      </c>
      <c r="L86" s="4">
        <f t="shared" si="70"/>
        <v>29</v>
      </c>
      <c r="M86" s="4">
        <f t="shared" si="77"/>
        <v>26.566666666666908</v>
      </c>
      <c r="N86" s="4">
        <f t="shared" si="71"/>
        <v>27.75</v>
      </c>
      <c r="O86" s="4">
        <f t="shared" si="72"/>
        <v>29</v>
      </c>
      <c r="P86" s="4">
        <f t="shared" si="63"/>
        <v>21.899999999999636</v>
      </c>
      <c r="Q86" s="4">
        <f>J85-I86</f>
        <v>7.1000000000003638</v>
      </c>
      <c r="R86" s="4">
        <f t="shared" si="65"/>
        <v>12610.833333333334</v>
      </c>
      <c r="S86" s="4">
        <f t="shared" si="73"/>
        <v>12609.25</v>
      </c>
      <c r="T86" s="4">
        <f t="shared" si="74"/>
        <v>12612.277777777779</v>
      </c>
      <c r="U86" s="4">
        <f t="shared" si="78"/>
        <v>-16.400000000001455</v>
      </c>
      <c r="V86" s="4">
        <f t="shared" si="79"/>
        <v>-16.400000000001455</v>
      </c>
      <c r="W86" s="45">
        <f t="shared" si="80"/>
        <v>12598.399999999998</v>
      </c>
      <c r="X86" s="109">
        <f t="shared" si="112"/>
        <v>12598.399999999998</v>
      </c>
      <c r="Y86" s="62">
        <f t="shared" si="104"/>
        <v>12581</v>
      </c>
      <c r="Z86" s="10">
        <f t="shared" si="105"/>
        <v>4.9000000000014552</v>
      </c>
      <c r="AA86" s="4">
        <f t="shared" si="106"/>
        <v>-8.6999999999989086</v>
      </c>
      <c r="AB86" s="108">
        <f t="shared" si="107"/>
        <v>12606.1</v>
      </c>
      <c r="AC86" s="79">
        <f t="shared" si="113"/>
        <v>12619.7</v>
      </c>
      <c r="AD86" s="48">
        <f t="shared" si="88"/>
        <v>0.73359324236517098</v>
      </c>
      <c r="AE86" s="45">
        <f t="shared" si="89"/>
        <v>-16.400000000001455</v>
      </c>
      <c r="AF86" s="56">
        <f t="shared" si="90"/>
        <v>12589.699999999999</v>
      </c>
      <c r="AG86" s="70">
        <f t="shared" si="91"/>
        <v>-2.8775875228444017</v>
      </c>
      <c r="AH86" s="70">
        <f t="shared" si="92"/>
        <v>-0.34751332220523828</v>
      </c>
      <c r="AI86" s="74">
        <f t="shared" si="93"/>
        <v>1.2549941618943336E-3</v>
      </c>
      <c r="AJ86" s="62">
        <f t="shared" si="94"/>
        <v>4.9000000000014552</v>
      </c>
      <c r="AK86" s="117">
        <f t="shared" si="95"/>
        <v>0.12076550911012175</v>
      </c>
      <c r="AL86" s="99">
        <f t="shared" si="96"/>
        <v>-4.3612719054807853E-4</v>
      </c>
      <c r="AM86" s="62">
        <f t="shared" si="97"/>
        <v>12611.000000000002</v>
      </c>
      <c r="AN86" s="10">
        <f t="shared" si="98"/>
        <v>12569.734349999999</v>
      </c>
      <c r="AO86" s="10">
        <f t="shared" si="99"/>
        <v>12607.513199999998</v>
      </c>
      <c r="AP86" s="10">
        <f t="shared" si="100"/>
        <v>12645.649683333331</v>
      </c>
      <c r="AQ86" s="10">
        <f t="shared" si="101"/>
        <v>12606.226966666663</v>
      </c>
      <c r="AR86" s="116">
        <f>AN87</f>
        <v>12570.500250000001</v>
      </c>
      <c r="AS86" s="16">
        <f>J86</f>
        <v>12605.5</v>
      </c>
      <c r="AU86" s="19"/>
      <c r="AV86" s="25"/>
      <c r="AZ86" s="124">
        <f>BA86*(1-$AQ$5)</f>
        <v>12567.683499999999</v>
      </c>
      <c r="BA86" s="16">
        <f t="shared" ref="BA86" si="114">J86</f>
        <v>12605.5</v>
      </c>
      <c r="BB86"/>
      <c r="BC86"/>
      <c r="BD86"/>
      <c r="BE86" s="12" t="s">
        <v>257</v>
      </c>
      <c r="BF86" s="110">
        <v>12628</v>
      </c>
      <c r="BG86" s="110">
        <v>12599</v>
      </c>
      <c r="BH86" s="111">
        <v>12605.5</v>
      </c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</row>
    <row r="87" spans="1:123" x14ac:dyDescent="0.25">
      <c r="A87" s="12" t="str">
        <f t="shared" si="64"/>
        <v>5mag     10o</v>
      </c>
      <c r="B87" s="110">
        <f t="shared" si="75"/>
        <v>8.1000000000003638</v>
      </c>
      <c r="C87" s="3">
        <f t="shared" si="76"/>
        <v>-1.1999999999989086</v>
      </c>
      <c r="D87" s="3">
        <f t="shared" si="66"/>
        <v>12623.1</v>
      </c>
      <c r="E87" s="3">
        <f t="shared" si="67"/>
        <v>12623.8</v>
      </c>
      <c r="F87" s="3">
        <f t="shared" si="68"/>
        <v>12597.966666666667</v>
      </c>
      <c r="G87" s="3">
        <f t="shared" si="69"/>
        <v>12599.35</v>
      </c>
      <c r="H87" s="3">
        <f t="shared" si="48"/>
        <v>12619.6</v>
      </c>
      <c r="I87" s="3">
        <f t="shared" si="48"/>
        <v>12599.7</v>
      </c>
      <c r="J87" s="110">
        <f t="shared" si="48"/>
        <v>12613.6</v>
      </c>
      <c r="K87" s="8">
        <f t="shared" si="87"/>
        <v>7.5</v>
      </c>
      <c r="L87" s="4">
        <f t="shared" si="70"/>
        <v>19.899999999999636</v>
      </c>
      <c r="M87" s="4">
        <f t="shared" si="77"/>
        <v>25.133333333333212</v>
      </c>
      <c r="N87" s="4">
        <f t="shared" si="71"/>
        <v>24.449999999999818</v>
      </c>
      <c r="O87" s="4">
        <f t="shared" si="72"/>
        <v>19.899999999999636</v>
      </c>
      <c r="P87" s="4">
        <f t="shared" si="63"/>
        <v>14.100000000000364</v>
      </c>
      <c r="Q87" s="4">
        <f>-J86+I87</f>
        <v>-5.7999999999992724</v>
      </c>
      <c r="R87" s="4">
        <f t="shared" si="65"/>
        <v>12610.966666666667</v>
      </c>
      <c r="S87" s="4">
        <f t="shared" si="73"/>
        <v>12610.900000000001</v>
      </c>
      <c r="T87" s="4">
        <f t="shared" si="74"/>
        <v>12609.822222222223</v>
      </c>
      <c r="U87" s="4">
        <f t="shared" si="78"/>
        <v>-16.400000000001455</v>
      </c>
      <c r="V87" s="4">
        <f t="shared" si="79"/>
        <v>-8.6999999999989086</v>
      </c>
      <c r="W87" s="45">
        <f t="shared" si="80"/>
        <v>12597.400000000001</v>
      </c>
      <c r="X87" s="109">
        <f t="shared" si="112"/>
        <v>12589.699999999999</v>
      </c>
      <c r="Y87" s="62">
        <f t="shared" si="104"/>
        <v>12596.2</v>
      </c>
      <c r="Z87" s="10">
        <f t="shared" si="105"/>
        <v>-0.6000000000003638</v>
      </c>
      <c r="AA87" s="4">
        <f t="shared" si="106"/>
        <v>-0.6000000000003638</v>
      </c>
      <c r="AB87" s="79">
        <f t="shared" si="107"/>
        <v>12605.5</v>
      </c>
      <c r="AC87" s="79">
        <f t="shared" si="113"/>
        <v>12605.5</v>
      </c>
      <c r="AD87" s="48">
        <f t="shared" si="88"/>
        <v>0.18960363872642316</v>
      </c>
      <c r="AE87" s="45">
        <f t="shared" si="89"/>
        <v>-16.400000000001455</v>
      </c>
      <c r="AF87" s="56">
        <f t="shared" si="90"/>
        <v>12589.099999999999</v>
      </c>
      <c r="AG87" s="70">
        <f t="shared" si="91"/>
        <v>2.8196263014245688</v>
      </c>
      <c r="AH87" s="70">
        <f t="shared" si="92"/>
        <v>0.35465692722995484</v>
      </c>
      <c r="AI87" s="74">
        <f t="shared" si="93"/>
        <v>1.9461279996188625E-3</v>
      </c>
      <c r="AJ87" s="62">
        <f t="shared" si="94"/>
        <v>-0.6000000000003638</v>
      </c>
      <c r="AK87" s="117">
        <f t="shared" si="95"/>
        <v>0.12578153603219347</v>
      </c>
      <c r="AL87" s="99">
        <f t="shared" si="96"/>
        <v>6.9020777634100448E-4</v>
      </c>
      <c r="AM87" s="62">
        <f t="shared" si="97"/>
        <v>12604.9</v>
      </c>
      <c r="AN87" s="10">
        <f t="shared" si="98"/>
        <v>12570.500250000001</v>
      </c>
      <c r="AO87" s="10">
        <f t="shared" si="99"/>
        <v>12610.044000000002</v>
      </c>
      <c r="AP87" s="10">
        <f t="shared" si="100"/>
        <v>12651.221916666665</v>
      </c>
      <c r="AQ87" s="10">
        <f t="shared" si="101"/>
        <v>12606.260333333334</v>
      </c>
      <c r="AR87" s="113"/>
      <c r="AT87" s="115">
        <f>AO87</f>
        <v>12610.044000000002</v>
      </c>
      <c r="AU87" s="24">
        <f>AT87-AS86</f>
        <v>4.544000000001688</v>
      </c>
      <c r="AV87" s="25" t="s">
        <v>37</v>
      </c>
      <c r="AZ87"/>
      <c r="BA87"/>
      <c r="BB87" s="115">
        <f>AO87</f>
        <v>12610.044000000002</v>
      </c>
      <c r="BC87" s="24">
        <f>BB87-BA86</f>
        <v>4.544000000001688</v>
      </c>
      <c r="BD87" s="107" t="s">
        <v>37</v>
      </c>
      <c r="BE87" s="12" t="s">
        <v>258</v>
      </c>
      <c r="BF87" s="110">
        <v>12619.6</v>
      </c>
      <c r="BG87" s="110">
        <v>12599.7</v>
      </c>
      <c r="BH87" s="111">
        <v>12613.6</v>
      </c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</row>
    <row r="88" spans="1:123" x14ac:dyDescent="0.25">
      <c r="A88" s="12" t="str">
        <f t="shared" si="64"/>
        <v>5mag   11s</v>
      </c>
      <c r="B88" s="110">
        <f t="shared" si="75"/>
        <v>-9.3999999999996362</v>
      </c>
      <c r="C88" s="3">
        <f t="shared" si="76"/>
        <v>-1.8999999999996362</v>
      </c>
      <c r="D88" s="3">
        <f t="shared" si="66"/>
        <v>12621.4</v>
      </c>
      <c r="E88" s="3">
        <f t="shared" si="67"/>
        <v>12618.1</v>
      </c>
      <c r="F88" s="3">
        <f t="shared" si="68"/>
        <v>12597.4</v>
      </c>
      <c r="G88" s="3">
        <f t="shared" si="69"/>
        <v>12596.6</v>
      </c>
      <c r="H88" s="3">
        <f t="shared" si="48"/>
        <v>12616.6</v>
      </c>
      <c r="I88" s="3">
        <f t="shared" si="48"/>
        <v>12593.5</v>
      </c>
      <c r="J88" s="3">
        <f t="shared" si="48"/>
        <v>12604.2</v>
      </c>
      <c r="K88" s="8">
        <f t="shared" si="87"/>
        <v>-1.2999999999992724</v>
      </c>
      <c r="L88" s="4">
        <f t="shared" si="70"/>
        <v>23.100000000000364</v>
      </c>
      <c r="M88" s="4">
        <f t="shared" si="77"/>
        <v>24</v>
      </c>
      <c r="N88" s="4">
        <f t="shared" si="71"/>
        <v>21.5</v>
      </c>
      <c r="O88" s="4">
        <f t="shared" si="72"/>
        <v>23.100000000000364</v>
      </c>
      <c r="P88" s="4">
        <f>-H88+J87</f>
        <v>-3</v>
      </c>
      <c r="Q88" s="4">
        <f t="shared" ref="Q88:Q95" si="115">J87-I88</f>
        <v>20.100000000000364</v>
      </c>
      <c r="R88" s="4">
        <f t="shared" si="65"/>
        <v>12604.766666666668</v>
      </c>
      <c r="S88" s="4">
        <f t="shared" si="73"/>
        <v>12607.866666666669</v>
      </c>
      <c r="T88" s="4">
        <f t="shared" si="74"/>
        <v>12608.855555555558</v>
      </c>
      <c r="U88" s="4">
        <f t="shared" si="78"/>
        <v>-8.6999999999989086</v>
      </c>
      <c r="V88" s="4">
        <f t="shared" si="79"/>
        <v>-0.6000000000003638</v>
      </c>
      <c r="W88" s="109">
        <f t="shared" si="80"/>
        <v>12604.9</v>
      </c>
      <c r="X88" s="45">
        <f t="shared" si="112"/>
        <v>12596.800000000001</v>
      </c>
      <c r="Y88" s="62">
        <f t="shared" si="104"/>
        <v>12621.1</v>
      </c>
      <c r="Z88" s="10">
        <f t="shared" si="105"/>
        <v>8.1000000000003638</v>
      </c>
      <c r="AA88" s="4">
        <f t="shared" si="106"/>
        <v>8.1000000000003638</v>
      </c>
      <c r="AB88" s="79">
        <f t="shared" si="107"/>
        <v>12613.6</v>
      </c>
      <c r="AC88" s="108">
        <f t="shared" si="113"/>
        <v>12613.6</v>
      </c>
      <c r="AD88" s="48">
        <f t="shared" si="88"/>
        <v>0.38089668615986483</v>
      </c>
      <c r="AE88" s="45">
        <f t="shared" si="89"/>
        <v>-8.6999999999989086</v>
      </c>
      <c r="AF88" s="56">
        <f t="shared" si="90"/>
        <v>12604.900000000001</v>
      </c>
      <c r="AG88" s="70">
        <f t="shared" si="91"/>
        <v>4.005331260069693E-2</v>
      </c>
      <c r="AH88" s="70">
        <f t="shared" si="92"/>
        <v>24.966723975349794</v>
      </c>
      <c r="AI88" s="74">
        <f t="shared" si="93"/>
        <v>-5.5533959015995961E-5</v>
      </c>
      <c r="AJ88" s="62">
        <f t="shared" si="94"/>
        <v>8.1000000000003638</v>
      </c>
      <c r="AK88" s="117">
        <f t="shared" si="95"/>
        <v>623.33730606130621</v>
      </c>
      <c r="AL88" s="99">
        <f t="shared" si="96"/>
        <v>-1.3865010260107591E-3</v>
      </c>
      <c r="AM88" s="62">
        <f t="shared" si="97"/>
        <v>12621.7</v>
      </c>
      <c r="AN88" s="10">
        <f t="shared" si="98"/>
        <v>12573.93015</v>
      </c>
      <c r="AO88" s="10">
        <f t="shared" si="99"/>
        <v>12609.6111</v>
      </c>
      <c r="AP88" s="10">
        <f t="shared" si="100"/>
        <v>12648.052083333334</v>
      </c>
      <c r="AQ88" s="10">
        <f t="shared" si="101"/>
        <v>12614.935666666666</v>
      </c>
      <c r="AR88" s="113"/>
      <c r="AU88" s="19"/>
      <c r="AV88" s="25"/>
      <c r="AZ88"/>
      <c r="BA88"/>
      <c r="BB88"/>
      <c r="BC88"/>
      <c r="BD88"/>
      <c r="BE88" s="12" t="s">
        <v>150</v>
      </c>
      <c r="BF88" s="110">
        <v>12616.6</v>
      </c>
      <c r="BG88" s="110">
        <v>12593.5</v>
      </c>
      <c r="BH88" s="111">
        <v>12604.2</v>
      </c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</row>
    <row r="89" spans="1:123" x14ac:dyDescent="0.25">
      <c r="A89" s="12" t="str">
        <f t="shared" si="64"/>
        <v>5mag     12b</v>
      </c>
      <c r="B89" s="110">
        <f t="shared" si="75"/>
        <v>4.1999999999989086</v>
      </c>
      <c r="C89" s="3">
        <f t="shared" si="76"/>
        <v>2.8999999999996362</v>
      </c>
      <c r="D89" s="3">
        <f t="shared" si="66"/>
        <v>12615.233333333332</v>
      </c>
      <c r="E89" s="3">
        <f t="shared" si="67"/>
        <v>12613.05</v>
      </c>
      <c r="F89" s="3">
        <f t="shared" si="68"/>
        <v>12596.133333333333</v>
      </c>
      <c r="G89" s="3">
        <f t="shared" si="69"/>
        <v>12594.35</v>
      </c>
      <c r="H89" s="110">
        <f t="shared" si="48"/>
        <v>12609.5</v>
      </c>
      <c r="I89" s="110">
        <f t="shared" si="48"/>
        <v>12595.2</v>
      </c>
      <c r="J89" s="110">
        <f t="shared" si="48"/>
        <v>12608.4</v>
      </c>
      <c r="K89" s="8">
        <f t="shared" si="87"/>
        <v>-5.2000000000007276</v>
      </c>
      <c r="L89" s="4">
        <f t="shared" si="70"/>
        <v>14.299999999999272</v>
      </c>
      <c r="M89" s="4">
        <f t="shared" si="77"/>
        <v>19.099999999999756</v>
      </c>
      <c r="N89" s="4">
        <f t="shared" si="71"/>
        <v>18.699999999999818</v>
      </c>
      <c r="O89" s="4">
        <f t="shared" si="72"/>
        <v>14.299999999999272</v>
      </c>
      <c r="P89" s="4">
        <f t="shared" ref="P89:P110" si="116">H89-J88</f>
        <v>5.2999999999992724</v>
      </c>
      <c r="Q89" s="4">
        <f t="shared" si="115"/>
        <v>9</v>
      </c>
      <c r="R89" s="4">
        <f t="shared" si="65"/>
        <v>12604.366666666667</v>
      </c>
      <c r="S89" s="4">
        <f t="shared" si="73"/>
        <v>12604.566666666668</v>
      </c>
      <c r="T89" s="4">
        <f t="shared" si="74"/>
        <v>12606.700000000003</v>
      </c>
      <c r="U89" s="4">
        <f t="shared" si="78"/>
        <v>-9.3999999999996362</v>
      </c>
      <c r="V89" s="4">
        <f t="shared" si="79"/>
        <v>-9.3999999999996362</v>
      </c>
      <c r="W89" s="85">
        <f t="shared" si="80"/>
        <v>12604.2</v>
      </c>
      <c r="X89" s="109">
        <f t="shared" si="112"/>
        <v>12604.2</v>
      </c>
      <c r="Y89" s="10">
        <f t="shared" si="104"/>
        <v>12602.900000000001</v>
      </c>
      <c r="Z89" s="10">
        <f t="shared" si="105"/>
        <v>8.1000000000003638</v>
      </c>
      <c r="AA89" s="10">
        <f t="shared" si="106"/>
        <v>8.1000000000003638</v>
      </c>
      <c r="AB89" s="10">
        <f t="shared" si="107"/>
        <v>12621.7</v>
      </c>
      <c r="AC89" s="79">
        <f t="shared" si="113"/>
        <v>12621.7</v>
      </c>
      <c r="AD89" s="48">
        <f t="shared" si="88"/>
        <v>-0.14515919428204541</v>
      </c>
      <c r="AE89" s="45">
        <f t="shared" si="89"/>
        <v>-9.3999999999996362</v>
      </c>
      <c r="AF89" s="56">
        <f t="shared" si="90"/>
        <v>12594.800000000001</v>
      </c>
      <c r="AG89" s="70">
        <f t="shared" si="91"/>
        <v>-3.4920247916705889</v>
      </c>
      <c r="AH89" s="70">
        <f t="shared" si="92"/>
        <v>-0.28636680999094477</v>
      </c>
      <c r="AI89" s="74">
        <f t="shared" si="93"/>
        <v>1.0798107155332792E-3</v>
      </c>
      <c r="AJ89" s="62">
        <f t="shared" si="94"/>
        <v>8.1000000000003638</v>
      </c>
      <c r="AK89" s="117">
        <f t="shared" si="95"/>
        <v>8.200594986438986E-2</v>
      </c>
      <c r="AL89" s="99">
        <f t="shared" si="96"/>
        <v>-3.0922195000130466E-4</v>
      </c>
      <c r="AM89" s="62">
        <f t="shared" si="97"/>
        <v>12612.300000000001</v>
      </c>
      <c r="AN89" s="10">
        <f t="shared" si="98"/>
        <v>12570.683400000002</v>
      </c>
      <c r="AO89" s="10">
        <f t="shared" si="99"/>
        <v>12603.417300000003</v>
      </c>
      <c r="AP89" s="10">
        <f t="shared" si="100"/>
        <v>12638.892933333333</v>
      </c>
      <c r="AQ89" s="10">
        <f t="shared" si="101"/>
        <v>12605.526266666668</v>
      </c>
      <c r="AR89" s="113"/>
      <c r="AU89" s="19"/>
      <c r="AV89" s="25"/>
      <c r="AZ89"/>
      <c r="BA89"/>
      <c r="BB89"/>
      <c r="BC89"/>
      <c r="BD89"/>
      <c r="BE89" s="12" t="s">
        <v>259</v>
      </c>
      <c r="BF89" s="110">
        <v>12609.5</v>
      </c>
      <c r="BG89" s="110">
        <v>12595.2</v>
      </c>
      <c r="BH89" s="111">
        <v>12608.4</v>
      </c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</row>
    <row r="90" spans="1:123" x14ac:dyDescent="0.25">
      <c r="A90" s="12" t="str">
        <f t="shared" si="64"/>
        <v>5mag     13o</v>
      </c>
      <c r="B90" s="110">
        <f t="shared" si="75"/>
        <v>5.1000000000003638</v>
      </c>
      <c r="C90" s="3">
        <f t="shared" si="76"/>
        <v>-0.1000000000003638</v>
      </c>
      <c r="D90" s="3">
        <f t="shared" si="66"/>
        <v>12615.333333333334</v>
      </c>
      <c r="E90" s="3">
        <f t="shared" si="67"/>
        <v>12614.7</v>
      </c>
      <c r="F90" s="3">
        <f t="shared" si="68"/>
        <v>12598.199999999999</v>
      </c>
      <c r="G90" s="3">
        <f t="shared" si="69"/>
        <v>12600.55</v>
      </c>
      <c r="H90" s="110">
        <f t="shared" si="48"/>
        <v>12619.9</v>
      </c>
      <c r="I90" s="110">
        <f t="shared" si="48"/>
        <v>12605.9</v>
      </c>
      <c r="J90" s="110">
        <f t="shared" si="48"/>
        <v>12613.5</v>
      </c>
      <c r="K90" s="8">
        <f t="shared" si="87"/>
        <v>9.2999999999992724</v>
      </c>
      <c r="L90" s="4">
        <f t="shared" si="70"/>
        <v>14</v>
      </c>
      <c r="M90" s="4">
        <f t="shared" si="77"/>
        <v>17.133333333333212</v>
      </c>
      <c r="N90" s="4">
        <f t="shared" si="71"/>
        <v>14.149999999999636</v>
      </c>
      <c r="O90" s="4">
        <f t="shared" si="72"/>
        <v>14</v>
      </c>
      <c r="P90" s="4">
        <f t="shared" si="116"/>
        <v>11.5</v>
      </c>
      <c r="Q90" s="4">
        <f t="shared" si="115"/>
        <v>2.5</v>
      </c>
      <c r="R90" s="4">
        <f t="shared" si="65"/>
        <v>12613.1</v>
      </c>
      <c r="S90" s="4">
        <f t="shared" si="73"/>
        <v>12608.733333333334</v>
      </c>
      <c r="T90" s="4">
        <f t="shared" si="74"/>
        <v>12607.411111111112</v>
      </c>
      <c r="U90" s="4">
        <f t="shared" si="78"/>
        <v>-9.3999999999996362</v>
      </c>
      <c r="V90" s="4">
        <f t="shared" si="79"/>
        <v>-9.3999999999996362</v>
      </c>
      <c r="W90" s="86">
        <f t="shared" si="80"/>
        <v>12594.800000000001</v>
      </c>
      <c r="X90" s="109">
        <f t="shared" si="112"/>
        <v>12594.800000000001</v>
      </c>
      <c r="Y90" s="62">
        <f t="shared" si="104"/>
        <v>12603.199999999999</v>
      </c>
      <c r="Z90" s="10">
        <f t="shared" si="105"/>
        <v>8.1000000000003638</v>
      </c>
      <c r="AA90" s="4">
        <f t="shared" si="106"/>
        <v>4.1999999999989086</v>
      </c>
      <c r="AB90" s="108">
        <f t="shared" si="107"/>
        <v>12608.4</v>
      </c>
      <c r="AC90" s="79">
        <f t="shared" si="113"/>
        <v>12612.300000000001</v>
      </c>
      <c r="AD90" s="48">
        <f t="shared" si="88"/>
        <v>-0.16309291747888299</v>
      </c>
      <c r="AE90" s="45">
        <f t="shared" si="89"/>
        <v>-9.3999999999996362</v>
      </c>
      <c r="AF90" s="56">
        <f t="shared" si="90"/>
        <v>12599</v>
      </c>
      <c r="AG90" s="70">
        <f t="shared" si="91"/>
        <v>-4.8400468291134215</v>
      </c>
      <c r="AH90" s="70">
        <f t="shared" si="92"/>
        <v>-0.20660957121011483</v>
      </c>
      <c r="AI90" s="74">
        <f t="shared" si="93"/>
        <v>1.1508849908722914E-3</v>
      </c>
      <c r="AJ90" s="62">
        <f t="shared" si="94"/>
        <v>8.1000000000003638</v>
      </c>
      <c r="AK90" s="117">
        <f t="shared" si="95"/>
        <v>4.2687514915627514E-2</v>
      </c>
      <c r="AL90" s="99">
        <f t="shared" si="96"/>
        <v>-2.3778385447628106E-4</v>
      </c>
      <c r="AM90" s="62">
        <f t="shared" si="97"/>
        <v>12616.5</v>
      </c>
      <c r="AN90" s="10">
        <f t="shared" si="98"/>
        <v>12573.081000000002</v>
      </c>
      <c r="AO90" s="10">
        <f t="shared" si="99"/>
        <v>12600.9198</v>
      </c>
      <c r="AP90" s="10">
        <f t="shared" si="100"/>
        <v>12635.689733333331</v>
      </c>
      <c r="AQ90" s="10">
        <f t="shared" si="101"/>
        <v>12611.832566666666</v>
      </c>
      <c r="AR90" s="113"/>
      <c r="AU90" s="19"/>
      <c r="AV90" s="25"/>
      <c r="AZ90"/>
      <c r="BA90"/>
      <c r="BB90"/>
      <c r="BC90"/>
      <c r="BD90"/>
      <c r="BE90" s="12" t="s">
        <v>260</v>
      </c>
      <c r="BF90" s="110">
        <v>12619.9</v>
      </c>
      <c r="BG90" s="110">
        <v>12605.9</v>
      </c>
      <c r="BH90" s="111">
        <v>12613.5</v>
      </c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</row>
    <row r="91" spans="1:123" x14ac:dyDescent="0.25">
      <c r="A91" s="12" t="str">
        <f t="shared" si="64"/>
        <v>5mag  14s</v>
      </c>
      <c r="B91" s="110">
        <f t="shared" si="75"/>
        <v>37.899999999999636</v>
      </c>
      <c r="C91" s="3">
        <f t="shared" si="76"/>
        <v>47.199999999998909</v>
      </c>
      <c r="D91" s="3">
        <f t="shared" si="66"/>
        <v>12632.533333333335</v>
      </c>
      <c r="E91" s="3">
        <f t="shared" si="67"/>
        <v>12644.05</v>
      </c>
      <c r="F91" s="3">
        <f t="shared" si="68"/>
        <v>12603.633333333331</v>
      </c>
      <c r="G91" s="3">
        <f t="shared" si="69"/>
        <v>12607.849999999999</v>
      </c>
      <c r="H91" s="110">
        <f t="shared" si="48"/>
        <v>12668.2</v>
      </c>
      <c r="I91" s="110">
        <f t="shared" si="48"/>
        <v>12609.8</v>
      </c>
      <c r="J91" s="110">
        <f t="shared" si="48"/>
        <v>12651.4</v>
      </c>
      <c r="K91" s="8">
        <f t="shared" si="87"/>
        <v>43</v>
      </c>
      <c r="L91" s="4">
        <f t="shared" si="70"/>
        <v>58.400000000001455</v>
      </c>
      <c r="M91" s="4">
        <f t="shared" si="77"/>
        <v>28.900000000000244</v>
      </c>
      <c r="N91" s="4">
        <f t="shared" si="71"/>
        <v>36.200000000000728</v>
      </c>
      <c r="O91" s="4">
        <f t="shared" si="72"/>
        <v>58.400000000001455</v>
      </c>
      <c r="P91" s="4">
        <f t="shared" si="116"/>
        <v>54.700000000000728</v>
      </c>
      <c r="Q91" s="4">
        <f t="shared" si="115"/>
        <v>3.7000000000007276</v>
      </c>
      <c r="R91" s="4">
        <f t="shared" si="65"/>
        <v>12643.133333333333</v>
      </c>
      <c r="S91" s="4">
        <f t="shared" si="73"/>
        <v>12628.116666666667</v>
      </c>
      <c r="T91" s="4">
        <f t="shared" si="74"/>
        <v>12620.199999999999</v>
      </c>
      <c r="U91" s="4">
        <f t="shared" si="78"/>
        <v>-9.3999999999996362</v>
      </c>
      <c r="V91" s="4">
        <f t="shared" si="79"/>
        <v>4.1999999999989086</v>
      </c>
      <c r="W91" s="85">
        <f t="shared" si="80"/>
        <v>12612.599999999999</v>
      </c>
      <c r="X91" s="109">
        <f t="shared" si="112"/>
        <v>12599</v>
      </c>
      <c r="Y91" s="10">
        <f t="shared" si="104"/>
        <v>12622.8</v>
      </c>
      <c r="Z91" s="10">
        <f t="shared" si="105"/>
        <v>5.1000000000003638</v>
      </c>
      <c r="AA91" s="10">
        <f t="shared" si="106"/>
        <v>5.1000000000003638</v>
      </c>
      <c r="AB91" s="10">
        <f t="shared" si="107"/>
        <v>12613.5</v>
      </c>
      <c r="AC91" s="79">
        <f t="shared" si="113"/>
        <v>12613.5</v>
      </c>
      <c r="AD91" s="48">
        <f t="shared" si="88"/>
        <v>2.4910981156596033</v>
      </c>
      <c r="AE91" s="45">
        <f t="shared" si="89"/>
        <v>-9.3999999999996362</v>
      </c>
      <c r="AF91" s="56">
        <f t="shared" si="90"/>
        <v>12604.1</v>
      </c>
      <c r="AG91" s="70">
        <f t="shared" si="91"/>
        <v>1.4437321595508799</v>
      </c>
      <c r="AH91" s="70">
        <f t="shared" si="92"/>
        <v>0.69264925172206648</v>
      </c>
      <c r="AI91" s="74">
        <f t="shared" si="93"/>
        <v>3.7527471219681906E-3</v>
      </c>
      <c r="AJ91" s="62">
        <f t="shared" si="94"/>
        <v>5.1000000000003638</v>
      </c>
      <c r="AK91" s="117">
        <f t="shared" si="95"/>
        <v>0.47976298591113858</v>
      </c>
      <c r="AL91" s="99">
        <f t="shared" si="96"/>
        <v>2.5993374859334057E-3</v>
      </c>
      <c r="AM91" s="62">
        <f t="shared" si="97"/>
        <v>12618.6</v>
      </c>
      <c r="AN91" s="10">
        <f t="shared" si="98"/>
        <v>12586.351050000001</v>
      </c>
      <c r="AO91" s="10">
        <f t="shared" si="99"/>
        <v>12607.679700000001</v>
      </c>
      <c r="AP91" s="10">
        <f t="shared" si="100"/>
        <v>12639.877249999998</v>
      </c>
      <c r="AQ91" s="10">
        <f t="shared" si="101"/>
        <v>12618.906300000001</v>
      </c>
      <c r="AR91" s="113"/>
      <c r="AU91" s="19"/>
      <c r="AV91" s="25"/>
      <c r="AW91" s="21">
        <f>SUM(AU91:AU104)-AW92</f>
        <v>180.17576666666537</v>
      </c>
      <c r="AZ91" s="124">
        <f>BA91*(1-$AQ$5)</f>
        <v>12613.4458</v>
      </c>
      <c r="BA91" s="16">
        <f t="shared" ref="BA91" si="117">J91</f>
        <v>12651.4</v>
      </c>
      <c r="BB91"/>
      <c r="BC91"/>
      <c r="BD91"/>
      <c r="BE91" s="12" t="s">
        <v>261</v>
      </c>
      <c r="BF91" s="110">
        <v>12668.2</v>
      </c>
      <c r="BG91" s="110">
        <v>12609.8</v>
      </c>
      <c r="BH91" s="111">
        <v>12651.4</v>
      </c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</row>
    <row r="92" spans="1:123" x14ac:dyDescent="0.25">
      <c r="A92" s="12" t="str">
        <f t="shared" si="64"/>
        <v>5mag   15b</v>
      </c>
      <c r="B92" s="110">
        <f t="shared" si="75"/>
        <v>28.399999999999636</v>
      </c>
      <c r="C92" s="3">
        <f t="shared" si="76"/>
        <v>71.399999999999636</v>
      </c>
      <c r="D92" s="3">
        <f t="shared" si="66"/>
        <v>12656.066666666666</v>
      </c>
      <c r="E92" s="3">
        <f t="shared" si="67"/>
        <v>12674.150000000001</v>
      </c>
      <c r="F92" s="3">
        <f t="shared" si="68"/>
        <v>12620.9</v>
      </c>
      <c r="G92" s="3">
        <f t="shared" si="69"/>
        <v>12628.4</v>
      </c>
      <c r="H92" s="110">
        <f t="shared" si="48"/>
        <v>12680.1</v>
      </c>
      <c r="I92" s="110">
        <f t="shared" si="48"/>
        <v>12647</v>
      </c>
      <c r="J92" s="110">
        <f t="shared" si="48"/>
        <v>12679.8</v>
      </c>
      <c r="K92" s="8">
        <f t="shared" si="87"/>
        <v>66.299999999999272</v>
      </c>
      <c r="L92" s="4">
        <f t="shared" si="70"/>
        <v>33.100000000000364</v>
      </c>
      <c r="M92" s="4">
        <f t="shared" si="77"/>
        <v>35.166666666667275</v>
      </c>
      <c r="N92" s="4">
        <f t="shared" si="71"/>
        <v>45.750000000000909</v>
      </c>
      <c r="O92" s="4">
        <f t="shared" si="72"/>
        <v>33.100000000000364</v>
      </c>
      <c r="P92" s="4">
        <f t="shared" si="116"/>
        <v>28.700000000000728</v>
      </c>
      <c r="Q92" s="4">
        <f t="shared" si="115"/>
        <v>4.3999999999996362</v>
      </c>
      <c r="R92" s="4">
        <f t="shared" si="65"/>
        <v>12668.966666666665</v>
      </c>
      <c r="S92" s="4">
        <f t="shared" si="73"/>
        <v>12656.05</v>
      </c>
      <c r="T92" s="4">
        <f t="shared" si="74"/>
        <v>12641.733333333332</v>
      </c>
      <c r="U92" s="4">
        <f t="shared" si="78"/>
        <v>4.1999999999989086</v>
      </c>
      <c r="V92" s="4">
        <f t="shared" si="79"/>
        <v>5.1000000000003638</v>
      </c>
      <c r="W92" s="85">
        <f t="shared" si="80"/>
        <v>12618.6</v>
      </c>
      <c r="X92" s="109">
        <f t="shared" si="112"/>
        <v>12617.699999999999</v>
      </c>
      <c r="Y92" s="62">
        <f t="shared" si="104"/>
        <v>12694.4</v>
      </c>
      <c r="Z92" s="10">
        <f t="shared" si="105"/>
        <v>37.899999999999636</v>
      </c>
      <c r="AA92" s="4">
        <f t="shared" si="106"/>
        <v>37.899999999999636</v>
      </c>
      <c r="AB92" s="79">
        <f t="shared" si="107"/>
        <v>12651.4</v>
      </c>
      <c r="AC92" s="79">
        <f t="shared" si="113"/>
        <v>12651.4</v>
      </c>
      <c r="AD92" s="48">
        <f t="shared" si="88"/>
        <v>0.97868745938923407</v>
      </c>
      <c r="AE92" s="45">
        <f t="shared" si="89"/>
        <v>4.1999999999989086</v>
      </c>
      <c r="AF92" s="56">
        <f t="shared" si="90"/>
        <v>12655.599999999999</v>
      </c>
      <c r="AG92" s="70">
        <f t="shared" si="91"/>
        <v>-2.5541516882063382</v>
      </c>
      <c r="AH92" s="70">
        <f t="shared" si="92"/>
        <v>-0.39151942487106295</v>
      </c>
      <c r="AI92" s="74">
        <f t="shared" si="93"/>
        <v>1.9121969720914639E-3</v>
      </c>
      <c r="AJ92" s="62">
        <f t="shared" si="94"/>
        <v>37.899999999999636</v>
      </c>
      <c r="AK92" s="117">
        <f t="shared" si="95"/>
        <v>0.1532874600513679</v>
      </c>
      <c r="AL92" s="99">
        <f t="shared" si="96"/>
        <v>-7.4866225875343793E-4</v>
      </c>
      <c r="AM92" s="62">
        <f t="shared" si="97"/>
        <v>12689.3</v>
      </c>
      <c r="AN92" s="10">
        <f t="shared" si="98"/>
        <v>12594.3264</v>
      </c>
      <c r="AO92" s="10">
        <f t="shared" si="99"/>
        <v>12663.790200000001</v>
      </c>
      <c r="AP92" s="10">
        <f t="shared" si="100"/>
        <v>12692.012666666666</v>
      </c>
      <c r="AQ92" s="10">
        <f t="shared" si="101"/>
        <v>12630.684733333332</v>
      </c>
      <c r="AR92" s="116">
        <f>AN93</f>
        <v>12610.593449999997</v>
      </c>
      <c r="AS92" s="16">
        <f>J92</f>
        <v>12679.8</v>
      </c>
      <c r="AU92" s="19"/>
      <c r="AV92" s="25"/>
      <c r="AW92" s="80">
        <f>COUNT(AU92:AU104)</f>
        <v>6</v>
      </c>
      <c r="AZ92"/>
      <c r="BA92"/>
      <c r="BB92" s="115">
        <f>AO92</f>
        <v>12663.790200000001</v>
      </c>
      <c r="BC92" s="24">
        <f>BB92-BA91</f>
        <v>12.390200000001641</v>
      </c>
      <c r="BD92" s="107" t="s">
        <v>37</v>
      </c>
      <c r="BE92" s="12" t="s">
        <v>262</v>
      </c>
      <c r="BF92" s="110">
        <v>12680.1</v>
      </c>
      <c r="BG92" s="110">
        <v>12647</v>
      </c>
      <c r="BH92" s="111">
        <v>12679.8</v>
      </c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</row>
    <row r="93" spans="1:123" x14ac:dyDescent="0.25">
      <c r="A93" s="12" t="str">
        <f t="shared" si="64"/>
        <v>5mag     16o</v>
      </c>
      <c r="B93" s="110">
        <f t="shared" si="75"/>
        <v>15</v>
      </c>
      <c r="C93" s="3">
        <f t="shared" si="76"/>
        <v>81.299999999999272</v>
      </c>
      <c r="D93" s="3">
        <f t="shared" si="66"/>
        <v>12681.366666666669</v>
      </c>
      <c r="E93" s="3">
        <f t="shared" si="67"/>
        <v>12687.95</v>
      </c>
      <c r="F93" s="3">
        <f t="shared" si="68"/>
        <v>12641.666666666666</v>
      </c>
      <c r="G93" s="3">
        <f t="shared" si="69"/>
        <v>12657.6</v>
      </c>
      <c r="H93" s="3">
        <f t="shared" si="48"/>
        <v>12695.8</v>
      </c>
      <c r="I93" s="3">
        <f t="shared" si="48"/>
        <v>12668.2</v>
      </c>
      <c r="J93" s="3">
        <f t="shared" si="48"/>
        <v>12694.8</v>
      </c>
      <c r="K93" s="8">
        <f t="shared" si="87"/>
        <v>43.399999999999636</v>
      </c>
      <c r="L93" s="4">
        <f t="shared" si="70"/>
        <v>27.599999999998545</v>
      </c>
      <c r="M93" s="4">
        <f t="shared" si="77"/>
        <v>39.700000000000124</v>
      </c>
      <c r="N93" s="4">
        <f t="shared" si="71"/>
        <v>30.349999999999454</v>
      </c>
      <c r="O93" s="4">
        <f t="shared" si="72"/>
        <v>27.599999999998545</v>
      </c>
      <c r="P93" s="4">
        <f t="shared" si="116"/>
        <v>16</v>
      </c>
      <c r="Q93" s="4">
        <f t="shared" si="115"/>
        <v>11.599999999998545</v>
      </c>
      <c r="R93" s="4">
        <f t="shared" si="65"/>
        <v>12686.266666666668</v>
      </c>
      <c r="S93" s="4">
        <f t="shared" si="73"/>
        <v>12677.616666666667</v>
      </c>
      <c r="T93" s="4">
        <f t="shared" si="74"/>
        <v>12666.122222222222</v>
      </c>
      <c r="U93" s="4">
        <f t="shared" si="78"/>
        <v>5.1000000000003638</v>
      </c>
      <c r="V93" s="4">
        <f t="shared" si="79"/>
        <v>28.399999999999636</v>
      </c>
      <c r="W93" s="86">
        <f t="shared" si="80"/>
        <v>12679.8</v>
      </c>
      <c r="X93" s="109">
        <f>J91+U93</f>
        <v>12656.5</v>
      </c>
      <c r="Y93" s="62">
        <f t="shared" si="104"/>
        <v>12746.099999999999</v>
      </c>
      <c r="Z93" s="10">
        <f t="shared" si="105"/>
        <v>37.899999999999636</v>
      </c>
      <c r="AA93" s="4">
        <f t="shared" si="106"/>
        <v>37.899999999999636</v>
      </c>
      <c r="AB93" s="79">
        <f t="shared" si="107"/>
        <v>12689.3</v>
      </c>
      <c r="AC93" s="79">
        <f>J91+Z93</f>
        <v>12689.3</v>
      </c>
      <c r="AD93" s="48">
        <f t="shared" si="88"/>
        <v>0.64990253411297227</v>
      </c>
      <c r="AE93" s="45">
        <f t="shared" si="89"/>
        <v>5.1000000000003638</v>
      </c>
      <c r="AF93" s="56">
        <f t="shared" si="90"/>
        <v>12684.9</v>
      </c>
      <c r="AG93" s="70">
        <f t="shared" si="91"/>
        <v>-0.43343226814289615</v>
      </c>
      <c r="AH93" s="70">
        <f t="shared" si="92"/>
        <v>-2.30716555618862</v>
      </c>
      <c r="AI93" s="74">
        <f t="shared" si="93"/>
        <v>7.8045550221126194E-4</v>
      </c>
      <c r="AJ93" s="62">
        <f t="shared" si="94"/>
        <v>37.899999999999636</v>
      </c>
      <c r="AK93" s="117">
        <f t="shared" si="95"/>
        <v>5.3230129036631437</v>
      </c>
      <c r="AL93" s="99">
        <f t="shared" si="96"/>
        <v>-1.8006400528397146E-3</v>
      </c>
      <c r="AM93" s="62">
        <f t="shared" si="97"/>
        <v>12717.699999999999</v>
      </c>
      <c r="AN93" s="10">
        <f t="shared" si="98"/>
        <v>12610.593449999997</v>
      </c>
      <c r="AO93" s="10">
        <f t="shared" si="99"/>
        <v>12678.242399999997</v>
      </c>
      <c r="AP93" s="10">
        <f t="shared" si="100"/>
        <v>12727.431383333333</v>
      </c>
      <c r="AQ93" s="10">
        <f t="shared" si="101"/>
        <v>12670.491166666663</v>
      </c>
      <c r="AR93" s="116">
        <f>AP94</f>
        <v>12729.333283333333</v>
      </c>
      <c r="AS93" s="112">
        <f>J93</f>
        <v>12694.8</v>
      </c>
      <c r="AT93" s="115">
        <f>AO93</f>
        <v>12678.242399999997</v>
      </c>
      <c r="AU93" s="24">
        <f>AT93-AS92</f>
        <v>-1.5576000000019121</v>
      </c>
      <c r="AV93" s="25" t="s">
        <v>37</v>
      </c>
      <c r="AW93" s="19"/>
      <c r="AZ93"/>
      <c r="BA93"/>
      <c r="BB93"/>
      <c r="BC93"/>
      <c r="BD93"/>
      <c r="BE93" s="12" t="s">
        <v>263</v>
      </c>
      <c r="BF93" s="110">
        <v>12695.8</v>
      </c>
      <c r="BG93" s="110">
        <v>12668.2</v>
      </c>
      <c r="BH93" s="111">
        <v>12694.8</v>
      </c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</row>
    <row r="94" spans="1:123" x14ac:dyDescent="0.25">
      <c r="A94" s="12" t="str">
        <f t="shared" si="64"/>
        <v>5mag    17s</v>
      </c>
      <c r="B94" s="110">
        <f t="shared" si="75"/>
        <v>42.300000000001091</v>
      </c>
      <c r="C94" s="3">
        <f t="shared" si="76"/>
        <v>85.700000000000728</v>
      </c>
      <c r="D94" s="3">
        <f t="shared" si="66"/>
        <v>12705.1</v>
      </c>
      <c r="E94" s="3">
        <f t="shared" si="67"/>
        <v>12717.599999999999</v>
      </c>
      <c r="F94" s="3">
        <f t="shared" si="68"/>
        <v>12668.733333333332</v>
      </c>
      <c r="G94" s="3">
        <f t="shared" si="69"/>
        <v>12679.6</v>
      </c>
      <c r="H94" s="3">
        <f t="shared" ref="H94:J157" si="118">BF94</f>
        <v>12739.4</v>
      </c>
      <c r="I94" s="3">
        <f t="shared" si="118"/>
        <v>12691</v>
      </c>
      <c r="J94" s="3">
        <f t="shared" si="118"/>
        <v>12737.1</v>
      </c>
      <c r="K94" s="8">
        <f t="shared" si="87"/>
        <v>57.300000000001091</v>
      </c>
      <c r="L94" s="4">
        <f t="shared" si="70"/>
        <v>48.399999999999636</v>
      </c>
      <c r="M94" s="4">
        <f t="shared" si="77"/>
        <v>36.366666666666184</v>
      </c>
      <c r="N94" s="4">
        <f t="shared" si="71"/>
        <v>37.999999999999091</v>
      </c>
      <c r="O94" s="4">
        <f t="shared" si="72"/>
        <v>48.399999999999636</v>
      </c>
      <c r="P94" s="4">
        <f t="shared" si="116"/>
        <v>44.600000000000364</v>
      </c>
      <c r="Q94" s="4">
        <f t="shared" si="115"/>
        <v>3.7999999999992724</v>
      </c>
      <c r="R94" s="4">
        <f t="shared" si="65"/>
        <v>12722.5</v>
      </c>
      <c r="S94" s="4">
        <f t="shared" si="73"/>
        <v>12704.383333333335</v>
      </c>
      <c r="T94" s="4">
        <f t="shared" si="74"/>
        <v>12692.577777777778</v>
      </c>
      <c r="U94" s="4">
        <f t="shared" si="78"/>
        <v>15</v>
      </c>
      <c r="V94" s="4">
        <f t="shared" si="79"/>
        <v>15</v>
      </c>
      <c r="W94" s="86">
        <f t="shared" si="80"/>
        <v>12694.8</v>
      </c>
      <c r="X94" s="109">
        <f>J92+U94</f>
        <v>12694.8</v>
      </c>
      <c r="Y94" s="10">
        <f t="shared" si="104"/>
        <v>12738.199999999999</v>
      </c>
      <c r="Z94" s="10">
        <f t="shared" si="105"/>
        <v>37.899999999999636</v>
      </c>
      <c r="AA94" s="10">
        <f t="shared" si="106"/>
        <v>28.399999999999636</v>
      </c>
      <c r="AB94" s="10">
        <f t="shared" si="107"/>
        <v>12708.199999999999</v>
      </c>
      <c r="AC94" s="79">
        <f>J92+Z94</f>
        <v>12717.699999999999</v>
      </c>
      <c r="AD94" s="48">
        <f t="shared" si="88"/>
        <v>1.8933073424301257</v>
      </c>
      <c r="AE94" s="45">
        <f t="shared" si="89"/>
        <v>15</v>
      </c>
      <c r="AF94" s="56">
        <f t="shared" si="90"/>
        <v>12709.8</v>
      </c>
      <c r="AG94" s="70">
        <f t="shared" si="91"/>
        <v>6.2157245518472299</v>
      </c>
      <c r="AH94" s="70">
        <f t="shared" si="92"/>
        <v>0.16088229001441406</v>
      </c>
      <c r="AI94" s="74">
        <f t="shared" si="93"/>
        <v>2.1479488268895727E-3</v>
      </c>
      <c r="AJ94" s="62">
        <f t="shared" si="94"/>
        <v>37.899999999999636</v>
      </c>
      <c r="AK94" s="117">
        <f t="shared" si="95"/>
        <v>2.5883111240282038E-2</v>
      </c>
      <c r="AL94" s="99">
        <f t="shared" si="96"/>
        <v>3.4556692610376871E-4</v>
      </c>
      <c r="AM94" s="62">
        <f t="shared" si="97"/>
        <v>12732.699999999999</v>
      </c>
      <c r="AN94" s="10">
        <f t="shared" si="98"/>
        <v>12643.260750000001</v>
      </c>
      <c r="AO94" s="10">
        <f t="shared" si="99"/>
        <v>12691.629000000003</v>
      </c>
      <c r="AP94" s="10">
        <f t="shared" si="100"/>
        <v>12729.333283333333</v>
      </c>
      <c r="AQ94" s="10">
        <f t="shared" si="101"/>
        <v>12689.410066666669</v>
      </c>
      <c r="AR94" s="113"/>
      <c r="AT94" s="115">
        <f>AQ94</f>
        <v>12689.410066666669</v>
      </c>
      <c r="AU94" s="114">
        <f>-AT94+AS93</f>
        <v>5.3899333333301911</v>
      </c>
      <c r="AV94" s="25" t="s">
        <v>37</v>
      </c>
      <c r="AZ94" s="124">
        <f>BA94*(1-$AQ$5)</f>
        <v>12698.8887</v>
      </c>
      <c r="BA94" s="16">
        <f t="shared" ref="BA94:BA95" si="119">J94</f>
        <v>12737.1</v>
      </c>
      <c r="BB94"/>
      <c r="BC94"/>
      <c r="BD94"/>
      <c r="BE94" s="12" t="s">
        <v>264</v>
      </c>
      <c r="BF94" s="110">
        <v>12739.4</v>
      </c>
      <c r="BG94" s="110">
        <v>12691</v>
      </c>
      <c r="BH94" s="111">
        <v>12737.1</v>
      </c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</row>
    <row r="95" spans="1:123" x14ac:dyDescent="0.25">
      <c r="A95" s="12" t="str">
        <f t="shared" si="64"/>
        <v>5mag   18b</v>
      </c>
      <c r="B95" s="110">
        <f t="shared" si="75"/>
        <v>44.199999999998909</v>
      </c>
      <c r="C95" s="3">
        <f t="shared" si="76"/>
        <v>101.5</v>
      </c>
      <c r="D95" s="3">
        <f t="shared" si="66"/>
        <v>12741.5</v>
      </c>
      <c r="E95" s="3">
        <f t="shared" si="67"/>
        <v>12764.349999999999</v>
      </c>
      <c r="F95" s="3">
        <f t="shared" si="68"/>
        <v>12698.5</v>
      </c>
      <c r="G95" s="3">
        <f t="shared" si="69"/>
        <v>12713.65</v>
      </c>
      <c r="H95" s="3">
        <f t="shared" si="118"/>
        <v>12789.3</v>
      </c>
      <c r="I95" s="3">
        <f t="shared" si="118"/>
        <v>12736.3</v>
      </c>
      <c r="J95" s="3">
        <f t="shared" si="118"/>
        <v>12781.3</v>
      </c>
      <c r="K95" s="8">
        <f t="shared" si="87"/>
        <v>86.5</v>
      </c>
      <c r="L95" s="4">
        <f t="shared" si="70"/>
        <v>53</v>
      </c>
      <c r="M95" s="4">
        <f t="shared" si="77"/>
        <v>42.999999999999396</v>
      </c>
      <c r="N95" s="4">
        <f t="shared" si="71"/>
        <v>50.699999999999818</v>
      </c>
      <c r="O95" s="4">
        <f t="shared" si="72"/>
        <v>53</v>
      </c>
      <c r="P95" s="4">
        <f t="shared" si="116"/>
        <v>52.199999999998909</v>
      </c>
      <c r="Q95" s="4">
        <f t="shared" si="115"/>
        <v>0.80000000000109139</v>
      </c>
      <c r="R95" s="4">
        <f t="shared" si="65"/>
        <v>12768.966666666665</v>
      </c>
      <c r="S95" s="4">
        <f t="shared" si="73"/>
        <v>12745.733333333334</v>
      </c>
      <c r="T95" s="4">
        <f t="shared" si="74"/>
        <v>12725.911111111112</v>
      </c>
      <c r="U95" s="4">
        <f t="shared" si="78"/>
        <v>15</v>
      </c>
      <c r="V95" s="4">
        <f t="shared" si="79"/>
        <v>15</v>
      </c>
      <c r="W95" s="86">
        <f t="shared" si="80"/>
        <v>12709.8</v>
      </c>
      <c r="X95" s="109">
        <f>J93+U95</f>
        <v>12709.8</v>
      </c>
      <c r="Y95" s="62">
        <f t="shared" si="104"/>
        <v>12794.400000000001</v>
      </c>
      <c r="Z95" s="10">
        <f t="shared" si="105"/>
        <v>42.300000000001091</v>
      </c>
      <c r="AA95" s="4">
        <f t="shared" si="106"/>
        <v>42.300000000001091</v>
      </c>
      <c r="AB95" s="108">
        <f t="shared" si="107"/>
        <v>12737.1</v>
      </c>
      <c r="AC95" s="79">
        <f>J93+Z95</f>
        <v>12737.1</v>
      </c>
      <c r="AD95" s="48">
        <f t="shared" si="88"/>
        <v>2.1682910981156569</v>
      </c>
      <c r="AE95" s="45">
        <f t="shared" si="89"/>
        <v>15</v>
      </c>
      <c r="AF95" s="56">
        <f t="shared" si="90"/>
        <v>12752.1</v>
      </c>
      <c r="AG95" s="70">
        <f t="shared" si="91"/>
        <v>15.401322135194857</v>
      </c>
      <c r="AH95" s="70">
        <f t="shared" si="92"/>
        <v>6.4929490547750823E-2</v>
      </c>
      <c r="AI95" s="74">
        <f t="shared" si="93"/>
        <v>2.2898189317836991E-3</v>
      </c>
      <c r="AJ95" s="62">
        <f t="shared" si="94"/>
        <v>42.300000000001091</v>
      </c>
      <c r="AK95" s="117">
        <f t="shared" si="95"/>
        <v>4.2158387427904632E-3</v>
      </c>
      <c r="AL95" s="99">
        <f t="shared" si="96"/>
        <v>1.4867677668731059E-4</v>
      </c>
      <c r="AM95" s="62">
        <f t="shared" si="97"/>
        <v>12779.400000000001</v>
      </c>
      <c r="AN95" s="10">
        <f t="shared" si="98"/>
        <v>12671.815500000001</v>
      </c>
      <c r="AO95" s="10">
        <f t="shared" si="99"/>
        <v>12741.245999999999</v>
      </c>
      <c r="AP95" s="10">
        <f t="shared" si="100"/>
        <v>12773.260499999999</v>
      </c>
      <c r="AQ95" s="10">
        <f t="shared" si="101"/>
        <v>12718.3056</v>
      </c>
      <c r="AR95" s="116">
        <f>AN96</f>
        <v>12705.5484</v>
      </c>
      <c r="AS95" s="16">
        <f>J95</f>
        <v>12781.3</v>
      </c>
      <c r="AU95" s="19"/>
      <c r="AV95" s="25"/>
      <c r="AZ95" s="124">
        <f>BA95*(1-$AQ$5)</f>
        <v>12742.956099999999</v>
      </c>
      <c r="BA95" s="16">
        <f t="shared" si="119"/>
        <v>12781.3</v>
      </c>
      <c r="BB95" s="115">
        <f>AO95</f>
        <v>12741.245999999999</v>
      </c>
      <c r="BC95" s="24">
        <f>BB95-BA94</f>
        <v>4.1459999999988213</v>
      </c>
      <c r="BD95" s="107" t="s">
        <v>37</v>
      </c>
      <c r="BE95" s="12" t="s">
        <v>265</v>
      </c>
      <c r="BF95" s="110">
        <v>12789.3</v>
      </c>
      <c r="BG95" s="110">
        <v>12736.3</v>
      </c>
      <c r="BH95" s="111">
        <v>12781.3</v>
      </c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</row>
    <row r="96" spans="1:123" x14ac:dyDescent="0.25">
      <c r="A96" s="12" t="str">
        <f t="shared" si="64"/>
        <v>5mag    19o</v>
      </c>
      <c r="B96" s="110">
        <f t="shared" si="75"/>
        <v>3.5</v>
      </c>
      <c r="C96" s="3">
        <f t="shared" si="76"/>
        <v>90</v>
      </c>
      <c r="D96" s="3">
        <f t="shared" si="66"/>
        <v>12771.666666666666</v>
      </c>
      <c r="E96" s="3">
        <f t="shared" si="67"/>
        <v>12787.8</v>
      </c>
      <c r="F96" s="3">
        <f t="shared" si="68"/>
        <v>12735.266666666668</v>
      </c>
      <c r="G96" s="3">
        <f t="shared" si="69"/>
        <v>12757.4</v>
      </c>
      <c r="H96" s="3">
        <f t="shared" si="118"/>
        <v>12786.3</v>
      </c>
      <c r="I96" s="3">
        <f t="shared" si="118"/>
        <v>12778.5</v>
      </c>
      <c r="J96" s="110">
        <f t="shared" si="118"/>
        <v>12784.8</v>
      </c>
      <c r="K96" s="8">
        <f t="shared" si="87"/>
        <v>47.699999999998909</v>
      </c>
      <c r="L96" s="4">
        <f t="shared" si="70"/>
        <v>7.7999999999992724</v>
      </c>
      <c r="M96" s="4">
        <f t="shared" si="77"/>
        <v>36.399999999999636</v>
      </c>
      <c r="N96" s="4">
        <f t="shared" si="71"/>
        <v>30.399999999999636</v>
      </c>
      <c r="O96" s="4">
        <f t="shared" si="72"/>
        <v>7.7999999999992724</v>
      </c>
      <c r="P96" s="4">
        <f t="shared" si="116"/>
        <v>5</v>
      </c>
      <c r="Q96" s="4">
        <f>-J95+I96</f>
        <v>-2.7999999999992724</v>
      </c>
      <c r="R96" s="4">
        <f t="shared" si="65"/>
        <v>12783.199999999999</v>
      </c>
      <c r="S96" s="4">
        <f t="shared" si="73"/>
        <v>12776.083333333332</v>
      </c>
      <c r="T96" s="4">
        <f t="shared" si="74"/>
        <v>12758.222222222221</v>
      </c>
      <c r="U96" s="4">
        <f t="shared" si="78"/>
        <v>15</v>
      </c>
      <c r="V96" s="4">
        <f t="shared" si="79"/>
        <v>42.300000000001091</v>
      </c>
      <c r="W96" s="86">
        <f t="shared" si="80"/>
        <v>12779.400000000001</v>
      </c>
      <c r="X96" s="109">
        <f t="shared" ref="X96:X99" si="120">J94+U96</f>
        <v>12752.1</v>
      </c>
      <c r="Y96" s="62">
        <f t="shared" si="104"/>
        <v>12867.8</v>
      </c>
      <c r="Z96" s="10">
        <f t="shared" si="105"/>
        <v>44.199999999998909</v>
      </c>
      <c r="AA96" s="4">
        <f t="shared" si="106"/>
        <v>44.199999999998909</v>
      </c>
      <c r="AB96" s="79">
        <f t="shared" si="107"/>
        <v>12781.3</v>
      </c>
      <c r="AC96" s="79">
        <f t="shared" ref="AC96:AC99" si="121">J94+Z96</f>
        <v>12781.3</v>
      </c>
      <c r="AD96" s="48">
        <f t="shared" si="88"/>
        <v>-0.53372319688113545</v>
      </c>
      <c r="AE96" s="45">
        <f t="shared" si="89"/>
        <v>15</v>
      </c>
      <c r="AF96" s="56">
        <f t="shared" si="90"/>
        <v>12796.3</v>
      </c>
      <c r="AG96" s="70">
        <f t="shared" si="91"/>
        <v>0.28320004817118022</v>
      </c>
      <c r="AH96" s="70">
        <f t="shared" si="92"/>
        <v>3.531072845706404</v>
      </c>
      <c r="AI96" s="74">
        <f t="shared" si="93"/>
        <v>-8.9869727968240826E-4</v>
      </c>
      <c r="AJ96" s="62">
        <f t="shared" si="94"/>
        <v>44.199999999998909</v>
      </c>
      <c r="AK96" s="117">
        <f t="shared" si="95"/>
        <v>12.468475441685122</v>
      </c>
      <c r="AL96" s="99">
        <f t="shared" si="96"/>
        <v>-3.1733655607967654E-3</v>
      </c>
      <c r="AM96" s="62">
        <f t="shared" si="97"/>
        <v>12825.499999999998</v>
      </c>
      <c r="AN96" s="10">
        <f t="shared" si="98"/>
        <v>12705.5484</v>
      </c>
      <c r="AO96" s="10">
        <f t="shared" si="99"/>
        <v>12788.831699999999</v>
      </c>
      <c r="AP96" s="10">
        <f t="shared" si="100"/>
        <v>12832.486333333329</v>
      </c>
      <c r="AQ96" s="10">
        <f t="shared" si="101"/>
        <v>12761.381966666664</v>
      </c>
      <c r="AR96" s="113"/>
      <c r="AT96" s="115">
        <f>AO96</f>
        <v>12788.831699999999</v>
      </c>
      <c r="AU96" s="24">
        <f>AT96-AS95</f>
        <v>7.531699999999546</v>
      </c>
      <c r="AV96" s="25" t="s">
        <v>37</v>
      </c>
      <c r="AZ96"/>
      <c r="BA96"/>
      <c r="BB96" s="115">
        <f>AO96</f>
        <v>12788.831699999999</v>
      </c>
      <c r="BC96" s="24">
        <f>BB96-BA95</f>
        <v>7.531699999999546</v>
      </c>
      <c r="BD96" s="107" t="s">
        <v>37</v>
      </c>
      <c r="BE96" s="12" t="s">
        <v>266</v>
      </c>
      <c r="BF96" s="110">
        <v>12786.3</v>
      </c>
      <c r="BG96" s="110">
        <v>12778.5</v>
      </c>
      <c r="BH96" s="111">
        <v>12784.8</v>
      </c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</row>
    <row r="97" spans="1:123" x14ac:dyDescent="0.25">
      <c r="A97" s="12" t="str">
        <f t="shared" si="64"/>
        <v>5mag    20s</v>
      </c>
      <c r="B97" s="110">
        <f t="shared" si="75"/>
        <v>9.5</v>
      </c>
      <c r="C97" s="3">
        <f t="shared" si="76"/>
        <v>57.199999999998909</v>
      </c>
      <c r="D97" s="3">
        <f t="shared" si="66"/>
        <v>12792.366666666667</v>
      </c>
      <c r="E97" s="3">
        <f t="shared" si="67"/>
        <v>12793.9</v>
      </c>
      <c r="F97" s="3">
        <f t="shared" si="68"/>
        <v>12766.1</v>
      </c>
      <c r="G97" s="3">
        <f t="shared" si="69"/>
        <v>12781</v>
      </c>
      <c r="H97" s="3">
        <f t="shared" si="118"/>
        <v>12801.5</v>
      </c>
      <c r="I97" s="3">
        <f t="shared" si="118"/>
        <v>12783.5</v>
      </c>
      <c r="J97" s="110">
        <f t="shared" si="118"/>
        <v>12794.3</v>
      </c>
      <c r="K97" s="8">
        <f t="shared" si="87"/>
        <v>13</v>
      </c>
      <c r="L97" s="4">
        <f t="shared" si="70"/>
        <v>18</v>
      </c>
      <c r="M97" s="4">
        <f t="shared" si="77"/>
        <v>26.266666666666424</v>
      </c>
      <c r="N97" s="4">
        <f t="shared" si="71"/>
        <v>12.899999999999636</v>
      </c>
      <c r="O97" s="4">
        <f t="shared" si="72"/>
        <v>18</v>
      </c>
      <c r="P97" s="4">
        <f t="shared" si="116"/>
        <v>16.700000000000728</v>
      </c>
      <c r="Q97" s="4">
        <f>J96-I97</f>
        <v>1.2999999999992724</v>
      </c>
      <c r="R97" s="4">
        <f t="shared" si="65"/>
        <v>12793.1</v>
      </c>
      <c r="S97" s="4">
        <f t="shared" si="73"/>
        <v>12788.15</v>
      </c>
      <c r="T97" s="4">
        <f t="shared" si="74"/>
        <v>12781.755555555554</v>
      </c>
      <c r="U97" s="4">
        <f t="shared" si="78"/>
        <v>3.5</v>
      </c>
      <c r="V97" s="4">
        <f t="shared" si="79"/>
        <v>3.5</v>
      </c>
      <c r="W97" s="85">
        <f t="shared" si="80"/>
        <v>12784.8</v>
      </c>
      <c r="X97" s="45">
        <f t="shared" si="120"/>
        <v>12784.8</v>
      </c>
      <c r="Y97" s="62">
        <f t="shared" si="104"/>
        <v>12832.499999999998</v>
      </c>
      <c r="Z97" s="10">
        <f t="shared" si="105"/>
        <v>44.199999999998909</v>
      </c>
      <c r="AA97" s="4">
        <f t="shared" si="106"/>
        <v>44.199999999998909</v>
      </c>
      <c r="AB97" s="79">
        <f t="shared" si="107"/>
        <v>12825.499999999998</v>
      </c>
      <c r="AC97" s="108">
        <f t="shared" si="121"/>
        <v>12825.499999999998</v>
      </c>
      <c r="AD97" s="48">
        <f t="shared" si="88"/>
        <v>7.602339181286473E-2</v>
      </c>
      <c r="AE97" s="45">
        <f t="shared" si="89"/>
        <v>3.5</v>
      </c>
      <c r="AF97" s="56">
        <f t="shared" si="90"/>
        <v>12788.3</v>
      </c>
      <c r="AG97" s="70">
        <f t="shared" si="91"/>
        <v>-0.17346096771047187</v>
      </c>
      <c r="AH97" s="70">
        <f t="shared" si="92"/>
        <v>-5.7649857094601566</v>
      </c>
      <c r="AI97" s="74">
        <f t="shared" si="93"/>
        <v>4.6917885880062247E-4</v>
      </c>
      <c r="AJ97" s="62">
        <f t="shared" si="94"/>
        <v>44.199999999998909</v>
      </c>
      <c r="AK97" s="117">
        <f t="shared" si="95"/>
        <v>33.235060230279828</v>
      </c>
      <c r="AL97" s="99">
        <f t="shared" si="96"/>
        <v>-2.7048094161664133E-3</v>
      </c>
      <c r="AM97" s="62">
        <f t="shared" si="97"/>
        <v>12828.999999999998</v>
      </c>
      <c r="AN97" s="10">
        <f t="shared" si="98"/>
        <v>12740.047199999999</v>
      </c>
      <c r="AO97" s="10">
        <f t="shared" si="99"/>
        <v>12775.112099999998</v>
      </c>
      <c r="AP97" s="10">
        <f t="shared" si="100"/>
        <v>12826.413599999996</v>
      </c>
      <c r="AQ97" s="10">
        <f t="shared" si="101"/>
        <v>12792.880099999997</v>
      </c>
      <c r="AR97" s="113"/>
      <c r="AU97" s="19"/>
      <c r="AV97" s="25"/>
      <c r="AZ97"/>
      <c r="BA97"/>
      <c r="BB97"/>
      <c r="BC97"/>
      <c r="BD97"/>
      <c r="BE97" s="12" t="s">
        <v>267</v>
      </c>
      <c r="BF97" s="110">
        <v>12801.5</v>
      </c>
      <c r="BG97" s="110">
        <v>12783.5</v>
      </c>
      <c r="BH97" s="111">
        <v>12794.3</v>
      </c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</row>
    <row r="98" spans="1:123" x14ac:dyDescent="0.25">
      <c r="A98" s="12" t="str">
        <f t="shared" si="64"/>
        <v>5mag     21b</v>
      </c>
      <c r="B98" s="110">
        <f t="shared" si="75"/>
        <v>25.200000000000728</v>
      </c>
      <c r="C98" s="3">
        <f t="shared" si="76"/>
        <v>38.200000000000728</v>
      </c>
      <c r="D98" s="3">
        <f t="shared" si="66"/>
        <v>12806.766666666668</v>
      </c>
      <c r="E98" s="3">
        <f t="shared" si="67"/>
        <v>12817</v>
      </c>
      <c r="F98" s="3">
        <f t="shared" si="68"/>
        <v>12785.333333333334</v>
      </c>
      <c r="G98" s="3">
        <f t="shared" si="69"/>
        <v>12788.75</v>
      </c>
      <c r="H98" s="13">
        <f t="shared" si="118"/>
        <v>12832.5</v>
      </c>
      <c r="I98" s="13">
        <f t="shared" si="118"/>
        <v>12794</v>
      </c>
      <c r="J98" s="13">
        <f t="shared" si="118"/>
        <v>12819.5</v>
      </c>
      <c r="K98" s="8">
        <f t="shared" si="87"/>
        <v>34.700000000000728</v>
      </c>
      <c r="L98" s="4">
        <f t="shared" si="70"/>
        <v>38.5</v>
      </c>
      <c r="M98" s="4">
        <f t="shared" si="77"/>
        <v>21.433333333333092</v>
      </c>
      <c r="N98" s="4">
        <f t="shared" si="71"/>
        <v>28.25</v>
      </c>
      <c r="O98" s="4">
        <f t="shared" si="72"/>
        <v>38.5</v>
      </c>
      <c r="P98" s="4">
        <f t="shared" si="116"/>
        <v>38.200000000000728</v>
      </c>
      <c r="Q98" s="4">
        <f>J97-I98</f>
        <v>0.2999999999992724</v>
      </c>
      <c r="R98" s="4">
        <f t="shared" si="65"/>
        <v>12815.333333333334</v>
      </c>
      <c r="S98" s="4">
        <f t="shared" si="73"/>
        <v>12804.216666666667</v>
      </c>
      <c r="T98" s="4">
        <f t="shared" si="74"/>
        <v>12797.21111111111</v>
      </c>
      <c r="U98" s="4">
        <f t="shared" si="78"/>
        <v>3.5</v>
      </c>
      <c r="V98" s="4">
        <f t="shared" si="79"/>
        <v>3.5</v>
      </c>
      <c r="W98" s="85">
        <f t="shared" si="80"/>
        <v>12788.3</v>
      </c>
      <c r="X98" s="45">
        <f t="shared" si="120"/>
        <v>12788.3</v>
      </c>
      <c r="Y98" s="62">
        <f t="shared" si="104"/>
        <v>12807.3</v>
      </c>
      <c r="Z98" s="10">
        <f t="shared" si="105"/>
        <v>44.199999999998909</v>
      </c>
      <c r="AA98" s="4">
        <f t="shared" si="106"/>
        <v>9.5</v>
      </c>
      <c r="AB98" s="79">
        <f t="shared" si="107"/>
        <v>12794.3</v>
      </c>
      <c r="AC98" s="79">
        <f t="shared" si="121"/>
        <v>12828.999999999998</v>
      </c>
      <c r="AD98" s="48">
        <f t="shared" si="88"/>
        <v>1.3014944769330719</v>
      </c>
      <c r="AE98" s="45">
        <f t="shared" si="89"/>
        <v>3.5</v>
      </c>
      <c r="AF98" s="56">
        <f t="shared" si="90"/>
        <v>12797.8</v>
      </c>
      <c r="AG98" s="70">
        <f t="shared" si="91"/>
        <v>-1.1457374252648522</v>
      </c>
      <c r="AH98" s="70">
        <f t="shared" si="92"/>
        <v>-0.87280032749985181</v>
      </c>
      <c r="AI98" s="74">
        <f t="shared" si="93"/>
        <v>1.6956039319258568E-3</v>
      </c>
      <c r="AJ98" s="62">
        <f t="shared" si="94"/>
        <v>44.199999999998909</v>
      </c>
      <c r="AK98" s="117">
        <f t="shared" si="95"/>
        <v>0.76178041168384858</v>
      </c>
      <c r="AL98" s="99">
        <f t="shared" si="96"/>
        <v>-1.4799236670949242E-3</v>
      </c>
      <c r="AM98" s="62">
        <f t="shared" si="97"/>
        <v>12838.499999999998</v>
      </c>
      <c r="AN98" s="10">
        <f t="shared" si="98"/>
        <v>12767.419800000001</v>
      </c>
      <c r="AO98" s="10">
        <f t="shared" si="99"/>
        <v>12789.897300000001</v>
      </c>
      <c r="AP98" s="10">
        <f t="shared" si="100"/>
        <v>12818.805999999999</v>
      </c>
      <c r="AQ98" s="10">
        <f t="shared" si="101"/>
        <v>12797.484699999999</v>
      </c>
      <c r="AR98" s="116">
        <f>AN99</f>
        <v>12774.296250000001</v>
      </c>
      <c r="AS98" s="16">
        <f>J98</f>
        <v>12819.5</v>
      </c>
      <c r="AU98" s="19"/>
      <c r="AV98" s="25"/>
      <c r="AZ98"/>
      <c r="BA98"/>
      <c r="BB98"/>
      <c r="BC98"/>
      <c r="BD98"/>
      <c r="BE98" s="12" t="s">
        <v>268</v>
      </c>
      <c r="BF98" s="13">
        <v>12832.5</v>
      </c>
      <c r="BG98" s="13">
        <v>12794</v>
      </c>
      <c r="BH98" s="14">
        <v>12819.5</v>
      </c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</row>
    <row r="99" spans="1:123" x14ac:dyDescent="0.25">
      <c r="A99" s="12" t="str">
        <f t="shared" si="64"/>
        <v>8mag   0s</v>
      </c>
      <c r="B99" s="110">
        <f t="shared" si="75"/>
        <v>-16.899999999999636</v>
      </c>
      <c r="C99" s="3">
        <f t="shared" si="76"/>
        <v>17.800000000001091</v>
      </c>
      <c r="D99" s="3">
        <f t="shared" si="66"/>
        <v>12835.4</v>
      </c>
      <c r="E99" s="3">
        <f t="shared" si="67"/>
        <v>12852.35</v>
      </c>
      <c r="F99" s="3">
        <f t="shared" si="68"/>
        <v>12781.300000000001</v>
      </c>
      <c r="G99" s="3">
        <f t="shared" si="69"/>
        <v>12780.2</v>
      </c>
      <c r="H99" s="13">
        <f t="shared" si="118"/>
        <v>12872.2</v>
      </c>
      <c r="I99" s="13">
        <f t="shared" si="118"/>
        <v>12766.4</v>
      </c>
      <c r="J99" s="110">
        <f t="shared" si="118"/>
        <v>12802.6</v>
      </c>
      <c r="K99" s="8">
        <f t="shared" si="87"/>
        <v>8.3000000000010914</v>
      </c>
      <c r="L99" s="4">
        <f t="shared" si="70"/>
        <v>105.80000000000109</v>
      </c>
      <c r="M99" s="4">
        <f t="shared" si="77"/>
        <v>54.100000000000364</v>
      </c>
      <c r="N99" s="4">
        <f t="shared" si="71"/>
        <v>72.150000000000546</v>
      </c>
      <c r="O99" s="4">
        <f t="shared" si="72"/>
        <v>105.80000000000109</v>
      </c>
      <c r="P99" s="4">
        <f t="shared" si="116"/>
        <v>52.700000000000728</v>
      </c>
      <c r="Q99" s="4">
        <f t="shared" ref="Q99:Q104" si="122">J98-I99</f>
        <v>53.100000000000364</v>
      </c>
      <c r="R99" s="4">
        <f t="shared" si="65"/>
        <v>12813.733333333332</v>
      </c>
      <c r="S99" s="4">
        <f t="shared" si="73"/>
        <v>12814.533333333333</v>
      </c>
      <c r="T99" s="4">
        <f t="shared" si="74"/>
        <v>12807.388888888889</v>
      </c>
      <c r="U99" s="4">
        <f t="shared" si="78"/>
        <v>3.5</v>
      </c>
      <c r="V99" s="4">
        <f t="shared" si="79"/>
        <v>9.5</v>
      </c>
      <c r="W99" s="109">
        <f t="shared" si="80"/>
        <v>12803.8</v>
      </c>
      <c r="X99" s="45">
        <f t="shared" si="120"/>
        <v>12797.8</v>
      </c>
      <c r="Y99" s="10">
        <f t="shared" si="104"/>
        <v>12854.2</v>
      </c>
      <c r="Z99" s="10">
        <f t="shared" si="105"/>
        <v>25.200000000000728</v>
      </c>
      <c r="AA99" s="10">
        <f t="shared" si="106"/>
        <v>25.200000000000728</v>
      </c>
      <c r="AB99" s="10">
        <f t="shared" si="107"/>
        <v>12819.5</v>
      </c>
      <c r="AC99" s="108">
        <f t="shared" si="121"/>
        <v>12819.5</v>
      </c>
      <c r="AD99" s="93">
        <f t="shared" si="88"/>
        <v>5.3246263807667917</v>
      </c>
      <c r="AE99" s="45">
        <f t="shared" si="89"/>
        <v>3.5</v>
      </c>
      <c r="AF99" s="56">
        <f t="shared" si="90"/>
        <v>12823</v>
      </c>
      <c r="AG99" s="70">
        <f t="shared" si="91"/>
        <v>0.48538057821056968</v>
      </c>
      <c r="AH99" s="70">
        <f t="shared" si="92"/>
        <v>2.0602390060324502</v>
      </c>
      <c r="AI99" s="74">
        <f t="shared" si="93"/>
        <v>-1.5908913670747591E-3</v>
      </c>
      <c r="AJ99" s="62">
        <f t="shared" si="94"/>
        <v>25.200000000000728</v>
      </c>
      <c r="AK99" s="117">
        <f t="shared" si="95"/>
        <v>4.2445847619775785</v>
      </c>
      <c r="AL99" s="99">
        <f t="shared" si="96"/>
        <v>-3.2776164488077077E-3</v>
      </c>
      <c r="AM99" s="62">
        <f t="shared" si="97"/>
        <v>12844.7</v>
      </c>
      <c r="AN99" s="10">
        <f t="shared" si="98"/>
        <v>12774.296250000001</v>
      </c>
      <c r="AO99" s="10">
        <f t="shared" si="99"/>
        <v>12823.830000000002</v>
      </c>
      <c r="AP99" s="10">
        <f t="shared" si="100"/>
        <v>12856.426916666665</v>
      </c>
      <c r="AQ99" s="10">
        <f t="shared" si="101"/>
        <v>12810.964833333333</v>
      </c>
      <c r="AT99" s="115">
        <f>AO99</f>
        <v>12823.830000000002</v>
      </c>
      <c r="AU99" s="24">
        <f>AT99-AS98</f>
        <v>4.3300000000017462</v>
      </c>
      <c r="AV99" s="25" t="s">
        <v>37</v>
      </c>
      <c r="AZ99"/>
      <c r="BA99"/>
      <c r="BB99"/>
      <c r="BC99"/>
      <c r="BD99"/>
      <c r="BE99" s="12" t="s">
        <v>269</v>
      </c>
      <c r="BF99" s="110">
        <v>12872.2</v>
      </c>
      <c r="BG99" s="110">
        <v>12766.4</v>
      </c>
      <c r="BH99" s="111">
        <v>12802.6</v>
      </c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</row>
    <row r="100" spans="1:123" x14ac:dyDescent="0.25">
      <c r="A100" s="12" t="str">
        <f t="shared" si="64"/>
        <v>8mag   1s</v>
      </c>
      <c r="B100" s="110">
        <f t="shared" si="75"/>
        <v>-2.2000000000007276</v>
      </c>
      <c r="C100" s="3">
        <f t="shared" si="76"/>
        <v>6.1000000000003638</v>
      </c>
      <c r="D100" s="3">
        <f t="shared" si="66"/>
        <v>12838.366666666667</v>
      </c>
      <c r="E100" s="3">
        <f t="shared" si="67"/>
        <v>12841.3</v>
      </c>
      <c r="F100" s="3">
        <f t="shared" si="68"/>
        <v>12784.933333333334</v>
      </c>
      <c r="G100" s="3">
        <f t="shared" si="69"/>
        <v>12780.4</v>
      </c>
      <c r="H100" s="13">
        <f t="shared" si="118"/>
        <v>12810.4</v>
      </c>
      <c r="I100" s="13">
        <f t="shared" si="118"/>
        <v>12794.4</v>
      </c>
      <c r="J100" s="110">
        <f t="shared" si="118"/>
        <v>12800.4</v>
      </c>
      <c r="K100" s="8">
        <f t="shared" si="87"/>
        <v>-19.100000000000364</v>
      </c>
      <c r="L100" s="4">
        <f t="shared" si="70"/>
        <v>16</v>
      </c>
      <c r="M100" s="4">
        <f t="shared" si="77"/>
        <v>53.433333333333699</v>
      </c>
      <c r="N100" s="4">
        <f t="shared" si="71"/>
        <v>60.900000000000546</v>
      </c>
      <c r="O100" s="4">
        <f t="shared" si="72"/>
        <v>16</v>
      </c>
      <c r="P100" s="4">
        <f t="shared" si="116"/>
        <v>7.7999999999992724</v>
      </c>
      <c r="Q100" s="4">
        <f t="shared" si="122"/>
        <v>8.2000000000007276</v>
      </c>
      <c r="R100" s="4">
        <f t="shared" si="65"/>
        <v>12801.733333333332</v>
      </c>
      <c r="S100" s="4">
        <f t="shared" si="73"/>
        <v>12807.733333333332</v>
      </c>
      <c r="T100" s="4">
        <f t="shared" si="74"/>
        <v>12810.266666666665</v>
      </c>
      <c r="U100" s="4">
        <f t="shared" si="78"/>
        <v>-16.899999999999636</v>
      </c>
      <c r="V100" s="4">
        <f t="shared" si="79"/>
        <v>-16.899999999999636</v>
      </c>
      <c r="W100" s="109">
        <f t="shared" si="80"/>
        <v>12802.6</v>
      </c>
      <c r="X100" s="45">
        <f t="shared" ref="X100:X106" si="123">J98+U100</f>
        <v>12802.6</v>
      </c>
      <c r="Y100" s="62">
        <f t="shared" si="104"/>
        <v>12810.900000000001</v>
      </c>
      <c r="Z100" s="10">
        <f t="shared" si="105"/>
        <v>25.200000000000728</v>
      </c>
      <c r="AA100" s="4">
        <f t="shared" si="106"/>
        <v>25.200000000000728</v>
      </c>
      <c r="AB100" s="108">
        <f t="shared" si="107"/>
        <v>12844.7</v>
      </c>
      <c r="AC100" s="108">
        <f t="shared" ref="AC100:AC106" si="124">J98+Z100</f>
        <v>12844.7</v>
      </c>
      <c r="AD100" s="93">
        <f t="shared" si="88"/>
        <v>-4.3534762833009125E-2</v>
      </c>
      <c r="AE100" s="45">
        <f t="shared" si="89"/>
        <v>-16.899999999999636</v>
      </c>
      <c r="AF100" s="56">
        <f t="shared" si="90"/>
        <v>12785.7</v>
      </c>
      <c r="AG100" s="70">
        <f t="shared" si="91"/>
        <v>-0.53826289395268168</v>
      </c>
      <c r="AH100" s="70">
        <f t="shared" si="92"/>
        <v>-1.8578282308419896</v>
      </c>
      <c r="AI100" s="74">
        <f t="shared" si="93"/>
        <v>1.1497219549965122E-3</v>
      </c>
      <c r="AJ100" s="62">
        <f t="shared" si="94"/>
        <v>25.200000000000728</v>
      </c>
      <c r="AK100" s="117">
        <f t="shared" si="95"/>
        <v>3.4515257353134765</v>
      </c>
      <c r="AL100" s="99">
        <f t="shared" si="96"/>
        <v>-2.1359859056113636E-3</v>
      </c>
      <c r="AM100" s="62">
        <f t="shared" si="97"/>
        <v>12827.800000000001</v>
      </c>
      <c r="AN100" s="10">
        <f t="shared" si="98"/>
        <v>12728.84175</v>
      </c>
      <c r="AO100" s="10">
        <f t="shared" si="99"/>
        <v>12848.205599999998</v>
      </c>
      <c r="AP100" s="10">
        <f t="shared" si="100"/>
        <v>12898.769216666664</v>
      </c>
      <c r="AQ100" s="10">
        <f t="shared" si="101"/>
        <v>12768.021933333328</v>
      </c>
      <c r="AR100" s="116">
        <f>AP101</f>
        <v>12875.495966666664</v>
      </c>
      <c r="AS100" s="112">
        <f>J100</f>
        <v>12800.4</v>
      </c>
      <c r="AT100" s="115">
        <f>AO100</f>
        <v>12848.205599999998</v>
      </c>
      <c r="AU100" s="24">
        <f>AT100-AS110</f>
        <v>173.40559999999823</v>
      </c>
      <c r="AV100" s="25" t="s">
        <v>37</v>
      </c>
      <c r="AZ100"/>
      <c r="BA100"/>
      <c r="BB100"/>
      <c r="BC100"/>
      <c r="BD100"/>
      <c r="BE100" s="12" t="s">
        <v>270</v>
      </c>
      <c r="BF100" s="110">
        <v>12810.4</v>
      </c>
      <c r="BG100" s="110">
        <v>12794.4</v>
      </c>
      <c r="BH100" s="111">
        <v>12800.4</v>
      </c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</row>
    <row r="101" spans="1:123" x14ac:dyDescent="0.25">
      <c r="A101" s="12" t="str">
        <f t="shared" si="64"/>
        <v>8mag    2b</v>
      </c>
      <c r="B101" s="110">
        <f t="shared" si="75"/>
        <v>5.2000000000007276</v>
      </c>
      <c r="C101" s="3">
        <f t="shared" si="76"/>
        <v>-13.899999999999636</v>
      </c>
      <c r="D101" s="3">
        <f t="shared" si="66"/>
        <v>12830.733333333332</v>
      </c>
      <c r="E101" s="3">
        <f t="shared" si="67"/>
        <v>12810</v>
      </c>
      <c r="F101" s="3">
        <f t="shared" si="68"/>
        <v>12781.933333333334</v>
      </c>
      <c r="G101" s="3">
        <f t="shared" si="69"/>
        <v>12789.7</v>
      </c>
      <c r="H101" s="13">
        <f t="shared" si="118"/>
        <v>12809.6</v>
      </c>
      <c r="I101" s="13">
        <f t="shared" si="118"/>
        <v>12785</v>
      </c>
      <c r="J101" s="110">
        <f t="shared" si="118"/>
        <v>12805.6</v>
      </c>
      <c r="K101" s="8">
        <f t="shared" si="87"/>
        <v>3</v>
      </c>
      <c r="L101" s="4">
        <f t="shared" si="70"/>
        <v>24.600000000000364</v>
      </c>
      <c r="M101" s="4">
        <f t="shared" si="77"/>
        <v>48.800000000000487</v>
      </c>
      <c r="N101" s="4">
        <f t="shared" si="71"/>
        <v>20.300000000000182</v>
      </c>
      <c r="O101" s="4">
        <f t="shared" si="72"/>
        <v>24.600000000000364</v>
      </c>
      <c r="P101" s="4">
        <f t="shared" si="116"/>
        <v>9.2000000000007276</v>
      </c>
      <c r="Q101" s="4">
        <f t="shared" si="122"/>
        <v>15.399999999999636</v>
      </c>
      <c r="R101" s="4">
        <f t="shared" si="65"/>
        <v>12800.066666666666</v>
      </c>
      <c r="S101" s="4">
        <f t="shared" si="73"/>
        <v>12800.899999999998</v>
      </c>
      <c r="T101" s="4">
        <f t="shared" si="74"/>
        <v>12805.177777777775</v>
      </c>
      <c r="U101" s="4">
        <f t="shared" si="78"/>
        <v>-16.899999999999636</v>
      </c>
      <c r="V101" s="4">
        <f t="shared" si="79"/>
        <v>-16.899999999999636</v>
      </c>
      <c r="W101" s="45">
        <f t="shared" si="80"/>
        <v>12785.7</v>
      </c>
      <c r="X101" s="109">
        <f t="shared" si="123"/>
        <v>12785.7</v>
      </c>
      <c r="Y101" s="62">
        <f t="shared" si="104"/>
        <v>12781.3</v>
      </c>
      <c r="Z101" s="10">
        <f t="shared" si="105"/>
        <v>25.200000000000728</v>
      </c>
      <c r="AA101" s="4">
        <f t="shared" si="106"/>
        <v>-2.2000000000007276</v>
      </c>
      <c r="AB101" s="79">
        <f t="shared" si="107"/>
        <v>12800.4</v>
      </c>
      <c r="AC101" s="79">
        <f t="shared" si="124"/>
        <v>12827.800000000001</v>
      </c>
      <c r="AD101" s="48">
        <f t="shared" si="88"/>
        <v>0.47056530214427023</v>
      </c>
      <c r="AE101" s="45">
        <f t="shared" si="89"/>
        <v>-16.899999999999636</v>
      </c>
      <c r="AF101" s="56">
        <f t="shared" si="90"/>
        <v>12783.5</v>
      </c>
      <c r="AG101" s="70">
        <f t="shared" si="91"/>
        <v>-1.1086391050964317</v>
      </c>
      <c r="AH101" s="70">
        <f t="shared" si="92"/>
        <v>-0.90200678958822933</v>
      </c>
      <c r="AI101" s="74">
        <f t="shared" si="93"/>
        <v>1.7287910196738267E-3</v>
      </c>
      <c r="AJ101" s="62">
        <f t="shared" si="94"/>
        <v>25.200000000000728</v>
      </c>
      <c r="AK101" s="117">
        <f t="shared" si="95"/>
        <v>0.8136162484632643</v>
      </c>
      <c r="AL101" s="99">
        <f t="shared" si="96"/>
        <v>-1.5593812375249501E-3</v>
      </c>
      <c r="AM101" s="62">
        <f t="shared" si="97"/>
        <v>12825.6</v>
      </c>
      <c r="AN101" s="10">
        <f t="shared" si="98"/>
        <v>12728.092499999999</v>
      </c>
      <c r="AO101" s="10">
        <f t="shared" si="99"/>
        <v>12796.257599999997</v>
      </c>
      <c r="AP101" s="10">
        <f t="shared" si="100"/>
        <v>12875.495966666664</v>
      </c>
      <c r="AQ101" s="10">
        <f t="shared" si="101"/>
        <v>12805.859733333329</v>
      </c>
      <c r="AR101" s="116">
        <f>AP102</f>
        <v>12833.18703333333</v>
      </c>
      <c r="AS101" s="112">
        <f>J100</f>
        <v>12800.4</v>
      </c>
      <c r="AT101" s="115">
        <f>AQ101</f>
        <v>12805.859733333329</v>
      </c>
      <c r="AU101" s="114" t="s">
        <v>12</v>
      </c>
      <c r="AV101" s="25" t="s">
        <v>12</v>
      </c>
      <c r="AW101" s="19"/>
      <c r="AZ101"/>
      <c r="BA101"/>
      <c r="BB101"/>
      <c r="BC101"/>
      <c r="BD101"/>
      <c r="BE101" s="12" t="s">
        <v>271</v>
      </c>
      <c r="BF101" s="110">
        <v>12809.6</v>
      </c>
      <c r="BG101" s="110">
        <v>12785</v>
      </c>
      <c r="BH101" s="111">
        <v>12805.6</v>
      </c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</row>
    <row r="102" spans="1:123" x14ac:dyDescent="0.25">
      <c r="A102" s="12" t="str">
        <f t="shared" si="64"/>
        <v>8mag     3o</v>
      </c>
      <c r="B102" s="110">
        <f t="shared" si="75"/>
        <v>-5.3999999999996362</v>
      </c>
      <c r="C102" s="3">
        <f t="shared" si="76"/>
        <v>-2.3999999999996362</v>
      </c>
      <c r="D102" s="3">
        <f t="shared" si="66"/>
        <v>12809.466666666667</v>
      </c>
      <c r="E102" s="3">
        <f t="shared" si="67"/>
        <v>12809</v>
      </c>
      <c r="F102" s="3">
        <f t="shared" si="68"/>
        <v>12792.733333333332</v>
      </c>
      <c r="G102" s="3">
        <f t="shared" si="69"/>
        <v>12791.9</v>
      </c>
      <c r="H102" s="110">
        <f t="shared" si="118"/>
        <v>12808.4</v>
      </c>
      <c r="I102" s="110">
        <f t="shared" si="118"/>
        <v>12798.8</v>
      </c>
      <c r="J102" s="110">
        <f t="shared" si="118"/>
        <v>12800.2</v>
      </c>
      <c r="K102" s="8">
        <f t="shared" si="87"/>
        <v>-0.19999999999890861</v>
      </c>
      <c r="L102" s="4">
        <f t="shared" si="70"/>
        <v>9.6000000000003638</v>
      </c>
      <c r="M102" s="4">
        <f t="shared" si="77"/>
        <v>16.733333333333576</v>
      </c>
      <c r="N102" s="4">
        <f t="shared" si="71"/>
        <v>17.100000000000364</v>
      </c>
      <c r="O102" s="4">
        <f t="shared" si="72"/>
        <v>9.6000000000003638</v>
      </c>
      <c r="P102" s="4">
        <f t="shared" si="116"/>
        <v>2.7999999999992724</v>
      </c>
      <c r="Q102" s="4">
        <f t="shared" si="122"/>
        <v>6.8000000000010914</v>
      </c>
      <c r="R102" s="4">
        <f t="shared" si="65"/>
        <v>12802.466666666665</v>
      </c>
      <c r="S102" s="4">
        <f t="shared" si="73"/>
        <v>12801.266666666666</v>
      </c>
      <c r="T102" s="4">
        <f t="shared" si="74"/>
        <v>12801.422222222222</v>
      </c>
      <c r="U102" s="4">
        <f t="shared" si="78"/>
        <v>-16.899999999999636</v>
      </c>
      <c r="V102" s="4">
        <f t="shared" si="79"/>
        <v>-2.2000000000007276</v>
      </c>
      <c r="W102" s="45">
        <f t="shared" si="80"/>
        <v>12798.199999999999</v>
      </c>
      <c r="X102" s="45">
        <f t="shared" si="123"/>
        <v>12783.5</v>
      </c>
      <c r="Y102" s="62">
        <f t="shared" si="104"/>
        <v>12808.6</v>
      </c>
      <c r="Z102" s="10">
        <f t="shared" si="105"/>
        <v>5.2000000000007276</v>
      </c>
      <c r="AA102" s="4">
        <f t="shared" si="106"/>
        <v>5.2000000000007276</v>
      </c>
      <c r="AB102" s="108">
        <f t="shared" si="107"/>
        <v>12805.6</v>
      </c>
      <c r="AC102" s="108">
        <f t="shared" si="124"/>
        <v>12805.6</v>
      </c>
      <c r="AD102" s="48">
        <f t="shared" si="88"/>
        <v>-0.42612085769978375</v>
      </c>
      <c r="AE102" s="45">
        <f t="shared" si="89"/>
        <v>-16.899999999999636</v>
      </c>
      <c r="AF102" s="56">
        <f t="shared" si="90"/>
        <v>12788.7</v>
      </c>
      <c r="AG102" s="70">
        <f t="shared" si="91"/>
        <v>-1.0867804729145094</v>
      </c>
      <c r="AH102" s="70">
        <f t="shared" si="92"/>
        <v>-0.92014903186309283</v>
      </c>
      <c r="AI102" s="74">
        <f t="shared" si="93"/>
        <v>8.9923135267853645E-4</v>
      </c>
      <c r="AJ102" s="62">
        <f t="shared" si="94"/>
        <v>5.2000000000007276</v>
      </c>
      <c r="AK102" s="117">
        <f t="shared" si="95"/>
        <v>0.846674240838587</v>
      </c>
      <c r="AL102" s="99">
        <f t="shared" si="96"/>
        <v>-8.2742685858809464E-4</v>
      </c>
      <c r="AM102" s="62">
        <f t="shared" si="97"/>
        <v>12810.800000000001</v>
      </c>
      <c r="AN102" s="10">
        <f t="shared" si="98"/>
        <v>12766.9869</v>
      </c>
      <c r="AO102" s="10">
        <f t="shared" si="99"/>
        <v>12802.318199999998</v>
      </c>
      <c r="AP102" s="10">
        <f t="shared" si="100"/>
        <v>12833.18703333333</v>
      </c>
      <c r="AQ102" s="10">
        <f t="shared" si="101"/>
        <v>12803.323866666662</v>
      </c>
      <c r="AR102" s="113"/>
      <c r="AT102" s="115">
        <f>AQ102</f>
        <v>12803.323866666662</v>
      </c>
      <c r="AU102" s="114">
        <f>-AT102+AS101</f>
        <v>-2.923866666662434</v>
      </c>
      <c r="AV102" s="25" t="s">
        <v>37</v>
      </c>
      <c r="AZ102"/>
      <c r="BA102"/>
      <c r="BB102"/>
      <c r="BC102"/>
      <c r="BD102"/>
      <c r="BE102" s="12" t="s">
        <v>272</v>
      </c>
      <c r="BF102" s="110">
        <v>12808.4</v>
      </c>
      <c r="BG102" s="110">
        <v>12798.8</v>
      </c>
      <c r="BH102" s="111">
        <v>12800.2</v>
      </c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</row>
    <row r="103" spans="1:123" x14ac:dyDescent="0.25">
      <c r="A103" s="12" t="str">
        <f t="shared" si="64"/>
        <v>8mag    4s</v>
      </c>
      <c r="B103" s="110">
        <f t="shared" si="75"/>
        <v>2.5</v>
      </c>
      <c r="C103" s="3">
        <f t="shared" si="76"/>
        <v>2.3000000000010914</v>
      </c>
      <c r="D103" s="3">
        <f t="shared" si="66"/>
        <v>12807.333333333334</v>
      </c>
      <c r="E103" s="3">
        <f t="shared" si="67"/>
        <v>12806.2</v>
      </c>
      <c r="F103" s="3">
        <f t="shared" si="68"/>
        <v>12793.699999999999</v>
      </c>
      <c r="G103" s="3">
        <f t="shared" si="69"/>
        <v>12798.05</v>
      </c>
      <c r="H103" s="3">
        <f t="shared" si="118"/>
        <v>12804</v>
      </c>
      <c r="I103" s="110">
        <f t="shared" si="118"/>
        <v>12797.3</v>
      </c>
      <c r="J103" s="110">
        <f t="shared" si="118"/>
        <v>12802.7</v>
      </c>
      <c r="K103" s="8">
        <f t="shared" si="87"/>
        <v>-2.8999999999996362</v>
      </c>
      <c r="L103" s="4">
        <f t="shared" si="70"/>
        <v>6.7000000000007276</v>
      </c>
      <c r="M103" s="4">
        <f t="shared" si="77"/>
        <v>13.633333333333818</v>
      </c>
      <c r="N103" s="4">
        <f t="shared" si="71"/>
        <v>8.1500000000005457</v>
      </c>
      <c r="O103" s="4">
        <f t="shared" si="72"/>
        <v>6.7000000000007276</v>
      </c>
      <c r="P103" s="4">
        <f t="shared" si="116"/>
        <v>3.7999999999992724</v>
      </c>
      <c r="Q103" s="4">
        <f t="shared" si="122"/>
        <v>2.9000000000014552</v>
      </c>
      <c r="R103" s="4">
        <f t="shared" si="65"/>
        <v>12801.333333333334</v>
      </c>
      <c r="S103" s="4">
        <f t="shared" si="73"/>
        <v>12801.9</v>
      </c>
      <c r="T103" s="4">
        <f t="shared" si="74"/>
        <v>12801.28888888889</v>
      </c>
      <c r="U103" s="4">
        <f t="shared" si="78"/>
        <v>-5.3999999999996362</v>
      </c>
      <c r="V103" s="4">
        <f t="shared" si="79"/>
        <v>-5.3999999999996362</v>
      </c>
      <c r="W103" s="45">
        <f t="shared" si="80"/>
        <v>12800.2</v>
      </c>
      <c r="X103" s="109">
        <f t="shared" si="123"/>
        <v>12800.2</v>
      </c>
      <c r="Y103" s="62">
        <f t="shared" si="104"/>
        <v>12800.000000000002</v>
      </c>
      <c r="Z103" s="10">
        <f t="shared" si="105"/>
        <v>5.2000000000007276</v>
      </c>
      <c r="AA103" s="4">
        <f t="shared" si="106"/>
        <v>5.2000000000007276</v>
      </c>
      <c r="AB103" s="79">
        <f t="shared" si="107"/>
        <v>12810.800000000001</v>
      </c>
      <c r="AC103" s="79">
        <f t="shared" si="124"/>
        <v>12810.800000000001</v>
      </c>
      <c r="AD103" s="48">
        <f t="shared" si="88"/>
        <v>-0.59948018193627906</v>
      </c>
      <c r="AE103" s="45">
        <f t="shared" si="89"/>
        <v>-5.3999999999996362</v>
      </c>
      <c r="AF103" s="56">
        <f t="shared" si="90"/>
        <v>12794.800000000001</v>
      </c>
      <c r="AG103" s="70">
        <f t="shared" si="91"/>
        <v>-2.9283499430893825</v>
      </c>
      <c r="AH103" s="70">
        <f t="shared" si="92"/>
        <v>-0.34148924118850671</v>
      </c>
      <c r="AI103" s="74">
        <f t="shared" si="93"/>
        <v>6.174383343232904E-4</v>
      </c>
      <c r="AJ103" s="62">
        <f t="shared" si="94"/>
        <v>5.2000000000007276</v>
      </c>
      <c r="AK103" s="117">
        <f t="shared" si="95"/>
        <v>0.1166149018475021</v>
      </c>
      <c r="AL103" s="99">
        <f t="shared" si="96"/>
        <v>-2.1084854826875594E-4</v>
      </c>
      <c r="AM103" s="62">
        <f t="shared" si="97"/>
        <v>12805.400000000001</v>
      </c>
      <c r="AN103" s="10">
        <f t="shared" si="98"/>
        <v>12772.581299999998</v>
      </c>
      <c r="AO103" s="10">
        <f t="shared" si="99"/>
        <v>12793.327199999998</v>
      </c>
      <c r="AP103" s="10">
        <f t="shared" si="100"/>
        <v>12832.386233333331</v>
      </c>
      <c r="AQ103" s="10">
        <f t="shared" si="101"/>
        <v>12809.329866666663</v>
      </c>
      <c r="AR103" s="113"/>
      <c r="AU103" s="19"/>
      <c r="AV103" s="25"/>
      <c r="AZ103"/>
      <c r="BA103"/>
      <c r="BB103"/>
      <c r="BC103"/>
      <c r="BD103"/>
      <c r="BE103" s="12" t="s">
        <v>273</v>
      </c>
      <c r="BF103" s="110">
        <v>12804</v>
      </c>
      <c r="BG103" s="110">
        <v>12797.3</v>
      </c>
      <c r="BH103" s="111">
        <v>12802.7</v>
      </c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</row>
    <row r="104" spans="1:123" x14ac:dyDescent="0.25">
      <c r="A104" s="12" t="str">
        <f t="shared" si="64"/>
        <v>8mag     5b</v>
      </c>
      <c r="B104" s="110">
        <f t="shared" si="75"/>
        <v>12.199999999998909</v>
      </c>
      <c r="C104" s="3">
        <f t="shared" si="76"/>
        <v>9.2999999999992724</v>
      </c>
      <c r="D104" s="3">
        <f t="shared" si="66"/>
        <v>12810</v>
      </c>
      <c r="E104" s="3">
        <f t="shared" si="67"/>
        <v>12810.8</v>
      </c>
      <c r="F104" s="3">
        <f t="shared" si="68"/>
        <v>12798.266666666668</v>
      </c>
      <c r="G104" s="3">
        <f t="shared" si="69"/>
        <v>12798</v>
      </c>
      <c r="H104" s="3">
        <f t="shared" si="118"/>
        <v>12817.6</v>
      </c>
      <c r="I104" s="110">
        <f t="shared" si="118"/>
        <v>12798.7</v>
      </c>
      <c r="J104" s="110">
        <f t="shared" si="118"/>
        <v>12814.9</v>
      </c>
      <c r="K104" s="8">
        <f t="shared" si="87"/>
        <v>14.699999999998909</v>
      </c>
      <c r="L104" s="4">
        <f t="shared" si="70"/>
        <v>18.899999999999636</v>
      </c>
      <c r="M104" s="4">
        <f t="shared" si="77"/>
        <v>11.733333333333576</v>
      </c>
      <c r="N104" s="4">
        <f t="shared" si="71"/>
        <v>12.800000000000182</v>
      </c>
      <c r="O104" s="4">
        <f t="shared" si="72"/>
        <v>18.899999999999636</v>
      </c>
      <c r="P104" s="4">
        <f t="shared" si="116"/>
        <v>14.899999999999636</v>
      </c>
      <c r="Q104" s="4">
        <f t="shared" si="122"/>
        <v>4</v>
      </c>
      <c r="R104" s="4">
        <f t="shared" si="65"/>
        <v>12810.400000000001</v>
      </c>
      <c r="S104" s="4">
        <f t="shared" si="73"/>
        <v>12805.866666666669</v>
      </c>
      <c r="T104" s="4">
        <f t="shared" si="74"/>
        <v>12804.733333333332</v>
      </c>
      <c r="U104" s="4">
        <f t="shared" si="78"/>
        <v>-5.3999999999996362</v>
      </c>
      <c r="V104" s="4">
        <f t="shared" si="79"/>
        <v>-5.3999999999996362</v>
      </c>
      <c r="W104" s="45">
        <f t="shared" si="80"/>
        <v>12794.800000000001</v>
      </c>
      <c r="X104" s="109">
        <f t="shared" si="123"/>
        <v>12794.800000000001</v>
      </c>
      <c r="Y104" s="62">
        <f t="shared" si="104"/>
        <v>12799.800000000001</v>
      </c>
      <c r="Z104" s="10">
        <f t="shared" si="105"/>
        <v>5.2000000000007276</v>
      </c>
      <c r="AA104" s="4">
        <f t="shared" si="106"/>
        <v>2.5</v>
      </c>
      <c r="AB104" s="79">
        <f t="shared" si="107"/>
        <v>12802.7</v>
      </c>
      <c r="AC104" s="79">
        <f t="shared" si="124"/>
        <v>12805.400000000001</v>
      </c>
      <c r="AD104" s="48">
        <f t="shared" si="88"/>
        <v>0.12982456140348622</v>
      </c>
      <c r="AE104" s="45">
        <f t="shared" si="89"/>
        <v>-5.3999999999996362</v>
      </c>
      <c r="AF104" s="56">
        <f t="shared" si="90"/>
        <v>12797.300000000001</v>
      </c>
      <c r="AG104" s="70">
        <f t="shared" si="91"/>
        <v>2.5163682964379754</v>
      </c>
      <c r="AH104" s="70">
        <f t="shared" si="92"/>
        <v>0.39739810798583891</v>
      </c>
      <c r="AI104" s="74">
        <f t="shared" si="93"/>
        <v>1.3752901002554087E-3</v>
      </c>
      <c r="AJ104" s="62">
        <f t="shared" si="94"/>
        <v>5.2000000000007276</v>
      </c>
      <c r="AK104" s="117">
        <f t="shared" si="95"/>
        <v>0.15792525623072448</v>
      </c>
      <c r="AL104" s="99">
        <f t="shared" si="96"/>
        <v>5.4653768377315413E-4</v>
      </c>
      <c r="AM104" s="62">
        <f t="shared" si="97"/>
        <v>12807.900000000001</v>
      </c>
      <c r="AN104" s="10">
        <f t="shared" si="98"/>
        <v>12780.390150000001</v>
      </c>
      <c r="AO104" s="10">
        <f t="shared" si="99"/>
        <v>12792.561300000001</v>
      </c>
      <c r="AP104" s="10">
        <f t="shared" si="100"/>
        <v>12822.292816666666</v>
      </c>
      <c r="AQ104" s="10">
        <f t="shared" si="101"/>
        <v>12811.465333333334</v>
      </c>
      <c r="AR104" s="113"/>
      <c r="AU104" s="19"/>
      <c r="AV104" s="25"/>
      <c r="AZ104"/>
      <c r="BA104"/>
      <c r="BB104"/>
      <c r="BC104"/>
      <c r="BD104"/>
      <c r="BE104" s="12" t="s">
        <v>274</v>
      </c>
      <c r="BF104" s="110">
        <v>12817.6</v>
      </c>
      <c r="BG104" s="110">
        <v>12798.7</v>
      </c>
      <c r="BH104" s="111">
        <v>12814.9</v>
      </c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</row>
    <row r="105" spans="1:123" x14ac:dyDescent="0.25">
      <c r="A105" s="12" t="str">
        <f t="shared" si="64"/>
        <v>8mag     6o</v>
      </c>
      <c r="B105" s="110">
        <f t="shared" si="75"/>
        <v>7.3000000000010914</v>
      </c>
      <c r="C105" s="3">
        <f t="shared" si="76"/>
        <v>22</v>
      </c>
      <c r="D105" s="3">
        <f t="shared" si="66"/>
        <v>12815.699999999999</v>
      </c>
      <c r="E105" s="3">
        <f t="shared" si="67"/>
        <v>12821.55</v>
      </c>
      <c r="F105" s="3">
        <f t="shared" si="68"/>
        <v>12803.166666666666</v>
      </c>
      <c r="G105" s="3">
        <f t="shared" si="69"/>
        <v>12806.1</v>
      </c>
      <c r="H105" s="3">
        <f t="shared" si="118"/>
        <v>12825.5</v>
      </c>
      <c r="I105" s="110">
        <f t="shared" si="118"/>
        <v>12813.5</v>
      </c>
      <c r="J105" s="110">
        <f t="shared" si="118"/>
        <v>12822.2</v>
      </c>
      <c r="K105" s="8">
        <f t="shared" si="87"/>
        <v>19.5</v>
      </c>
      <c r="L105" s="4">
        <f t="shared" si="70"/>
        <v>12</v>
      </c>
      <c r="M105" s="4">
        <f t="shared" si="77"/>
        <v>12.533333333333454</v>
      </c>
      <c r="N105" s="4">
        <f t="shared" si="71"/>
        <v>15.449999999999818</v>
      </c>
      <c r="O105" s="4">
        <f t="shared" si="72"/>
        <v>12</v>
      </c>
      <c r="P105" s="4">
        <f t="shared" si="116"/>
        <v>10.600000000000364</v>
      </c>
      <c r="Q105" s="4">
        <f>-J104+I105</f>
        <v>-1.3999999999996362</v>
      </c>
      <c r="R105" s="4">
        <f t="shared" si="65"/>
        <v>12820.4</v>
      </c>
      <c r="S105" s="4">
        <f t="shared" si="73"/>
        <v>12815.400000000001</v>
      </c>
      <c r="T105" s="4">
        <f t="shared" si="74"/>
        <v>12810.711111111113</v>
      </c>
      <c r="U105" s="4">
        <f t="shared" si="78"/>
        <v>-5.3999999999996362</v>
      </c>
      <c r="V105" s="4">
        <f t="shared" si="79"/>
        <v>2.5</v>
      </c>
      <c r="W105" s="45">
        <f t="shared" si="80"/>
        <v>12805.2</v>
      </c>
      <c r="X105" s="109">
        <f t="shared" si="123"/>
        <v>12797.300000000001</v>
      </c>
      <c r="Y105" s="10">
        <f t="shared" si="104"/>
        <v>12829.599999999999</v>
      </c>
      <c r="Z105" s="10">
        <f t="shared" si="105"/>
        <v>12.199999999998909</v>
      </c>
      <c r="AA105" s="10">
        <f t="shared" si="106"/>
        <v>12.199999999998909</v>
      </c>
      <c r="AB105" s="10">
        <f t="shared" si="107"/>
        <v>12814.9</v>
      </c>
      <c r="AC105" s="79">
        <f t="shared" si="124"/>
        <v>12814.9</v>
      </c>
      <c r="AD105" s="48">
        <f t="shared" si="88"/>
        <v>-0.28265107212475682</v>
      </c>
      <c r="AE105" s="45">
        <f t="shared" si="89"/>
        <v>-5.3999999999996362</v>
      </c>
      <c r="AF105" s="56">
        <f t="shared" si="90"/>
        <v>12809.5</v>
      </c>
      <c r="AG105" s="70">
        <f t="shared" si="91"/>
        <v>-2.5953978671773723</v>
      </c>
      <c r="AH105" s="70">
        <f t="shared" si="92"/>
        <v>-0.38529738066231484</v>
      </c>
      <c r="AI105" s="74">
        <f t="shared" si="93"/>
        <v>9.9145165697339687E-4</v>
      </c>
      <c r="AJ105" s="62">
        <f t="shared" si="94"/>
        <v>12.199999999998909</v>
      </c>
      <c r="AK105" s="117">
        <f t="shared" si="95"/>
        <v>0.14845407154524073</v>
      </c>
      <c r="AL105" s="99">
        <f t="shared" si="96"/>
        <v>-3.820037264851617E-4</v>
      </c>
      <c r="AM105" s="62">
        <f t="shared" si="97"/>
        <v>12827.099999999999</v>
      </c>
      <c r="AN105" s="10">
        <f t="shared" si="98"/>
        <v>12784.802400000002</v>
      </c>
      <c r="AO105" s="10">
        <f t="shared" si="99"/>
        <v>12809.277900000003</v>
      </c>
      <c r="AP105" s="10">
        <f t="shared" si="100"/>
        <v>12836.0232</v>
      </c>
      <c r="AQ105" s="10">
        <f t="shared" si="101"/>
        <v>12816.003200000001</v>
      </c>
      <c r="AR105" s="113"/>
      <c r="AU105" s="19"/>
      <c r="AV105" s="25"/>
      <c r="AW105" s="21">
        <f>SUM(AU105:AU118)-AW106</f>
        <v>-13.768966666666529</v>
      </c>
      <c r="AZ105"/>
      <c r="BA105"/>
      <c r="BB105"/>
      <c r="BC105"/>
      <c r="BD105"/>
      <c r="BE105" s="12" t="s">
        <v>275</v>
      </c>
      <c r="BF105" s="110">
        <v>12825.5</v>
      </c>
      <c r="BG105" s="110">
        <v>12813.5</v>
      </c>
      <c r="BH105" s="111">
        <v>12822.2</v>
      </c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</row>
    <row r="106" spans="1:123" x14ac:dyDescent="0.25">
      <c r="A106" s="12" t="str">
        <f t="shared" si="64"/>
        <v>8mag    7s</v>
      </c>
      <c r="B106" s="110">
        <f t="shared" si="75"/>
        <v>-19.600000000000364</v>
      </c>
      <c r="C106" s="3">
        <f t="shared" si="76"/>
        <v>-0.1000000000003638</v>
      </c>
      <c r="D106" s="3">
        <f t="shared" si="66"/>
        <v>12828.799999999997</v>
      </c>
      <c r="E106" s="3">
        <f t="shared" si="67"/>
        <v>12834.4</v>
      </c>
      <c r="F106" s="3">
        <f t="shared" si="68"/>
        <v>12804.933333333334</v>
      </c>
      <c r="G106" s="3">
        <f t="shared" si="69"/>
        <v>12808.05</v>
      </c>
      <c r="H106" s="3">
        <f t="shared" si="118"/>
        <v>12843.3</v>
      </c>
      <c r="I106" s="110">
        <f t="shared" si="118"/>
        <v>12802.6</v>
      </c>
      <c r="J106" s="110">
        <f t="shared" si="118"/>
        <v>12802.6</v>
      </c>
      <c r="K106" s="8">
        <f t="shared" si="87"/>
        <v>-12.299999999999272</v>
      </c>
      <c r="L106" s="4">
        <f t="shared" si="70"/>
        <v>40.699999999998909</v>
      </c>
      <c r="M106" s="4">
        <f t="shared" si="77"/>
        <v>23.86666666666618</v>
      </c>
      <c r="N106" s="4">
        <f t="shared" si="71"/>
        <v>26.349999999999454</v>
      </c>
      <c r="O106" s="4">
        <f t="shared" si="72"/>
        <v>40.699999999998909</v>
      </c>
      <c r="P106" s="4">
        <f t="shared" si="116"/>
        <v>21.099999999998545</v>
      </c>
      <c r="Q106" s="4">
        <f>J105-I106</f>
        <v>19.600000000000364</v>
      </c>
      <c r="R106" s="4">
        <f t="shared" si="65"/>
        <v>12816.166666666666</v>
      </c>
      <c r="S106" s="4">
        <f t="shared" si="73"/>
        <v>12818.283333333333</v>
      </c>
      <c r="T106" s="4">
        <f t="shared" si="74"/>
        <v>12815.655555555555</v>
      </c>
      <c r="U106" s="4">
        <f t="shared" si="78"/>
        <v>2.5</v>
      </c>
      <c r="V106" s="4">
        <f t="shared" si="79"/>
        <v>7.3000000000010914</v>
      </c>
      <c r="W106" s="45">
        <f t="shared" si="80"/>
        <v>12822.2</v>
      </c>
      <c r="X106" s="45">
        <f t="shared" si="123"/>
        <v>12817.4</v>
      </c>
      <c r="Y106" s="62">
        <f t="shared" si="104"/>
        <v>12841.7</v>
      </c>
      <c r="Z106" s="10">
        <f t="shared" si="105"/>
        <v>12.199999999998909</v>
      </c>
      <c r="AA106" s="4">
        <f t="shared" si="106"/>
        <v>12.199999999998909</v>
      </c>
      <c r="AB106" s="108">
        <f t="shared" si="107"/>
        <v>12827.099999999999</v>
      </c>
      <c r="AC106" s="108">
        <f t="shared" si="124"/>
        <v>12827.099999999999</v>
      </c>
      <c r="AD106" s="48">
        <f t="shared" si="88"/>
        <v>1.4330084470434679</v>
      </c>
      <c r="AE106" s="45">
        <f t="shared" si="89"/>
        <v>2.5</v>
      </c>
      <c r="AF106" s="56">
        <f t="shared" si="90"/>
        <v>12824.7</v>
      </c>
      <c r="AG106" s="70">
        <f t="shared" si="91"/>
        <v>0.69549419499216925</v>
      </c>
      <c r="AH106" s="70">
        <f t="shared" si="92"/>
        <v>1.4378265227810554</v>
      </c>
      <c r="AI106" s="74">
        <f t="shared" si="93"/>
        <v>-1.7232371907335347E-3</v>
      </c>
      <c r="AJ106" s="62">
        <f t="shared" si="94"/>
        <v>12.199999999998909</v>
      </c>
      <c r="AK106" s="117">
        <f t="shared" si="95"/>
        <v>2.0673451096126607</v>
      </c>
      <c r="AL106" s="99">
        <f t="shared" si="96"/>
        <v>-2.4777161378793924E-3</v>
      </c>
      <c r="AM106" s="62">
        <f t="shared" si="97"/>
        <v>12834.4</v>
      </c>
      <c r="AN106" s="10">
        <f t="shared" si="98"/>
        <v>12792.145050000001</v>
      </c>
      <c r="AO106" s="10">
        <f t="shared" si="99"/>
        <v>12814.472699999998</v>
      </c>
      <c r="AP106" s="10">
        <f t="shared" si="100"/>
        <v>12848.685849999998</v>
      </c>
      <c r="AQ106" s="10">
        <f t="shared" si="101"/>
        <v>12828.115299999998</v>
      </c>
      <c r="AR106" s="116">
        <f>AN107</f>
        <v>12777.026849999998</v>
      </c>
      <c r="AS106" s="16">
        <f>J106</f>
        <v>12802.6</v>
      </c>
      <c r="AU106" s="19"/>
      <c r="AV106" s="25"/>
      <c r="AW106" s="80">
        <f>COUNT(AU106:AU118)</f>
        <v>4</v>
      </c>
      <c r="AZ106"/>
      <c r="BA106"/>
      <c r="BB106"/>
      <c r="BC106"/>
      <c r="BD106"/>
      <c r="BE106" s="12" t="s">
        <v>276</v>
      </c>
      <c r="BF106" s="110">
        <v>12843.3</v>
      </c>
      <c r="BG106" s="110">
        <v>12802.6</v>
      </c>
      <c r="BH106" s="111">
        <v>12802.6</v>
      </c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</row>
    <row r="107" spans="1:123" x14ac:dyDescent="0.25">
      <c r="A107" s="12" t="str">
        <f t="shared" si="64"/>
        <v>8mag   8s</v>
      </c>
      <c r="B107" s="110">
        <f t="shared" si="75"/>
        <v>-31.899999999999636</v>
      </c>
      <c r="C107" s="3">
        <f t="shared" si="76"/>
        <v>-44.199999999998909</v>
      </c>
      <c r="D107" s="3">
        <f t="shared" si="66"/>
        <v>12827.166666666666</v>
      </c>
      <c r="E107" s="3">
        <f t="shared" si="67"/>
        <v>12828</v>
      </c>
      <c r="F107" s="3">
        <f t="shared" si="68"/>
        <v>12791.366666666667</v>
      </c>
      <c r="G107" s="3">
        <f t="shared" si="69"/>
        <v>12780.3</v>
      </c>
      <c r="H107" s="3">
        <f t="shared" si="118"/>
        <v>12812.7</v>
      </c>
      <c r="I107" s="110">
        <f t="shared" si="118"/>
        <v>12758</v>
      </c>
      <c r="J107" s="110">
        <f t="shared" si="118"/>
        <v>12770.7</v>
      </c>
      <c r="K107" s="8">
        <f t="shared" si="87"/>
        <v>-51.5</v>
      </c>
      <c r="L107" s="4">
        <f t="shared" si="70"/>
        <v>54.700000000000728</v>
      </c>
      <c r="M107" s="4">
        <f t="shared" si="77"/>
        <v>35.799999999999876</v>
      </c>
      <c r="N107" s="4">
        <f t="shared" si="71"/>
        <v>47.699999999999818</v>
      </c>
      <c r="O107" s="4">
        <f t="shared" si="72"/>
        <v>54.700000000000728</v>
      </c>
      <c r="P107" s="4">
        <f t="shared" si="116"/>
        <v>10.100000000000364</v>
      </c>
      <c r="Q107" s="4">
        <f>J106-I107</f>
        <v>44.600000000000364</v>
      </c>
      <c r="R107" s="4">
        <f t="shared" si="65"/>
        <v>12780.466666666667</v>
      </c>
      <c r="S107" s="4">
        <f t="shared" si="73"/>
        <v>12798.316666666666</v>
      </c>
      <c r="T107" s="4">
        <f t="shared" si="74"/>
        <v>12805.677777777777</v>
      </c>
      <c r="U107" s="4">
        <f t="shared" si="78"/>
        <v>-19.600000000000364</v>
      </c>
      <c r="V107" s="4">
        <f t="shared" si="79"/>
        <v>-19.600000000000364</v>
      </c>
      <c r="W107" s="109">
        <f t="shared" si="80"/>
        <v>12802.6</v>
      </c>
      <c r="X107" s="45">
        <f t="shared" ref="X107:X116" si="125">J105+U107</f>
        <v>12802.6</v>
      </c>
      <c r="Y107" s="10">
        <f t="shared" si="104"/>
        <v>12790.300000000001</v>
      </c>
      <c r="Z107" s="10">
        <f t="shared" si="105"/>
        <v>12.199999999998909</v>
      </c>
      <c r="AA107" s="10">
        <f t="shared" si="106"/>
        <v>7.3000000000010914</v>
      </c>
      <c r="AB107" s="10">
        <f t="shared" si="107"/>
        <v>12829.500000000002</v>
      </c>
      <c r="AC107" s="108">
        <f t="shared" ref="AC107:AC116" si="126">J105+Z107</f>
        <v>12834.4</v>
      </c>
      <c r="AD107" s="48">
        <f t="shared" si="88"/>
        <v>2.2699155295646931</v>
      </c>
      <c r="AE107" s="45">
        <f t="shared" si="89"/>
        <v>-19.600000000000364</v>
      </c>
      <c r="AF107" s="56">
        <f t="shared" si="90"/>
        <v>12783</v>
      </c>
      <c r="AG107" s="70">
        <f t="shared" si="91"/>
        <v>0.27960540705368486</v>
      </c>
      <c r="AH107" s="70">
        <f t="shared" si="92"/>
        <v>3.5764687476447756</v>
      </c>
      <c r="AI107" s="74">
        <f t="shared" si="93"/>
        <v>-9.6221544238435993E-4</v>
      </c>
      <c r="AJ107" s="62">
        <f t="shared" si="94"/>
        <v>12.199999999998909</v>
      </c>
      <c r="AK107" s="117">
        <f t="shared" si="95"/>
        <v>12.79112870287979</v>
      </c>
      <c r="AL107" s="99">
        <f t="shared" si="96"/>
        <v>-3.4413334581888558E-3</v>
      </c>
      <c r="AM107" s="62">
        <f t="shared" si="97"/>
        <v>12814.8</v>
      </c>
      <c r="AN107" s="10">
        <f t="shared" si="98"/>
        <v>12777.026849999998</v>
      </c>
      <c r="AO107" s="10">
        <f t="shared" si="99"/>
        <v>12816.903599999998</v>
      </c>
      <c r="AP107" s="10">
        <f t="shared" si="100"/>
        <v>12855.359183333332</v>
      </c>
      <c r="AQ107" s="10">
        <f t="shared" si="101"/>
        <v>12801.822366666665</v>
      </c>
      <c r="AR107" s="113"/>
      <c r="AT107" s="115">
        <f>J107</f>
        <v>12770.7</v>
      </c>
      <c r="AU107" s="24">
        <f>AT107-AS106</f>
        <v>-31.899999999999636</v>
      </c>
      <c r="AV107" s="25" t="s">
        <v>38</v>
      </c>
      <c r="AZ107" s="123">
        <f>BA107*(1+$AQ$5)</f>
        <v>12809.0121</v>
      </c>
      <c r="BA107" s="112">
        <f>J107</f>
        <v>12770.7</v>
      </c>
      <c r="BB107"/>
      <c r="BC107"/>
      <c r="BD107"/>
      <c r="BE107" s="12" t="s">
        <v>277</v>
      </c>
      <c r="BF107" s="110">
        <v>12812.7</v>
      </c>
      <c r="BG107" s="110">
        <v>12758</v>
      </c>
      <c r="BH107" s="111">
        <v>12770.7</v>
      </c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</row>
    <row r="108" spans="1:123" x14ac:dyDescent="0.25">
      <c r="A108" s="12" t="str">
        <f t="shared" si="64"/>
        <v>8mag    9b</v>
      </c>
      <c r="B108" s="110">
        <f t="shared" si="75"/>
        <v>-71</v>
      </c>
      <c r="C108" s="3">
        <f t="shared" si="76"/>
        <v>-122.5</v>
      </c>
      <c r="D108" s="3">
        <f t="shared" si="66"/>
        <v>12810.066666666666</v>
      </c>
      <c r="E108" s="3">
        <f t="shared" si="67"/>
        <v>12793.45</v>
      </c>
      <c r="F108" s="3">
        <f t="shared" si="68"/>
        <v>12750.066666666666</v>
      </c>
      <c r="G108" s="3">
        <f t="shared" si="69"/>
        <v>12723.8</v>
      </c>
      <c r="H108" s="3">
        <f t="shared" si="118"/>
        <v>12774.2</v>
      </c>
      <c r="I108" s="3">
        <f t="shared" si="118"/>
        <v>12689.6</v>
      </c>
      <c r="J108" s="110">
        <f t="shared" si="118"/>
        <v>12699.7</v>
      </c>
      <c r="K108" s="8">
        <f t="shared" si="87"/>
        <v>-102.89999999999964</v>
      </c>
      <c r="L108" s="4">
        <f t="shared" si="70"/>
        <v>84.600000000000364</v>
      </c>
      <c r="M108" s="4">
        <f t="shared" si="77"/>
        <v>60</v>
      </c>
      <c r="N108" s="4">
        <f t="shared" si="71"/>
        <v>69.650000000000546</v>
      </c>
      <c r="O108" s="4">
        <f t="shared" si="72"/>
        <v>84.600000000000364</v>
      </c>
      <c r="P108" s="4">
        <f t="shared" si="116"/>
        <v>3.5</v>
      </c>
      <c r="Q108" s="4">
        <f>J107-I108</f>
        <v>81.100000000000364</v>
      </c>
      <c r="R108" s="4">
        <f t="shared" si="65"/>
        <v>12721.166666666666</v>
      </c>
      <c r="S108" s="4">
        <f t="shared" si="73"/>
        <v>12750.816666666666</v>
      </c>
      <c r="T108" s="4">
        <f t="shared" si="74"/>
        <v>12772.599999999999</v>
      </c>
      <c r="U108" s="4">
        <f t="shared" si="78"/>
        <v>-31.899999999999636</v>
      </c>
      <c r="V108" s="4">
        <f t="shared" si="79"/>
        <v>-31.899999999999636</v>
      </c>
      <c r="W108" s="109">
        <f t="shared" si="80"/>
        <v>12770.7</v>
      </c>
      <c r="X108" s="45">
        <f t="shared" si="125"/>
        <v>12770.7</v>
      </c>
      <c r="Y108" s="62">
        <f t="shared" si="104"/>
        <v>12719.2</v>
      </c>
      <c r="Z108" s="10">
        <f t="shared" si="105"/>
        <v>7.3000000000010914</v>
      </c>
      <c r="AA108" s="4">
        <f t="shared" si="106"/>
        <v>-19.600000000000364</v>
      </c>
      <c r="AB108" s="108">
        <f t="shared" si="107"/>
        <v>12783</v>
      </c>
      <c r="AC108" s="108">
        <f t="shared" si="126"/>
        <v>12809.900000000001</v>
      </c>
      <c r="AD108" s="48">
        <f t="shared" si="88"/>
        <v>4.0573099415204856</v>
      </c>
      <c r="AE108" s="45">
        <f t="shared" si="89"/>
        <v>-31.899999999999636</v>
      </c>
      <c r="AF108" s="56">
        <f t="shared" si="90"/>
        <v>12738.800000000001</v>
      </c>
      <c r="AG108" s="70">
        <f t="shared" si="91"/>
        <v>0.50089807184341928</v>
      </c>
      <c r="AH108" s="70">
        <f t="shared" si="92"/>
        <v>1.9964141533221953</v>
      </c>
      <c r="AI108" s="74">
        <f t="shared" si="93"/>
        <v>-3.069362891324172E-3</v>
      </c>
      <c r="AJ108" s="62">
        <f t="shared" si="94"/>
        <v>7.3000000000010914</v>
      </c>
      <c r="AK108" s="117">
        <f t="shared" si="95"/>
        <v>3.9856694715851777</v>
      </c>
      <c r="AL108" s="99">
        <f t="shared" si="96"/>
        <v>-6.1277195179215123E-3</v>
      </c>
      <c r="AM108" s="62">
        <f t="shared" si="97"/>
        <v>12778.000000000002</v>
      </c>
      <c r="AN108" s="10">
        <f t="shared" si="98"/>
        <v>12720.0339</v>
      </c>
      <c r="AO108" s="10">
        <f t="shared" si="99"/>
        <v>12790.130400000002</v>
      </c>
      <c r="AP108" s="10">
        <f t="shared" si="100"/>
        <v>12840.994833333332</v>
      </c>
      <c r="AQ108" s="10">
        <f t="shared" si="101"/>
        <v>12760.981566666665</v>
      </c>
      <c r="AR108" s="116">
        <f>AP109</f>
        <v>12803.607483333331</v>
      </c>
      <c r="AS108" s="112">
        <f>J108</f>
        <v>12699.7</v>
      </c>
      <c r="AU108" s="19"/>
      <c r="AV108" s="25"/>
      <c r="AZ108" s="123">
        <f>BA108*(1+$AQ$5)</f>
        <v>12737.7991</v>
      </c>
      <c r="BA108" s="112">
        <f>J108</f>
        <v>12699.7</v>
      </c>
      <c r="BB108" s="115">
        <f>AQ108</f>
        <v>12760.981566666665</v>
      </c>
      <c r="BC108" s="114">
        <f>-BB108+BA107</f>
        <v>9.7184333333352697</v>
      </c>
      <c r="BD108" s="107" t="s">
        <v>37</v>
      </c>
      <c r="BE108" s="12" t="s">
        <v>278</v>
      </c>
      <c r="BF108" s="110">
        <v>12774.2</v>
      </c>
      <c r="BG108" s="110">
        <v>12689.6</v>
      </c>
      <c r="BH108" s="111">
        <v>12699.7</v>
      </c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</row>
    <row r="109" spans="1:123" x14ac:dyDescent="0.25">
      <c r="A109" s="12" t="str">
        <f t="shared" si="64"/>
        <v>8mag     10o</v>
      </c>
      <c r="B109" s="110">
        <f t="shared" si="75"/>
        <v>-19.300000000001091</v>
      </c>
      <c r="C109" s="3">
        <f t="shared" si="76"/>
        <v>-122.20000000000073</v>
      </c>
      <c r="D109" s="3">
        <f t="shared" si="66"/>
        <v>12769.200000000003</v>
      </c>
      <c r="E109" s="3">
        <f t="shared" si="67"/>
        <v>12747.45</v>
      </c>
      <c r="F109" s="3">
        <f t="shared" si="68"/>
        <v>12707.233333333332</v>
      </c>
      <c r="G109" s="3">
        <f t="shared" si="69"/>
        <v>12681.85</v>
      </c>
      <c r="H109" s="3">
        <f t="shared" si="118"/>
        <v>12720.7</v>
      </c>
      <c r="I109" s="3">
        <f t="shared" si="118"/>
        <v>12674.1</v>
      </c>
      <c r="J109" s="3">
        <f t="shared" si="118"/>
        <v>12680.4</v>
      </c>
      <c r="K109" s="8">
        <f t="shared" si="87"/>
        <v>-90.300000000001091</v>
      </c>
      <c r="L109" s="4">
        <f t="shared" si="70"/>
        <v>46.600000000000364</v>
      </c>
      <c r="M109" s="4">
        <f t="shared" si="77"/>
        <v>61.966666666667152</v>
      </c>
      <c r="N109" s="4">
        <f t="shared" si="71"/>
        <v>65.600000000000364</v>
      </c>
      <c r="O109" s="4">
        <f t="shared" si="72"/>
        <v>46.600000000000364</v>
      </c>
      <c r="P109" s="4">
        <f t="shared" si="116"/>
        <v>21</v>
      </c>
      <c r="Q109" s="4">
        <f>J108-I109</f>
        <v>25.600000000000364</v>
      </c>
      <c r="R109" s="4">
        <f t="shared" si="65"/>
        <v>12691.733333333335</v>
      </c>
      <c r="S109" s="4">
        <f t="shared" si="73"/>
        <v>12706.45</v>
      </c>
      <c r="T109" s="4">
        <f t="shared" si="74"/>
        <v>12731.122222222222</v>
      </c>
      <c r="U109" s="4">
        <f t="shared" si="78"/>
        <v>-71</v>
      </c>
      <c r="V109" s="4">
        <f t="shared" si="79"/>
        <v>-71</v>
      </c>
      <c r="W109" s="45">
        <f t="shared" si="80"/>
        <v>12699.7</v>
      </c>
      <c r="X109" s="45">
        <f t="shared" si="125"/>
        <v>12699.7</v>
      </c>
      <c r="Y109" s="10">
        <f t="shared" si="104"/>
        <v>12596.800000000001</v>
      </c>
      <c r="Z109" s="10">
        <f t="shared" si="105"/>
        <v>-19.600000000000364</v>
      </c>
      <c r="AA109" s="10">
        <f t="shared" si="106"/>
        <v>-31.899999999999636</v>
      </c>
      <c r="AB109" s="10">
        <f t="shared" si="107"/>
        <v>12738.800000000001</v>
      </c>
      <c r="AC109" s="108">
        <f t="shared" si="126"/>
        <v>12751.1</v>
      </c>
      <c r="AD109" s="48">
        <f t="shared" si="88"/>
        <v>1.7857050032488826</v>
      </c>
      <c r="AE109" s="45">
        <f t="shared" si="89"/>
        <v>-71</v>
      </c>
      <c r="AF109" s="56">
        <f t="shared" si="90"/>
        <v>12628.7</v>
      </c>
      <c r="AG109" s="70">
        <f t="shared" si="91"/>
        <v>173.03474625299941</v>
      </c>
      <c r="AH109" s="70">
        <f t="shared" si="92"/>
        <v>5.779186097905847E-3</v>
      </c>
      <c r="AI109" s="74">
        <f t="shared" si="93"/>
        <v>4.0938497232493373E-3</v>
      </c>
      <c r="AJ109" s="62">
        <f t="shared" si="94"/>
        <v>-19.600000000000364</v>
      </c>
      <c r="AK109" s="117">
        <f t="shared" si="95"/>
        <v>3.3398991954228211E-5</v>
      </c>
      <c r="AL109" s="99">
        <f t="shared" si="96"/>
        <v>2.3659119407518268E-5</v>
      </c>
      <c r="AM109" s="62">
        <f t="shared" si="97"/>
        <v>12680.1</v>
      </c>
      <c r="AN109" s="10">
        <f t="shared" si="98"/>
        <v>12638.86515</v>
      </c>
      <c r="AO109" s="10">
        <f t="shared" si="99"/>
        <v>12739.980599999999</v>
      </c>
      <c r="AP109" s="10">
        <f t="shared" si="100"/>
        <v>12803.607483333331</v>
      </c>
      <c r="AQ109" s="10">
        <f t="shared" si="101"/>
        <v>12680.801466666664</v>
      </c>
      <c r="AR109" s="113"/>
      <c r="AT109" s="115">
        <f>AQ109</f>
        <v>12680.801466666664</v>
      </c>
      <c r="AU109" s="114">
        <f>-AT109+AS108</f>
        <v>18.898533333336673</v>
      </c>
      <c r="AV109" s="25" t="s">
        <v>37</v>
      </c>
      <c r="AZ109"/>
      <c r="BA109"/>
      <c r="BB109" s="115">
        <f>AQ109</f>
        <v>12680.801466666664</v>
      </c>
      <c r="BC109" s="114">
        <f>-BB109+BA108</f>
        <v>18.898533333336673</v>
      </c>
      <c r="BD109" s="107" t="s">
        <v>37</v>
      </c>
      <c r="BE109" s="12" t="s">
        <v>279</v>
      </c>
      <c r="BF109" s="110">
        <v>12720.7</v>
      </c>
      <c r="BG109" s="110">
        <v>12674.1</v>
      </c>
      <c r="BH109" s="111">
        <v>12680.4</v>
      </c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</row>
    <row r="110" spans="1:123" x14ac:dyDescent="0.25">
      <c r="A110" s="12" t="str">
        <f t="shared" si="64"/>
        <v>8mag   11s</v>
      </c>
      <c r="B110" s="110">
        <f t="shared" si="75"/>
        <v>-5.6000000000003638</v>
      </c>
      <c r="C110" s="3">
        <f t="shared" si="76"/>
        <v>-95.900000000001455</v>
      </c>
      <c r="D110" s="3">
        <f t="shared" si="66"/>
        <v>12728.066666666666</v>
      </c>
      <c r="E110" s="3">
        <f t="shared" si="67"/>
        <v>12705</v>
      </c>
      <c r="F110" s="3">
        <f t="shared" si="68"/>
        <v>12674.166666666666</v>
      </c>
      <c r="G110" s="3">
        <f t="shared" si="69"/>
        <v>12666.45</v>
      </c>
      <c r="H110" s="3">
        <f t="shared" si="118"/>
        <v>12689.3</v>
      </c>
      <c r="I110" s="3">
        <f t="shared" si="118"/>
        <v>12658.8</v>
      </c>
      <c r="J110" s="110">
        <f t="shared" si="118"/>
        <v>12674.8</v>
      </c>
      <c r="K110" s="8">
        <f t="shared" si="87"/>
        <v>-24.900000000001455</v>
      </c>
      <c r="L110" s="4">
        <f t="shared" si="70"/>
        <v>30.5</v>
      </c>
      <c r="M110" s="4">
        <f t="shared" si="77"/>
        <v>53.90000000000024</v>
      </c>
      <c r="N110" s="4">
        <f t="shared" si="71"/>
        <v>38.550000000000182</v>
      </c>
      <c r="O110" s="4">
        <f t="shared" si="72"/>
        <v>30.5</v>
      </c>
      <c r="P110" s="4">
        <f t="shared" si="116"/>
        <v>8.8999999999996362</v>
      </c>
      <c r="Q110" s="4">
        <f>-J109+I110</f>
        <v>-21.600000000000364</v>
      </c>
      <c r="R110" s="4">
        <f t="shared" si="65"/>
        <v>12674.299999999997</v>
      </c>
      <c r="S110" s="4">
        <f t="shared" si="73"/>
        <v>12683.016666666666</v>
      </c>
      <c r="T110" s="4">
        <f t="shared" si="74"/>
        <v>12695.733333333332</v>
      </c>
      <c r="U110" s="4">
        <f t="shared" si="78"/>
        <v>-71</v>
      </c>
      <c r="V110" s="4">
        <f t="shared" si="79"/>
        <v>-71</v>
      </c>
      <c r="W110" s="45">
        <f t="shared" si="80"/>
        <v>12628.7</v>
      </c>
      <c r="X110" s="109">
        <f t="shared" si="125"/>
        <v>12628.7</v>
      </c>
      <c r="Y110" s="62">
        <f t="shared" si="104"/>
        <v>12590.099999999999</v>
      </c>
      <c r="Z110" s="10">
        <f t="shared" si="105"/>
        <v>-19.300000000001091</v>
      </c>
      <c r="AA110" s="4">
        <f t="shared" si="106"/>
        <v>-19.300000000001091</v>
      </c>
      <c r="AB110" s="108">
        <f t="shared" si="107"/>
        <v>12680.4</v>
      </c>
      <c r="AC110" s="79">
        <f t="shared" si="126"/>
        <v>12680.4</v>
      </c>
      <c r="AD110" s="48">
        <f t="shared" si="88"/>
        <v>0.82326185834957633</v>
      </c>
      <c r="AE110" s="45">
        <f t="shared" si="89"/>
        <v>-71</v>
      </c>
      <c r="AF110" s="56">
        <f t="shared" si="90"/>
        <v>12609.4</v>
      </c>
      <c r="AG110" s="70">
        <f t="shared" si="91"/>
        <v>4.7932954432439487</v>
      </c>
      <c r="AH110" s="70">
        <f t="shared" si="92"/>
        <v>0.20862473674755005</v>
      </c>
      <c r="AI110" s="74">
        <f t="shared" si="93"/>
        <v>5.1866068171363931E-3</v>
      </c>
      <c r="AJ110" s="62">
        <f t="shared" si="94"/>
        <v>-19.300000000001091</v>
      </c>
      <c r="AK110" s="117">
        <f t="shared" si="95"/>
        <v>4.3524280782984558E-2</v>
      </c>
      <c r="AL110" s="99">
        <f t="shared" si="96"/>
        <v>1.0820544818381285E-3</v>
      </c>
      <c r="AM110" s="62">
        <f t="shared" si="97"/>
        <v>12661.099999999999</v>
      </c>
      <c r="AN110" s="10">
        <f t="shared" si="98"/>
        <v>12613.507200000002</v>
      </c>
      <c r="AO110" s="10">
        <f t="shared" si="99"/>
        <v>12696.657300000004</v>
      </c>
      <c r="AP110" s="10">
        <f t="shared" si="100"/>
        <v>12770.090666666667</v>
      </c>
      <c r="AQ110" s="10">
        <f t="shared" si="101"/>
        <v>12675.429433333335</v>
      </c>
      <c r="AR110" s="116">
        <f>AN111</f>
        <v>12623.114249999997</v>
      </c>
      <c r="AS110" s="16">
        <f>J110</f>
        <v>12674.8</v>
      </c>
      <c r="AU110" s="19"/>
      <c r="AV110" s="25"/>
      <c r="AZ110" s="124">
        <f>BA110*(1-$AQ$5)</f>
        <v>12636.775599999999</v>
      </c>
      <c r="BA110" s="16">
        <f t="shared" ref="BA110" si="127">J110</f>
        <v>12674.8</v>
      </c>
      <c r="BB110"/>
      <c r="BC110"/>
      <c r="BD110"/>
      <c r="BE110" s="12" t="s">
        <v>280</v>
      </c>
      <c r="BF110" s="110">
        <v>12689.3</v>
      </c>
      <c r="BG110" s="110">
        <v>12658.8</v>
      </c>
      <c r="BH110" s="111">
        <v>12674.8</v>
      </c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</row>
    <row r="111" spans="1:123" x14ac:dyDescent="0.25">
      <c r="A111" s="12" t="str">
        <f t="shared" si="64"/>
        <v>8mag     12b</v>
      </c>
      <c r="B111" s="110">
        <f t="shared" si="75"/>
        <v>18.100000000000364</v>
      </c>
      <c r="C111" s="3">
        <f t="shared" si="76"/>
        <v>-6.8000000000010914</v>
      </c>
      <c r="D111" s="3">
        <f t="shared" si="66"/>
        <v>12702.666666666666</v>
      </c>
      <c r="E111" s="3">
        <f t="shared" si="67"/>
        <v>12693.65</v>
      </c>
      <c r="F111" s="3">
        <f t="shared" si="68"/>
        <v>12669.233333333332</v>
      </c>
      <c r="G111" s="3">
        <f t="shared" si="69"/>
        <v>12666.8</v>
      </c>
      <c r="H111" s="3">
        <f t="shared" si="118"/>
        <v>12698</v>
      </c>
      <c r="I111" s="3">
        <f t="shared" si="118"/>
        <v>12674.8</v>
      </c>
      <c r="J111" s="3">
        <f t="shared" si="118"/>
        <v>12692.9</v>
      </c>
      <c r="K111" s="8">
        <f t="shared" si="87"/>
        <v>12.5</v>
      </c>
      <c r="L111" s="4">
        <f t="shared" si="70"/>
        <v>23.200000000000728</v>
      </c>
      <c r="M111" s="4">
        <f t="shared" si="77"/>
        <v>33.433333333333699</v>
      </c>
      <c r="N111" s="4">
        <f t="shared" si="71"/>
        <v>26.850000000000364</v>
      </c>
      <c r="O111" s="4">
        <f t="shared" si="72"/>
        <v>23.200000000000728</v>
      </c>
      <c r="P111" s="4">
        <f>-H111+J110</f>
        <v>-23.200000000000728</v>
      </c>
      <c r="Q111" s="4">
        <f t="shared" ref="Q111:Q118" si="128">J110-I111</f>
        <v>0</v>
      </c>
      <c r="R111" s="4">
        <f t="shared" si="65"/>
        <v>12688.566666666666</v>
      </c>
      <c r="S111" s="4">
        <f t="shared" si="73"/>
        <v>12681.433333333331</v>
      </c>
      <c r="T111" s="4">
        <f t="shared" si="74"/>
        <v>12684.866666666667</v>
      </c>
      <c r="U111" s="4">
        <f t="shared" si="78"/>
        <v>-71</v>
      </c>
      <c r="V111" s="4">
        <f t="shared" si="79"/>
        <v>-19.300000000001091</v>
      </c>
      <c r="W111" s="109">
        <f t="shared" si="80"/>
        <v>12661.099999999999</v>
      </c>
      <c r="X111" s="109">
        <f t="shared" si="125"/>
        <v>12609.4</v>
      </c>
      <c r="Y111" s="62">
        <f t="shared" si="104"/>
        <v>12649.899999999998</v>
      </c>
      <c r="Z111" s="10">
        <f t="shared" si="105"/>
        <v>-5.6000000000003638</v>
      </c>
      <c r="AA111" s="4">
        <f t="shared" si="106"/>
        <v>-5.6000000000003638</v>
      </c>
      <c r="AB111" s="79">
        <f t="shared" si="107"/>
        <v>12674.8</v>
      </c>
      <c r="AC111" s="79">
        <f t="shared" si="126"/>
        <v>12674.8</v>
      </c>
      <c r="AD111" s="48">
        <f t="shared" si="88"/>
        <v>0.38687459389218026</v>
      </c>
      <c r="AE111" s="45">
        <f t="shared" si="89"/>
        <v>-71</v>
      </c>
      <c r="AF111" s="56">
        <f t="shared" si="90"/>
        <v>12603.8</v>
      </c>
      <c r="AG111" s="70">
        <f t="shared" si="91"/>
        <v>3.7790013500046498</v>
      </c>
      <c r="AH111" s="70">
        <f t="shared" si="92"/>
        <v>0.26462017538013571</v>
      </c>
      <c r="AI111" s="74">
        <f t="shared" si="93"/>
        <v>7.0692965613545411E-3</v>
      </c>
      <c r="AJ111" s="62">
        <f t="shared" si="94"/>
        <v>-5.6000000000003638</v>
      </c>
      <c r="AK111" s="117">
        <f t="shared" si="95"/>
        <v>7.0023837218213786E-2</v>
      </c>
      <c r="AL111" s="99">
        <f t="shared" si="96"/>
        <v>1.8706784958798289E-3</v>
      </c>
      <c r="AM111" s="62">
        <f t="shared" si="97"/>
        <v>12669.199999999999</v>
      </c>
      <c r="AN111" s="10">
        <f t="shared" si="98"/>
        <v>12623.114249999997</v>
      </c>
      <c r="AO111" s="10">
        <f t="shared" si="99"/>
        <v>12677.110199999996</v>
      </c>
      <c r="AP111" s="10">
        <f t="shared" si="100"/>
        <v>12725.562849999997</v>
      </c>
      <c r="AQ111" s="10">
        <f t="shared" si="101"/>
        <v>12671.959299999995</v>
      </c>
      <c r="AR111" s="113"/>
      <c r="AT111" s="115">
        <f>AO111</f>
        <v>12677.110199999996</v>
      </c>
      <c r="AU111" s="24">
        <f>AT111-AS110</f>
        <v>2.3101999999962572</v>
      </c>
      <c r="AV111" s="25" t="s">
        <v>37</v>
      </c>
      <c r="AZ111"/>
      <c r="BA111"/>
      <c r="BB111" s="115">
        <f>AO111</f>
        <v>12677.110199999996</v>
      </c>
      <c r="BC111" s="24">
        <f>BB111-BA110</f>
        <v>2.3101999999962572</v>
      </c>
      <c r="BD111" s="107" t="s">
        <v>37</v>
      </c>
      <c r="BE111" s="12" t="s">
        <v>281</v>
      </c>
      <c r="BF111" s="110">
        <v>12698</v>
      </c>
      <c r="BG111" s="110">
        <v>12674.8</v>
      </c>
      <c r="BH111" s="111">
        <v>12692.9</v>
      </c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</row>
    <row r="112" spans="1:123" x14ac:dyDescent="0.25">
      <c r="A112" s="12" t="str">
        <f t="shared" si="64"/>
        <v>8mag     13o</v>
      </c>
      <c r="B112" s="110">
        <f t="shared" si="75"/>
        <v>-3.3999999999996362</v>
      </c>
      <c r="C112" s="3">
        <f t="shared" si="76"/>
        <v>9.1000000000003638</v>
      </c>
      <c r="D112" s="3">
        <f t="shared" si="66"/>
        <v>12694.266666666668</v>
      </c>
      <c r="E112" s="3">
        <f t="shared" si="67"/>
        <v>12696.75</v>
      </c>
      <c r="F112" s="3">
        <f t="shared" si="68"/>
        <v>12670.466666666665</v>
      </c>
      <c r="G112" s="3">
        <f t="shared" si="69"/>
        <v>12676.3</v>
      </c>
      <c r="H112" s="110">
        <f t="shared" si="118"/>
        <v>12695.5</v>
      </c>
      <c r="I112" s="110">
        <f t="shared" si="118"/>
        <v>12677.8</v>
      </c>
      <c r="J112" s="110">
        <f t="shared" si="118"/>
        <v>12689.5</v>
      </c>
      <c r="K112" s="8">
        <f t="shared" si="87"/>
        <v>14.700000000000728</v>
      </c>
      <c r="L112" s="4">
        <f t="shared" si="70"/>
        <v>17.700000000000728</v>
      </c>
      <c r="M112" s="4">
        <f t="shared" si="77"/>
        <v>23.800000000000484</v>
      </c>
      <c r="N112" s="4">
        <f t="shared" si="71"/>
        <v>20.450000000000728</v>
      </c>
      <c r="O112" s="4">
        <f t="shared" si="72"/>
        <v>17.700000000000728</v>
      </c>
      <c r="P112" s="4">
        <f t="shared" ref="P112:P133" si="129">H112-J111</f>
        <v>2.6000000000003638</v>
      </c>
      <c r="Q112" s="4">
        <f t="shared" si="128"/>
        <v>15.100000000000364</v>
      </c>
      <c r="R112" s="4">
        <f t="shared" si="65"/>
        <v>12687.6</v>
      </c>
      <c r="S112" s="4">
        <f t="shared" si="73"/>
        <v>12688.083333333332</v>
      </c>
      <c r="T112" s="4">
        <f t="shared" si="74"/>
        <v>12683.488888888887</v>
      </c>
      <c r="U112" s="4">
        <f t="shared" si="78"/>
        <v>-19.300000000001091</v>
      </c>
      <c r="V112" s="4">
        <f t="shared" si="79"/>
        <v>-5.6000000000003638</v>
      </c>
      <c r="W112" s="85">
        <f t="shared" si="80"/>
        <v>12669.199999999999</v>
      </c>
      <c r="X112" s="45">
        <f t="shared" si="125"/>
        <v>12655.499999999998</v>
      </c>
      <c r="Y112" s="62">
        <f t="shared" si="104"/>
        <v>12705.4</v>
      </c>
      <c r="Z112" s="10">
        <f t="shared" si="105"/>
        <v>18.100000000000364</v>
      </c>
      <c r="AA112" s="4">
        <f t="shared" si="106"/>
        <v>18.100000000000364</v>
      </c>
      <c r="AB112" s="79">
        <f t="shared" si="107"/>
        <v>12692.9</v>
      </c>
      <c r="AC112" s="108">
        <f t="shared" si="126"/>
        <v>12692.9</v>
      </c>
      <c r="AD112" s="48">
        <f t="shared" si="88"/>
        <v>5.808966861602715E-2</v>
      </c>
      <c r="AE112" s="45">
        <f t="shared" si="89"/>
        <v>-19.300000000001091</v>
      </c>
      <c r="AF112" s="56">
        <f t="shared" si="90"/>
        <v>12673.599999999999</v>
      </c>
      <c r="AG112" s="70">
        <f t="shared" si="91"/>
        <v>-0.74171726320679254</v>
      </c>
      <c r="AH112" s="70">
        <f t="shared" si="92"/>
        <v>-1.3482226309207497</v>
      </c>
      <c r="AI112" s="74">
        <f t="shared" si="93"/>
        <v>1.2545764423685028E-3</v>
      </c>
      <c r="AJ112" s="62">
        <f t="shared" si="94"/>
        <v>18.100000000000364</v>
      </c>
      <c r="AK112" s="117">
        <f t="shared" si="95"/>
        <v>1.817704262526868</v>
      </c>
      <c r="AL112" s="99">
        <f t="shared" si="96"/>
        <v>-1.6914483518212572E-3</v>
      </c>
      <c r="AM112" s="62">
        <f t="shared" si="97"/>
        <v>12711</v>
      </c>
      <c r="AN112" s="10">
        <f t="shared" si="98"/>
        <v>12649.054949999998</v>
      </c>
      <c r="AO112" s="10">
        <f t="shared" si="99"/>
        <v>12689.630999999999</v>
      </c>
      <c r="AP112" s="10">
        <f t="shared" si="100"/>
        <v>12728.132083333332</v>
      </c>
      <c r="AQ112" s="10">
        <f t="shared" si="101"/>
        <v>12691.812466666663</v>
      </c>
      <c r="AR112" s="113"/>
      <c r="AU112" s="19"/>
      <c r="AV112" s="25"/>
      <c r="AZ112"/>
      <c r="BA112"/>
      <c r="BB112"/>
      <c r="BC112"/>
      <c r="BD112"/>
      <c r="BE112" s="12" t="s">
        <v>282</v>
      </c>
      <c r="BF112" s="110">
        <v>12695.5</v>
      </c>
      <c r="BG112" s="110">
        <v>12677.8</v>
      </c>
      <c r="BH112" s="111">
        <v>12689.5</v>
      </c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</row>
    <row r="113" spans="1:123" x14ac:dyDescent="0.25">
      <c r="A113" s="12" t="str">
        <f t="shared" si="64"/>
        <v>8mag  14s</v>
      </c>
      <c r="B113" s="110">
        <f t="shared" si="75"/>
        <v>1.1000000000003638</v>
      </c>
      <c r="C113" s="3">
        <f t="shared" si="76"/>
        <v>15.800000000001091</v>
      </c>
      <c r="D113" s="3">
        <f t="shared" si="66"/>
        <v>12695</v>
      </c>
      <c r="E113" s="3">
        <f t="shared" si="67"/>
        <v>12693.5</v>
      </c>
      <c r="F113" s="3">
        <f t="shared" si="68"/>
        <v>12676.566666666666</v>
      </c>
      <c r="G113" s="3">
        <f t="shared" si="69"/>
        <v>12677.45</v>
      </c>
      <c r="H113" s="110">
        <f t="shared" si="118"/>
        <v>12691.5</v>
      </c>
      <c r="I113" s="110">
        <f t="shared" si="118"/>
        <v>12677.1</v>
      </c>
      <c r="J113" s="110">
        <f t="shared" si="118"/>
        <v>12690.6</v>
      </c>
      <c r="K113" s="8">
        <f t="shared" si="87"/>
        <v>-2.2999999999992724</v>
      </c>
      <c r="L113" s="4">
        <f t="shared" si="70"/>
        <v>14.399999999999636</v>
      </c>
      <c r="M113" s="4">
        <f t="shared" si="77"/>
        <v>18.433333333333696</v>
      </c>
      <c r="N113" s="4">
        <f t="shared" si="71"/>
        <v>16.050000000000182</v>
      </c>
      <c r="O113" s="4">
        <f t="shared" si="72"/>
        <v>14.399999999999636</v>
      </c>
      <c r="P113" s="4">
        <f t="shared" si="129"/>
        <v>2</v>
      </c>
      <c r="Q113" s="4">
        <f t="shared" si="128"/>
        <v>12.399999999999636</v>
      </c>
      <c r="R113" s="4">
        <f t="shared" si="65"/>
        <v>12686.4</v>
      </c>
      <c r="S113" s="4">
        <f t="shared" si="73"/>
        <v>12687</v>
      </c>
      <c r="T113" s="4">
        <f t="shared" si="74"/>
        <v>12687.522222222222</v>
      </c>
      <c r="U113" s="4">
        <f t="shared" si="78"/>
        <v>-5.6000000000003638</v>
      </c>
      <c r="V113" s="4">
        <f t="shared" si="79"/>
        <v>-3.3999999999996362</v>
      </c>
      <c r="W113" s="86">
        <f t="shared" si="80"/>
        <v>12689.5</v>
      </c>
      <c r="X113" s="109">
        <f t="shared" si="125"/>
        <v>12687.3</v>
      </c>
      <c r="Y113" s="10">
        <f t="shared" si="104"/>
        <v>12704.2</v>
      </c>
      <c r="Z113" s="10">
        <f t="shared" si="105"/>
        <v>18.100000000000364</v>
      </c>
      <c r="AA113" s="10">
        <f t="shared" si="106"/>
        <v>18.100000000000364</v>
      </c>
      <c r="AB113" s="10">
        <f t="shared" si="107"/>
        <v>12711</v>
      </c>
      <c r="AC113" s="79">
        <f t="shared" si="126"/>
        <v>12711</v>
      </c>
      <c r="AD113" s="48">
        <f t="shared" si="88"/>
        <v>-0.13918128654972997</v>
      </c>
      <c r="AE113" s="45">
        <f t="shared" si="89"/>
        <v>-5.6000000000003638</v>
      </c>
      <c r="AF113" s="56">
        <f t="shared" si="90"/>
        <v>12683.9</v>
      </c>
      <c r="AG113" s="70">
        <f t="shared" si="91"/>
        <v>-0.39485406001034778</v>
      </c>
      <c r="AH113" s="70">
        <f t="shared" si="92"/>
        <v>-2.532581278191222</v>
      </c>
      <c r="AI113" s="74">
        <f t="shared" si="93"/>
        <v>5.2822869937485539E-4</v>
      </c>
      <c r="AJ113" s="62">
        <f t="shared" si="94"/>
        <v>18.100000000000364</v>
      </c>
      <c r="AK113" s="117">
        <f t="shared" si="95"/>
        <v>6.4139679306446835</v>
      </c>
      <c r="AL113" s="99">
        <f t="shared" si="96"/>
        <v>-1.3377821146400579E-3</v>
      </c>
      <c r="AM113" s="62">
        <f t="shared" si="97"/>
        <v>12707.6</v>
      </c>
      <c r="AN113" s="10">
        <f t="shared" si="98"/>
        <v>12654.48285</v>
      </c>
      <c r="AO113" s="10">
        <f t="shared" si="99"/>
        <v>12684.702600000002</v>
      </c>
      <c r="AP113" s="10">
        <f t="shared" si="100"/>
        <v>12720.75805</v>
      </c>
      <c r="AQ113" s="10">
        <f t="shared" si="101"/>
        <v>12692.3797</v>
      </c>
      <c r="AR113" s="113"/>
      <c r="AU113" s="19"/>
      <c r="AV113" s="25"/>
      <c r="BB113"/>
      <c r="BC113"/>
      <c r="BD113"/>
      <c r="BE113" s="12" t="s">
        <v>283</v>
      </c>
      <c r="BF113" s="110">
        <v>12691.5</v>
      </c>
      <c r="BG113" s="110">
        <v>12677.1</v>
      </c>
      <c r="BH113" s="111">
        <v>12690.6</v>
      </c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</row>
    <row r="114" spans="1:123" x14ac:dyDescent="0.25">
      <c r="A114" s="12" t="str">
        <f t="shared" si="64"/>
        <v>8mag   15b</v>
      </c>
      <c r="B114" s="110">
        <f t="shared" si="75"/>
        <v>0.69999999999890861</v>
      </c>
      <c r="C114" s="3">
        <f t="shared" si="76"/>
        <v>-1.6000000000003638</v>
      </c>
      <c r="D114" s="3">
        <f t="shared" si="66"/>
        <v>12699.166666666666</v>
      </c>
      <c r="E114" s="3">
        <f t="shared" si="67"/>
        <v>12701</v>
      </c>
      <c r="F114" s="3">
        <f t="shared" si="68"/>
        <v>12678.466666666667</v>
      </c>
      <c r="G114" s="3">
        <f t="shared" si="69"/>
        <v>12678.8</v>
      </c>
      <c r="H114" s="110">
        <f t="shared" si="118"/>
        <v>12710.5</v>
      </c>
      <c r="I114" s="110">
        <f t="shared" si="118"/>
        <v>12680.5</v>
      </c>
      <c r="J114" s="110">
        <f t="shared" si="118"/>
        <v>12691.3</v>
      </c>
      <c r="K114" s="8">
        <f t="shared" si="87"/>
        <v>1.7999999999992724</v>
      </c>
      <c r="L114" s="4">
        <f t="shared" si="70"/>
        <v>30</v>
      </c>
      <c r="M114" s="4">
        <f t="shared" si="77"/>
        <v>20.70000000000012</v>
      </c>
      <c r="N114" s="4">
        <f t="shared" si="71"/>
        <v>22.199999999999818</v>
      </c>
      <c r="O114" s="4">
        <f t="shared" si="72"/>
        <v>30</v>
      </c>
      <c r="P114" s="4">
        <f t="shared" si="129"/>
        <v>19.899999999999636</v>
      </c>
      <c r="Q114" s="4">
        <f t="shared" si="128"/>
        <v>10.100000000000364</v>
      </c>
      <c r="R114" s="4">
        <f t="shared" si="65"/>
        <v>12694.1</v>
      </c>
      <c r="S114" s="4">
        <f t="shared" si="73"/>
        <v>12690.25</v>
      </c>
      <c r="T114" s="4">
        <f t="shared" si="74"/>
        <v>12689.366666666667</v>
      </c>
      <c r="U114" s="4">
        <f t="shared" si="78"/>
        <v>-3.3999999999996362</v>
      </c>
      <c r="V114" s="4">
        <f t="shared" si="79"/>
        <v>-3.3999999999996362</v>
      </c>
      <c r="W114" s="85">
        <f t="shared" si="80"/>
        <v>12686.1</v>
      </c>
      <c r="X114" s="45">
        <f t="shared" si="125"/>
        <v>12686.1</v>
      </c>
      <c r="Y114" s="62">
        <f t="shared" si="104"/>
        <v>12688.300000000001</v>
      </c>
      <c r="Z114" s="10">
        <f t="shared" si="105"/>
        <v>18.100000000000364</v>
      </c>
      <c r="AA114" s="4">
        <f t="shared" si="106"/>
        <v>1.1000000000003638</v>
      </c>
      <c r="AB114" s="108">
        <f t="shared" si="107"/>
        <v>12690.6</v>
      </c>
      <c r="AC114" s="108">
        <f t="shared" si="126"/>
        <v>12707.6</v>
      </c>
      <c r="AD114" s="48">
        <f t="shared" si="88"/>
        <v>0.79337231968810784</v>
      </c>
      <c r="AE114" s="45">
        <f t="shared" si="89"/>
        <v>-3.3999999999996362</v>
      </c>
      <c r="AF114" s="56">
        <f t="shared" si="90"/>
        <v>12687.2</v>
      </c>
      <c r="AG114" s="70">
        <f t="shared" si="91"/>
        <v>-0.23603149123769396</v>
      </c>
      <c r="AH114" s="70">
        <f t="shared" si="92"/>
        <v>-4.2367227981157676</v>
      </c>
      <c r="AI114" s="74">
        <f t="shared" si="93"/>
        <v>3.2316035058945587E-4</v>
      </c>
      <c r="AJ114" s="62">
        <f t="shared" si="94"/>
        <v>18.100000000000364</v>
      </c>
      <c r="AK114" s="117">
        <f t="shared" si="95"/>
        <v>17.949820068073898</v>
      </c>
      <c r="AL114" s="99">
        <f t="shared" si="96"/>
        <v>-1.3691408247894319E-3</v>
      </c>
      <c r="AM114" s="62">
        <f t="shared" si="97"/>
        <v>12708.7</v>
      </c>
      <c r="AN114" s="10">
        <f t="shared" si="98"/>
        <v>12657.679649999998</v>
      </c>
      <c r="AO114" s="10">
        <f t="shared" si="99"/>
        <v>12683.004299999999</v>
      </c>
      <c r="AP114" s="10">
        <f t="shared" si="100"/>
        <v>12715.15245</v>
      </c>
      <c r="AQ114" s="10">
        <f t="shared" si="101"/>
        <v>12693.981299999998</v>
      </c>
      <c r="AR114" s="116">
        <f>AP115</f>
        <v>12729.016299999997</v>
      </c>
      <c r="AS114" s="112">
        <f>J114</f>
        <v>12691.3</v>
      </c>
      <c r="AU114" s="19"/>
      <c r="AV114" s="25"/>
      <c r="AZ114"/>
      <c r="BA114"/>
      <c r="BB114"/>
      <c r="BC114"/>
      <c r="BD114"/>
      <c r="BE114" s="12" t="s">
        <v>284</v>
      </c>
      <c r="BF114" s="110">
        <v>12710.5</v>
      </c>
      <c r="BG114" s="110">
        <v>12680.5</v>
      </c>
      <c r="BH114" s="111">
        <v>12691.3</v>
      </c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</row>
    <row r="115" spans="1:123" x14ac:dyDescent="0.25">
      <c r="A115" s="12" t="str">
        <f t="shared" si="64"/>
        <v>8mag     16o</v>
      </c>
      <c r="B115" s="110">
        <f t="shared" si="75"/>
        <v>25.100000000000364</v>
      </c>
      <c r="C115" s="3">
        <f t="shared" si="76"/>
        <v>26.899999999999636</v>
      </c>
      <c r="D115" s="3">
        <f t="shared" si="66"/>
        <v>12707.066666666666</v>
      </c>
      <c r="E115" s="3">
        <f t="shared" si="67"/>
        <v>12714.85</v>
      </c>
      <c r="F115" s="3">
        <f t="shared" si="68"/>
        <v>12682.066666666666</v>
      </c>
      <c r="G115" s="3">
        <f t="shared" si="69"/>
        <v>12684.55</v>
      </c>
      <c r="H115" s="110">
        <f t="shared" si="118"/>
        <v>12719.2</v>
      </c>
      <c r="I115" s="110">
        <f t="shared" si="118"/>
        <v>12688.6</v>
      </c>
      <c r="J115" s="110">
        <f t="shared" si="118"/>
        <v>12716.4</v>
      </c>
      <c r="K115" s="8">
        <f t="shared" si="87"/>
        <v>25.799999999999272</v>
      </c>
      <c r="L115" s="4">
        <f t="shared" si="70"/>
        <v>30.600000000000364</v>
      </c>
      <c r="M115" s="4">
        <f t="shared" si="77"/>
        <v>25</v>
      </c>
      <c r="N115" s="4">
        <f t="shared" si="71"/>
        <v>30.300000000000182</v>
      </c>
      <c r="O115" s="4">
        <f t="shared" si="72"/>
        <v>30.600000000000364</v>
      </c>
      <c r="P115" s="4">
        <f t="shared" si="129"/>
        <v>27.900000000001455</v>
      </c>
      <c r="Q115" s="4">
        <f t="shared" si="128"/>
        <v>2.6999999999989086</v>
      </c>
      <c r="R115" s="4">
        <f t="shared" si="65"/>
        <v>12708.066666666668</v>
      </c>
      <c r="S115" s="4">
        <f t="shared" si="73"/>
        <v>12701.083333333334</v>
      </c>
      <c r="T115" s="4">
        <f t="shared" si="74"/>
        <v>12696.188888888888</v>
      </c>
      <c r="U115" s="4">
        <f t="shared" si="78"/>
        <v>-3.3999999999996362</v>
      </c>
      <c r="V115" s="4">
        <f t="shared" si="79"/>
        <v>0.69999999999890861</v>
      </c>
      <c r="W115" s="85">
        <f t="shared" si="80"/>
        <v>12691.3</v>
      </c>
      <c r="X115" s="109">
        <f t="shared" si="125"/>
        <v>12687.2</v>
      </c>
      <c r="Y115" s="10">
        <f t="shared" si="104"/>
        <v>12693.099999999999</v>
      </c>
      <c r="Z115" s="10">
        <f t="shared" si="105"/>
        <v>1.1000000000003638</v>
      </c>
      <c r="AA115" s="10">
        <f t="shared" si="106"/>
        <v>1.1000000000003638</v>
      </c>
      <c r="AB115" s="10">
        <f t="shared" si="107"/>
        <v>12691.7</v>
      </c>
      <c r="AC115" s="79">
        <f t="shared" si="126"/>
        <v>12691.7</v>
      </c>
      <c r="AD115" s="48">
        <f t="shared" si="88"/>
        <v>0.82923976608189176</v>
      </c>
      <c r="AE115" s="45">
        <f t="shared" si="89"/>
        <v>-3.3999999999996362</v>
      </c>
      <c r="AF115" s="56">
        <f t="shared" si="90"/>
        <v>12687.9</v>
      </c>
      <c r="AG115" s="70">
        <f t="shared" si="91"/>
        <v>1.1879211689877756</v>
      </c>
      <c r="AH115" s="70">
        <f t="shared" si="92"/>
        <v>0.84180670073595654</v>
      </c>
      <c r="AI115" s="74">
        <f t="shared" si="93"/>
        <v>2.2462346014706924E-3</v>
      </c>
      <c r="AJ115" s="62">
        <f t="shared" si="94"/>
        <v>1.1000000000003638</v>
      </c>
      <c r="AK115" s="117">
        <f t="shared" si="95"/>
        <v>0.70863852140395622</v>
      </c>
      <c r="AL115" s="99">
        <f t="shared" si="96"/>
        <v>1.8908953389429896E-3</v>
      </c>
      <c r="AM115" s="62">
        <f t="shared" si="97"/>
        <v>12692.4</v>
      </c>
      <c r="AN115" s="10">
        <f t="shared" si="98"/>
        <v>12659.228100000002</v>
      </c>
      <c r="AO115" s="10">
        <f t="shared" si="99"/>
        <v>12694.9923</v>
      </c>
      <c r="AP115" s="10">
        <f t="shared" si="100"/>
        <v>12729.016299999997</v>
      </c>
      <c r="AQ115" s="10">
        <f t="shared" si="101"/>
        <v>12690.377699999999</v>
      </c>
      <c r="AR115" s="113"/>
      <c r="AT115" s="115">
        <f>AQ115</f>
        <v>12690.377699999999</v>
      </c>
      <c r="AU115" s="114">
        <f>-AT115+AS114</f>
        <v>0.92230000000017753</v>
      </c>
      <c r="AV115" s="25" t="s">
        <v>37</v>
      </c>
      <c r="AZ115"/>
      <c r="BA115"/>
      <c r="BB115"/>
      <c r="BC115"/>
      <c r="BD115"/>
      <c r="BE115" s="12" t="s">
        <v>285</v>
      </c>
      <c r="BF115" s="110">
        <v>12719.2</v>
      </c>
      <c r="BG115" s="110">
        <v>12688.6</v>
      </c>
      <c r="BH115" s="111">
        <v>12716.4</v>
      </c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</row>
    <row r="116" spans="1:123" x14ac:dyDescent="0.25">
      <c r="A116" s="12" t="str">
        <f t="shared" si="64"/>
        <v>8mag    17s</v>
      </c>
      <c r="B116" s="110">
        <f t="shared" si="75"/>
        <v>-17</v>
      </c>
      <c r="C116" s="3">
        <f t="shared" si="76"/>
        <v>8.7999999999992724</v>
      </c>
      <c r="D116" s="3">
        <f t="shared" si="66"/>
        <v>12715.966666666667</v>
      </c>
      <c r="E116" s="3">
        <f t="shared" si="67"/>
        <v>12718.7</v>
      </c>
      <c r="F116" s="3">
        <f t="shared" si="68"/>
        <v>12688.166666666666</v>
      </c>
      <c r="G116" s="3">
        <f t="shared" si="69"/>
        <v>12692</v>
      </c>
      <c r="H116" s="3">
        <f t="shared" si="118"/>
        <v>12718.2</v>
      </c>
      <c r="I116" s="3">
        <f t="shared" si="118"/>
        <v>12695.4</v>
      </c>
      <c r="J116" s="3">
        <f t="shared" si="118"/>
        <v>12699.4</v>
      </c>
      <c r="K116" s="8">
        <f t="shared" si="87"/>
        <v>8.1000000000003638</v>
      </c>
      <c r="L116" s="4">
        <f t="shared" si="70"/>
        <v>22.800000000001091</v>
      </c>
      <c r="M116" s="4">
        <f t="shared" si="77"/>
        <v>27.800000000000484</v>
      </c>
      <c r="N116" s="4">
        <f t="shared" si="71"/>
        <v>26.700000000000728</v>
      </c>
      <c r="O116" s="4">
        <f t="shared" si="72"/>
        <v>22.800000000001091</v>
      </c>
      <c r="P116" s="4">
        <f t="shared" si="129"/>
        <v>1.8000000000010914</v>
      </c>
      <c r="Q116" s="4">
        <f t="shared" si="128"/>
        <v>21</v>
      </c>
      <c r="R116" s="4">
        <f t="shared" si="65"/>
        <v>12704.333333333334</v>
      </c>
      <c r="S116" s="4">
        <f t="shared" si="73"/>
        <v>12706.2</v>
      </c>
      <c r="T116" s="4">
        <f t="shared" si="74"/>
        <v>12702.166666666666</v>
      </c>
      <c r="U116" s="4">
        <f t="shared" si="78"/>
        <v>0.69999999999890861</v>
      </c>
      <c r="V116" s="4">
        <f t="shared" si="79"/>
        <v>0.69999999999890861</v>
      </c>
      <c r="W116" s="86">
        <f t="shared" si="80"/>
        <v>12691.999999999998</v>
      </c>
      <c r="X116" s="45">
        <f t="shared" si="125"/>
        <v>12691.999999999998</v>
      </c>
      <c r="Y116" s="62">
        <f t="shared" si="104"/>
        <v>12742.199999999999</v>
      </c>
      <c r="Z116" s="10">
        <f t="shared" si="105"/>
        <v>25.100000000000364</v>
      </c>
      <c r="AA116" s="4">
        <f t="shared" si="106"/>
        <v>25.100000000000364</v>
      </c>
      <c r="AB116" s="79">
        <f t="shared" si="107"/>
        <v>12716.4</v>
      </c>
      <c r="AC116" s="108">
        <f t="shared" si="126"/>
        <v>12716.4</v>
      </c>
      <c r="AD116" s="48">
        <f t="shared" si="88"/>
        <v>0.36296296296302721</v>
      </c>
      <c r="AE116" s="45">
        <f t="shared" si="89"/>
        <v>0.69999999999890861</v>
      </c>
      <c r="AF116" s="56">
        <f t="shared" si="90"/>
        <v>12717.099999999999</v>
      </c>
      <c r="AG116" s="70">
        <f t="shared" si="91"/>
        <v>0.42123421788054277</v>
      </c>
      <c r="AH116" s="70">
        <f t="shared" si="92"/>
        <v>2.3739761813072571</v>
      </c>
      <c r="AI116" s="74">
        <f t="shared" si="93"/>
        <v>-1.3918267529545974E-3</v>
      </c>
      <c r="AJ116" s="62">
        <f t="shared" si="94"/>
        <v>25.100000000000364</v>
      </c>
      <c r="AK116" s="117">
        <f t="shared" si="95"/>
        <v>5.6357629094141863</v>
      </c>
      <c r="AL116" s="99">
        <f t="shared" si="96"/>
        <v>-3.3041635600204343E-3</v>
      </c>
      <c r="AM116" s="62">
        <f t="shared" si="97"/>
        <v>12741.5</v>
      </c>
      <c r="AN116" s="10">
        <f t="shared" si="98"/>
        <v>12665.088900000001</v>
      </c>
      <c r="AO116" s="10">
        <f t="shared" si="99"/>
        <v>12714.805800000002</v>
      </c>
      <c r="AP116" s="10">
        <f t="shared" si="100"/>
        <v>12751.105033333333</v>
      </c>
      <c r="AQ116" s="10">
        <f t="shared" si="101"/>
        <v>12709.630266666667</v>
      </c>
      <c r="AR116" s="113"/>
      <c r="AU116" s="19"/>
      <c r="AV116" s="25"/>
      <c r="AZ116"/>
      <c r="BA116"/>
      <c r="BB116"/>
      <c r="BC116"/>
      <c r="BD116"/>
      <c r="BE116" s="12" t="s">
        <v>286</v>
      </c>
      <c r="BF116" s="110">
        <v>12718.2</v>
      </c>
      <c r="BG116" s="110">
        <v>12695.4</v>
      </c>
      <c r="BH116" s="111">
        <v>12699.4</v>
      </c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</row>
    <row r="117" spans="1:123" x14ac:dyDescent="0.25">
      <c r="A117" s="12" t="str">
        <f t="shared" si="64"/>
        <v>8mag   18b</v>
      </c>
      <c r="B117" s="110">
        <f t="shared" si="75"/>
        <v>3.5</v>
      </c>
      <c r="C117" s="3">
        <f t="shared" si="76"/>
        <v>11.600000000000364</v>
      </c>
      <c r="D117" s="3">
        <f t="shared" si="66"/>
        <v>12713.866666666669</v>
      </c>
      <c r="E117" s="3">
        <f t="shared" si="67"/>
        <v>12711.2</v>
      </c>
      <c r="F117" s="3">
        <f t="shared" si="68"/>
        <v>12693.666666666666</v>
      </c>
      <c r="G117" s="3">
        <f t="shared" si="69"/>
        <v>12696.2</v>
      </c>
      <c r="H117" s="3">
        <f t="shared" si="118"/>
        <v>12704.2</v>
      </c>
      <c r="I117" s="3">
        <f t="shared" si="118"/>
        <v>12697</v>
      </c>
      <c r="J117" s="3">
        <f t="shared" si="118"/>
        <v>12702.9</v>
      </c>
      <c r="K117" s="8">
        <f t="shared" si="87"/>
        <v>-13.5</v>
      </c>
      <c r="L117" s="4">
        <f t="shared" si="70"/>
        <v>7.2000000000007276</v>
      </c>
      <c r="M117" s="4">
        <f t="shared" si="77"/>
        <v>20.200000000000728</v>
      </c>
      <c r="N117" s="4">
        <f t="shared" si="71"/>
        <v>15.000000000000909</v>
      </c>
      <c r="O117" s="4">
        <f t="shared" si="72"/>
        <v>7.2000000000007276</v>
      </c>
      <c r="P117" s="4">
        <f t="shared" si="129"/>
        <v>4.8000000000010914</v>
      </c>
      <c r="Q117" s="4">
        <f t="shared" si="128"/>
        <v>2.3999999999996362</v>
      </c>
      <c r="R117" s="4">
        <f t="shared" si="65"/>
        <v>12701.366666666667</v>
      </c>
      <c r="S117" s="4">
        <f t="shared" si="73"/>
        <v>12702.85</v>
      </c>
      <c r="T117" s="4">
        <f t="shared" si="74"/>
        <v>12704.588888888889</v>
      </c>
      <c r="U117" s="4">
        <f t="shared" si="78"/>
        <v>-17</v>
      </c>
      <c r="V117" s="4">
        <f t="shared" si="79"/>
        <v>-17</v>
      </c>
      <c r="W117" s="86">
        <f t="shared" si="80"/>
        <v>12699.4</v>
      </c>
      <c r="X117" s="109">
        <f>J115+U117</f>
        <v>12699.4</v>
      </c>
      <c r="Y117" s="62">
        <f t="shared" si="104"/>
        <v>12707.5</v>
      </c>
      <c r="Z117" s="10">
        <f t="shared" si="105"/>
        <v>25.100000000000364</v>
      </c>
      <c r="AA117" s="4">
        <f t="shared" si="106"/>
        <v>25.100000000000364</v>
      </c>
      <c r="AB117" s="79">
        <f t="shared" si="107"/>
        <v>12741.5</v>
      </c>
      <c r="AC117" s="79">
        <f>J115+Z117</f>
        <v>12741.5</v>
      </c>
      <c r="AD117" s="48">
        <f t="shared" si="88"/>
        <v>-0.56959064327481057</v>
      </c>
      <c r="AE117" s="45">
        <f t="shared" si="89"/>
        <v>-17</v>
      </c>
      <c r="AF117" s="56">
        <f t="shared" si="90"/>
        <v>12682.4</v>
      </c>
      <c r="AG117" s="70">
        <f t="shared" si="91"/>
        <v>-0.95222458332455617</v>
      </c>
      <c r="AH117" s="70">
        <f t="shared" si="92"/>
        <v>-1.05017242519474</v>
      </c>
      <c r="AI117" s="74">
        <f t="shared" si="93"/>
        <v>1.6164132971677285E-3</v>
      </c>
      <c r="AJ117" s="62">
        <f t="shared" si="94"/>
        <v>25.100000000000364</v>
      </c>
      <c r="AK117" s="117">
        <f t="shared" si="95"/>
        <v>1.1028621226394018</v>
      </c>
      <c r="AL117" s="99">
        <f t="shared" si="96"/>
        <v>-1.6975126724036594E-3</v>
      </c>
      <c r="AM117" s="62">
        <f t="shared" si="97"/>
        <v>12724.5</v>
      </c>
      <c r="AN117" s="10">
        <f t="shared" si="98"/>
        <v>12664.9557</v>
      </c>
      <c r="AO117" s="10">
        <f t="shared" si="99"/>
        <v>12700.553400000001</v>
      </c>
      <c r="AP117" s="10">
        <f t="shared" si="100"/>
        <v>12743.764366666666</v>
      </c>
      <c r="AQ117" s="10">
        <f t="shared" si="101"/>
        <v>12703.157133333332</v>
      </c>
      <c r="AR117" s="113"/>
      <c r="AU117" s="19"/>
      <c r="AV117" s="25"/>
      <c r="AZ117"/>
      <c r="BA117"/>
      <c r="BB117"/>
      <c r="BC117"/>
      <c r="BD117"/>
      <c r="BE117" s="12" t="s">
        <v>287</v>
      </c>
      <c r="BF117" s="110">
        <v>12704.2</v>
      </c>
      <c r="BG117" s="110">
        <v>12697</v>
      </c>
      <c r="BH117" s="111">
        <v>12702.9</v>
      </c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</row>
    <row r="118" spans="1:123" x14ac:dyDescent="0.25">
      <c r="A118" s="12" t="str">
        <f t="shared" si="64"/>
        <v>8mag    19o</v>
      </c>
      <c r="B118" s="110">
        <f t="shared" si="75"/>
        <v>4.8000000000010914</v>
      </c>
      <c r="C118" s="3">
        <f t="shared" si="76"/>
        <v>-8.6999999999989086</v>
      </c>
      <c r="D118" s="3">
        <f t="shared" si="66"/>
        <v>12710.366666666669</v>
      </c>
      <c r="E118" s="3">
        <f t="shared" si="67"/>
        <v>12706.45</v>
      </c>
      <c r="F118" s="3">
        <f t="shared" si="68"/>
        <v>12698.200000000003</v>
      </c>
      <c r="G118" s="3">
        <f t="shared" si="69"/>
        <v>12699.6</v>
      </c>
      <c r="H118" s="3">
        <f t="shared" si="118"/>
        <v>12708.7</v>
      </c>
      <c r="I118" s="3">
        <f t="shared" si="118"/>
        <v>12702.2</v>
      </c>
      <c r="J118" s="3">
        <f t="shared" si="118"/>
        <v>12707.7</v>
      </c>
      <c r="K118" s="8">
        <f t="shared" si="87"/>
        <v>8.3000000000010914</v>
      </c>
      <c r="L118" s="4">
        <f t="shared" si="70"/>
        <v>6.5</v>
      </c>
      <c r="M118" s="4">
        <f t="shared" si="77"/>
        <v>12.166666666667274</v>
      </c>
      <c r="N118" s="4">
        <f t="shared" si="71"/>
        <v>6.8500000000003638</v>
      </c>
      <c r="O118" s="4">
        <f t="shared" si="72"/>
        <v>6.5</v>
      </c>
      <c r="P118" s="4">
        <f t="shared" si="129"/>
        <v>5.8000000000010914</v>
      </c>
      <c r="Q118" s="4">
        <f t="shared" si="128"/>
        <v>0.69999999999890861</v>
      </c>
      <c r="R118" s="4">
        <f t="shared" si="65"/>
        <v>12706.200000000003</v>
      </c>
      <c r="S118" s="4">
        <f t="shared" si="73"/>
        <v>12703.783333333335</v>
      </c>
      <c r="T118" s="4">
        <f t="shared" si="74"/>
        <v>12703.966666666667</v>
      </c>
      <c r="U118" s="4">
        <f t="shared" si="78"/>
        <v>-17</v>
      </c>
      <c r="V118" s="4">
        <f t="shared" si="79"/>
        <v>-17</v>
      </c>
      <c r="W118" s="86">
        <f t="shared" si="80"/>
        <v>12682.4</v>
      </c>
      <c r="X118" s="45">
        <f>J116+U118</f>
        <v>12682.4</v>
      </c>
      <c r="Y118" s="10">
        <f t="shared" si="104"/>
        <v>12689.4</v>
      </c>
      <c r="Z118" s="10">
        <f t="shared" si="105"/>
        <v>25.100000000000364</v>
      </c>
      <c r="AA118" s="10">
        <f t="shared" si="106"/>
        <v>3.5</v>
      </c>
      <c r="AB118" s="10">
        <f t="shared" si="107"/>
        <v>12702.9</v>
      </c>
      <c r="AC118" s="108">
        <f>J116+Z118</f>
        <v>12724.5</v>
      </c>
      <c r="AD118" s="48">
        <f t="shared" si="88"/>
        <v>-0.61143599740090993</v>
      </c>
      <c r="AE118" s="45">
        <f t="shared" si="89"/>
        <v>-17</v>
      </c>
      <c r="AF118" s="56">
        <f t="shared" si="90"/>
        <v>12685.9</v>
      </c>
      <c r="AG118" s="70">
        <f t="shared" si="91"/>
        <v>-1.0774554908077956</v>
      </c>
      <c r="AH118" s="70">
        <f t="shared" si="92"/>
        <v>-0.92811258426116028</v>
      </c>
      <c r="AI118" s="102">
        <f t="shared" si="93"/>
        <v>1.7184433110777391E-3</v>
      </c>
      <c r="AJ118" s="62">
        <f t="shared" si="94"/>
        <v>25.100000000000364</v>
      </c>
      <c r="AK118" s="117">
        <f t="shared" si="95"/>
        <v>0.86139296906392937</v>
      </c>
      <c r="AL118" s="99">
        <f t="shared" si="96"/>
        <v>-1.5949088623506656E-3</v>
      </c>
      <c r="AM118" s="62">
        <f t="shared" si="97"/>
        <v>12728</v>
      </c>
      <c r="AN118" s="10">
        <f t="shared" si="98"/>
        <v>12673.680299999998</v>
      </c>
      <c r="AO118" s="10">
        <f t="shared" si="99"/>
        <v>12693.027599999999</v>
      </c>
      <c r="AP118" s="10">
        <f t="shared" si="100"/>
        <v>12729.083033333334</v>
      </c>
      <c r="AQ118" s="10">
        <f t="shared" si="101"/>
        <v>12711.231866666665</v>
      </c>
      <c r="AR118" s="113"/>
      <c r="AU118" s="19"/>
      <c r="AV118" s="25"/>
      <c r="AZ118"/>
      <c r="BA118"/>
      <c r="BB118"/>
      <c r="BC118"/>
      <c r="BD118"/>
      <c r="BE118" s="12" t="s">
        <v>288</v>
      </c>
      <c r="BF118" s="110">
        <v>12708.7</v>
      </c>
      <c r="BG118" s="110">
        <v>12702.2</v>
      </c>
      <c r="BH118" s="111">
        <v>12707.7</v>
      </c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</row>
    <row r="119" spans="1:123" x14ac:dyDescent="0.25">
      <c r="A119" s="12" t="str">
        <f t="shared" si="64"/>
        <v>8mag    20s</v>
      </c>
      <c r="B119" s="110">
        <f t="shared" si="75"/>
        <v>-9.8000000000010914</v>
      </c>
      <c r="C119" s="3">
        <f t="shared" si="76"/>
        <v>-1.5</v>
      </c>
      <c r="D119" s="3">
        <f t="shared" si="66"/>
        <v>12707.033333333335</v>
      </c>
      <c r="E119" s="3">
        <f t="shared" si="67"/>
        <v>12708.45</v>
      </c>
      <c r="F119" s="3">
        <f t="shared" si="68"/>
        <v>12696.866666666667</v>
      </c>
      <c r="G119" s="3">
        <f t="shared" si="69"/>
        <v>12696.8</v>
      </c>
      <c r="H119" s="3">
        <f t="shared" si="118"/>
        <v>12708.2</v>
      </c>
      <c r="I119" s="3">
        <f t="shared" si="118"/>
        <v>12691.4</v>
      </c>
      <c r="J119" s="110">
        <f t="shared" si="118"/>
        <v>12697.9</v>
      </c>
      <c r="K119" s="8">
        <f t="shared" si="87"/>
        <v>-5</v>
      </c>
      <c r="L119" s="4">
        <f t="shared" si="70"/>
        <v>16.800000000001091</v>
      </c>
      <c r="M119" s="4">
        <f t="shared" si="77"/>
        <v>10.166666666667274</v>
      </c>
      <c r="N119" s="4">
        <f t="shared" si="71"/>
        <v>11.650000000000546</v>
      </c>
      <c r="O119" s="4">
        <f t="shared" si="72"/>
        <v>16.800000000001091</v>
      </c>
      <c r="P119" s="4">
        <f t="shared" si="129"/>
        <v>0.5</v>
      </c>
      <c r="Q119" s="4">
        <f>-J118+I119</f>
        <v>-16.300000000001091</v>
      </c>
      <c r="R119" s="4">
        <f t="shared" si="65"/>
        <v>12699.166666666666</v>
      </c>
      <c r="S119" s="4">
        <f t="shared" si="73"/>
        <v>12702.683333333334</v>
      </c>
      <c r="T119" s="4">
        <f t="shared" si="74"/>
        <v>12702.244444444446</v>
      </c>
      <c r="U119" s="4">
        <f t="shared" si="78"/>
        <v>-17</v>
      </c>
      <c r="V119" s="4">
        <f t="shared" si="79"/>
        <v>3.5</v>
      </c>
      <c r="W119" s="86">
        <f t="shared" si="80"/>
        <v>12706.4</v>
      </c>
      <c r="X119" s="109">
        <f>J117+U119</f>
        <v>12685.9</v>
      </c>
      <c r="Y119" s="62">
        <f t="shared" si="104"/>
        <v>12716.000000000002</v>
      </c>
      <c r="Z119" s="10">
        <f t="shared" si="105"/>
        <v>4.8000000000010914</v>
      </c>
      <c r="AA119" s="4">
        <f t="shared" si="106"/>
        <v>4.8000000000010914</v>
      </c>
      <c r="AB119" s="108">
        <f t="shared" si="107"/>
        <v>12707.7</v>
      </c>
      <c r="AC119" s="79">
        <f>J117+Z119</f>
        <v>12707.7</v>
      </c>
      <c r="AD119" s="48">
        <f t="shared" si="88"/>
        <v>4.2884990254056588E-3</v>
      </c>
      <c r="AE119" s="45">
        <f t="shared" si="89"/>
        <v>-17</v>
      </c>
      <c r="AF119" s="56">
        <f t="shared" si="90"/>
        <v>12690.7</v>
      </c>
      <c r="AG119" s="70">
        <f t="shared" si="91"/>
        <v>-0.49399781589588393</v>
      </c>
      <c r="AH119" s="70">
        <f t="shared" si="92"/>
        <v>-2.024300447941175</v>
      </c>
      <c r="AI119" s="102">
        <f t="shared" si="93"/>
        <v>5.6734459092082454E-4</v>
      </c>
      <c r="AJ119" s="62">
        <f t="shared" si="94"/>
        <v>4.8000000000010914</v>
      </c>
      <c r="AK119" s="117">
        <f t="shared" si="95"/>
        <v>4.0977923035348418</v>
      </c>
      <c r="AL119" s="99">
        <f t="shared" si="96"/>
        <v>-1.1484759095380279E-3</v>
      </c>
      <c r="AM119" s="62">
        <f t="shared" si="97"/>
        <v>12712.500000000002</v>
      </c>
      <c r="AN119" s="10">
        <f t="shared" si="98"/>
        <v>12686.650650000001</v>
      </c>
      <c r="AO119" s="10">
        <f t="shared" si="99"/>
        <v>12697.489800000005</v>
      </c>
      <c r="AP119" s="10">
        <f t="shared" si="100"/>
        <v>12725.763050000001</v>
      </c>
      <c r="AQ119" s="10">
        <f t="shared" si="101"/>
        <v>12716.403700000003</v>
      </c>
      <c r="AR119" s="116">
        <f>AN120</f>
        <v>12674.82915</v>
      </c>
      <c r="AS119" s="16">
        <f>J119</f>
        <v>12697.9</v>
      </c>
      <c r="AU119" s="19"/>
      <c r="AV119" s="25"/>
      <c r="AW119" s="21">
        <f>SUM(AU119:AU132)-AW120</f>
        <v>-73.326533333331099</v>
      </c>
      <c r="AZ119"/>
      <c r="BA119"/>
      <c r="BB119"/>
      <c r="BC119"/>
      <c r="BD119"/>
      <c r="BE119" s="12" t="s">
        <v>289</v>
      </c>
      <c r="BF119" s="110">
        <v>12708.2</v>
      </c>
      <c r="BG119" s="110">
        <v>12691.4</v>
      </c>
      <c r="BH119" s="111">
        <v>12697.9</v>
      </c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</row>
    <row r="120" spans="1:123" x14ac:dyDescent="0.25">
      <c r="A120" s="12" t="str">
        <f t="shared" si="64"/>
        <v>8mag     21b</v>
      </c>
      <c r="B120" s="110">
        <f t="shared" si="75"/>
        <v>6.5</v>
      </c>
      <c r="C120" s="3">
        <f t="shared" si="76"/>
        <v>1.5</v>
      </c>
      <c r="D120" s="3">
        <f t="shared" si="66"/>
        <v>12708.933333333334</v>
      </c>
      <c r="E120" s="3">
        <f t="shared" si="67"/>
        <v>12709.05</v>
      </c>
      <c r="F120" s="3">
        <f t="shared" si="68"/>
        <v>12696.333333333334</v>
      </c>
      <c r="G120" s="3">
        <f t="shared" si="69"/>
        <v>12693.4</v>
      </c>
      <c r="H120" s="3">
        <f t="shared" si="118"/>
        <v>12709.9</v>
      </c>
      <c r="I120" s="3">
        <f t="shared" si="118"/>
        <v>12695.4</v>
      </c>
      <c r="J120" s="110">
        <f t="shared" si="118"/>
        <v>12704.4</v>
      </c>
      <c r="K120" s="8">
        <f t="shared" si="87"/>
        <v>-3.3000000000010914</v>
      </c>
      <c r="L120" s="4">
        <f t="shared" si="70"/>
        <v>14.5</v>
      </c>
      <c r="M120" s="4">
        <f t="shared" si="77"/>
        <v>12.600000000000364</v>
      </c>
      <c r="N120" s="4">
        <f t="shared" si="71"/>
        <v>15.650000000000546</v>
      </c>
      <c r="O120" s="4">
        <f t="shared" si="72"/>
        <v>14.5</v>
      </c>
      <c r="P120" s="4">
        <f t="shared" si="129"/>
        <v>12</v>
      </c>
      <c r="Q120" s="4">
        <f>J119-I120</f>
        <v>2.5</v>
      </c>
      <c r="R120" s="4">
        <f t="shared" si="65"/>
        <v>12703.233333333332</v>
      </c>
      <c r="S120" s="4">
        <f t="shared" si="73"/>
        <v>12701.199999999999</v>
      </c>
      <c r="T120" s="4">
        <f t="shared" si="74"/>
        <v>12702.866666666667</v>
      </c>
      <c r="U120" s="4">
        <f t="shared" si="78"/>
        <v>-9.8000000000010914</v>
      </c>
      <c r="V120" s="4">
        <f t="shared" si="79"/>
        <v>-9.8000000000010914</v>
      </c>
      <c r="W120" s="85">
        <f t="shared" si="80"/>
        <v>12697.9</v>
      </c>
      <c r="X120" s="45">
        <f t="shared" ref="X120:X123" si="130">J118+U120</f>
        <v>12697.9</v>
      </c>
      <c r="Y120" s="62">
        <f t="shared" si="104"/>
        <v>12692.9</v>
      </c>
      <c r="Z120" s="10">
        <f t="shared" si="105"/>
        <v>4.8000000000010914</v>
      </c>
      <c r="AA120" s="4">
        <f t="shared" si="106"/>
        <v>4.8000000000010914</v>
      </c>
      <c r="AB120" s="79">
        <f t="shared" si="107"/>
        <v>12712.500000000002</v>
      </c>
      <c r="AC120" s="108">
        <f t="shared" ref="AC120:AC123" si="131">J118+Z120</f>
        <v>12712.500000000002</v>
      </c>
      <c r="AD120" s="48">
        <f t="shared" si="88"/>
        <v>-0.13320337881741451</v>
      </c>
      <c r="AE120" s="45">
        <f t="shared" si="89"/>
        <v>-9.8000000000010914</v>
      </c>
      <c r="AF120" s="56">
        <f t="shared" si="90"/>
        <v>12688.099999999999</v>
      </c>
      <c r="AG120" s="70">
        <f t="shared" si="91"/>
        <v>9.599268327856386</v>
      </c>
      <c r="AH120" s="70">
        <f t="shared" si="92"/>
        <v>0.10417460642266577</v>
      </c>
      <c r="AI120" s="102">
        <f t="shared" si="93"/>
        <v>1.2846683112523619E-3</v>
      </c>
      <c r="AJ120" s="62">
        <f t="shared" si="94"/>
        <v>4.8000000000010914</v>
      </c>
      <c r="AK120" s="117">
        <f t="shared" si="95"/>
        <v>1.0852348623317316E-2</v>
      </c>
      <c r="AL120" s="99">
        <f t="shared" si="96"/>
        <v>1.3382981570838549E-4</v>
      </c>
      <c r="AM120" s="62">
        <f t="shared" si="97"/>
        <v>12702.7</v>
      </c>
      <c r="AN120" s="10">
        <f t="shared" si="98"/>
        <v>12674.82915</v>
      </c>
      <c r="AO120" s="10">
        <f t="shared" si="99"/>
        <v>12694.2264</v>
      </c>
      <c r="AP120" s="10">
        <f t="shared" si="100"/>
        <v>12723.527483333331</v>
      </c>
      <c r="AQ120" s="10">
        <f t="shared" si="101"/>
        <v>12702.823466666663</v>
      </c>
      <c r="AR120" s="116">
        <f>AP121</f>
        <v>12731.602216666663</v>
      </c>
      <c r="AS120" s="112">
        <f>J120</f>
        <v>12704.4</v>
      </c>
      <c r="AT120" s="115">
        <f>J120</f>
        <v>12704.4</v>
      </c>
      <c r="AU120" s="24">
        <f>AT120-AS119</f>
        <v>6.5</v>
      </c>
      <c r="AV120" s="25" t="s">
        <v>38</v>
      </c>
      <c r="AW120" s="80">
        <f>COUNT(AU120:AU132)</f>
        <v>8</v>
      </c>
      <c r="AZ120"/>
      <c r="BA120"/>
      <c r="BB120"/>
      <c r="BC120"/>
      <c r="BD120"/>
      <c r="BE120" s="12" t="s">
        <v>290</v>
      </c>
      <c r="BF120" s="110">
        <v>12709.9</v>
      </c>
      <c r="BG120" s="110">
        <v>12695.4</v>
      </c>
      <c r="BH120" s="111">
        <v>12704.4</v>
      </c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</row>
    <row r="121" spans="1:123" x14ac:dyDescent="0.25">
      <c r="A121" s="12" t="str">
        <f t="shared" si="64"/>
        <v>8mag   22b</v>
      </c>
      <c r="B121" s="110">
        <f t="shared" si="75"/>
        <v>-2.1000000000003638</v>
      </c>
      <c r="C121" s="3">
        <f t="shared" si="76"/>
        <v>-5.4000000000014552</v>
      </c>
      <c r="D121" s="3">
        <f t="shared" si="66"/>
        <v>12707.666666666666</v>
      </c>
      <c r="E121" s="3">
        <f t="shared" si="67"/>
        <v>12707.4</v>
      </c>
      <c r="F121" s="3">
        <f t="shared" si="68"/>
        <v>12694.6</v>
      </c>
      <c r="G121" s="3">
        <f t="shared" si="69"/>
        <v>12696.2</v>
      </c>
      <c r="H121" s="13">
        <f t="shared" si="118"/>
        <v>12704.9</v>
      </c>
      <c r="I121" s="13">
        <f t="shared" si="118"/>
        <v>12697</v>
      </c>
      <c r="J121" s="13">
        <f t="shared" si="118"/>
        <v>12702.3</v>
      </c>
      <c r="K121" s="8">
        <f t="shared" si="87"/>
        <v>4.3999999999996362</v>
      </c>
      <c r="L121" s="4">
        <f t="shared" si="70"/>
        <v>7.8999999999996362</v>
      </c>
      <c r="M121" s="4">
        <f t="shared" si="77"/>
        <v>13.06666666666691</v>
      </c>
      <c r="N121" s="4">
        <f t="shared" si="71"/>
        <v>11.199999999999818</v>
      </c>
      <c r="O121" s="4">
        <f t="shared" si="72"/>
        <v>7.8999999999996362</v>
      </c>
      <c r="P121" s="4">
        <f t="shared" si="129"/>
        <v>0.5</v>
      </c>
      <c r="Q121" s="4">
        <f>J120-I121</f>
        <v>7.3999999999996362</v>
      </c>
      <c r="R121" s="4">
        <f t="shared" si="65"/>
        <v>12701.4</v>
      </c>
      <c r="S121" s="4">
        <f t="shared" si="73"/>
        <v>12702.316666666666</v>
      </c>
      <c r="T121" s="4">
        <f t="shared" si="74"/>
        <v>12701.266666666665</v>
      </c>
      <c r="U121" s="4">
        <f t="shared" si="78"/>
        <v>-9.8000000000010914</v>
      </c>
      <c r="V121" s="4">
        <f t="shared" si="79"/>
        <v>-9.8000000000010914</v>
      </c>
      <c r="W121" s="85">
        <f t="shared" si="80"/>
        <v>12688.099999999999</v>
      </c>
      <c r="X121" s="45">
        <f t="shared" si="130"/>
        <v>12688.099999999999</v>
      </c>
      <c r="Y121" s="62">
        <f t="shared" si="104"/>
        <v>12701.099999999999</v>
      </c>
      <c r="Z121" s="10">
        <f t="shared" si="105"/>
        <v>6.5</v>
      </c>
      <c r="AA121" s="4">
        <f t="shared" si="106"/>
        <v>6.5</v>
      </c>
      <c r="AB121" s="79">
        <f t="shared" si="107"/>
        <v>12704.4</v>
      </c>
      <c r="AC121" s="79">
        <f t="shared" si="131"/>
        <v>12704.4</v>
      </c>
      <c r="AD121" s="48">
        <f t="shared" si="88"/>
        <v>-0.52774528914882002</v>
      </c>
      <c r="AE121" s="45">
        <f t="shared" si="89"/>
        <v>-9.8000000000010914</v>
      </c>
      <c r="AF121" s="56">
        <f t="shared" si="90"/>
        <v>12694.599999999999</v>
      </c>
      <c r="AG121" s="70">
        <f t="shared" si="91"/>
        <v>-0.89649847453912013</v>
      </c>
      <c r="AH121" s="70">
        <f t="shared" si="92"/>
        <v>-1.115450866231634</v>
      </c>
      <c r="AI121" s="102">
        <f t="shared" si="93"/>
        <v>6.0655711877496954E-4</v>
      </c>
      <c r="AJ121" s="62">
        <f t="shared" si="94"/>
        <v>6.5</v>
      </c>
      <c r="AK121" s="117">
        <f t="shared" si="95"/>
        <v>1.2442306349769026</v>
      </c>
      <c r="AL121" s="99">
        <f t="shared" si="96"/>
        <v>-6.7658466355650384E-4</v>
      </c>
      <c r="AM121" s="62">
        <f t="shared" si="97"/>
        <v>12710.9</v>
      </c>
      <c r="AN121" s="10">
        <f t="shared" si="98"/>
        <v>12674.89575</v>
      </c>
      <c r="AO121" s="10">
        <f t="shared" si="99"/>
        <v>12698.355599999997</v>
      </c>
      <c r="AP121" s="10">
        <f t="shared" si="100"/>
        <v>12731.602216666663</v>
      </c>
      <c r="AQ121" s="10">
        <f t="shared" si="101"/>
        <v>12709.263233333329</v>
      </c>
      <c r="AR121" s="116">
        <f>AP122</f>
        <v>12725.312599999997</v>
      </c>
      <c r="AS121" s="112">
        <f>J120</f>
        <v>12704.4</v>
      </c>
      <c r="AT121" s="115">
        <f>AQ121</f>
        <v>12709.263233333329</v>
      </c>
      <c r="AU121" s="114" t="s">
        <v>12</v>
      </c>
      <c r="AV121" s="25" t="s">
        <v>12</v>
      </c>
      <c r="AZ121"/>
      <c r="BA121"/>
      <c r="BB121"/>
      <c r="BC121"/>
      <c r="BD121"/>
      <c r="BE121" s="12" t="s">
        <v>291</v>
      </c>
      <c r="BF121" s="105">
        <v>12704.9</v>
      </c>
      <c r="BG121" s="105">
        <v>12697</v>
      </c>
      <c r="BH121" s="106">
        <v>12702.3</v>
      </c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</row>
    <row r="122" spans="1:123" x14ac:dyDescent="0.25">
      <c r="A122" s="12" t="str">
        <f t="shared" si="64"/>
        <v>9mag   0s</v>
      </c>
      <c r="B122" s="110">
        <f t="shared" si="75"/>
        <v>2.6000000000003638</v>
      </c>
      <c r="C122" s="3">
        <f t="shared" si="76"/>
        <v>7</v>
      </c>
      <c r="D122" s="3">
        <f t="shared" si="66"/>
        <v>12707.033333333333</v>
      </c>
      <c r="E122" s="3">
        <f t="shared" si="67"/>
        <v>12705.599999999999</v>
      </c>
      <c r="F122" s="3">
        <f t="shared" si="68"/>
        <v>12697.333333333334</v>
      </c>
      <c r="G122" s="3">
        <f t="shared" si="69"/>
        <v>12698.3</v>
      </c>
      <c r="H122" s="13">
        <f t="shared" si="118"/>
        <v>12706.3</v>
      </c>
      <c r="I122" s="13">
        <f t="shared" si="118"/>
        <v>12699.6</v>
      </c>
      <c r="J122" s="110">
        <f t="shared" si="118"/>
        <v>12704.9</v>
      </c>
      <c r="K122" s="8">
        <f t="shared" si="87"/>
        <v>0.5</v>
      </c>
      <c r="L122" s="4">
        <f t="shared" si="70"/>
        <v>6.6999999999989086</v>
      </c>
      <c r="M122" s="4">
        <f t="shared" si="77"/>
        <v>9.6999999999995143</v>
      </c>
      <c r="N122" s="4">
        <f t="shared" si="71"/>
        <v>7.2999999999992724</v>
      </c>
      <c r="O122" s="4">
        <f t="shared" si="72"/>
        <v>6.6999999999989086</v>
      </c>
      <c r="P122" s="4">
        <f t="shared" si="129"/>
        <v>4</v>
      </c>
      <c r="Q122" s="4">
        <f t="shared" ref="Q122:Q127" si="132">J121-I122</f>
        <v>2.6999999999989086</v>
      </c>
      <c r="R122" s="4">
        <f t="shared" si="65"/>
        <v>12703.6</v>
      </c>
      <c r="S122" s="4">
        <f t="shared" si="73"/>
        <v>12702.5</v>
      </c>
      <c r="T122" s="4">
        <f t="shared" si="74"/>
        <v>12702.744444444443</v>
      </c>
      <c r="U122" s="4">
        <f t="shared" si="78"/>
        <v>-9.8000000000010914</v>
      </c>
      <c r="V122" s="4">
        <f t="shared" si="79"/>
        <v>-2.1000000000003638</v>
      </c>
      <c r="W122" s="109">
        <f t="shared" si="80"/>
        <v>12702.3</v>
      </c>
      <c r="X122" s="45">
        <f t="shared" si="130"/>
        <v>12694.599999999999</v>
      </c>
      <c r="Y122" s="62">
        <f t="shared" si="104"/>
        <v>12706.699999999999</v>
      </c>
      <c r="Z122" s="10">
        <f t="shared" si="105"/>
        <v>6.5</v>
      </c>
      <c r="AA122" s="4">
        <f t="shared" si="106"/>
        <v>6.5</v>
      </c>
      <c r="AB122" s="79">
        <f t="shared" si="107"/>
        <v>12710.9</v>
      </c>
      <c r="AC122" s="108">
        <f t="shared" si="131"/>
        <v>12710.9</v>
      </c>
      <c r="AD122" s="48">
        <f t="shared" si="88"/>
        <v>-0.59948018193638786</v>
      </c>
      <c r="AE122" s="45">
        <f t="shared" si="89"/>
        <v>-9.8000000000010914</v>
      </c>
      <c r="AF122" s="56">
        <f t="shared" si="90"/>
        <v>12692.499999999998</v>
      </c>
      <c r="AG122" s="70">
        <f t="shared" si="91"/>
        <v>-3.1835703499448642</v>
      </c>
      <c r="AH122" s="70">
        <f t="shared" si="92"/>
        <v>-0.31411273823973102</v>
      </c>
      <c r="AI122" s="102">
        <f t="shared" si="93"/>
        <v>9.7695489462292363E-4</v>
      </c>
      <c r="AJ122" s="62">
        <f t="shared" si="94"/>
        <v>6.5</v>
      </c>
      <c r="AK122" s="117">
        <f t="shared" si="95"/>
        <v>9.866681232446177E-2</v>
      </c>
      <c r="AL122" s="99">
        <f t="shared" si="96"/>
        <v>-3.0687397708671442E-4</v>
      </c>
      <c r="AM122" s="62">
        <f t="shared" si="97"/>
        <v>12708.8</v>
      </c>
      <c r="AN122" s="10">
        <f t="shared" si="98"/>
        <v>12677.5098</v>
      </c>
      <c r="AO122" s="10">
        <f t="shared" si="99"/>
        <v>12693.0942</v>
      </c>
      <c r="AP122" s="10">
        <f t="shared" si="100"/>
        <v>12725.312599999997</v>
      </c>
      <c r="AQ122" s="10">
        <f t="shared" si="101"/>
        <v>12710.597899999999</v>
      </c>
      <c r="AR122" s="116">
        <f>AN123</f>
        <v>12683.603700000001</v>
      </c>
      <c r="AS122" s="16">
        <f>J122</f>
        <v>12704.9</v>
      </c>
      <c r="AT122" s="115">
        <f>AQ122</f>
        <v>12710.597899999999</v>
      </c>
      <c r="AU122" s="114">
        <f>-AT122+AS121</f>
        <v>-6.1978999999992084</v>
      </c>
      <c r="AV122" s="25" t="s">
        <v>38</v>
      </c>
      <c r="AZ122"/>
      <c r="BA122"/>
      <c r="BB122"/>
      <c r="BC122"/>
      <c r="BD122"/>
      <c r="BE122" s="12" t="s">
        <v>292</v>
      </c>
      <c r="BF122" s="110">
        <v>12706.3</v>
      </c>
      <c r="BG122" s="110">
        <v>12699.6</v>
      </c>
      <c r="BH122" s="111">
        <v>12704.9</v>
      </c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</row>
    <row r="123" spans="1:123" x14ac:dyDescent="0.25">
      <c r="A123" s="12" t="str">
        <f t="shared" si="64"/>
        <v>9mag   1s</v>
      </c>
      <c r="B123" s="110">
        <f t="shared" si="75"/>
        <v>-5.8999999999996362</v>
      </c>
      <c r="C123" s="3">
        <f t="shared" si="76"/>
        <v>-5.3999999999996362</v>
      </c>
      <c r="D123" s="3">
        <f t="shared" si="66"/>
        <v>12705.833333333334</v>
      </c>
      <c r="E123" s="3">
        <f t="shared" si="67"/>
        <v>12706.3</v>
      </c>
      <c r="F123" s="3">
        <f t="shared" si="68"/>
        <v>12698.533333333333</v>
      </c>
      <c r="G123" s="3">
        <f t="shared" si="69"/>
        <v>12699.3</v>
      </c>
      <c r="H123" s="13">
        <f t="shared" si="118"/>
        <v>12706.3</v>
      </c>
      <c r="I123" s="13">
        <f t="shared" si="118"/>
        <v>12699</v>
      </c>
      <c r="J123" s="110">
        <f t="shared" si="118"/>
        <v>12699</v>
      </c>
      <c r="K123" s="8">
        <f t="shared" si="87"/>
        <v>-3.2999999999992724</v>
      </c>
      <c r="L123" s="4">
        <f t="shared" si="70"/>
        <v>7.2999999999992724</v>
      </c>
      <c r="M123" s="4">
        <f t="shared" si="77"/>
        <v>7.2999999999992724</v>
      </c>
      <c r="N123" s="4">
        <f t="shared" si="71"/>
        <v>6.9999999999990905</v>
      </c>
      <c r="O123" s="4">
        <f t="shared" si="72"/>
        <v>7.2999999999992724</v>
      </c>
      <c r="P123" s="4">
        <f t="shared" si="129"/>
        <v>1.3999999999996362</v>
      </c>
      <c r="Q123" s="4">
        <f t="shared" si="132"/>
        <v>5.8999999999996362</v>
      </c>
      <c r="R123" s="4">
        <f t="shared" si="65"/>
        <v>12701.433333333334</v>
      </c>
      <c r="S123" s="4">
        <f t="shared" si="73"/>
        <v>12702.516666666666</v>
      </c>
      <c r="T123" s="4">
        <f t="shared" si="74"/>
        <v>12702.144444444444</v>
      </c>
      <c r="U123" s="4">
        <f t="shared" si="78"/>
        <v>-2.1000000000003638</v>
      </c>
      <c r="V123" s="4">
        <f t="shared" si="79"/>
        <v>-2.1000000000003638</v>
      </c>
      <c r="W123" s="109">
        <f t="shared" si="80"/>
        <v>12700.199999999999</v>
      </c>
      <c r="X123" s="45">
        <f t="shared" si="130"/>
        <v>12700.199999999999</v>
      </c>
      <c r="Y123" s="10">
        <f t="shared" si="104"/>
        <v>12705.4</v>
      </c>
      <c r="Z123" s="10">
        <f t="shared" si="105"/>
        <v>6.5</v>
      </c>
      <c r="AA123" s="10">
        <f t="shared" si="106"/>
        <v>2.6000000000003638</v>
      </c>
      <c r="AB123" s="10">
        <f t="shared" si="107"/>
        <v>12704.9</v>
      </c>
      <c r="AC123" s="108">
        <f t="shared" si="131"/>
        <v>12708.8</v>
      </c>
      <c r="AD123" s="48">
        <f t="shared" si="88"/>
        <v>-0.56361273554260394</v>
      </c>
      <c r="AE123" s="45">
        <f t="shared" si="89"/>
        <v>-2.1000000000003638</v>
      </c>
      <c r="AF123" s="56">
        <f t="shared" si="90"/>
        <v>12702.8</v>
      </c>
      <c r="AG123" s="70">
        <f t="shared" si="91"/>
        <v>0.3066590855762063</v>
      </c>
      <c r="AH123" s="70">
        <f t="shared" si="92"/>
        <v>3.260950178994436</v>
      </c>
      <c r="AI123" s="102">
        <f t="shared" si="93"/>
        <v>-2.9914664483415252E-4</v>
      </c>
      <c r="AJ123" s="62">
        <f t="shared" si="94"/>
        <v>6.5</v>
      </c>
      <c r="AK123" s="117">
        <f t="shared" si="95"/>
        <v>10.633796069883845</v>
      </c>
      <c r="AL123" s="99">
        <f t="shared" si="96"/>
        <v>-9.7550230501751466E-4</v>
      </c>
      <c r="AM123" s="62">
        <f t="shared" si="97"/>
        <v>12711.4</v>
      </c>
      <c r="AN123" s="10">
        <f t="shared" si="98"/>
        <v>12683.603700000001</v>
      </c>
      <c r="AO123" s="10">
        <f t="shared" si="99"/>
        <v>12694.892400000001</v>
      </c>
      <c r="AP123" s="10">
        <f t="shared" si="100"/>
        <v>12723.610899999998</v>
      </c>
      <c r="AQ123" s="10">
        <f t="shared" si="101"/>
        <v>12713.600899999999</v>
      </c>
      <c r="AR123" s="116">
        <f>AP124</f>
        <v>12721.141766666666</v>
      </c>
      <c r="AS123" s="112">
        <f>J123</f>
        <v>12699</v>
      </c>
      <c r="AT123" s="115">
        <f>AO123</f>
        <v>12694.892400000001</v>
      </c>
      <c r="AU123" s="24">
        <f>AT123-AS122</f>
        <v>-10.007599999999002</v>
      </c>
      <c r="AV123" s="25" t="s">
        <v>37</v>
      </c>
      <c r="AZ123"/>
      <c r="BA123"/>
      <c r="BB123"/>
      <c r="BC123"/>
      <c r="BD123"/>
      <c r="BE123" s="12" t="s">
        <v>293</v>
      </c>
      <c r="BF123" s="110">
        <v>12706.3</v>
      </c>
      <c r="BG123" s="110">
        <v>12699</v>
      </c>
      <c r="BH123" s="111">
        <v>12699</v>
      </c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</row>
    <row r="124" spans="1:123" x14ac:dyDescent="0.25">
      <c r="A124" s="12" t="str">
        <f t="shared" si="64"/>
        <v>9mag    2b</v>
      </c>
      <c r="B124" s="110">
        <f t="shared" si="75"/>
        <v>-2.5</v>
      </c>
      <c r="C124" s="3">
        <f t="shared" si="76"/>
        <v>-5.7999999999992724</v>
      </c>
      <c r="D124" s="3">
        <f t="shared" si="66"/>
        <v>12704.366666666667</v>
      </c>
      <c r="E124" s="3">
        <f t="shared" si="67"/>
        <v>12703.4</v>
      </c>
      <c r="F124" s="3">
        <f t="shared" si="68"/>
        <v>12696.366666666667</v>
      </c>
      <c r="G124" s="3">
        <f t="shared" si="69"/>
        <v>12694.75</v>
      </c>
      <c r="H124" s="13">
        <f t="shared" si="118"/>
        <v>12700.5</v>
      </c>
      <c r="I124" s="13">
        <f t="shared" si="118"/>
        <v>12690.5</v>
      </c>
      <c r="J124" s="110">
        <f t="shared" si="118"/>
        <v>12696.5</v>
      </c>
      <c r="K124" s="8">
        <f t="shared" si="87"/>
        <v>-8.3999999999996362</v>
      </c>
      <c r="L124" s="4">
        <f t="shared" si="70"/>
        <v>10</v>
      </c>
      <c r="M124" s="4">
        <f t="shared" si="77"/>
        <v>7.9999999999993934</v>
      </c>
      <c r="N124" s="4">
        <f t="shared" si="71"/>
        <v>8.6499999999996362</v>
      </c>
      <c r="O124" s="4">
        <f t="shared" si="72"/>
        <v>10</v>
      </c>
      <c r="P124" s="4">
        <f t="shared" si="129"/>
        <v>1.5</v>
      </c>
      <c r="Q124" s="4">
        <f t="shared" si="132"/>
        <v>8.5</v>
      </c>
      <c r="R124" s="4">
        <f t="shared" si="65"/>
        <v>12695.833333333334</v>
      </c>
      <c r="S124" s="4">
        <f t="shared" si="73"/>
        <v>12698.633333333335</v>
      </c>
      <c r="T124" s="4">
        <f t="shared" si="74"/>
        <v>12700.28888888889</v>
      </c>
      <c r="U124" s="4">
        <f t="shared" si="78"/>
        <v>-5.8999999999996362</v>
      </c>
      <c r="V124" s="4">
        <f t="shared" si="79"/>
        <v>-5.8999999999996362</v>
      </c>
      <c r="W124" s="45">
        <f t="shared" si="80"/>
        <v>12699</v>
      </c>
      <c r="X124" s="45">
        <f t="shared" ref="X124:X130" si="133">J122+U124</f>
        <v>12699</v>
      </c>
      <c r="Y124" s="62">
        <f t="shared" si="104"/>
        <v>12695.7</v>
      </c>
      <c r="Z124" s="10">
        <f t="shared" si="105"/>
        <v>2.6000000000003638</v>
      </c>
      <c r="AA124" s="4">
        <f t="shared" si="106"/>
        <v>2.6000000000003638</v>
      </c>
      <c r="AB124" s="108">
        <f t="shared" si="107"/>
        <v>12707.5</v>
      </c>
      <c r="AC124" s="108">
        <f t="shared" ref="AC124:AC130" si="134">J122+Z124</f>
        <v>12707.5</v>
      </c>
      <c r="AD124" s="48">
        <f t="shared" si="88"/>
        <v>-0.4022092267706307</v>
      </c>
      <c r="AE124" s="45">
        <f t="shared" si="89"/>
        <v>-5.8999999999996362</v>
      </c>
      <c r="AF124" s="56">
        <f t="shared" si="90"/>
        <v>12693.1</v>
      </c>
      <c r="AG124" s="70">
        <f t="shared" si="91"/>
        <v>-0.66711310344453467</v>
      </c>
      <c r="AH124" s="70">
        <f t="shared" si="92"/>
        <v>-1.4989961894567139</v>
      </c>
      <c r="AI124" s="102">
        <f t="shared" si="93"/>
        <v>2.678620667921655E-4</v>
      </c>
      <c r="AJ124" s="62">
        <f t="shared" si="94"/>
        <v>2.6000000000003638</v>
      </c>
      <c r="AK124" s="117">
        <f t="shared" si="95"/>
        <v>2.2469895760057481</v>
      </c>
      <c r="AL124" s="99">
        <f t="shared" si="96"/>
        <v>-4.0152421742145584E-4</v>
      </c>
      <c r="AM124" s="62">
        <f t="shared" si="97"/>
        <v>12701.6</v>
      </c>
      <c r="AN124" s="10">
        <f t="shared" si="98"/>
        <v>12681.7389</v>
      </c>
      <c r="AO124" s="10">
        <f t="shared" si="99"/>
        <v>12691.162800000002</v>
      </c>
      <c r="AP124" s="10">
        <f t="shared" si="100"/>
        <v>12721.141766666666</v>
      </c>
      <c r="AQ124" s="10">
        <f t="shared" si="101"/>
        <v>12709.263233333335</v>
      </c>
      <c r="AR124" s="116">
        <f>AP125</f>
        <v>12717.187816666665</v>
      </c>
      <c r="AS124" s="112">
        <f>J124</f>
        <v>12696.5</v>
      </c>
      <c r="AT124" s="115">
        <f>AQ124</f>
        <v>12709.263233333335</v>
      </c>
      <c r="AU124" s="114">
        <f>-AT124+AS123</f>
        <v>-10.263233333334938</v>
      </c>
      <c r="AV124" s="25" t="s">
        <v>37</v>
      </c>
      <c r="AZ124"/>
      <c r="BA124"/>
      <c r="BB124"/>
      <c r="BC124"/>
      <c r="BD124"/>
      <c r="BE124" s="12" t="s">
        <v>294</v>
      </c>
      <c r="BF124" s="110">
        <v>12700.5</v>
      </c>
      <c r="BG124" s="110">
        <v>12690.5</v>
      </c>
      <c r="BH124" s="111">
        <v>12696.5</v>
      </c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</row>
    <row r="125" spans="1:123" x14ac:dyDescent="0.25">
      <c r="A125" s="12" t="str">
        <f t="shared" si="64"/>
        <v>9mag     3o</v>
      </c>
      <c r="B125" s="110">
        <f t="shared" si="75"/>
        <v>1.3999999999996362</v>
      </c>
      <c r="C125" s="3">
        <f t="shared" si="76"/>
        <v>-7</v>
      </c>
      <c r="D125" s="3">
        <f t="shared" si="66"/>
        <v>12702.866666666667</v>
      </c>
      <c r="E125" s="3">
        <f t="shared" si="67"/>
        <v>12701.15</v>
      </c>
      <c r="F125" s="3">
        <f t="shared" si="68"/>
        <v>12695.300000000001</v>
      </c>
      <c r="G125" s="3">
        <f t="shared" si="69"/>
        <v>12693.45</v>
      </c>
      <c r="H125" s="110">
        <f t="shared" si="118"/>
        <v>12701.8</v>
      </c>
      <c r="I125" s="110">
        <f t="shared" si="118"/>
        <v>12696.4</v>
      </c>
      <c r="J125" s="110">
        <f t="shared" si="118"/>
        <v>12697.9</v>
      </c>
      <c r="K125" s="8">
        <f t="shared" si="87"/>
        <v>-1.1000000000003638</v>
      </c>
      <c r="L125" s="4">
        <f t="shared" si="70"/>
        <v>5.3999999999996362</v>
      </c>
      <c r="M125" s="4">
        <f t="shared" si="77"/>
        <v>7.5666666666663032</v>
      </c>
      <c r="N125" s="4">
        <f t="shared" si="71"/>
        <v>7.6999999999998181</v>
      </c>
      <c r="O125" s="4">
        <f t="shared" si="72"/>
        <v>5.3999999999996362</v>
      </c>
      <c r="P125" s="4">
        <f t="shared" si="129"/>
        <v>5.2999999999992724</v>
      </c>
      <c r="Q125" s="4">
        <f t="shared" si="132"/>
        <v>0.1000000000003638</v>
      </c>
      <c r="R125" s="4">
        <f t="shared" si="65"/>
        <v>12698.699999999999</v>
      </c>
      <c r="S125" s="4">
        <f t="shared" si="73"/>
        <v>12697.266666666666</v>
      </c>
      <c r="T125" s="4">
        <f t="shared" si="74"/>
        <v>12698.655555555555</v>
      </c>
      <c r="U125" s="4">
        <f t="shared" si="78"/>
        <v>-5.8999999999996362</v>
      </c>
      <c r="V125" s="4">
        <f t="shared" si="79"/>
        <v>-5.8999999999996362</v>
      </c>
      <c r="W125" s="45">
        <f t="shared" si="80"/>
        <v>12693.1</v>
      </c>
      <c r="X125" s="109">
        <f t="shared" si="133"/>
        <v>12693.1</v>
      </c>
      <c r="Y125" s="62">
        <f t="shared" si="104"/>
        <v>12688.1</v>
      </c>
      <c r="Z125" s="10">
        <f t="shared" si="105"/>
        <v>2.6000000000003638</v>
      </c>
      <c r="AA125" s="4">
        <f t="shared" si="106"/>
        <v>-2.5</v>
      </c>
      <c r="AB125" s="79">
        <f t="shared" si="107"/>
        <v>12696.5</v>
      </c>
      <c r="AC125" s="79">
        <f t="shared" si="134"/>
        <v>12701.6</v>
      </c>
      <c r="AD125" s="48">
        <f t="shared" si="88"/>
        <v>-0.67719298245616233</v>
      </c>
      <c r="AE125" s="45">
        <f t="shared" si="89"/>
        <v>-5.8999999999996362</v>
      </c>
      <c r="AF125" s="56">
        <f t="shared" si="90"/>
        <v>12690.6</v>
      </c>
      <c r="AG125" s="70">
        <f t="shared" si="91"/>
        <v>-6.0874078714386073</v>
      </c>
      <c r="AH125" s="70">
        <f t="shared" si="92"/>
        <v>-0.16427353335265751</v>
      </c>
      <c r="AI125" s="102">
        <f t="shared" si="93"/>
        <v>5.7522890958656579E-4</v>
      </c>
      <c r="AJ125" s="62">
        <f t="shared" si="94"/>
        <v>2.6000000000003638</v>
      </c>
      <c r="AK125" s="117">
        <f t="shared" si="95"/>
        <v>2.6985793760166681E-2</v>
      </c>
      <c r="AL125" s="99">
        <f t="shared" si="96"/>
        <v>-9.4494885464381539E-5</v>
      </c>
      <c r="AM125" s="62">
        <f t="shared" si="97"/>
        <v>12699.1</v>
      </c>
      <c r="AN125" s="10">
        <f t="shared" si="98"/>
        <v>12674.496150000001</v>
      </c>
      <c r="AO125" s="10">
        <f t="shared" si="99"/>
        <v>12688.465500000002</v>
      </c>
      <c r="AP125" s="10">
        <f t="shared" si="100"/>
        <v>12717.187816666665</v>
      </c>
      <c r="AQ125" s="10">
        <f t="shared" si="101"/>
        <v>12703.857833333333</v>
      </c>
      <c r="AR125" s="113"/>
      <c r="AT125" s="115">
        <f>AQ125</f>
        <v>12703.857833333333</v>
      </c>
      <c r="AU125" s="114">
        <f>-AT125+AS124</f>
        <v>-7.357833333333474</v>
      </c>
      <c r="AV125" s="25" t="s">
        <v>37</v>
      </c>
      <c r="AZ125"/>
      <c r="BA125"/>
      <c r="BB125"/>
      <c r="BC125"/>
      <c r="BD125"/>
      <c r="BE125" s="12" t="s">
        <v>295</v>
      </c>
      <c r="BF125" s="110">
        <v>12701.8</v>
      </c>
      <c r="BG125" s="110">
        <v>12696.4</v>
      </c>
      <c r="BH125" s="111">
        <v>12697.9</v>
      </c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</row>
    <row r="126" spans="1:123" x14ac:dyDescent="0.25">
      <c r="A126" s="12" t="str">
        <f t="shared" si="64"/>
        <v>9mag    4s</v>
      </c>
      <c r="B126" s="110">
        <f t="shared" si="75"/>
        <v>1.3000000000010914</v>
      </c>
      <c r="C126" s="3">
        <f t="shared" si="76"/>
        <v>0.2000000000007276</v>
      </c>
      <c r="D126" s="3">
        <f t="shared" si="66"/>
        <v>12700.5</v>
      </c>
      <c r="E126" s="3">
        <f t="shared" si="67"/>
        <v>12700.5</v>
      </c>
      <c r="F126" s="3">
        <f t="shared" si="68"/>
        <v>12693.6</v>
      </c>
      <c r="G126" s="3">
        <f t="shared" si="69"/>
        <v>12695.15</v>
      </c>
      <c r="H126" s="3">
        <f t="shared" si="118"/>
        <v>12699.2</v>
      </c>
      <c r="I126" s="110">
        <f t="shared" si="118"/>
        <v>12693.9</v>
      </c>
      <c r="J126" s="110">
        <f t="shared" si="118"/>
        <v>12699.2</v>
      </c>
      <c r="K126" s="8">
        <f t="shared" si="87"/>
        <v>2.7000000000007276</v>
      </c>
      <c r="L126" s="4">
        <f t="shared" si="70"/>
        <v>5.3000000000010914</v>
      </c>
      <c r="M126" s="4">
        <f t="shared" si="77"/>
        <v>6.9000000000002428</v>
      </c>
      <c r="N126" s="4">
        <f t="shared" si="71"/>
        <v>5.3500000000003638</v>
      </c>
      <c r="O126" s="4">
        <f t="shared" si="72"/>
        <v>5.3000000000010914</v>
      </c>
      <c r="P126" s="4">
        <f t="shared" si="129"/>
        <v>1.3000000000010914</v>
      </c>
      <c r="Q126" s="4">
        <f t="shared" si="132"/>
        <v>4</v>
      </c>
      <c r="R126" s="4">
        <f t="shared" si="65"/>
        <v>12697.433333333334</v>
      </c>
      <c r="S126" s="4">
        <f t="shared" si="73"/>
        <v>12698.066666666666</v>
      </c>
      <c r="T126" s="4">
        <f t="shared" si="74"/>
        <v>12697.322222222223</v>
      </c>
      <c r="U126" s="4">
        <f t="shared" si="78"/>
        <v>-5.8999999999996362</v>
      </c>
      <c r="V126" s="4">
        <f t="shared" si="79"/>
        <v>-2.5</v>
      </c>
      <c r="W126" s="45">
        <f t="shared" si="80"/>
        <v>12694</v>
      </c>
      <c r="X126" s="109">
        <f t="shared" si="133"/>
        <v>12690.6</v>
      </c>
      <c r="Y126" s="62">
        <f t="shared" si="104"/>
        <v>12696.8</v>
      </c>
      <c r="Z126" s="10">
        <f t="shared" si="105"/>
        <v>1.3999999999996362</v>
      </c>
      <c r="AA126" s="4">
        <f t="shared" si="106"/>
        <v>1.3999999999996362</v>
      </c>
      <c r="AB126" s="108">
        <f t="shared" si="107"/>
        <v>12697.9</v>
      </c>
      <c r="AC126" s="79">
        <f t="shared" si="134"/>
        <v>12697.9</v>
      </c>
      <c r="AD126" s="48">
        <f t="shared" si="88"/>
        <v>-0.68317089018836907</v>
      </c>
      <c r="AE126" s="45">
        <f t="shared" si="89"/>
        <v>-5.8999999999996362</v>
      </c>
      <c r="AF126" s="56">
        <f t="shared" si="90"/>
        <v>12692</v>
      </c>
      <c r="AG126" s="70">
        <f t="shared" si="91"/>
        <v>-72.041411914071674</v>
      </c>
      <c r="AH126" s="70">
        <f t="shared" si="92"/>
        <v>-1.3880905071554718E-2</v>
      </c>
      <c r="AI126" s="102">
        <f t="shared" si="93"/>
        <v>5.6728647967229176E-4</v>
      </c>
      <c r="AJ126" s="62">
        <f t="shared" si="94"/>
        <v>1.3999999999996362</v>
      </c>
      <c r="AK126" s="117">
        <f t="shared" si="95"/>
        <v>1.926795256055135E-4</v>
      </c>
      <c r="AL126" s="99">
        <f t="shared" si="96"/>
        <v>-7.8744497727075369E-6</v>
      </c>
      <c r="AM126" s="62">
        <f t="shared" si="97"/>
        <v>12699.3</v>
      </c>
      <c r="AN126" s="10">
        <f t="shared" si="98"/>
        <v>12678.308999999999</v>
      </c>
      <c r="AO126" s="10">
        <f t="shared" si="99"/>
        <v>12688.298999999999</v>
      </c>
      <c r="AP126" s="10">
        <f t="shared" si="100"/>
        <v>12719.106399999997</v>
      </c>
      <c r="AQ126" s="10">
        <f t="shared" si="101"/>
        <v>12708.295599999998</v>
      </c>
      <c r="AR126" s="116">
        <f>AN127</f>
        <v>12679.391250000001</v>
      </c>
      <c r="AS126" s="16">
        <f>J126</f>
        <v>12699.2</v>
      </c>
      <c r="AU126" s="19"/>
      <c r="AV126" s="25"/>
      <c r="AZ126"/>
      <c r="BA126"/>
      <c r="BB126"/>
      <c r="BC126"/>
      <c r="BD126"/>
      <c r="BE126" s="12" t="s">
        <v>296</v>
      </c>
      <c r="BF126" s="110">
        <v>12699.2</v>
      </c>
      <c r="BG126" s="110">
        <v>12693.9</v>
      </c>
      <c r="BH126" s="111">
        <v>12699.2</v>
      </c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</row>
    <row r="127" spans="1:123" x14ac:dyDescent="0.25">
      <c r="A127" s="12" t="str">
        <f t="shared" si="64"/>
        <v>9mag     5b</v>
      </c>
      <c r="B127" s="110">
        <f t="shared" si="75"/>
        <v>-0.80000000000109139</v>
      </c>
      <c r="C127" s="3">
        <f t="shared" si="76"/>
        <v>1.8999999999996362</v>
      </c>
      <c r="D127" s="3">
        <f t="shared" si="66"/>
        <v>12700.5</v>
      </c>
      <c r="E127" s="3">
        <f t="shared" si="67"/>
        <v>12699.85</v>
      </c>
      <c r="F127" s="3">
        <f t="shared" si="68"/>
        <v>12695.766666666668</v>
      </c>
      <c r="G127" s="3">
        <f t="shared" si="69"/>
        <v>12695.45</v>
      </c>
      <c r="H127" s="3">
        <f t="shared" si="118"/>
        <v>12700.5</v>
      </c>
      <c r="I127" s="110">
        <f t="shared" si="118"/>
        <v>12697</v>
      </c>
      <c r="J127" s="110">
        <f t="shared" si="118"/>
        <v>12698.4</v>
      </c>
      <c r="K127" s="8">
        <f t="shared" si="87"/>
        <v>0.5</v>
      </c>
      <c r="L127" s="4">
        <f t="shared" si="70"/>
        <v>3.5</v>
      </c>
      <c r="M127" s="4">
        <f t="shared" si="77"/>
        <v>4.7333333333335759</v>
      </c>
      <c r="N127" s="4">
        <f t="shared" si="71"/>
        <v>4.4000000000005457</v>
      </c>
      <c r="O127" s="4">
        <f t="shared" si="72"/>
        <v>3.5</v>
      </c>
      <c r="P127" s="4">
        <f t="shared" si="129"/>
        <v>1.2999999999992724</v>
      </c>
      <c r="Q127" s="4">
        <f t="shared" si="132"/>
        <v>2.2000000000007276</v>
      </c>
      <c r="R127" s="4">
        <f t="shared" si="65"/>
        <v>12698.633333333333</v>
      </c>
      <c r="S127" s="4">
        <f t="shared" si="73"/>
        <v>12698.033333333333</v>
      </c>
      <c r="T127" s="4">
        <f t="shared" si="74"/>
        <v>12698.255555555554</v>
      </c>
      <c r="U127" s="4">
        <f t="shared" si="78"/>
        <v>-2.5</v>
      </c>
      <c r="V127" s="4">
        <f t="shared" si="79"/>
        <v>1.3000000000010914</v>
      </c>
      <c r="W127" s="45">
        <f t="shared" si="80"/>
        <v>12699.2</v>
      </c>
      <c r="X127" s="45">
        <f t="shared" si="133"/>
        <v>12695.4</v>
      </c>
      <c r="Y127" s="62">
        <f t="shared" si="104"/>
        <v>12701.900000000001</v>
      </c>
      <c r="Z127" s="10">
        <f t="shared" si="105"/>
        <v>1.3999999999996362</v>
      </c>
      <c r="AA127" s="4">
        <f t="shared" si="106"/>
        <v>1.3999999999996362</v>
      </c>
      <c r="AB127" s="79">
        <f t="shared" si="107"/>
        <v>12699.3</v>
      </c>
      <c r="AC127" s="108">
        <f t="shared" si="134"/>
        <v>12699.3</v>
      </c>
      <c r="AD127" s="48">
        <f t="shared" si="88"/>
        <v>-0.79077322936972072</v>
      </c>
      <c r="AE127" s="45">
        <f t="shared" si="89"/>
        <v>-2.5</v>
      </c>
      <c r="AF127" s="56">
        <f t="shared" si="90"/>
        <v>12696.7</v>
      </c>
      <c r="AG127" s="70">
        <f t="shared" si="91"/>
        <v>-0.77296462860353121</v>
      </c>
      <c r="AH127" s="70">
        <f t="shared" si="92"/>
        <v>-1.2937202596277142</v>
      </c>
      <c r="AI127" s="102">
        <f t="shared" si="93"/>
        <v>1.3389305882622324E-4</v>
      </c>
      <c r="AJ127" s="62">
        <f t="shared" si="94"/>
        <v>1.3999999999996362</v>
      </c>
      <c r="AK127" s="117">
        <f t="shared" si="95"/>
        <v>1.6737121101712</v>
      </c>
      <c r="AL127" s="99">
        <f t="shared" si="96"/>
        <v>-1.7322016282701034E-4</v>
      </c>
      <c r="AM127" s="62">
        <f t="shared" si="97"/>
        <v>12700.6</v>
      </c>
      <c r="AN127" s="10">
        <f t="shared" si="98"/>
        <v>12679.391250000001</v>
      </c>
      <c r="AO127" s="10">
        <f t="shared" si="99"/>
        <v>12688.265700000002</v>
      </c>
      <c r="AP127" s="10">
        <f t="shared" si="100"/>
        <v>12715.486116666667</v>
      </c>
      <c r="AQ127" s="10">
        <f t="shared" si="101"/>
        <v>12708.362333333333</v>
      </c>
      <c r="AR127" s="116">
        <f>AN128</f>
        <v>12681.5391</v>
      </c>
      <c r="AS127" s="16">
        <f>J127</f>
        <v>12698.4</v>
      </c>
      <c r="AT127" s="115">
        <f>AO127</f>
        <v>12688.265700000002</v>
      </c>
      <c r="AU127" s="24">
        <f>AT127-AS126</f>
        <v>-10.934299999998984</v>
      </c>
      <c r="AV127" s="25" t="s">
        <v>37</v>
      </c>
      <c r="AZ127"/>
      <c r="BA127"/>
      <c r="BB127"/>
      <c r="BC127"/>
      <c r="BD127"/>
      <c r="BE127" s="12" t="s">
        <v>297</v>
      </c>
      <c r="BF127" s="110">
        <v>12700.5</v>
      </c>
      <c r="BG127" s="110">
        <v>12697</v>
      </c>
      <c r="BH127" s="111">
        <v>12698.4</v>
      </c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</row>
    <row r="128" spans="1:123" x14ac:dyDescent="0.25">
      <c r="A128" s="12" t="str">
        <f t="shared" si="64"/>
        <v>9mag     6o</v>
      </c>
      <c r="B128" s="110">
        <f t="shared" si="75"/>
        <v>-3.1999999999989086</v>
      </c>
      <c r="C128" s="3">
        <f t="shared" si="76"/>
        <v>-2.6999999999989086</v>
      </c>
      <c r="D128" s="3">
        <f t="shared" si="66"/>
        <v>12700.233333333332</v>
      </c>
      <c r="E128" s="3">
        <f t="shared" si="67"/>
        <v>12700.75</v>
      </c>
      <c r="F128" s="3">
        <f t="shared" si="68"/>
        <v>12694.800000000001</v>
      </c>
      <c r="G128" s="3">
        <f t="shared" si="69"/>
        <v>12695.25</v>
      </c>
      <c r="H128" s="3">
        <f t="shared" si="118"/>
        <v>12701</v>
      </c>
      <c r="I128" s="110">
        <f t="shared" si="118"/>
        <v>12693.5</v>
      </c>
      <c r="J128" s="110">
        <f t="shared" si="118"/>
        <v>12695.2</v>
      </c>
      <c r="K128" s="8">
        <f t="shared" si="87"/>
        <v>-4</v>
      </c>
      <c r="L128" s="4">
        <f t="shared" si="70"/>
        <v>7.5</v>
      </c>
      <c r="M128" s="4">
        <f t="shared" si="77"/>
        <v>5.4333333333336968</v>
      </c>
      <c r="N128" s="4">
        <f t="shared" si="71"/>
        <v>5.5</v>
      </c>
      <c r="O128" s="4">
        <f t="shared" si="72"/>
        <v>7.5</v>
      </c>
      <c r="P128" s="4">
        <f t="shared" si="129"/>
        <v>2.6000000000003638</v>
      </c>
      <c r="Q128" s="4">
        <f>-J127+I128</f>
        <v>-4.8999999999996362</v>
      </c>
      <c r="R128" s="4">
        <f t="shared" si="65"/>
        <v>12696.566666666666</v>
      </c>
      <c r="S128" s="4">
        <f t="shared" si="73"/>
        <v>12697.599999999999</v>
      </c>
      <c r="T128" s="4">
        <f t="shared" si="74"/>
        <v>12697.544444444444</v>
      </c>
      <c r="U128" s="4">
        <f t="shared" si="78"/>
        <v>-0.80000000000109139</v>
      </c>
      <c r="V128" s="4">
        <f t="shared" si="79"/>
        <v>-0.80000000000109139</v>
      </c>
      <c r="W128" s="45">
        <f t="shared" si="80"/>
        <v>12698.4</v>
      </c>
      <c r="X128" s="45">
        <f t="shared" si="133"/>
        <v>12698.4</v>
      </c>
      <c r="Y128" s="62">
        <f t="shared" si="104"/>
        <v>12698.9</v>
      </c>
      <c r="Z128" s="10">
        <f t="shared" si="105"/>
        <v>1.3999999999996362</v>
      </c>
      <c r="AA128" s="4">
        <f t="shared" si="106"/>
        <v>1.3000000000010914</v>
      </c>
      <c r="AB128" s="79">
        <f t="shared" si="107"/>
        <v>12700.500000000002</v>
      </c>
      <c r="AC128" s="108">
        <f t="shared" si="134"/>
        <v>12700.6</v>
      </c>
      <c r="AD128" s="48">
        <f t="shared" si="88"/>
        <v>-0.55165692007797307</v>
      </c>
      <c r="AE128" s="45">
        <f t="shared" si="89"/>
        <v>-0.80000000000109139</v>
      </c>
      <c r="AF128" s="56">
        <f t="shared" si="90"/>
        <v>12697.599999999999</v>
      </c>
      <c r="AG128" s="70">
        <f t="shared" si="91"/>
        <v>0.52182952752423473</v>
      </c>
      <c r="AH128" s="70">
        <f t="shared" si="92"/>
        <v>1.9163346404416683</v>
      </c>
      <c r="AI128" s="102">
        <f t="shared" si="93"/>
        <v>-1.8901209677402167E-4</v>
      </c>
      <c r="AJ128" s="62">
        <f t="shared" si="94"/>
        <v>1.3999999999996362</v>
      </c>
      <c r="AK128" s="117">
        <f t="shared" si="95"/>
        <v>3.6723384541566984</v>
      </c>
      <c r="AL128" s="99">
        <f t="shared" si="96"/>
        <v>-3.6221042851057063E-4</v>
      </c>
      <c r="AM128" s="62">
        <f t="shared" si="97"/>
        <v>12699.8</v>
      </c>
      <c r="AN128" s="10">
        <f t="shared" si="98"/>
        <v>12681.5391</v>
      </c>
      <c r="AO128" s="10">
        <f t="shared" si="99"/>
        <v>12687.5664</v>
      </c>
      <c r="AP128" s="10">
        <f t="shared" si="100"/>
        <v>12715.736366666664</v>
      </c>
      <c r="AQ128" s="10">
        <f t="shared" si="101"/>
        <v>12709.463433333332</v>
      </c>
      <c r="AR128" s="116">
        <f>AP129</f>
        <v>12714.768733333331</v>
      </c>
      <c r="AS128" s="112">
        <f>J128</f>
        <v>12695.2</v>
      </c>
      <c r="AT128" s="115">
        <f>AO128</f>
        <v>12687.5664</v>
      </c>
      <c r="AU128" s="24">
        <f>AT128-AS127</f>
        <v>-10.833599999999933</v>
      </c>
      <c r="AV128" s="25" t="s">
        <v>37</v>
      </c>
      <c r="AZ128"/>
      <c r="BA128"/>
      <c r="BB128"/>
      <c r="BC128"/>
      <c r="BD128"/>
      <c r="BE128" s="12" t="s">
        <v>298</v>
      </c>
      <c r="BF128" s="110">
        <v>12701</v>
      </c>
      <c r="BG128" s="110">
        <v>12693.5</v>
      </c>
      <c r="BH128" s="111">
        <v>12695.2</v>
      </c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</row>
    <row r="129" spans="1:123" x14ac:dyDescent="0.25">
      <c r="A129" s="12" t="str">
        <f t="shared" si="64"/>
        <v>9mag    7s</v>
      </c>
      <c r="B129" s="110">
        <f t="shared" si="75"/>
        <v>13.899999999999636</v>
      </c>
      <c r="C129" s="3">
        <f t="shared" si="76"/>
        <v>9.8999999999996362</v>
      </c>
      <c r="D129" s="3">
        <f t="shared" si="66"/>
        <v>12703.566666666666</v>
      </c>
      <c r="E129" s="3">
        <f t="shared" si="67"/>
        <v>12705.1</v>
      </c>
      <c r="F129" s="3">
        <f t="shared" si="68"/>
        <v>12694.699999999999</v>
      </c>
      <c r="G129" s="3">
        <f t="shared" si="69"/>
        <v>12693.55</v>
      </c>
      <c r="H129" s="3">
        <f t="shared" si="118"/>
        <v>12709.2</v>
      </c>
      <c r="I129" s="110">
        <f t="shared" si="118"/>
        <v>12693.6</v>
      </c>
      <c r="J129" s="110">
        <f t="shared" si="118"/>
        <v>12709.1</v>
      </c>
      <c r="K129" s="8">
        <f t="shared" si="87"/>
        <v>10.700000000000728</v>
      </c>
      <c r="L129" s="4">
        <f t="shared" si="70"/>
        <v>15.600000000000364</v>
      </c>
      <c r="M129" s="4">
        <f t="shared" si="77"/>
        <v>8.8666666666667879</v>
      </c>
      <c r="N129" s="4">
        <f t="shared" si="71"/>
        <v>11.550000000000182</v>
      </c>
      <c r="O129" s="4">
        <f t="shared" si="72"/>
        <v>15.600000000000364</v>
      </c>
      <c r="P129" s="4">
        <f t="shared" si="129"/>
        <v>14</v>
      </c>
      <c r="Q129" s="4">
        <f>J128-I129</f>
        <v>1.6000000000003638</v>
      </c>
      <c r="R129" s="4">
        <f t="shared" si="65"/>
        <v>12703.966666666667</v>
      </c>
      <c r="S129" s="4">
        <f t="shared" si="73"/>
        <v>12700.266666666666</v>
      </c>
      <c r="T129" s="4">
        <f t="shared" si="74"/>
        <v>12699.722222222221</v>
      </c>
      <c r="U129" s="4">
        <f t="shared" si="78"/>
        <v>-3.1999999999989086</v>
      </c>
      <c r="V129" s="4">
        <f t="shared" si="79"/>
        <v>-3.1999999999989086</v>
      </c>
      <c r="W129" s="45">
        <f t="shared" si="80"/>
        <v>12695.2</v>
      </c>
      <c r="X129" s="109">
        <f t="shared" si="133"/>
        <v>12695.2</v>
      </c>
      <c r="Y129" s="10">
        <f t="shared" si="104"/>
        <v>12691.2</v>
      </c>
      <c r="Z129" s="10">
        <f t="shared" si="105"/>
        <v>1.3000000000010914</v>
      </c>
      <c r="AA129" s="10">
        <f t="shared" si="106"/>
        <v>-0.80000000000109139</v>
      </c>
      <c r="AB129" s="10">
        <f t="shared" si="107"/>
        <v>12697.599999999999</v>
      </c>
      <c r="AC129" s="79">
        <f t="shared" si="134"/>
        <v>12699.7</v>
      </c>
      <c r="AD129" s="48">
        <f t="shared" si="88"/>
        <v>-6.7446393762162146E-2</v>
      </c>
      <c r="AE129" s="45">
        <f t="shared" si="89"/>
        <v>-3.1999999999989086</v>
      </c>
      <c r="AF129" s="56">
        <f t="shared" si="90"/>
        <v>12692.000000000002</v>
      </c>
      <c r="AG129" s="70">
        <f t="shared" si="91"/>
        <v>1.3576240376390492</v>
      </c>
      <c r="AH129" s="70">
        <f t="shared" si="92"/>
        <v>0.73658094750519554</v>
      </c>
      <c r="AI129" s="102">
        <f t="shared" si="93"/>
        <v>1.347305389221442E-3</v>
      </c>
      <c r="AJ129" s="62">
        <f t="shared" si="94"/>
        <v>1.3000000000010914</v>
      </c>
      <c r="AK129" s="117">
        <f t="shared" si="95"/>
        <v>0.54255149222765153</v>
      </c>
      <c r="AL129" s="99">
        <f t="shared" si="96"/>
        <v>9.9239948017158601E-4</v>
      </c>
      <c r="AM129" s="62">
        <f t="shared" si="97"/>
        <v>12696.500000000002</v>
      </c>
      <c r="AN129" s="10">
        <f t="shared" si="98"/>
        <v>12678.375599999999</v>
      </c>
      <c r="AO129" s="10">
        <f t="shared" si="99"/>
        <v>12686.933699999998</v>
      </c>
      <c r="AP129" s="10">
        <f t="shared" si="100"/>
        <v>12714.768733333331</v>
      </c>
      <c r="AQ129" s="10">
        <f t="shared" si="101"/>
        <v>12704.825466666663</v>
      </c>
      <c r="AR129" s="116">
        <f>AP130</f>
        <v>12728.232183333332</v>
      </c>
      <c r="AS129" s="112">
        <f>J128</f>
        <v>12695.2</v>
      </c>
      <c r="AT129" s="115">
        <f>AQ129</f>
        <v>12704.825466666663</v>
      </c>
      <c r="AU129" s="114" t="s">
        <v>12</v>
      </c>
      <c r="AV129" s="25" t="s">
        <v>12</v>
      </c>
      <c r="AZ129"/>
      <c r="BA129"/>
      <c r="BB129"/>
      <c r="BC129"/>
      <c r="BD129"/>
      <c r="BE129" s="12" t="s">
        <v>299</v>
      </c>
      <c r="BF129" s="110">
        <v>12709.2</v>
      </c>
      <c r="BG129" s="110">
        <v>12693.6</v>
      </c>
      <c r="BH129" s="111">
        <v>12709.1</v>
      </c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</row>
    <row r="130" spans="1:123" x14ac:dyDescent="0.25">
      <c r="A130" s="12" t="str">
        <f t="shared" si="64"/>
        <v>9mag   8s</v>
      </c>
      <c r="B130" s="110">
        <f t="shared" si="75"/>
        <v>16.600000000000364</v>
      </c>
      <c r="C130" s="3">
        <f t="shared" si="76"/>
        <v>27.300000000001091</v>
      </c>
      <c r="D130" s="3">
        <f t="shared" si="66"/>
        <v>12716.166666666666</v>
      </c>
      <c r="E130" s="3">
        <f t="shared" si="67"/>
        <v>12723.75</v>
      </c>
      <c r="F130" s="3">
        <f t="shared" si="68"/>
        <v>12697.699999999999</v>
      </c>
      <c r="G130" s="3">
        <f t="shared" si="69"/>
        <v>12699.8</v>
      </c>
      <c r="H130" s="3">
        <f t="shared" si="118"/>
        <v>12738.3</v>
      </c>
      <c r="I130" s="110">
        <f t="shared" si="118"/>
        <v>12706</v>
      </c>
      <c r="J130" s="110">
        <f t="shared" si="118"/>
        <v>12725.7</v>
      </c>
      <c r="K130" s="8">
        <f t="shared" si="87"/>
        <v>30.5</v>
      </c>
      <c r="L130" s="4">
        <f t="shared" si="70"/>
        <v>32.299999999999272</v>
      </c>
      <c r="M130" s="4">
        <f t="shared" si="77"/>
        <v>18.466666666666544</v>
      </c>
      <c r="N130" s="4">
        <f t="shared" si="71"/>
        <v>23.949999999999818</v>
      </c>
      <c r="O130" s="4">
        <f t="shared" si="72"/>
        <v>32.299999999999272</v>
      </c>
      <c r="P130" s="4">
        <f t="shared" si="129"/>
        <v>29.199999999998909</v>
      </c>
      <c r="Q130" s="4">
        <f>J129-I130</f>
        <v>3.1000000000003638</v>
      </c>
      <c r="R130" s="4">
        <f t="shared" si="65"/>
        <v>12723.333333333334</v>
      </c>
      <c r="S130" s="4">
        <f t="shared" si="73"/>
        <v>12713.650000000001</v>
      </c>
      <c r="T130" s="4">
        <f t="shared" si="74"/>
        <v>12707.955555555556</v>
      </c>
      <c r="U130" s="4">
        <f t="shared" si="78"/>
        <v>-3.1999999999989086</v>
      </c>
      <c r="V130" s="4">
        <f t="shared" si="79"/>
        <v>-3.1999999999989086</v>
      </c>
      <c r="W130" s="109">
        <f t="shared" si="80"/>
        <v>12692.000000000002</v>
      </c>
      <c r="X130" s="109">
        <f t="shared" si="133"/>
        <v>12692.000000000002</v>
      </c>
      <c r="Y130" s="62">
        <f t="shared" si="104"/>
        <v>12719.800000000001</v>
      </c>
      <c r="Z130" s="10">
        <f t="shared" si="105"/>
        <v>13.899999999999636</v>
      </c>
      <c r="AA130" s="4">
        <f t="shared" si="106"/>
        <v>13.899999999999636</v>
      </c>
      <c r="AB130" s="108">
        <f t="shared" si="107"/>
        <v>12709.1</v>
      </c>
      <c r="AC130" s="79">
        <f t="shared" si="134"/>
        <v>12709.1</v>
      </c>
      <c r="AD130" s="48">
        <f t="shared" si="88"/>
        <v>0.93086419753081928</v>
      </c>
      <c r="AE130" s="45">
        <f t="shared" si="89"/>
        <v>-3.1999999999989086</v>
      </c>
      <c r="AF130" s="56">
        <f t="shared" si="90"/>
        <v>12705.900000000001</v>
      </c>
      <c r="AG130" s="70">
        <f t="shared" si="91"/>
        <v>7.3432027640679856</v>
      </c>
      <c r="AH130" s="70">
        <f t="shared" si="92"/>
        <v>0.13618036054965479</v>
      </c>
      <c r="AI130" s="74">
        <f t="shared" si="93"/>
        <v>1.55833116898443E-3</v>
      </c>
      <c r="AJ130" s="62">
        <f t="shared" si="94"/>
        <v>13.899999999999636</v>
      </c>
      <c r="AK130" s="117">
        <f t="shared" si="95"/>
        <v>1.8545090599433978E-2</v>
      </c>
      <c r="AL130" s="99">
        <f t="shared" si="96"/>
        <v>2.1221410044806473E-4</v>
      </c>
      <c r="AM130" s="62">
        <f t="shared" si="97"/>
        <v>12723</v>
      </c>
      <c r="AN130" s="10">
        <f t="shared" si="98"/>
        <v>12679.724250000001</v>
      </c>
      <c r="AO130" s="10">
        <f t="shared" si="99"/>
        <v>12701.619000000001</v>
      </c>
      <c r="AP130" s="10">
        <f t="shared" si="100"/>
        <v>12728.232183333332</v>
      </c>
      <c r="AQ130" s="10">
        <f t="shared" si="101"/>
        <v>12711.432066666666</v>
      </c>
      <c r="AR130" s="113"/>
      <c r="AT130" s="115">
        <f>AQ130</f>
        <v>12711.432066666666</v>
      </c>
      <c r="AU130" s="114">
        <f>-AT130+AS129</f>
        <v>-16.23206666666556</v>
      </c>
      <c r="AV130" s="25" t="s">
        <v>38</v>
      </c>
      <c r="AZ130" s="124">
        <f>BA130*(1-$AQ$5)</f>
        <v>12687.5229</v>
      </c>
      <c r="BA130" s="16">
        <f t="shared" ref="BA130" si="135">J130</f>
        <v>12725.7</v>
      </c>
      <c r="BE130" s="12" t="s">
        <v>151</v>
      </c>
      <c r="BF130" s="110">
        <v>12738.3</v>
      </c>
      <c r="BG130" s="110">
        <v>12706</v>
      </c>
      <c r="BH130" s="111">
        <v>12725.7</v>
      </c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</row>
    <row r="131" spans="1:123" x14ac:dyDescent="0.25">
      <c r="A131" s="12" t="str">
        <f t="shared" ref="A131:A194" si="136" xml:space="preserve"> BE131</f>
        <v>9mag    9b</v>
      </c>
      <c r="B131" s="110">
        <f t="shared" si="75"/>
        <v>-1.2000000000007276</v>
      </c>
      <c r="C131" s="3">
        <f t="shared" si="76"/>
        <v>29.299999999999272</v>
      </c>
      <c r="D131" s="3">
        <f t="shared" si="66"/>
        <v>12729.5</v>
      </c>
      <c r="E131" s="3">
        <f t="shared" si="67"/>
        <v>12739.65</v>
      </c>
      <c r="F131" s="3">
        <f t="shared" si="68"/>
        <v>12701.4</v>
      </c>
      <c r="G131" s="3">
        <f t="shared" si="69"/>
        <v>12705.3</v>
      </c>
      <c r="H131" s="3">
        <f t="shared" si="118"/>
        <v>12741</v>
      </c>
      <c r="I131" s="3">
        <f t="shared" si="118"/>
        <v>12704.6</v>
      </c>
      <c r="J131" s="110">
        <f t="shared" si="118"/>
        <v>12724.5</v>
      </c>
      <c r="K131" s="8">
        <f t="shared" si="87"/>
        <v>15.399999999999636</v>
      </c>
      <c r="L131" s="4">
        <f t="shared" si="70"/>
        <v>36.399999999999636</v>
      </c>
      <c r="M131" s="4">
        <f t="shared" si="77"/>
        <v>28.099999999999756</v>
      </c>
      <c r="N131" s="4">
        <f t="shared" si="71"/>
        <v>34.349999999999454</v>
      </c>
      <c r="O131" s="4">
        <f t="shared" si="72"/>
        <v>36.399999999999636</v>
      </c>
      <c r="P131" s="4">
        <f t="shared" si="129"/>
        <v>15.299999999999272</v>
      </c>
      <c r="Q131" s="4">
        <f>J130-I131</f>
        <v>21.100000000000364</v>
      </c>
      <c r="R131" s="4">
        <f t="shared" ref="R131:R194" si="137">AVERAGE(H131:J131)</f>
        <v>12723.366666666667</v>
      </c>
      <c r="S131" s="4">
        <f t="shared" si="73"/>
        <v>12723.35</v>
      </c>
      <c r="T131" s="4">
        <f t="shared" si="74"/>
        <v>12716.888888888891</v>
      </c>
      <c r="U131" s="4">
        <f t="shared" si="78"/>
        <v>-3.1999999999989086</v>
      </c>
      <c r="V131" s="4">
        <f t="shared" si="79"/>
        <v>13.899999999999636</v>
      </c>
      <c r="W131" s="109">
        <f t="shared" si="80"/>
        <v>12723</v>
      </c>
      <c r="X131" s="45">
        <f t="shared" ref="X131:X140" si="138">J129+U131</f>
        <v>12705.900000000001</v>
      </c>
      <c r="Y131" s="10">
        <f t="shared" si="104"/>
        <v>12756.2</v>
      </c>
      <c r="Z131" s="10">
        <f t="shared" si="105"/>
        <v>16.600000000000364</v>
      </c>
      <c r="AA131" s="10">
        <f t="shared" si="106"/>
        <v>16.600000000000364</v>
      </c>
      <c r="AB131" s="10">
        <f t="shared" si="107"/>
        <v>12725.7</v>
      </c>
      <c r="AC131" s="108">
        <f t="shared" ref="AC131:AC140" si="139">J129+Z131</f>
        <v>12725.7</v>
      </c>
      <c r="AD131" s="48">
        <f t="shared" si="88"/>
        <v>1.1759584145548825</v>
      </c>
      <c r="AE131" s="45">
        <f t="shared" si="89"/>
        <v>-3.1999999999989086</v>
      </c>
      <c r="AF131" s="56">
        <f t="shared" si="90"/>
        <v>12722.500000000002</v>
      </c>
      <c r="AG131" s="70">
        <f t="shared" si="91"/>
        <v>-0.11253441549398355</v>
      </c>
      <c r="AH131" s="70">
        <f t="shared" si="92"/>
        <v>-8.8861704715875405</v>
      </c>
      <c r="AI131" s="74">
        <f t="shared" si="93"/>
        <v>1.5720180782064695E-4</v>
      </c>
      <c r="AJ131" s="62">
        <f t="shared" si="94"/>
        <v>16.600000000000364</v>
      </c>
      <c r="AK131" s="117">
        <f t="shared" si="95"/>
        <v>78.964025650114337</v>
      </c>
      <c r="AL131" s="99">
        <f t="shared" si="96"/>
        <v>-1.3969220627360122E-3</v>
      </c>
      <c r="AM131" s="62">
        <f t="shared" si="97"/>
        <v>12742.300000000001</v>
      </c>
      <c r="AN131" s="10">
        <f t="shared" si="98"/>
        <v>12686.683950000002</v>
      </c>
      <c r="AO131" s="10">
        <f t="shared" si="99"/>
        <v>12727.926000000001</v>
      </c>
      <c r="AP131" s="10">
        <f t="shared" si="100"/>
        <v>12760.030616666665</v>
      </c>
      <c r="AQ131" s="10">
        <f t="shared" si="101"/>
        <v>12721.075033333334</v>
      </c>
      <c r="AR131" s="113"/>
      <c r="AU131" s="19"/>
      <c r="AV131" s="25"/>
      <c r="BB131" s="115">
        <f>AO131</f>
        <v>12727.926000000001</v>
      </c>
      <c r="BC131" s="24">
        <f>BB131-BA130</f>
        <v>2.2260000000005675</v>
      </c>
      <c r="BD131" s="107" t="s">
        <v>37</v>
      </c>
      <c r="BE131" s="12" t="s">
        <v>300</v>
      </c>
      <c r="BF131" s="110">
        <v>12741</v>
      </c>
      <c r="BG131" s="110">
        <v>12704.6</v>
      </c>
      <c r="BH131" s="111">
        <v>12724.5</v>
      </c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</row>
    <row r="132" spans="1:123" x14ac:dyDescent="0.25">
      <c r="A132" s="12" t="str">
        <f t="shared" si="136"/>
        <v>9mag     10o</v>
      </c>
      <c r="B132" s="110">
        <f t="shared" si="75"/>
        <v>25.600000000000364</v>
      </c>
      <c r="C132" s="3">
        <f t="shared" si="76"/>
        <v>41</v>
      </c>
      <c r="D132" s="3">
        <f t="shared" si="66"/>
        <v>12744.1</v>
      </c>
      <c r="E132" s="3">
        <f t="shared" si="67"/>
        <v>12747</v>
      </c>
      <c r="F132" s="3">
        <f t="shared" si="68"/>
        <v>12710.1</v>
      </c>
      <c r="G132" s="3">
        <f t="shared" si="69"/>
        <v>12712.150000000001</v>
      </c>
      <c r="H132" s="3">
        <f t="shared" si="118"/>
        <v>12753</v>
      </c>
      <c r="I132" s="3">
        <f t="shared" si="118"/>
        <v>12719.7</v>
      </c>
      <c r="J132" s="3">
        <f t="shared" si="118"/>
        <v>12750.1</v>
      </c>
      <c r="K132" s="8">
        <f t="shared" si="87"/>
        <v>24.399999999999636</v>
      </c>
      <c r="L132" s="4">
        <f t="shared" si="70"/>
        <v>33.299999999999272</v>
      </c>
      <c r="M132" s="4">
        <f t="shared" si="77"/>
        <v>33.999999999999396</v>
      </c>
      <c r="N132" s="4">
        <f t="shared" si="71"/>
        <v>34.849999999999454</v>
      </c>
      <c r="O132" s="4">
        <f t="shared" si="72"/>
        <v>33.299999999999272</v>
      </c>
      <c r="P132" s="4">
        <f t="shared" si="129"/>
        <v>28.5</v>
      </c>
      <c r="Q132" s="4">
        <f>J131-I132</f>
        <v>4.7999999999992724</v>
      </c>
      <c r="R132" s="4">
        <f t="shared" si="137"/>
        <v>12740.933333333334</v>
      </c>
      <c r="S132" s="4">
        <f t="shared" si="73"/>
        <v>12732.150000000001</v>
      </c>
      <c r="T132" s="4">
        <f t="shared" si="74"/>
        <v>12729.21111111111</v>
      </c>
      <c r="U132" s="4">
        <f t="shared" si="78"/>
        <v>-1.2000000000007276</v>
      </c>
      <c r="V132" s="4">
        <f t="shared" si="79"/>
        <v>-1.2000000000007276</v>
      </c>
      <c r="W132" s="45">
        <f t="shared" si="80"/>
        <v>12724.5</v>
      </c>
      <c r="X132" s="109">
        <f t="shared" si="138"/>
        <v>12724.5</v>
      </c>
      <c r="Y132" s="62">
        <f t="shared" si="104"/>
        <v>12739.9</v>
      </c>
      <c r="Z132" s="10">
        <f t="shared" si="105"/>
        <v>16.600000000000364</v>
      </c>
      <c r="AA132" s="4">
        <f t="shared" si="106"/>
        <v>16.600000000000364</v>
      </c>
      <c r="AB132" s="108">
        <f t="shared" si="107"/>
        <v>12742.300000000001</v>
      </c>
      <c r="AC132" s="79">
        <f t="shared" si="139"/>
        <v>12742.300000000001</v>
      </c>
      <c r="AD132" s="48">
        <f t="shared" si="88"/>
        <v>0.99064327485375625</v>
      </c>
      <c r="AE132" s="45">
        <f t="shared" si="89"/>
        <v>-1.2000000000007276</v>
      </c>
      <c r="AF132" s="56">
        <f t="shared" si="90"/>
        <v>12723.3</v>
      </c>
      <c r="AG132" s="70">
        <f t="shared" si="91"/>
        <v>2.9819437130654776</v>
      </c>
      <c r="AH132" s="70">
        <f t="shared" si="92"/>
        <v>0.33535173572139187</v>
      </c>
      <c r="AI132" s="74">
        <f t="shared" si="93"/>
        <v>2.1063717746183058E-3</v>
      </c>
      <c r="AJ132" s="62">
        <f t="shared" si="94"/>
        <v>16.600000000000364</v>
      </c>
      <c r="AK132" s="117">
        <f t="shared" si="95"/>
        <v>0.11246078665135026</v>
      </c>
      <c r="AL132" s="99">
        <f t="shared" si="96"/>
        <v>7.0637543069279726E-4</v>
      </c>
      <c r="AM132" s="62">
        <f t="shared" si="97"/>
        <v>12741.1</v>
      </c>
      <c r="AN132" s="10">
        <f t="shared" si="98"/>
        <v>12676.327649999999</v>
      </c>
      <c r="AO132" s="10">
        <f t="shared" si="99"/>
        <v>12729.3912</v>
      </c>
      <c r="AP132" s="10">
        <f t="shared" si="100"/>
        <v>12770.474383333332</v>
      </c>
      <c r="AQ132" s="10">
        <f t="shared" si="101"/>
        <v>12718.439066666666</v>
      </c>
      <c r="AR132" s="113"/>
      <c r="AU132" s="19"/>
      <c r="AV132" s="25"/>
      <c r="AZ132"/>
      <c r="BA132"/>
      <c r="BB132"/>
      <c r="BC132"/>
      <c r="BD132"/>
      <c r="BE132" s="12" t="s">
        <v>301</v>
      </c>
      <c r="BF132" s="110">
        <v>12753</v>
      </c>
      <c r="BG132" s="110">
        <v>12719.7</v>
      </c>
      <c r="BH132" s="111">
        <v>12750.1</v>
      </c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</row>
    <row r="133" spans="1:123" x14ac:dyDescent="0.25">
      <c r="A133" s="12" t="str">
        <f t="shared" si="136"/>
        <v>9mag   11s</v>
      </c>
      <c r="B133" s="110">
        <f t="shared" si="75"/>
        <v>14.899999999999636</v>
      </c>
      <c r="C133" s="3">
        <f t="shared" si="76"/>
        <v>39.299999999999272</v>
      </c>
      <c r="D133" s="3">
        <f t="shared" ref="D133:D196" si="140">AVERAGE(H131:H133)</f>
        <v>12753.066666666666</v>
      </c>
      <c r="E133" s="3">
        <f t="shared" ref="E133:E196" si="141">AVERAGE(H132:H133)</f>
        <v>12759.1</v>
      </c>
      <c r="F133" s="3">
        <f t="shared" ref="F133:F196" si="142">AVERAGE(I131:I133)</f>
        <v>12723.466666666667</v>
      </c>
      <c r="G133" s="3">
        <f t="shared" ref="G133:G196" si="143">AVERAGE(I132:I133)</f>
        <v>12732.900000000001</v>
      </c>
      <c r="H133" s="3">
        <f t="shared" si="118"/>
        <v>12765.2</v>
      </c>
      <c r="I133" s="3">
        <f t="shared" si="118"/>
        <v>12746.1</v>
      </c>
      <c r="J133" s="110">
        <f t="shared" si="118"/>
        <v>12765</v>
      </c>
      <c r="K133" s="8">
        <f t="shared" si="87"/>
        <v>40.5</v>
      </c>
      <c r="L133" s="4">
        <f t="shared" ref="L133:L196" si="144">MAX(O133:Q133)</f>
        <v>19.100000000000364</v>
      </c>
      <c r="M133" s="4">
        <f t="shared" si="77"/>
        <v>29.599999999999756</v>
      </c>
      <c r="N133" s="4">
        <f t="shared" ref="N133:N196" si="145">AVERAGE(L132:L133)</f>
        <v>26.199999999999818</v>
      </c>
      <c r="O133" s="4">
        <f t="shared" ref="O133:O196" si="146">H133-I133</f>
        <v>19.100000000000364</v>
      </c>
      <c r="P133" s="4">
        <f t="shared" si="129"/>
        <v>15.100000000000364</v>
      </c>
      <c r="Q133" s="4">
        <f>-J132+I133</f>
        <v>-4</v>
      </c>
      <c r="R133" s="4">
        <f t="shared" si="137"/>
        <v>12758.766666666668</v>
      </c>
      <c r="S133" s="4">
        <f t="shared" ref="S133:S196" si="147">AVERAGE(R132:R133)</f>
        <v>12749.850000000002</v>
      </c>
      <c r="T133" s="4">
        <f t="shared" ref="T133:T196" si="148">AVERAGE(R131:R133)</f>
        <v>12741.022222222224</v>
      </c>
      <c r="U133" s="4">
        <f t="shared" si="78"/>
        <v>-1.2000000000007276</v>
      </c>
      <c r="V133" s="4">
        <f t="shared" si="79"/>
        <v>-1.2000000000007276</v>
      </c>
      <c r="W133" s="45">
        <f t="shared" si="80"/>
        <v>12723.3</v>
      </c>
      <c r="X133" s="109">
        <f t="shared" si="138"/>
        <v>12723.3</v>
      </c>
      <c r="Y133" s="10">
        <f t="shared" si="104"/>
        <v>12774.5</v>
      </c>
      <c r="Z133" s="10">
        <f t="shared" si="105"/>
        <v>25.600000000000364</v>
      </c>
      <c r="AA133" s="10">
        <f t="shared" si="106"/>
        <v>25.600000000000364</v>
      </c>
      <c r="AB133" s="10">
        <f t="shared" si="107"/>
        <v>12750.1</v>
      </c>
      <c r="AC133" s="79">
        <f t="shared" si="139"/>
        <v>12750.1</v>
      </c>
      <c r="AD133" s="48">
        <f t="shared" si="88"/>
        <v>0.14178037686811709</v>
      </c>
      <c r="AE133" s="45">
        <f t="shared" si="89"/>
        <v>-1.2000000000007276</v>
      </c>
      <c r="AF133" s="56">
        <f t="shared" si="90"/>
        <v>12748.9</v>
      </c>
      <c r="AG133" s="70">
        <f t="shared" si="91"/>
        <v>-1.5078359335087268</v>
      </c>
      <c r="AH133" s="70">
        <f t="shared" si="92"/>
        <v>-0.6632021281473276</v>
      </c>
      <c r="AI133" s="74">
        <f t="shared" si="93"/>
        <v>1.262854050153375E-3</v>
      </c>
      <c r="AJ133" s="62">
        <f t="shared" si="94"/>
        <v>25.600000000000364</v>
      </c>
      <c r="AK133" s="117">
        <f t="shared" si="95"/>
        <v>0.43983706277914436</v>
      </c>
      <c r="AL133" s="99">
        <f t="shared" si="96"/>
        <v>-8.3752749360119032E-4</v>
      </c>
      <c r="AM133" s="62">
        <f t="shared" si="97"/>
        <v>12775.7</v>
      </c>
      <c r="AN133" s="10">
        <f t="shared" si="98"/>
        <v>12693.377250000003</v>
      </c>
      <c r="AO133" s="10">
        <f t="shared" si="99"/>
        <v>12749.404500000001</v>
      </c>
      <c r="AP133" s="10">
        <f t="shared" si="100"/>
        <v>12788.559116666665</v>
      </c>
      <c r="AQ133" s="10">
        <f t="shared" si="101"/>
        <v>12741.595533333333</v>
      </c>
      <c r="AR133" s="113"/>
      <c r="AU133" s="19"/>
      <c r="AV133" s="25"/>
      <c r="AW133" s="21">
        <f>SUM(AU133:AU146)-AW134</f>
        <v>-13.382233333331897</v>
      </c>
      <c r="AZ133"/>
      <c r="BA133"/>
      <c r="BB133"/>
      <c r="BC133"/>
      <c r="BD133"/>
      <c r="BE133" s="12" t="s">
        <v>152</v>
      </c>
      <c r="BF133" s="110">
        <v>12765.2</v>
      </c>
      <c r="BG133" s="110">
        <v>12746.1</v>
      </c>
      <c r="BH133" s="111">
        <v>12765</v>
      </c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</row>
    <row r="134" spans="1:123" x14ac:dyDescent="0.25">
      <c r="A134" s="12" t="str">
        <f t="shared" si="136"/>
        <v>9mag     12b</v>
      </c>
      <c r="B134" s="110">
        <f t="shared" ref="B134:B197" si="149">J134-J133</f>
        <v>12.200000000000728</v>
      </c>
      <c r="C134" s="3">
        <f t="shared" ref="C134:C197" si="150">J134-J131</f>
        <v>52.700000000000728</v>
      </c>
      <c r="D134" s="3">
        <f t="shared" si="140"/>
        <v>12766.199999999999</v>
      </c>
      <c r="E134" s="3">
        <f t="shared" si="141"/>
        <v>12772.8</v>
      </c>
      <c r="F134" s="3">
        <f t="shared" si="142"/>
        <v>12739.566666666668</v>
      </c>
      <c r="G134" s="3">
        <f t="shared" si="143"/>
        <v>12749.5</v>
      </c>
      <c r="H134" s="3">
        <f t="shared" si="118"/>
        <v>12780.4</v>
      </c>
      <c r="I134" s="3">
        <f t="shared" si="118"/>
        <v>12752.9</v>
      </c>
      <c r="J134" s="3">
        <f t="shared" si="118"/>
        <v>12777.2</v>
      </c>
      <c r="K134" s="8">
        <f t="shared" si="87"/>
        <v>27.100000000000364</v>
      </c>
      <c r="L134" s="4">
        <f t="shared" si="144"/>
        <v>27.5</v>
      </c>
      <c r="M134" s="4">
        <f t="shared" ref="M134:M197" si="151">AVERAGE(L132:L134)</f>
        <v>26.633333333333212</v>
      </c>
      <c r="N134" s="4">
        <f t="shared" si="145"/>
        <v>23.300000000000182</v>
      </c>
      <c r="O134" s="4">
        <f t="shared" si="146"/>
        <v>27.5</v>
      </c>
      <c r="P134" s="4">
        <f>-H134+J133</f>
        <v>-15.399999999999636</v>
      </c>
      <c r="Q134" s="4">
        <f t="shared" ref="Q134:Q141" si="152">J133-I134</f>
        <v>12.100000000000364</v>
      </c>
      <c r="R134" s="4">
        <f t="shared" si="137"/>
        <v>12770.166666666666</v>
      </c>
      <c r="S134" s="4">
        <f t="shared" si="147"/>
        <v>12764.466666666667</v>
      </c>
      <c r="T134" s="4">
        <f t="shared" si="148"/>
        <v>12756.622222222222</v>
      </c>
      <c r="U134" s="4">
        <f t="shared" ref="U134:U197" si="153">MIN(B131:B133)</f>
        <v>-1.2000000000007276</v>
      </c>
      <c r="V134" s="4">
        <f t="shared" ref="V134:V197" si="154">MIN(B132:B133)</f>
        <v>14.899999999999636</v>
      </c>
      <c r="W134" s="109">
        <f t="shared" ref="W134:W197" si="155">J132+V134</f>
        <v>12765</v>
      </c>
      <c r="X134" s="109">
        <f t="shared" si="138"/>
        <v>12748.9</v>
      </c>
      <c r="Y134" s="62">
        <f t="shared" ref="Y134:Y197" si="156">J133+K133</f>
        <v>12805.5</v>
      </c>
      <c r="Z134" s="10">
        <f t="shared" ref="Z134:Z197" si="157">MAX(B131:B133)</f>
        <v>25.600000000000364</v>
      </c>
      <c r="AA134" s="4">
        <f t="shared" ref="AA134:AA197" si="158">MAX(B132:B133)</f>
        <v>25.600000000000364</v>
      </c>
      <c r="AB134" s="108">
        <f t="shared" ref="AB134:AB197" si="159">J132+AA134</f>
        <v>12775.7</v>
      </c>
      <c r="AC134" s="79">
        <f t="shared" si="139"/>
        <v>12775.7</v>
      </c>
      <c r="AD134" s="48">
        <f t="shared" si="88"/>
        <v>0.64392462638076553</v>
      </c>
      <c r="AE134" s="45">
        <f t="shared" si="89"/>
        <v>-1.2000000000007276</v>
      </c>
      <c r="AF134" s="56">
        <f t="shared" si="90"/>
        <v>12763.8</v>
      </c>
      <c r="AG134" s="70">
        <f t="shared" si="91"/>
        <v>-1.002099688180772</v>
      </c>
      <c r="AH134" s="70">
        <f t="shared" si="92"/>
        <v>-0.99790471127220504</v>
      </c>
      <c r="AI134" s="74">
        <f t="shared" si="93"/>
        <v>1.0498440903180446E-3</v>
      </c>
      <c r="AJ134" s="62">
        <f t="shared" si="94"/>
        <v>25.600000000000364</v>
      </c>
      <c r="AK134" s="117">
        <f t="shared" si="95"/>
        <v>0.99581381277926295</v>
      </c>
      <c r="AL134" s="99">
        <f t="shared" si="96"/>
        <v>-1.047644363829659E-3</v>
      </c>
      <c r="AM134" s="62">
        <f t="shared" si="97"/>
        <v>12790.6</v>
      </c>
      <c r="AN134" s="10">
        <f t="shared" si="98"/>
        <v>12719.834100000002</v>
      </c>
      <c r="AO134" s="10">
        <f t="shared" si="99"/>
        <v>12758.661900000003</v>
      </c>
      <c r="AP134" s="10">
        <f t="shared" si="100"/>
        <v>12797.751633333333</v>
      </c>
      <c r="AQ134" s="10">
        <f t="shared" si="101"/>
        <v>12765.085666666668</v>
      </c>
      <c r="AR134" s="116">
        <f>AN135</f>
        <v>12734.119799999999</v>
      </c>
      <c r="AS134" s="16">
        <f>J134</f>
        <v>12777.2</v>
      </c>
      <c r="AU134" s="19"/>
      <c r="AV134" s="25"/>
      <c r="AW134" s="80">
        <f>COUNT(AU134:AU146)</f>
        <v>3</v>
      </c>
      <c r="AZ134"/>
      <c r="BA134"/>
      <c r="BB134"/>
      <c r="BC134"/>
      <c r="BD134"/>
      <c r="BE134" s="12" t="s">
        <v>302</v>
      </c>
      <c r="BF134" s="110">
        <v>12780.4</v>
      </c>
      <c r="BG134" s="110">
        <v>12752.9</v>
      </c>
      <c r="BH134" s="111">
        <v>12777.2</v>
      </c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</row>
    <row r="135" spans="1:123" x14ac:dyDescent="0.25">
      <c r="A135" s="12" t="str">
        <f t="shared" si="136"/>
        <v>9mag     13o</v>
      </c>
      <c r="B135" s="110">
        <f t="shared" si="149"/>
        <v>0.8999999999996362</v>
      </c>
      <c r="C135" s="3">
        <f t="shared" si="150"/>
        <v>28</v>
      </c>
      <c r="D135" s="3">
        <f t="shared" si="140"/>
        <v>12776.733333333332</v>
      </c>
      <c r="E135" s="3">
        <f t="shared" si="141"/>
        <v>12782.5</v>
      </c>
      <c r="F135" s="3">
        <f t="shared" si="142"/>
        <v>12757.300000000001</v>
      </c>
      <c r="G135" s="3">
        <f t="shared" si="143"/>
        <v>12762.9</v>
      </c>
      <c r="H135" s="110">
        <f t="shared" si="118"/>
        <v>12784.6</v>
      </c>
      <c r="I135" s="110">
        <f t="shared" si="118"/>
        <v>12772.9</v>
      </c>
      <c r="J135" s="110">
        <f t="shared" si="118"/>
        <v>12778.1</v>
      </c>
      <c r="K135" s="8">
        <f t="shared" ref="K135:K198" si="160">J135-J133</f>
        <v>13.100000000000364</v>
      </c>
      <c r="L135" s="4">
        <f t="shared" si="144"/>
        <v>11.700000000000728</v>
      </c>
      <c r="M135" s="4">
        <f t="shared" si="151"/>
        <v>19.433333333333696</v>
      </c>
      <c r="N135" s="4">
        <f t="shared" si="145"/>
        <v>19.600000000000364</v>
      </c>
      <c r="O135" s="4">
        <f t="shared" si="146"/>
        <v>11.700000000000728</v>
      </c>
      <c r="P135" s="4">
        <f t="shared" ref="P135:P156" si="161">H135-J134</f>
        <v>7.3999999999996362</v>
      </c>
      <c r="Q135" s="4">
        <f t="shared" si="152"/>
        <v>4.3000000000010914</v>
      </c>
      <c r="R135" s="4">
        <f t="shared" si="137"/>
        <v>12778.533333333333</v>
      </c>
      <c r="S135" s="4">
        <f t="shared" si="147"/>
        <v>12774.349999999999</v>
      </c>
      <c r="T135" s="4">
        <f t="shared" si="148"/>
        <v>12769.155555555555</v>
      </c>
      <c r="U135" s="4">
        <f t="shared" si="153"/>
        <v>12.200000000000728</v>
      </c>
      <c r="V135" s="4">
        <f t="shared" si="154"/>
        <v>12.200000000000728</v>
      </c>
      <c r="W135" s="85">
        <f t="shared" si="155"/>
        <v>12777.2</v>
      </c>
      <c r="X135" s="45">
        <f t="shared" si="138"/>
        <v>12777.2</v>
      </c>
      <c r="Y135" s="62">
        <f t="shared" si="156"/>
        <v>12804.300000000001</v>
      </c>
      <c r="Z135" s="10">
        <f t="shared" si="157"/>
        <v>25.600000000000364</v>
      </c>
      <c r="AA135" s="4">
        <f t="shared" si="158"/>
        <v>14.899999999999636</v>
      </c>
      <c r="AB135" s="79">
        <f t="shared" si="159"/>
        <v>12779.9</v>
      </c>
      <c r="AC135" s="108">
        <f t="shared" si="139"/>
        <v>12790.6</v>
      </c>
      <c r="AD135" s="48">
        <f t="shared" ref="AD135:AD198" si="162">(O135-$O$1)/$O$1</f>
        <v>-0.30058479532159443</v>
      </c>
      <c r="AE135" s="45">
        <f t="shared" ref="AE135:AE198" si="163">MIN(B132:B134)</f>
        <v>12.200000000000728</v>
      </c>
      <c r="AF135" s="56">
        <f t="shared" ref="AF135:AF198" si="164">J134+AE135</f>
        <v>12789.400000000001</v>
      </c>
      <c r="AG135" s="70">
        <f t="shared" ref="AG135:AG198" si="165">AI135/AL135</f>
        <v>0.45796921020567355</v>
      </c>
      <c r="AH135" s="70">
        <f t="shared" ref="AH135:AH198" si="166">1/AG135</f>
        <v>2.1835529064298904</v>
      </c>
      <c r="AI135" s="74">
        <f t="shared" ref="AI135:AI198" si="167">(J135-AF135)/AF135</f>
        <v>-8.8354418502831179E-4</v>
      </c>
      <c r="AJ135" s="62">
        <f t="shared" ref="AJ135:AJ198" si="168">MAX(B132:B134)</f>
        <v>25.600000000000364</v>
      </c>
      <c r="AK135" s="117">
        <f t="shared" ref="AK135:AK198" si="169" xml:space="preserve"> AH135/AG135</f>
        <v>4.7679032951784226</v>
      </c>
      <c r="AL135" s="99">
        <f t="shared" ref="AL135:AL198" si="170">(J135-AM135)/AM135</f>
        <v>-1.9292654731777991E-3</v>
      </c>
      <c r="AM135" s="62">
        <f t="shared" ref="AM135:AM198" si="171">J134+AJ135</f>
        <v>12802.800000000001</v>
      </c>
      <c r="AN135" s="10">
        <f t="shared" ref="AN135:AN198" si="172">(R134-N134)*0.999</f>
        <v>12734.119799999999</v>
      </c>
      <c r="AO135" s="10">
        <f t="shared" ref="AO135:AO198" si="173">(2*R134-I134)*0.999</f>
        <v>12774.6459</v>
      </c>
      <c r="AP135" s="10">
        <f t="shared" ref="AP135:AP198" si="174">(R134+N134)*1.001</f>
        <v>12806.260133333333</v>
      </c>
      <c r="AQ135" s="10">
        <f t="shared" ref="AQ135:AQ198" si="175">(2*R134-H134)*1.001</f>
        <v>12772.693266666665</v>
      </c>
      <c r="AR135" s="116">
        <f>AN136</f>
        <v>12746.1744</v>
      </c>
      <c r="AS135" s="16">
        <f>J135</f>
        <v>12778.1</v>
      </c>
      <c r="AT135" s="115">
        <f>AO135</f>
        <v>12774.6459</v>
      </c>
      <c r="AU135" s="24">
        <f>AT135-AS134</f>
        <v>-2.5541000000011991</v>
      </c>
      <c r="AV135" s="25" t="s">
        <v>37</v>
      </c>
      <c r="AZ135"/>
      <c r="BA135"/>
      <c r="BB135"/>
      <c r="BC135"/>
      <c r="BD135"/>
      <c r="BE135" s="12" t="s">
        <v>303</v>
      </c>
      <c r="BF135" s="110">
        <v>12784.6</v>
      </c>
      <c r="BG135" s="110">
        <v>12772.9</v>
      </c>
      <c r="BH135" s="111">
        <v>12778.1</v>
      </c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</row>
    <row r="136" spans="1:123" x14ac:dyDescent="0.25">
      <c r="A136" s="12" t="str">
        <f t="shared" si="136"/>
        <v>9mag  14s</v>
      </c>
      <c r="B136" s="110">
        <f t="shared" si="149"/>
        <v>-9.3999999999996362</v>
      </c>
      <c r="C136" s="3">
        <f t="shared" si="150"/>
        <v>3.7000000000007276</v>
      </c>
      <c r="D136" s="3">
        <f t="shared" si="140"/>
        <v>12781.966666666667</v>
      </c>
      <c r="E136" s="3">
        <f t="shared" si="141"/>
        <v>12782.75</v>
      </c>
      <c r="F136" s="3">
        <f t="shared" si="142"/>
        <v>12764.266666666668</v>
      </c>
      <c r="G136" s="3">
        <f t="shared" si="143"/>
        <v>12769.95</v>
      </c>
      <c r="H136" s="110">
        <f t="shared" si="118"/>
        <v>12780.9</v>
      </c>
      <c r="I136" s="110">
        <f t="shared" si="118"/>
        <v>12767</v>
      </c>
      <c r="J136" s="110">
        <f t="shared" si="118"/>
        <v>12768.7</v>
      </c>
      <c r="K136" s="8">
        <f t="shared" si="160"/>
        <v>-8.5</v>
      </c>
      <c r="L136" s="4">
        <f t="shared" si="144"/>
        <v>13.899999999999636</v>
      </c>
      <c r="M136" s="4">
        <f t="shared" si="151"/>
        <v>17.70000000000012</v>
      </c>
      <c r="N136" s="4">
        <f t="shared" si="145"/>
        <v>12.800000000000182</v>
      </c>
      <c r="O136" s="4">
        <f t="shared" si="146"/>
        <v>13.899999999999636</v>
      </c>
      <c r="P136" s="4">
        <f t="shared" si="161"/>
        <v>2.7999999999992724</v>
      </c>
      <c r="Q136" s="4">
        <f t="shared" si="152"/>
        <v>11.100000000000364</v>
      </c>
      <c r="R136" s="4">
        <f t="shared" si="137"/>
        <v>12772.200000000003</v>
      </c>
      <c r="S136" s="4">
        <f t="shared" si="147"/>
        <v>12775.366666666669</v>
      </c>
      <c r="T136" s="4">
        <f t="shared" si="148"/>
        <v>12773.633333333333</v>
      </c>
      <c r="U136" s="4">
        <f t="shared" si="153"/>
        <v>0.8999999999996362</v>
      </c>
      <c r="V136" s="4">
        <f t="shared" si="154"/>
        <v>0.8999999999996362</v>
      </c>
      <c r="W136" s="86">
        <f t="shared" si="155"/>
        <v>12778.1</v>
      </c>
      <c r="X136" s="45">
        <f t="shared" si="138"/>
        <v>12778.1</v>
      </c>
      <c r="Y136" s="62">
        <f t="shared" si="156"/>
        <v>12791.2</v>
      </c>
      <c r="Z136" s="10">
        <f t="shared" si="157"/>
        <v>14.899999999999636</v>
      </c>
      <c r="AA136" s="4">
        <f t="shared" si="158"/>
        <v>12.200000000000728</v>
      </c>
      <c r="AB136" s="79">
        <f t="shared" si="159"/>
        <v>12789.400000000001</v>
      </c>
      <c r="AC136" s="108">
        <f t="shared" si="139"/>
        <v>12792.1</v>
      </c>
      <c r="AD136" s="48">
        <f t="shared" si="162"/>
        <v>-0.16907082521119843</v>
      </c>
      <c r="AE136" s="45">
        <f t="shared" si="163"/>
        <v>0.8999999999996362</v>
      </c>
      <c r="AF136" s="56">
        <f t="shared" si="164"/>
        <v>12779</v>
      </c>
      <c r="AG136" s="70">
        <f t="shared" si="165"/>
        <v>0.42433268057771811</v>
      </c>
      <c r="AH136" s="70">
        <f t="shared" si="166"/>
        <v>2.3566414885568689</v>
      </c>
      <c r="AI136" s="74">
        <f t="shared" si="167"/>
        <v>-8.0600985992638487E-4</v>
      </c>
      <c r="AJ136" s="62">
        <f t="shared" si="168"/>
        <v>14.899999999999636</v>
      </c>
      <c r="AK136" s="117">
        <f t="shared" si="169"/>
        <v>5.5537591055875346</v>
      </c>
      <c r="AL136" s="99">
        <f t="shared" si="170"/>
        <v>-1.899476276088429E-3</v>
      </c>
      <c r="AM136" s="62">
        <f t="shared" si="171"/>
        <v>12793</v>
      </c>
      <c r="AN136" s="10">
        <f t="shared" si="172"/>
        <v>12746.1744</v>
      </c>
      <c r="AO136" s="10">
        <f t="shared" si="173"/>
        <v>12771.3825</v>
      </c>
      <c r="AP136" s="10">
        <f t="shared" si="174"/>
        <v>12810.931466666665</v>
      </c>
      <c r="AQ136" s="10">
        <f t="shared" si="175"/>
        <v>12785.239133333331</v>
      </c>
      <c r="AR136" s="113"/>
      <c r="AT136" s="115">
        <f>AO136</f>
        <v>12771.3825</v>
      </c>
      <c r="AU136" s="24">
        <f>AT136-AS135</f>
        <v>-6.7175000000006548</v>
      </c>
      <c r="AV136" s="25" t="s">
        <v>37</v>
      </c>
      <c r="AZ136"/>
      <c r="BA136"/>
      <c r="BB136"/>
      <c r="BC136"/>
      <c r="BD136"/>
      <c r="BE136" s="12" t="s">
        <v>304</v>
      </c>
      <c r="BF136" s="110">
        <v>12780.9</v>
      </c>
      <c r="BG136" s="110">
        <v>12767</v>
      </c>
      <c r="BH136" s="111">
        <v>12768.7</v>
      </c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</row>
    <row r="137" spans="1:123" x14ac:dyDescent="0.25">
      <c r="A137" s="12" t="str">
        <f t="shared" si="136"/>
        <v>9mag   15b</v>
      </c>
      <c r="B137" s="110">
        <f t="shared" si="149"/>
        <v>-2.8000000000010914</v>
      </c>
      <c r="C137" s="3">
        <f t="shared" si="150"/>
        <v>-11.300000000001091</v>
      </c>
      <c r="D137" s="3">
        <f t="shared" si="140"/>
        <v>12778.5</v>
      </c>
      <c r="E137" s="3">
        <f t="shared" si="141"/>
        <v>12775.45</v>
      </c>
      <c r="F137" s="3">
        <f t="shared" si="142"/>
        <v>12763.766666666668</v>
      </c>
      <c r="G137" s="3">
        <f t="shared" si="143"/>
        <v>12759.2</v>
      </c>
      <c r="H137" s="110">
        <f t="shared" si="118"/>
        <v>12770</v>
      </c>
      <c r="I137" s="110">
        <f t="shared" si="118"/>
        <v>12751.4</v>
      </c>
      <c r="J137" s="110">
        <f t="shared" si="118"/>
        <v>12765.9</v>
      </c>
      <c r="K137" s="8">
        <f t="shared" si="160"/>
        <v>-12.200000000000728</v>
      </c>
      <c r="L137" s="4">
        <f t="shared" si="144"/>
        <v>18.600000000000364</v>
      </c>
      <c r="M137" s="4">
        <f t="shared" si="151"/>
        <v>14.733333333333576</v>
      </c>
      <c r="N137" s="4">
        <f t="shared" si="145"/>
        <v>16.25</v>
      </c>
      <c r="O137" s="4">
        <f t="shared" si="146"/>
        <v>18.600000000000364</v>
      </c>
      <c r="P137" s="4">
        <f t="shared" si="161"/>
        <v>1.2999999999992724</v>
      </c>
      <c r="Q137" s="4">
        <f t="shared" si="152"/>
        <v>17.300000000001091</v>
      </c>
      <c r="R137" s="4">
        <f t="shared" si="137"/>
        <v>12762.433333333334</v>
      </c>
      <c r="S137" s="4">
        <f t="shared" si="147"/>
        <v>12767.316666666669</v>
      </c>
      <c r="T137" s="4">
        <f t="shared" si="148"/>
        <v>12771.055555555557</v>
      </c>
      <c r="U137" s="4">
        <f t="shared" si="153"/>
        <v>-9.3999999999996362</v>
      </c>
      <c r="V137" s="4">
        <f t="shared" si="154"/>
        <v>-9.3999999999996362</v>
      </c>
      <c r="W137" s="85">
        <f t="shared" si="155"/>
        <v>12768.7</v>
      </c>
      <c r="X137" s="45">
        <f t="shared" si="138"/>
        <v>12768.7</v>
      </c>
      <c r="Y137" s="10">
        <f t="shared" si="156"/>
        <v>12760.2</v>
      </c>
      <c r="Z137" s="10">
        <f t="shared" si="157"/>
        <v>12.200000000000728</v>
      </c>
      <c r="AA137" s="10">
        <f t="shared" si="158"/>
        <v>0.8999999999996362</v>
      </c>
      <c r="AB137" s="10">
        <f t="shared" si="159"/>
        <v>12779</v>
      </c>
      <c r="AC137" s="108">
        <f t="shared" si="139"/>
        <v>12790.300000000001</v>
      </c>
      <c r="AD137" s="48">
        <f t="shared" si="162"/>
        <v>0.11189083820664864</v>
      </c>
      <c r="AE137" s="45">
        <f t="shared" si="163"/>
        <v>-9.3999999999996362</v>
      </c>
      <c r="AF137" s="56">
        <f t="shared" si="164"/>
        <v>12759.300000000001</v>
      </c>
      <c r="AG137" s="70">
        <f t="shared" si="165"/>
        <v>-0.44074486844874544</v>
      </c>
      <c r="AH137" s="70">
        <f t="shared" si="166"/>
        <v>-2.2688863140247562</v>
      </c>
      <c r="AI137" s="74">
        <f t="shared" si="167"/>
        <v>5.1726975617773262E-4</v>
      </c>
      <c r="AJ137" s="62">
        <f t="shared" si="168"/>
        <v>12.200000000000728</v>
      </c>
      <c r="AK137" s="117">
        <f t="shared" si="169"/>
        <v>5.1478451059688437</v>
      </c>
      <c r="AL137" s="99">
        <f t="shared" si="170"/>
        <v>-1.17362627045058E-3</v>
      </c>
      <c r="AM137" s="62">
        <f t="shared" si="171"/>
        <v>12780.900000000001</v>
      </c>
      <c r="AN137" s="10">
        <f t="shared" si="172"/>
        <v>12746.640600000001</v>
      </c>
      <c r="AO137" s="10">
        <f t="shared" si="173"/>
        <v>12764.622600000004</v>
      </c>
      <c r="AP137" s="10">
        <f t="shared" si="174"/>
        <v>12797.785000000002</v>
      </c>
      <c r="AQ137" s="10">
        <f t="shared" si="175"/>
        <v>12776.263500000005</v>
      </c>
      <c r="AR137" s="113"/>
      <c r="AU137" s="19"/>
      <c r="AV137" s="25"/>
      <c r="AZ137"/>
      <c r="BA137"/>
      <c r="BB137"/>
      <c r="BC137"/>
      <c r="BD137"/>
      <c r="BE137" s="12" t="s">
        <v>305</v>
      </c>
      <c r="BF137" s="110">
        <v>12770</v>
      </c>
      <c r="BG137" s="110">
        <v>12751.4</v>
      </c>
      <c r="BH137" s="111">
        <v>12765.9</v>
      </c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</row>
    <row r="138" spans="1:123" x14ac:dyDescent="0.25">
      <c r="A138" s="12" t="str">
        <f t="shared" si="136"/>
        <v>9mag     16o</v>
      </c>
      <c r="B138" s="110">
        <f t="shared" si="149"/>
        <v>1.7000000000007276</v>
      </c>
      <c r="C138" s="3">
        <f t="shared" si="150"/>
        <v>-10.5</v>
      </c>
      <c r="D138" s="3">
        <f t="shared" si="140"/>
        <v>12773.833333333334</v>
      </c>
      <c r="E138" s="3">
        <f t="shared" si="141"/>
        <v>12770.3</v>
      </c>
      <c r="F138" s="3">
        <f t="shared" si="142"/>
        <v>12757.4</v>
      </c>
      <c r="G138" s="3">
        <f t="shared" si="143"/>
        <v>12752.599999999999</v>
      </c>
      <c r="H138" s="110">
        <f t="shared" si="118"/>
        <v>12770.6</v>
      </c>
      <c r="I138" s="110">
        <f t="shared" si="118"/>
        <v>12753.8</v>
      </c>
      <c r="J138" s="110">
        <f t="shared" si="118"/>
        <v>12767.6</v>
      </c>
      <c r="K138" s="8">
        <f t="shared" si="160"/>
        <v>-1.1000000000003638</v>
      </c>
      <c r="L138" s="4">
        <f t="shared" si="144"/>
        <v>16.800000000001091</v>
      </c>
      <c r="M138" s="4">
        <f t="shared" si="151"/>
        <v>16.433333333333696</v>
      </c>
      <c r="N138" s="4">
        <f t="shared" si="145"/>
        <v>17.700000000000728</v>
      </c>
      <c r="O138" s="4">
        <f t="shared" si="146"/>
        <v>16.800000000001091</v>
      </c>
      <c r="P138" s="4">
        <f t="shared" si="161"/>
        <v>4.7000000000007276</v>
      </c>
      <c r="Q138" s="4">
        <f t="shared" si="152"/>
        <v>12.100000000000364</v>
      </c>
      <c r="R138" s="4">
        <f t="shared" si="137"/>
        <v>12764</v>
      </c>
      <c r="S138" s="4">
        <f t="shared" si="147"/>
        <v>12763.216666666667</v>
      </c>
      <c r="T138" s="4">
        <f t="shared" si="148"/>
        <v>12766.211111111113</v>
      </c>
      <c r="U138" s="4">
        <f t="shared" si="153"/>
        <v>-9.3999999999996362</v>
      </c>
      <c r="V138" s="4">
        <f t="shared" si="154"/>
        <v>-9.3999999999996362</v>
      </c>
      <c r="W138" s="85">
        <f t="shared" si="155"/>
        <v>12759.300000000001</v>
      </c>
      <c r="X138" s="109">
        <f t="shared" si="138"/>
        <v>12759.300000000001</v>
      </c>
      <c r="Y138" s="62">
        <f t="shared" si="156"/>
        <v>12753.699999999999</v>
      </c>
      <c r="Z138" s="10">
        <f t="shared" si="157"/>
        <v>0.8999999999996362</v>
      </c>
      <c r="AA138" s="4">
        <f t="shared" si="158"/>
        <v>-2.8000000000010914</v>
      </c>
      <c r="AB138" s="108">
        <f t="shared" si="159"/>
        <v>12765.9</v>
      </c>
      <c r="AC138" s="79">
        <f t="shared" si="139"/>
        <v>12769.6</v>
      </c>
      <c r="AD138" s="48">
        <f t="shared" si="162"/>
        <v>4.2884990254056588E-3</v>
      </c>
      <c r="AE138" s="45">
        <f t="shared" si="163"/>
        <v>-9.3999999999996362</v>
      </c>
      <c r="AF138" s="56">
        <f t="shared" si="164"/>
        <v>12756.5</v>
      </c>
      <c r="AG138" s="70">
        <f t="shared" si="165"/>
        <v>13.88620311212042</v>
      </c>
      <c r="AH138" s="70">
        <f t="shared" si="166"/>
        <v>7.2013925759674441E-2</v>
      </c>
      <c r="AI138" s="74">
        <f t="shared" si="167"/>
        <v>8.7014463214834506E-4</v>
      </c>
      <c r="AJ138" s="62">
        <f t="shared" si="168"/>
        <v>0.8999999999996362</v>
      </c>
      <c r="AK138" s="117">
        <f t="shared" si="169"/>
        <v>5.1860055033199019E-3</v>
      </c>
      <c r="AL138" s="99">
        <f t="shared" si="170"/>
        <v>6.2662530939710143E-5</v>
      </c>
      <c r="AM138" s="62">
        <f t="shared" si="171"/>
        <v>12766.8</v>
      </c>
      <c r="AN138" s="10">
        <f t="shared" si="172"/>
        <v>12733.437150000002</v>
      </c>
      <c r="AO138" s="10">
        <f t="shared" si="173"/>
        <v>12760.693200000002</v>
      </c>
      <c r="AP138" s="10">
        <f t="shared" si="174"/>
        <v>12791.462016666666</v>
      </c>
      <c r="AQ138" s="10">
        <f t="shared" si="175"/>
        <v>12767.621533333333</v>
      </c>
      <c r="AR138" s="113"/>
      <c r="AU138" s="19"/>
      <c r="AV138" s="25"/>
      <c r="AZ138"/>
      <c r="BA138"/>
      <c r="BB138"/>
      <c r="BC138"/>
      <c r="BD138"/>
      <c r="BE138" s="12" t="s">
        <v>306</v>
      </c>
      <c r="BF138" s="110">
        <v>12770.6</v>
      </c>
      <c r="BG138" s="110">
        <v>12753.8</v>
      </c>
      <c r="BH138" s="111">
        <v>12767.6</v>
      </c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</row>
    <row r="139" spans="1:123" x14ac:dyDescent="0.25">
      <c r="A139" s="12" t="str">
        <f t="shared" si="136"/>
        <v>9mag    17s</v>
      </c>
      <c r="B139" s="110">
        <f t="shared" si="149"/>
        <v>-12</v>
      </c>
      <c r="C139" s="3">
        <f t="shared" si="150"/>
        <v>-13.100000000000364</v>
      </c>
      <c r="D139" s="3">
        <f t="shared" si="140"/>
        <v>12770.566666666666</v>
      </c>
      <c r="E139" s="3">
        <f t="shared" si="141"/>
        <v>12770.85</v>
      </c>
      <c r="F139" s="3">
        <f t="shared" si="142"/>
        <v>12750.366666666667</v>
      </c>
      <c r="G139" s="3">
        <f t="shared" si="143"/>
        <v>12749.849999999999</v>
      </c>
      <c r="H139" s="3">
        <f t="shared" si="118"/>
        <v>12771.1</v>
      </c>
      <c r="I139" s="3">
        <f t="shared" si="118"/>
        <v>12745.9</v>
      </c>
      <c r="J139" s="3">
        <f t="shared" si="118"/>
        <v>12755.6</v>
      </c>
      <c r="K139" s="8">
        <f t="shared" si="160"/>
        <v>-10.299999999999272</v>
      </c>
      <c r="L139" s="4">
        <f t="shared" si="144"/>
        <v>25.200000000000728</v>
      </c>
      <c r="M139" s="4">
        <f t="shared" si="151"/>
        <v>20.200000000000728</v>
      </c>
      <c r="N139" s="4">
        <f t="shared" si="145"/>
        <v>21.000000000000909</v>
      </c>
      <c r="O139" s="4">
        <f t="shared" si="146"/>
        <v>25.200000000000728</v>
      </c>
      <c r="P139" s="4">
        <f t="shared" si="161"/>
        <v>3.5</v>
      </c>
      <c r="Q139" s="4">
        <f t="shared" si="152"/>
        <v>21.700000000000728</v>
      </c>
      <c r="R139" s="4">
        <f t="shared" si="137"/>
        <v>12757.533333333333</v>
      </c>
      <c r="S139" s="4">
        <f t="shared" si="147"/>
        <v>12760.766666666666</v>
      </c>
      <c r="T139" s="4">
        <f t="shared" si="148"/>
        <v>12761.322222222223</v>
      </c>
      <c r="U139" s="4">
        <f t="shared" si="153"/>
        <v>-9.3999999999996362</v>
      </c>
      <c r="V139" s="4">
        <f t="shared" si="154"/>
        <v>-2.8000000000010914</v>
      </c>
      <c r="W139" s="86">
        <f t="shared" si="155"/>
        <v>12763.099999999999</v>
      </c>
      <c r="X139" s="45">
        <f t="shared" si="138"/>
        <v>12756.5</v>
      </c>
      <c r="Y139" s="10">
        <f t="shared" si="156"/>
        <v>12766.5</v>
      </c>
      <c r="Z139" s="10">
        <f t="shared" si="157"/>
        <v>1.7000000000007276</v>
      </c>
      <c r="AA139" s="10">
        <f t="shared" si="158"/>
        <v>1.7000000000007276</v>
      </c>
      <c r="AB139" s="10">
        <f t="shared" si="159"/>
        <v>12767.6</v>
      </c>
      <c r="AC139" s="108">
        <f t="shared" si="139"/>
        <v>12767.6</v>
      </c>
      <c r="AD139" s="48">
        <f t="shared" si="162"/>
        <v>0.50643274853805409</v>
      </c>
      <c r="AE139" s="45">
        <f t="shared" si="163"/>
        <v>-9.3999999999996362</v>
      </c>
      <c r="AF139" s="56">
        <f t="shared" si="164"/>
        <v>12758.2</v>
      </c>
      <c r="AG139" s="70">
        <f t="shared" si="165"/>
        <v>0.18994613683120803</v>
      </c>
      <c r="AH139" s="70">
        <f t="shared" si="166"/>
        <v>5.2646503723770426</v>
      </c>
      <c r="AI139" s="74">
        <f t="shared" si="167"/>
        <v>-2.0379050336257181E-4</v>
      </c>
      <c r="AJ139" s="62">
        <f t="shared" si="168"/>
        <v>1.7000000000007276</v>
      </c>
      <c r="AK139" s="117">
        <f t="shared" si="169"/>
        <v>27.716543543369731</v>
      </c>
      <c r="AL139" s="99">
        <f t="shared" si="170"/>
        <v>-1.0728857494146685E-3</v>
      </c>
      <c r="AM139" s="62">
        <f t="shared" si="171"/>
        <v>12769.300000000001</v>
      </c>
      <c r="AN139" s="10">
        <f t="shared" si="172"/>
        <v>12733.553699999999</v>
      </c>
      <c r="AO139" s="10">
        <f t="shared" si="173"/>
        <v>12761.425800000001</v>
      </c>
      <c r="AP139" s="10">
        <f t="shared" si="174"/>
        <v>12794.481699999998</v>
      </c>
      <c r="AQ139" s="10">
        <f t="shared" si="175"/>
        <v>12770.157399999998</v>
      </c>
      <c r="AR139" s="116">
        <f>AP140</f>
        <v>12791.311866666665</v>
      </c>
      <c r="AS139" s="112">
        <f>J139</f>
        <v>12755.6</v>
      </c>
      <c r="AU139" s="19"/>
      <c r="AV139" s="25"/>
      <c r="AZ139"/>
      <c r="BA139"/>
      <c r="BB139"/>
      <c r="BC139"/>
      <c r="BD139"/>
      <c r="BE139" s="12" t="s">
        <v>307</v>
      </c>
      <c r="BF139" s="110">
        <v>12771.1</v>
      </c>
      <c r="BG139" s="110">
        <v>12745.9</v>
      </c>
      <c r="BH139" s="111">
        <v>12755.6</v>
      </c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</row>
    <row r="140" spans="1:123" x14ac:dyDescent="0.25">
      <c r="A140" s="12" t="str">
        <f t="shared" si="136"/>
        <v>9mag   18b</v>
      </c>
      <c r="B140" s="110">
        <f t="shared" si="149"/>
        <v>-18.300000000001091</v>
      </c>
      <c r="C140" s="3">
        <f t="shared" si="150"/>
        <v>-28.600000000000364</v>
      </c>
      <c r="D140" s="3">
        <f t="shared" si="140"/>
        <v>12766.033333333333</v>
      </c>
      <c r="E140" s="3">
        <f t="shared" si="141"/>
        <v>12763.75</v>
      </c>
      <c r="F140" s="3">
        <f t="shared" si="142"/>
        <v>12745.5</v>
      </c>
      <c r="G140" s="3">
        <f t="shared" si="143"/>
        <v>12741.349999999999</v>
      </c>
      <c r="H140" s="3">
        <f t="shared" si="118"/>
        <v>12756.4</v>
      </c>
      <c r="I140" s="3">
        <f t="shared" si="118"/>
        <v>12736.8</v>
      </c>
      <c r="J140" s="3">
        <f t="shared" si="118"/>
        <v>12737.3</v>
      </c>
      <c r="K140" s="8">
        <f t="shared" si="160"/>
        <v>-30.300000000001091</v>
      </c>
      <c r="L140" s="4">
        <f t="shared" si="144"/>
        <v>19.600000000000364</v>
      </c>
      <c r="M140" s="4">
        <f t="shared" si="151"/>
        <v>20.53333333333406</v>
      </c>
      <c r="N140" s="4">
        <f t="shared" si="145"/>
        <v>22.400000000000546</v>
      </c>
      <c r="O140" s="4">
        <f t="shared" si="146"/>
        <v>19.600000000000364</v>
      </c>
      <c r="P140" s="4">
        <f t="shared" si="161"/>
        <v>0.7999999999992724</v>
      </c>
      <c r="Q140" s="4">
        <f t="shared" si="152"/>
        <v>18.800000000001091</v>
      </c>
      <c r="R140" s="4">
        <f t="shared" si="137"/>
        <v>12743.5</v>
      </c>
      <c r="S140" s="4">
        <f t="shared" si="147"/>
        <v>12750.516666666666</v>
      </c>
      <c r="T140" s="4">
        <f t="shared" si="148"/>
        <v>12755.011111111111</v>
      </c>
      <c r="U140" s="4">
        <f t="shared" si="153"/>
        <v>-12</v>
      </c>
      <c r="V140" s="4">
        <f t="shared" si="154"/>
        <v>-12</v>
      </c>
      <c r="W140" s="86">
        <f t="shared" si="155"/>
        <v>12755.6</v>
      </c>
      <c r="X140" s="45">
        <f t="shared" si="138"/>
        <v>12755.6</v>
      </c>
      <c r="Y140" s="62">
        <f t="shared" si="156"/>
        <v>12745.300000000001</v>
      </c>
      <c r="Z140" s="10">
        <f t="shared" si="157"/>
        <v>1.7000000000007276</v>
      </c>
      <c r="AA140" s="4">
        <f t="shared" si="158"/>
        <v>1.7000000000007276</v>
      </c>
      <c r="AB140" s="79">
        <f t="shared" si="159"/>
        <v>12769.300000000001</v>
      </c>
      <c r="AC140" s="108">
        <f t="shared" si="139"/>
        <v>12769.300000000001</v>
      </c>
      <c r="AD140" s="48">
        <f t="shared" si="162"/>
        <v>0.17166991552958558</v>
      </c>
      <c r="AE140" s="45">
        <f t="shared" si="163"/>
        <v>-12</v>
      </c>
      <c r="AF140" s="56">
        <f t="shared" si="164"/>
        <v>12743.6</v>
      </c>
      <c r="AG140" s="70">
        <f t="shared" si="165"/>
        <v>0.31533864057254862</v>
      </c>
      <c r="AH140" s="70">
        <f t="shared" si="166"/>
        <v>3.1711939842968095</v>
      </c>
      <c r="AI140" s="74">
        <f t="shared" si="167"/>
        <v>-4.9436579930326526E-4</v>
      </c>
      <c r="AJ140" s="62">
        <f t="shared" si="168"/>
        <v>1.7000000000007276</v>
      </c>
      <c r="AK140" s="117">
        <f t="shared" si="169"/>
        <v>10.056471286040273</v>
      </c>
      <c r="AL140" s="99">
        <f t="shared" si="170"/>
        <v>-1.5677298487925986E-3</v>
      </c>
      <c r="AM140" s="62">
        <f t="shared" si="171"/>
        <v>12757.300000000001</v>
      </c>
      <c r="AN140" s="10">
        <f t="shared" si="172"/>
        <v>12723.7968</v>
      </c>
      <c r="AO140" s="10">
        <f t="shared" si="173"/>
        <v>12756.397499999999</v>
      </c>
      <c r="AP140" s="10">
        <f t="shared" si="174"/>
        <v>12791.311866666665</v>
      </c>
      <c r="AQ140" s="10">
        <f t="shared" si="175"/>
        <v>12756.71063333333</v>
      </c>
      <c r="AR140" s="113"/>
      <c r="AT140" s="115">
        <f>AQ140</f>
        <v>12756.71063333333</v>
      </c>
      <c r="AU140" s="114">
        <f>-AT140+AS139</f>
        <v>-1.1106333333300427</v>
      </c>
      <c r="AV140" s="25" t="s">
        <v>37</v>
      </c>
      <c r="AZ140"/>
      <c r="BA140"/>
      <c r="BB140"/>
      <c r="BC140"/>
      <c r="BD140"/>
      <c r="BE140" s="12" t="s">
        <v>308</v>
      </c>
      <c r="BF140" s="110">
        <v>12756.4</v>
      </c>
      <c r="BG140" s="110">
        <v>12736.8</v>
      </c>
      <c r="BH140" s="111">
        <v>12737.3</v>
      </c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</row>
    <row r="141" spans="1:123" x14ac:dyDescent="0.25">
      <c r="A141" s="12" t="str">
        <f t="shared" si="136"/>
        <v>9mag    19o</v>
      </c>
      <c r="B141" s="110">
        <f t="shared" si="149"/>
        <v>-1.5999999999985448</v>
      </c>
      <c r="C141" s="3">
        <f t="shared" si="150"/>
        <v>-31.899999999999636</v>
      </c>
      <c r="D141" s="3">
        <f t="shared" si="140"/>
        <v>12755.966666666667</v>
      </c>
      <c r="E141" s="3">
        <f t="shared" si="141"/>
        <v>12748.4</v>
      </c>
      <c r="F141" s="3">
        <f t="shared" si="142"/>
        <v>12734.799999999997</v>
      </c>
      <c r="G141" s="3">
        <f t="shared" si="143"/>
        <v>12729.25</v>
      </c>
      <c r="H141" s="3">
        <f t="shared" si="118"/>
        <v>12740.4</v>
      </c>
      <c r="I141" s="3">
        <f t="shared" si="118"/>
        <v>12721.7</v>
      </c>
      <c r="J141" s="3">
        <f t="shared" si="118"/>
        <v>12735.7</v>
      </c>
      <c r="K141" s="8">
        <f t="shared" si="160"/>
        <v>-19.899999999999636</v>
      </c>
      <c r="L141" s="4">
        <f t="shared" si="144"/>
        <v>18.699999999998909</v>
      </c>
      <c r="M141" s="4">
        <f t="shared" si="151"/>
        <v>21.166666666666668</v>
      </c>
      <c r="N141" s="4">
        <f t="shared" si="145"/>
        <v>19.149999999999636</v>
      </c>
      <c r="O141" s="4">
        <f t="shared" si="146"/>
        <v>18.699999999998909</v>
      </c>
      <c r="P141" s="4">
        <f t="shared" si="161"/>
        <v>3.1000000000003638</v>
      </c>
      <c r="Q141" s="4">
        <f t="shared" si="152"/>
        <v>15.599999999998545</v>
      </c>
      <c r="R141" s="4">
        <f t="shared" si="137"/>
        <v>12732.6</v>
      </c>
      <c r="S141" s="4">
        <f t="shared" si="147"/>
        <v>12738.05</v>
      </c>
      <c r="T141" s="4">
        <f t="shared" si="148"/>
        <v>12744.544444444444</v>
      </c>
      <c r="U141" s="4">
        <f t="shared" si="153"/>
        <v>-18.300000000001091</v>
      </c>
      <c r="V141" s="4">
        <f t="shared" si="154"/>
        <v>-18.300000000001091</v>
      </c>
      <c r="W141" s="86">
        <f t="shared" si="155"/>
        <v>12737.3</v>
      </c>
      <c r="X141" s="45">
        <f>J139+U141</f>
        <v>12737.3</v>
      </c>
      <c r="Y141" s="62">
        <f t="shared" si="156"/>
        <v>12706.999999999998</v>
      </c>
      <c r="Z141" s="10">
        <f t="shared" si="157"/>
        <v>1.7000000000007276</v>
      </c>
      <c r="AA141" s="4">
        <f t="shared" si="158"/>
        <v>-12</v>
      </c>
      <c r="AB141" s="79">
        <f t="shared" si="159"/>
        <v>12743.6</v>
      </c>
      <c r="AC141" s="108">
        <f>J139+Z141</f>
        <v>12757.300000000001</v>
      </c>
      <c r="AD141" s="48">
        <f t="shared" si="162"/>
        <v>0.11786874593885534</v>
      </c>
      <c r="AE141" s="45">
        <f t="shared" si="163"/>
        <v>-18.300000000001091</v>
      </c>
      <c r="AF141" s="56">
        <f t="shared" si="164"/>
        <v>12718.999999999998</v>
      </c>
      <c r="AG141" s="70">
        <f t="shared" si="165"/>
        <v>-5.0685636139700172</v>
      </c>
      <c r="AH141" s="70">
        <f t="shared" si="166"/>
        <v>-0.19729455446584349</v>
      </c>
      <c r="AI141" s="74">
        <f t="shared" si="167"/>
        <v>1.3129963047411391E-3</v>
      </c>
      <c r="AJ141" s="62">
        <f t="shared" si="168"/>
        <v>1.7000000000007276</v>
      </c>
      <c r="AK141" s="117">
        <f t="shared" si="169"/>
        <v>3.8925141221875681E-2</v>
      </c>
      <c r="AL141" s="99">
        <f t="shared" si="170"/>
        <v>-2.5904702095920186E-4</v>
      </c>
      <c r="AM141" s="62">
        <f t="shared" si="171"/>
        <v>12739</v>
      </c>
      <c r="AN141" s="10">
        <f t="shared" si="172"/>
        <v>12708.378899999998</v>
      </c>
      <c r="AO141" s="10">
        <f t="shared" si="173"/>
        <v>12737.4498</v>
      </c>
      <c r="AP141" s="10">
        <f t="shared" si="174"/>
        <v>12778.6659</v>
      </c>
      <c r="AQ141" s="10">
        <f t="shared" si="175"/>
        <v>12743.330599999999</v>
      </c>
      <c r="AR141" s="113"/>
      <c r="AU141" s="19"/>
      <c r="AV141" s="25"/>
      <c r="AZ141"/>
      <c r="BA141"/>
      <c r="BB141"/>
      <c r="BC141"/>
      <c r="BD141"/>
      <c r="BE141" s="12" t="s">
        <v>309</v>
      </c>
      <c r="BF141" s="110">
        <v>12740.4</v>
      </c>
      <c r="BG141" s="110">
        <v>12721.7</v>
      </c>
      <c r="BH141" s="111">
        <v>12735.7</v>
      </c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</row>
    <row r="142" spans="1:123" x14ac:dyDescent="0.25">
      <c r="A142" s="12" t="str">
        <f t="shared" si="136"/>
        <v>9mag    20s</v>
      </c>
      <c r="B142" s="110">
        <f t="shared" si="149"/>
        <v>6.5</v>
      </c>
      <c r="C142" s="3">
        <f t="shared" si="150"/>
        <v>-13.399999999999636</v>
      </c>
      <c r="D142" s="3">
        <f t="shared" si="140"/>
        <v>12747.4</v>
      </c>
      <c r="E142" s="3">
        <f t="shared" si="141"/>
        <v>12742.9</v>
      </c>
      <c r="F142" s="3">
        <f t="shared" si="142"/>
        <v>12730.566666666666</v>
      </c>
      <c r="G142" s="3">
        <f t="shared" si="143"/>
        <v>12727.45</v>
      </c>
      <c r="H142" s="3">
        <f t="shared" si="118"/>
        <v>12745.4</v>
      </c>
      <c r="I142" s="3">
        <f t="shared" si="118"/>
        <v>12733.2</v>
      </c>
      <c r="J142" s="110">
        <f t="shared" si="118"/>
        <v>12742.2</v>
      </c>
      <c r="K142" s="8">
        <f t="shared" si="160"/>
        <v>4.9000000000014552</v>
      </c>
      <c r="L142" s="4">
        <f t="shared" si="144"/>
        <v>12.199999999998909</v>
      </c>
      <c r="M142" s="4">
        <f t="shared" si="151"/>
        <v>16.833333333332728</v>
      </c>
      <c r="N142" s="4">
        <f t="shared" si="145"/>
        <v>15.449999999998909</v>
      </c>
      <c r="O142" s="4">
        <f t="shared" si="146"/>
        <v>12.199999999998909</v>
      </c>
      <c r="P142" s="4">
        <f t="shared" si="161"/>
        <v>9.6999999999989086</v>
      </c>
      <c r="Q142" s="4">
        <f>-J141+I142</f>
        <v>-2.5</v>
      </c>
      <c r="R142" s="4">
        <f t="shared" si="137"/>
        <v>12740.266666666668</v>
      </c>
      <c r="S142" s="4">
        <f t="shared" si="147"/>
        <v>12736.433333333334</v>
      </c>
      <c r="T142" s="4">
        <f t="shared" si="148"/>
        <v>12738.78888888889</v>
      </c>
      <c r="U142" s="4">
        <f t="shared" si="153"/>
        <v>-18.300000000001091</v>
      </c>
      <c r="V142" s="4">
        <f t="shared" si="154"/>
        <v>-18.300000000001091</v>
      </c>
      <c r="W142" s="86">
        <f t="shared" si="155"/>
        <v>12718.999999999998</v>
      </c>
      <c r="X142" s="109">
        <f>J140+U142</f>
        <v>12718.999999999998</v>
      </c>
      <c r="Y142" s="10">
        <f t="shared" si="156"/>
        <v>12715.800000000001</v>
      </c>
      <c r="Z142" s="10">
        <f t="shared" si="157"/>
        <v>-1.5999999999985448</v>
      </c>
      <c r="AA142" s="10">
        <f t="shared" si="158"/>
        <v>-1.5999999999985448</v>
      </c>
      <c r="AB142" s="10">
        <f t="shared" si="159"/>
        <v>12735.7</v>
      </c>
      <c r="AC142" s="79">
        <f>J140+Z142</f>
        <v>12735.7</v>
      </c>
      <c r="AD142" s="48">
        <f t="shared" si="162"/>
        <v>-0.2706952566602347</v>
      </c>
      <c r="AE142" s="45">
        <f t="shared" si="163"/>
        <v>-18.300000000001091</v>
      </c>
      <c r="AF142" s="56">
        <f t="shared" si="164"/>
        <v>12717.4</v>
      </c>
      <c r="AG142" s="70">
        <f t="shared" si="165"/>
        <v>3.0657489388997976</v>
      </c>
      <c r="AH142" s="70">
        <f t="shared" si="166"/>
        <v>0.32618457020778391</v>
      </c>
      <c r="AI142" s="74">
        <f t="shared" si="167"/>
        <v>1.9500841366946933E-3</v>
      </c>
      <c r="AJ142" s="62">
        <f t="shared" si="168"/>
        <v>-1.5999999999985448</v>
      </c>
      <c r="AK142" s="117">
        <f t="shared" si="169"/>
        <v>0.10639637384163671</v>
      </c>
      <c r="AL142" s="99">
        <f t="shared" si="170"/>
        <v>6.3608735599677581E-4</v>
      </c>
      <c r="AM142" s="62">
        <f t="shared" si="171"/>
        <v>12734.100000000002</v>
      </c>
      <c r="AN142" s="10">
        <f t="shared" si="172"/>
        <v>12700.736550000001</v>
      </c>
      <c r="AO142" s="10">
        <f t="shared" si="173"/>
        <v>12730.7565</v>
      </c>
      <c r="AP142" s="10">
        <f t="shared" si="174"/>
        <v>12764.501749999999</v>
      </c>
      <c r="AQ142" s="10">
        <f t="shared" si="175"/>
        <v>12737.524799999999</v>
      </c>
      <c r="AR142" s="113"/>
      <c r="AU142" s="19"/>
      <c r="AV142" s="25"/>
      <c r="AZ142"/>
      <c r="BA142"/>
      <c r="BB142"/>
      <c r="BC142"/>
      <c r="BD142"/>
      <c r="BE142" s="12" t="s">
        <v>310</v>
      </c>
      <c r="BF142" s="110">
        <v>12745.4</v>
      </c>
      <c r="BG142" s="110">
        <v>12733.2</v>
      </c>
      <c r="BH142" s="111">
        <v>12742.2</v>
      </c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</row>
    <row r="143" spans="1:123" x14ac:dyDescent="0.25">
      <c r="A143" s="12" t="str">
        <f t="shared" si="136"/>
        <v>9mag     21b</v>
      </c>
      <c r="B143" s="110">
        <f t="shared" si="149"/>
        <v>3</v>
      </c>
      <c r="C143" s="3">
        <f t="shared" si="150"/>
        <v>7.9000000000014552</v>
      </c>
      <c r="D143" s="3">
        <f t="shared" si="140"/>
        <v>12744.166666666666</v>
      </c>
      <c r="E143" s="3">
        <f t="shared" si="141"/>
        <v>12746.05</v>
      </c>
      <c r="F143" s="3">
        <f t="shared" si="142"/>
        <v>12724.700000000003</v>
      </c>
      <c r="G143" s="3">
        <f t="shared" si="143"/>
        <v>12726.2</v>
      </c>
      <c r="H143" s="3">
        <f t="shared" si="118"/>
        <v>12746.7</v>
      </c>
      <c r="I143" s="3">
        <f t="shared" si="118"/>
        <v>12719.2</v>
      </c>
      <c r="J143" s="110">
        <f t="shared" si="118"/>
        <v>12745.2</v>
      </c>
      <c r="K143" s="8">
        <f t="shared" si="160"/>
        <v>9.5</v>
      </c>
      <c r="L143" s="4">
        <f t="shared" si="144"/>
        <v>27.5</v>
      </c>
      <c r="M143" s="4">
        <f t="shared" si="151"/>
        <v>19.46666666666594</v>
      </c>
      <c r="N143" s="4">
        <f t="shared" si="145"/>
        <v>19.849999999999454</v>
      </c>
      <c r="O143" s="4">
        <f t="shared" si="146"/>
        <v>27.5</v>
      </c>
      <c r="P143" s="4">
        <f t="shared" si="161"/>
        <v>4.5</v>
      </c>
      <c r="Q143" s="4">
        <f>J142-I143</f>
        <v>23</v>
      </c>
      <c r="R143" s="4">
        <f t="shared" si="137"/>
        <v>12737.033333333335</v>
      </c>
      <c r="S143" s="4">
        <f t="shared" si="147"/>
        <v>12738.650000000001</v>
      </c>
      <c r="T143" s="4">
        <f t="shared" si="148"/>
        <v>12736.633333333333</v>
      </c>
      <c r="U143" s="4">
        <f t="shared" si="153"/>
        <v>-18.300000000001091</v>
      </c>
      <c r="V143" s="4">
        <f t="shared" si="154"/>
        <v>-1.5999999999985448</v>
      </c>
      <c r="W143" s="85">
        <f t="shared" si="155"/>
        <v>12734.100000000002</v>
      </c>
      <c r="X143" s="109">
        <f>J141+U143</f>
        <v>12717.4</v>
      </c>
      <c r="Y143" s="62">
        <f t="shared" si="156"/>
        <v>12747.100000000002</v>
      </c>
      <c r="Z143" s="10">
        <f t="shared" si="157"/>
        <v>6.5</v>
      </c>
      <c r="AA143" s="4">
        <f t="shared" si="158"/>
        <v>6.5</v>
      </c>
      <c r="AB143" s="108">
        <f t="shared" si="159"/>
        <v>12742.2</v>
      </c>
      <c r="AC143" s="79">
        <f>J141+Z143</f>
        <v>12742.2</v>
      </c>
      <c r="AD143" s="48">
        <f t="shared" si="162"/>
        <v>0.64392462638076553</v>
      </c>
      <c r="AE143" s="45">
        <f t="shared" si="163"/>
        <v>-18.300000000001091</v>
      </c>
      <c r="AF143" s="56">
        <f t="shared" si="164"/>
        <v>12723.9</v>
      </c>
      <c r="AG143" s="70">
        <f t="shared" si="165"/>
        <v>-6.0975758780161495</v>
      </c>
      <c r="AH143" s="70">
        <f t="shared" si="166"/>
        <v>-0.16399959918585724</v>
      </c>
      <c r="AI143" s="74">
        <f t="shared" si="167"/>
        <v>1.6740150425577922E-3</v>
      </c>
      <c r="AJ143" s="62">
        <f t="shared" si="168"/>
        <v>6.5</v>
      </c>
      <c r="AK143" s="117">
        <f t="shared" si="169"/>
        <v>2.6895868533121824E-2</v>
      </c>
      <c r="AL143" s="99">
        <f t="shared" si="170"/>
        <v>-2.7453779601057364E-4</v>
      </c>
      <c r="AM143" s="62">
        <f t="shared" si="171"/>
        <v>12748.7</v>
      </c>
      <c r="AN143" s="10">
        <f t="shared" si="172"/>
        <v>12712.091850000003</v>
      </c>
      <c r="AO143" s="10">
        <f t="shared" si="173"/>
        <v>12734.586000000003</v>
      </c>
      <c r="AP143" s="10">
        <f t="shared" si="174"/>
        <v>12768.472383333332</v>
      </c>
      <c r="AQ143" s="10">
        <f t="shared" si="175"/>
        <v>12747.868466666669</v>
      </c>
      <c r="AR143" s="113"/>
      <c r="AU143" s="19"/>
      <c r="AV143" s="25"/>
      <c r="AZ143"/>
      <c r="BA143"/>
      <c r="BB143"/>
      <c r="BC143"/>
      <c r="BD143"/>
      <c r="BE143" s="12" t="s">
        <v>311</v>
      </c>
      <c r="BF143" s="110">
        <v>12746.7</v>
      </c>
      <c r="BG143" s="110">
        <v>12719.2</v>
      </c>
      <c r="BH143" s="111">
        <v>12745.2</v>
      </c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</row>
    <row r="144" spans="1:123" x14ac:dyDescent="0.25">
      <c r="A144" s="12" t="str">
        <f t="shared" si="136"/>
        <v>9mag   22b</v>
      </c>
      <c r="B144" s="110">
        <f t="shared" si="149"/>
        <v>-3.9000000000014552</v>
      </c>
      <c r="C144" s="3">
        <f t="shared" si="150"/>
        <v>5.5999999999985448</v>
      </c>
      <c r="D144" s="3">
        <f t="shared" si="140"/>
        <v>12745.666666666666</v>
      </c>
      <c r="E144" s="3">
        <f t="shared" si="141"/>
        <v>12745.8</v>
      </c>
      <c r="F144" s="3">
        <f t="shared" si="142"/>
        <v>12729.433333333334</v>
      </c>
      <c r="G144" s="3">
        <f t="shared" si="143"/>
        <v>12727.55</v>
      </c>
      <c r="H144" s="13">
        <f t="shared" si="118"/>
        <v>12744.9</v>
      </c>
      <c r="I144" s="13">
        <f t="shared" si="118"/>
        <v>12735.9</v>
      </c>
      <c r="J144" s="13">
        <f t="shared" si="118"/>
        <v>12741.3</v>
      </c>
      <c r="K144" s="8">
        <f t="shared" si="160"/>
        <v>-0.90000000000145519</v>
      </c>
      <c r="L144" s="4">
        <f t="shared" si="144"/>
        <v>9.3000000000010914</v>
      </c>
      <c r="M144" s="4">
        <f t="shared" si="151"/>
        <v>16.333333333333332</v>
      </c>
      <c r="N144" s="4">
        <f t="shared" si="145"/>
        <v>18.400000000000546</v>
      </c>
      <c r="O144" s="4">
        <f t="shared" si="146"/>
        <v>9</v>
      </c>
      <c r="P144" s="4">
        <f t="shared" si="161"/>
        <v>-0.30000000000109139</v>
      </c>
      <c r="Q144" s="4">
        <f>J143-I144</f>
        <v>9.3000000000010914</v>
      </c>
      <c r="R144" s="4">
        <f t="shared" si="137"/>
        <v>12740.699999999999</v>
      </c>
      <c r="S144" s="4">
        <f t="shared" si="147"/>
        <v>12738.866666666667</v>
      </c>
      <c r="T144" s="4">
        <f t="shared" si="148"/>
        <v>12739.333333333334</v>
      </c>
      <c r="U144" s="4">
        <f t="shared" si="153"/>
        <v>-1.5999999999985448</v>
      </c>
      <c r="V144" s="4">
        <f t="shared" si="154"/>
        <v>3</v>
      </c>
      <c r="W144" s="85">
        <f t="shared" si="155"/>
        <v>12745.2</v>
      </c>
      <c r="X144" s="45">
        <f t="shared" ref="X144:X147" si="176">J142+U144</f>
        <v>12740.600000000002</v>
      </c>
      <c r="Y144" s="62">
        <f t="shared" si="156"/>
        <v>12754.7</v>
      </c>
      <c r="Z144" s="10">
        <f t="shared" si="157"/>
        <v>6.5</v>
      </c>
      <c r="AA144" s="4">
        <f t="shared" si="158"/>
        <v>6.5</v>
      </c>
      <c r="AB144" s="79">
        <f t="shared" si="159"/>
        <v>12748.7</v>
      </c>
      <c r="AC144" s="79">
        <f t="shared" ref="AC144:AC147" si="177">J142+Z144</f>
        <v>12748.7</v>
      </c>
      <c r="AD144" s="48">
        <f t="shared" si="162"/>
        <v>-0.46198830409356761</v>
      </c>
      <c r="AE144" s="45">
        <f t="shared" si="163"/>
        <v>-1.5999999999985448</v>
      </c>
      <c r="AF144" s="56">
        <f t="shared" si="164"/>
        <v>12743.600000000002</v>
      </c>
      <c r="AG144" s="70">
        <f t="shared" si="165"/>
        <v>0.22129441445142453</v>
      </c>
      <c r="AH144" s="70">
        <f t="shared" si="166"/>
        <v>4.5188668791254383</v>
      </c>
      <c r="AI144" s="74">
        <f t="shared" si="167"/>
        <v>-1.8048275212678599E-4</v>
      </c>
      <c r="AJ144" s="62">
        <f t="shared" si="168"/>
        <v>6.5</v>
      </c>
      <c r="AK144" s="117">
        <f t="shared" si="169"/>
        <v>20.420157871256876</v>
      </c>
      <c r="AL144" s="99">
        <f t="shared" si="170"/>
        <v>-8.1557753083913941E-4</v>
      </c>
      <c r="AM144" s="62">
        <f t="shared" si="171"/>
        <v>12751.7</v>
      </c>
      <c r="AN144" s="10">
        <f t="shared" si="172"/>
        <v>12704.46615</v>
      </c>
      <c r="AO144" s="10">
        <f t="shared" si="173"/>
        <v>12742.111800000002</v>
      </c>
      <c r="AP144" s="10">
        <f t="shared" si="174"/>
        <v>12769.640216666667</v>
      </c>
      <c r="AQ144" s="10">
        <f t="shared" si="175"/>
        <v>12740.094033333335</v>
      </c>
      <c r="AR144" s="113"/>
      <c r="AU144" s="19"/>
      <c r="AV144" s="25"/>
      <c r="AZ144"/>
      <c r="BA144"/>
      <c r="BB144"/>
      <c r="BC144"/>
      <c r="BD144"/>
      <c r="BE144" s="12" t="s">
        <v>312</v>
      </c>
      <c r="BF144" s="15">
        <v>12744.9</v>
      </c>
      <c r="BG144" s="15">
        <v>12735.9</v>
      </c>
      <c r="BH144" s="15">
        <v>12741.3</v>
      </c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</row>
    <row r="145" spans="1:123" x14ac:dyDescent="0.25">
      <c r="A145" s="12" t="str">
        <f t="shared" si="136"/>
        <v>10mag   0s</v>
      </c>
      <c r="B145" s="110">
        <f t="shared" si="149"/>
        <v>-21.199999999998909</v>
      </c>
      <c r="C145" s="3">
        <f t="shared" si="150"/>
        <v>-22.100000000000364</v>
      </c>
      <c r="D145" s="3">
        <f t="shared" si="140"/>
        <v>12744.299999999997</v>
      </c>
      <c r="E145" s="3">
        <f t="shared" si="141"/>
        <v>12743.099999999999</v>
      </c>
      <c r="F145" s="3">
        <f t="shared" si="142"/>
        <v>12725.066666666666</v>
      </c>
      <c r="G145" s="3">
        <f t="shared" si="143"/>
        <v>12728</v>
      </c>
      <c r="H145" s="13">
        <f t="shared" si="118"/>
        <v>12741.3</v>
      </c>
      <c r="I145" s="13">
        <f t="shared" si="118"/>
        <v>12720.1</v>
      </c>
      <c r="J145" s="110">
        <f t="shared" si="118"/>
        <v>12720.1</v>
      </c>
      <c r="K145" s="8">
        <f t="shared" si="160"/>
        <v>-25.100000000000364</v>
      </c>
      <c r="L145" s="4">
        <f t="shared" si="144"/>
        <v>21.199999999998909</v>
      </c>
      <c r="M145" s="4">
        <f t="shared" si="151"/>
        <v>19.333333333333332</v>
      </c>
      <c r="N145" s="4">
        <f t="shared" si="145"/>
        <v>15.25</v>
      </c>
      <c r="O145" s="4">
        <f t="shared" si="146"/>
        <v>21.199999999998909</v>
      </c>
      <c r="P145" s="4">
        <f t="shared" si="161"/>
        <v>0</v>
      </c>
      <c r="Q145" s="4">
        <f t="shared" ref="Q145:Q150" si="178">J144-I145</f>
        <v>21.199999999998909</v>
      </c>
      <c r="R145" s="4">
        <f t="shared" si="137"/>
        <v>12727.166666666666</v>
      </c>
      <c r="S145" s="4">
        <f t="shared" si="147"/>
        <v>12733.933333333332</v>
      </c>
      <c r="T145" s="4">
        <f t="shared" si="148"/>
        <v>12734.966666666667</v>
      </c>
      <c r="U145" s="4">
        <f t="shared" si="153"/>
        <v>-3.9000000000014552</v>
      </c>
      <c r="V145" s="4">
        <f t="shared" si="154"/>
        <v>-3.9000000000014552</v>
      </c>
      <c r="W145" s="109">
        <f t="shared" si="155"/>
        <v>12741.3</v>
      </c>
      <c r="X145" s="45">
        <f t="shared" si="176"/>
        <v>12741.3</v>
      </c>
      <c r="Y145" s="62">
        <f t="shared" si="156"/>
        <v>12740.399999999998</v>
      </c>
      <c r="Z145" s="10">
        <f t="shared" si="157"/>
        <v>6.5</v>
      </c>
      <c r="AA145" s="4">
        <f t="shared" si="158"/>
        <v>3</v>
      </c>
      <c r="AB145" s="79">
        <f t="shared" si="159"/>
        <v>12748.2</v>
      </c>
      <c r="AC145" s="108">
        <f t="shared" si="177"/>
        <v>12751.7</v>
      </c>
      <c r="AD145" s="48">
        <f t="shared" si="162"/>
        <v>0.26731643924619769</v>
      </c>
      <c r="AE145" s="45">
        <f t="shared" si="163"/>
        <v>-3.9000000000014552</v>
      </c>
      <c r="AF145" s="56">
        <f t="shared" si="164"/>
        <v>12737.399999999998</v>
      </c>
      <c r="AG145" s="70">
        <f t="shared" si="165"/>
        <v>0.62505867623460221</v>
      </c>
      <c r="AH145" s="70">
        <f t="shared" si="166"/>
        <v>1.5998498029402151</v>
      </c>
      <c r="AI145" s="74">
        <f t="shared" si="167"/>
        <v>-1.3582049711870128E-3</v>
      </c>
      <c r="AJ145" s="62">
        <f t="shared" si="168"/>
        <v>6.5</v>
      </c>
      <c r="AK145" s="117">
        <f t="shared" si="169"/>
        <v>2.5595193919678447</v>
      </c>
      <c r="AL145" s="99">
        <f t="shared" si="170"/>
        <v>-2.1729239555059628E-3</v>
      </c>
      <c r="AM145" s="62">
        <f t="shared" si="171"/>
        <v>12747.8</v>
      </c>
      <c r="AN145" s="10">
        <f t="shared" si="172"/>
        <v>12709.5777</v>
      </c>
      <c r="AO145" s="10">
        <f t="shared" si="173"/>
        <v>12732.754499999997</v>
      </c>
      <c r="AP145" s="10">
        <f t="shared" si="174"/>
        <v>12771.859099999998</v>
      </c>
      <c r="AQ145" s="10">
        <f t="shared" si="175"/>
        <v>12749.236499999997</v>
      </c>
      <c r="AR145" s="113"/>
      <c r="AU145" s="19"/>
      <c r="AV145" s="25"/>
      <c r="AZ145"/>
      <c r="BA145"/>
      <c r="BB145"/>
      <c r="BC145"/>
      <c r="BD145"/>
      <c r="BE145" s="12" t="s">
        <v>313</v>
      </c>
      <c r="BF145" s="110">
        <v>12741.3</v>
      </c>
      <c r="BG145" s="110">
        <v>12720.1</v>
      </c>
      <c r="BH145" s="111">
        <v>12720.1</v>
      </c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</row>
    <row r="146" spans="1:123" x14ac:dyDescent="0.25">
      <c r="A146" s="12" t="str">
        <f t="shared" si="136"/>
        <v>10mag   1s</v>
      </c>
      <c r="B146" s="110">
        <f t="shared" si="149"/>
        <v>-8.1000000000003638</v>
      </c>
      <c r="C146" s="3">
        <f t="shared" si="150"/>
        <v>-33.200000000000728</v>
      </c>
      <c r="D146" s="3">
        <f t="shared" si="140"/>
        <v>12735.9</v>
      </c>
      <c r="E146" s="3">
        <f t="shared" si="141"/>
        <v>12731.4</v>
      </c>
      <c r="F146" s="3">
        <f t="shared" si="142"/>
        <v>12722.266666666668</v>
      </c>
      <c r="G146" s="3">
        <f t="shared" si="143"/>
        <v>12715.45</v>
      </c>
      <c r="H146" s="13">
        <f t="shared" si="118"/>
        <v>12721.5</v>
      </c>
      <c r="I146" s="13">
        <f t="shared" si="118"/>
        <v>12710.8</v>
      </c>
      <c r="J146" s="110">
        <f t="shared" si="118"/>
        <v>12712</v>
      </c>
      <c r="K146" s="8">
        <f t="shared" si="160"/>
        <v>-29.299999999999272</v>
      </c>
      <c r="L146" s="4">
        <f t="shared" si="144"/>
        <v>10.700000000000728</v>
      </c>
      <c r="M146" s="4">
        <f t="shared" si="151"/>
        <v>13.733333333333576</v>
      </c>
      <c r="N146" s="4">
        <f t="shared" si="145"/>
        <v>15.949999999999818</v>
      </c>
      <c r="O146" s="4">
        <f t="shared" si="146"/>
        <v>10.700000000000728</v>
      </c>
      <c r="P146" s="4">
        <f t="shared" si="161"/>
        <v>1.3999999999996362</v>
      </c>
      <c r="Q146" s="4">
        <f t="shared" si="178"/>
        <v>9.3000000000010914</v>
      </c>
      <c r="R146" s="4">
        <f t="shared" si="137"/>
        <v>12714.766666666668</v>
      </c>
      <c r="S146" s="4">
        <f t="shared" si="147"/>
        <v>12720.966666666667</v>
      </c>
      <c r="T146" s="4">
        <f t="shared" si="148"/>
        <v>12727.544444444444</v>
      </c>
      <c r="U146" s="4">
        <f t="shared" si="153"/>
        <v>-21.199999999998909</v>
      </c>
      <c r="V146" s="4">
        <f t="shared" si="154"/>
        <v>-21.199999999998909</v>
      </c>
      <c r="W146" s="109">
        <f t="shared" si="155"/>
        <v>12720.1</v>
      </c>
      <c r="X146" s="45">
        <f t="shared" si="176"/>
        <v>12720.1</v>
      </c>
      <c r="Y146" s="62">
        <f t="shared" si="156"/>
        <v>12695</v>
      </c>
      <c r="Z146" s="10">
        <f t="shared" si="157"/>
        <v>3</v>
      </c>
      <c r="AA146" s="4">
        <f t="shared" si="158"/>
        <v>-3.9000000000014552</v>
      </c>
      <c r="AB146" s="79">
        <f t="shared" si="159"/>
        <v>12737.399999999998</v>
      </c>
      <c r="AC146" s="108">
        <f t="shared" si="177"/>
        <v>12744.3</v>
      </c>
      <c r="AD146" s="48">
        <f t="shared" si="162"/>
        <v>-0.36036387264453135</v>
      </c>
      <c r="AE146" s="45">
        <f t="shared" si="163"/>
        <v>-21.199999999998909</v>
      </c>
      <c r="AF146" s="56">
        <f t="shared" si="164"/>
        <v>12698.900000000001</v>
      </c>
      <c r="AG146" s="70">
        <f t="shared" si="165"/>
        <v>-1.1824292222513988</v>
      </c>
      <c r="AH146" s="70">
        <f t="shared" si="166"/>
        <v>-0.84571658174681674</v>
      </c>
      <c r="AI146" s="74">
        <f t="shared" si="167"/>
        <v>1.0315854129096648E-3</v>
      </c>
      <c r="AJ146" s="62">
        <f t="shared" si="168"/>
        <v>3</v>
      </c>
      <c r="AK146" s="117">
        <f t="shared" si="169"/>
        <v>0.71523653664152009</v>
      </c>
      <c r="AL146" s="99">
        <f t="shared" si="170"/>
        <v>-8.7242888918584015E-4</v>
      </c>
      <c r="AM146" s="62">
        <f t="shared" si="171"/>
        <v>12723.1</v>
      </c>
      <c r="AN146" s="10">
        <f t="shared" si="172"/>
        <v>12699.204749999999</v>
      </c>
      <c r="AO146" s="10">
        <f t="shared" si="173"/>
        <v>12721.499099999999</v>
      </c>
      <c r="AP146" s="10">
        <f t="shared" si="174"/>
        <v>12755.159083333332</v>
      </c>
      <c r="AQ146" s="10">
        <f t="shared" si="175"/>
        <v>12725.746366666664</v>
      </c>
      <c r="AR146" s="113"/>
      <c r="AU146" s="19"/>
      <c r="AV146" s="25"/>
      <c r="AZ146"/>
      <c r="BA146"/>
      <c r="BB146"/>
      <c r="BC146"/>
      <c r="BD146"/>
      <c r="BE146" s="12" t="s">
        <v>314</v>
      </c>
      <c r="BF146" s="110">
        <v>12721.5</v>
      </c>
      <c r="BG146" s="110">
        <v>12710.8</v>
      </c>
      <c r="BH146" s="111">
        <v>12712</v>
      </c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</row>
    <row r="147" spans="1:123" x14ac:dyDescent="0.25">
      <c r="A147" s="12" t="str">
        <f t="shared" si="136"/>
        <v>10mag    2b</v>
      </c>
      <c r="B147" s="110">
        <f t="shared" si="149"/>
        <v>-1.7999999999992724</v>
      </c>
      <c r="C147" s="3">
        <f t="shared" si="150"/>
        <v>-31.099999999998545</v>
      </c>
      <c r="D147" s="3">
        <f t="shared" si="140"/>
        <v>12726.1</v>
      </c>
      <c r="E147" s="3">
        <f t="shared" si="141"/>
        <v>12718.5</v>
      </c>
      <c r="F147" s="3">
        <f t="shared" si="142"/>
        <v>12711.4</v>
      </c>
      <c r="G147" s="3">
        <f t="shared" si="143"/>
        <v>12707.05</v>
      </c>
      <c r="H147" s="13">
        <f t="shared" si="118"/>
        <v>12715.5</v>
      </c>
      <c r="I147" s="13">
        <f t="shared" si="118"/>
        <v>12703.3</v>
      </c>
      <c r="J147" s="110">
        <f t="shared" si="118"/>
        <v>12710.2</v>
      </c>
      <c r="K147" s="8">
        <f t="shared" si="160"/>
        <v>-9.8999999999996362</v>
      </c>
      <c r="L147" s="4">
        <f t="shared" si="144"/>
        <v>12.200000000000728</v>
      </c>
      <c r="M147" s="4">
        <f t="shared" si="151"/>
        <v>14.700000000000122</v>
      </c>
      <c r="N147" s="4">
        <f t="shared" si="145"/>
        <v>11.450000000000728</v>
      </c>
      <c r="O147" s="4">
        <f t="shared" si="146"/>
        <v>12.200000000000728</v>
      </c>
      <c r="P147" s="4">
        <f t="shared" si="161"/>
        <v>3.5</v>
      </c>
      <c r="Q147" s="4">
        <f t="shared" si="178"/>
        <v>8.7000000000007276</v>
      </c>
      <c r="R147" s="4">
        <f t="shared" si="137"/>
        <v>12709.666666666666</v>
      </c>
      <c r="S147" s="4">
        <f t="shared" si="147"/>
        <v>12712.216666666667</v>
      </c>
      <c r="T147" s="4">
        <f t="shared" si="148"/>
        <v>12717.199999999999</v>
      </c>
      <c r="U147" s="4">
        <f t="shared" si="153"/>
        <v>-21.199999999998909</v>
      </c>
      <c r="V147" s="4">
        <f t="shared" si="154"/>
        <v>-21.199999999998909</v>
      </c>
      <c r="W147" s="45">
        <f t="shared" si="155"/>
        <v>12698.900000000001</v>
      </c>
      <c r="X147" s="109">
        <f t="shared" si="176"/>
        <v>12698.900000000001</v>
      </c>
      <c r="Y147" s="10">
        <f t="shared" si="156"/>
        <v>12682.7</v>
      </c>
      <c r="Z147" s="10">
        <f t="shared" si="157"/>
        <v>-3.9000000000014552</v>
      </c>
      <c r="AA147" s="10">
        <f t="shared" si="158"/>
        <v>-8.1000000000003638</v>
      </c>
      <c r="AB147" s="10">
        <f t="shared" si="159"/>
        <v>12712</v>
      </c>
      <c r="AC147" s="79">
        <f t="shared" si="177"/>
        <v>12716.199999999999</v>
      </c>
      <c r="AD147" s="48">
        <f t="shared" si="162"/>
        <v>-0.27069525666012595</v>
      </c>
      <c r="AE147" s="45">
        <f t="shared" si="163"/>
        <v>-21.199999999998909</v>
      </c>
      <c r="AF147" s="56">
        <f t="shared" si="164"/>
        <v>12690.800000000001</v>
      </c>
      <c r="AG147" s="70">
        <f t="shared" si="165"/>
        <v>9.2506885377686068</v>
      </c>
      <c r="AH147" s="70">
        <f t="shared" si="166"/>
        <v>0.1081000615162008</v>
      </c>
      <c r="AI147" s="74">
        <f t="shared" si="167"/>
        <v>1.5286664355280703E-3</v>
      </c>
      <c r="AJ147" s="62">
        <f t="shared" si="168"/>
        <v>-3.9000000000014552</v>
      </c>
      <c r="AK147" s="117">
        <f t="shared" si="169"/>
        <v>1.1685623299806398E-2</v>
      </c>
      <c r="AL147" s="99">
        <f t="shared" si="170"/>
        <v>1.652489357183358E-4</v>
      </c>
      <c r="AM147" s="62">
        <f t="shared" si="171"/>
        <v>12708.099999999999</v>
      </c>
      <c r="AN147" s="10">
        <f t="shared" si="172"/>
        <v>12686.117850000002</v>
      </c>
      <c r="AO147" s="10">
        <f t="shared" si="173"/>
        <v>12706.014600000004</v>
      </c>
      <c r="AP147" s="10">
        <f t="shared" si="174"/>
        <v>12743.447383333332</v>
      </c>
      <c r="AQ147" s="10">
        <f t="shared" si="175"/>
        <v>12720.741366666669</v>
      </c>
      <c r="AR147" s="113"/>
      <c r="AU147" s="19"/>
      <c r="AV147" s="25"/>
      <c r="AW147" s="21">
        <f>SUM(AU147:AU160)-AW148</f>
        <v>0</v>
      </c>
      <c r="AZ147"/>
      <c r="BA147"/>
      <c r="BB147"/>
      <c r="BC147"/>
      <c r="BD147"/>
      <c r="BE147" s="12" t="s">
        <v>315</v>
      </c>
      <c r="BF147" s="110">
        <v>12715.5</v>
      </c>
      <c r="BG147" s="110">
        <v>12703.3</v>
      </c>
      <c r="BH147" s="111">
        <v>12710.2</v>
      </c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</row>
    <row r="148" spans="1:123" x14ac:dyDescent="0.25">
      <c r="A148" s="12" t="str">
        <f t="shared" si="136"/>
        <v>10mag     3o</v>
      </c>
      <c r="B148" s="110">
        <f t="shared" si="149"/>
        <v>6.3999999999996362</v>
      </c>
      <c r="C148" s="3">
        <f t="shared" si="150"/>
        <v>-3.5</v>
      </c>
      <c r="D148" s="3">
        <f t="shared" si="140"/>
        <v>12720</v>
      </c>
      <c r="E148" s="3">
        <f t="shared" si="141"/>
        <v>12719.25</v>
      </c>
      <c r="F148" s="3">
        <f t="shared" si="142"/>
        <v>12708.033333333333</v>
      </c>
      <c r="G148" s="3">
        <f t="shared" si="143"/>
        <v>12706.65</v>
      </c>
      <c r="H148" s="110">
        <f t="shared" si="118"/>
        <v>12723</v>
      </c>
      <c r="I148" s="110">
        <f t="shared" si="118"/>
        <v>12710</v>
      </c>
      <c r="J148" s="110">
        <f t="shared" si="118"/>
        <v>12716.6</v>
      </c>
      <c r="K148" s="8">
        <f t="shared" si="160"/>
        <v>4.6000000000003638</v>
      </c>
      <c r="L148" s="4">
        <f t="shared" si="144"/>
        <v>13</v>
      </c>
      <c r="M148" s="4">
        <f t="shared" si="151"/>
        <v>11.966666666667152</v>
      </c>
      <c r="N148" s="4">
        <f t="shared" si="145"/>
        <v>12.600000000000364</v>
      </c>
      <c r="O148" s="4">
        <f t="shared" si="146"/>
        <v>13</v>
      </c>
      <c r="P148" s="4">
        <f t="shared" si="161"/>
        <v>12.799999999999272</v>
      </c>
      <c r="Q148" s="4">
        <f t="shared" si="178"/>
        <v>0.2000000000007276</v>
      </c>
      <c r="R148" s="4">
        <f t="shared" si="137"/>
        <v>12716.533333333333</v>
      </c>
      <c r="S148" s="4">
        <f t="shared" si="147"/>
        <v>12713.099999999999</v>
      </c>
      <c r="T148" s="4">
        <f t="shared" si="148"/>
        <v>12713.655555555555</v>
      </c>
      <c r="U148" s="4">
        <f t="shared" si="153"/>
        <v>-21.199999999998909</v>
      </c>
      <c r="V148" s="4">
        <f t="shared" si="154"/>
        <v>-8.1000000000003638</v>
      </c>
      <c r="W148" s="45">
        <f t="shared" si="155"/>
        <v>12703.9</v>
      </c>
      <c r="X148" s="109">
        <f t="shared" ref="X148:X154" si="179">J146+U148</f>
        <v>12690.800000000001</v>
      </c>
      <c r="Y148" s="62">
        <f t="shared" si="156"/>
        <v>12700.300000000001</v>
      </c>
      <c r="Z148" s="10">
        <f t="shared" si="157"/>
        <v>-1.7999999999992724</v>
      </c>
      <c r="AA148" s="4">
        <f t="shared" si="158"/>
        <v>-1.7999999999992724</v>
      </c>
      <c r="AB148" s="108">
        <f t="shared" si="159"/>
        <v>12710.2</v>
      </c>
      <c r="AC148" s="79">
        <f t="shared" ref="AC148:AC154" si="180">J146+Z148</f>
        <v>12710.2</v>
      </c>
      <c r="AD148" s="48">
        <f t="shared" si="162"/>
        <v>-0.22287199480181991</v>
      </c>
      <c r="AE148" s="45">
        <f t="shared" si="163"/>
        <v>-21.199999999998909</v>
      </c>
      <c r="AF148" s="56">
        <f t="shared" si="164"/>
        <v>12689.000000000002</v>
      </c>
      <c r="AG148" s="70">
        <f t="shared" si="165"/>
        <v>3.3709996559342565</v>
      </c>
      <c r="AH148" s="70">
        <f t="shared" si="166"/>
        <v>0.29664790924544154</v>
      </c>
      <c r="AI148" s="74">
        <f t="shared" si="167"/>
        <v>2.1751123019937381E-3</v>
      </c>
      <c r="AJ148" s="62">
        <f t="shared" si="168"/>
        <v>-1.7999999999992724</v>
      </c>
      <c r="AK148" s="117">
        <f t="shared" si="169"/>
        <v>8.7999982059691728E-2</v>
      </c>
      <c r="AL148" s="99">
        <f t="shared" si="170"/>
        <v>6.4524251676048182E-4</v>
      </c>
      <c r="AM148" s="62">
        <f t="shared" si="171"/>
        <v>12708.400000000001</v>
      </c>
      <c r="AN148" s="10">
        <f t="shared" si="172"/>
        <v>12685.518449999998</v>
      </c>
      <c r="AO148" s="10">
        <f t="shared" si="173"/>
        <v>12703.317299999999</v>
      </c>
      <c r="AP148" s="10">
        <f t="shared" si="174"/>
        <v>12733.837783333332</v>
      </c>
      <c r="AQ148" s="10">
        <f t="shared" si="175"/>
        <v>12716.537166666663</v>
      </c>
      <c r="AR148" s="113"/>
      <c r="AU148" s="19"/>
      <c r="AV148" s="25"/>
      <c r="AW148" s="80">
        <f>COUNT(AU148:AU160)</f>
        <v>0</v>
      </c>
      <c r="AZ148"/>
      <c r="BA148"/>
      <c r="BB148"/>
      <c r="BC148"/>
      <c r="BD148"/>
      <c r="BE148" s="12" t="s">
        <v>316</v>
      </c>
      <c r="BF148" s="110">
        <v>12723</v>
      </c>
      <c r="BG148" s="110">
        <v>12710</v>
      </c>
      <c r="BH148" s="111">
        <v>12716.6</v>
      </c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</row>
    <row r="149" spans="1:123" x14ac:dyDescent="0.25">
      <c r="A149" s="12" t="str">
        <f t="shared" si="136"/>
        <v>10mag    4s</v>
      </c>
      <c r="B149" s="110">
        <f t="shared" si="149"/>
        <v>0</v>
      </c>
      <c r="C149" s="3">
        <f t="shared" si="150"/>
        <v>4.6000000000003638</v>
      </c>
      <c r="D149" s="3">
        <f t="shared" si="140"/>
        <v>12719.266666666668</v>
      </c>
      <c r="E149" s="3">
        <f t="shared" si="141"/>
        <v>12721.15</v>
      </c>
      <c r="F149" s="3">
        <f t="shared" si="142"/>
        <v>12709.533333333333</v>
      </c>
      <c r="G149" s="3">
        <f t="shared" si="143"/>
        <v>12712.65</v>
      </c>
      <c r="H149" s="3">
        <f t="shared" si="118"/>
        <v>12719.3</v>
      </c>
      <c r="I149" s="110">
        <f t="shared" si="118"/>
        <v>12715.3</v>
      </c>
      <c r="J149" s="110">
        <f t="shared" si="118"/>
        <v>12716.6</v>
      </c>
      <c r="K149" s="8">
        <f t="shared" si="160"/>
        <v>6.3999999999996362</v>
      </c>
      <c r="L149" s="4">
        <f t="shared" si="144"/>
        <v>4</v>
      </c>
      <c r="M149" s="4">
        <f t="shared" si="151"/>
        <v>9.7333333333335759</v>
      </c>
      <c r="N149" s="4">
        <f t="shared" si="145"/>
        <v>8.5</v>
      </c>
      <c r="O149" s="4">
        <f t="shared" si="146"/>
        <v>4</v>
      </c>
      <c r="P149" s="4">
        <f t="shared" si="161"/>
        <v>2.6999999999989086</v>
      </c>
      <c r="Q149" s="4">
        <f t="shared" si="178"/>
        <v>1.3000000000010914</v>
      </c>
      <c r="R149" s="4">
        <f t="shared" si="137"/>
        <v>12717.066666666666</v>
      </c>
      <c r="S149" s="4">
        <f t="shared" si="147"/>
        <v>12716.8</v>
      </c>
      <c r="T149" s="4">
        <f t="shared" si="148"/>
        <v>12714.422222222222</v>
      </c>
      <c r="U149" s="4">
        <f t="shared" si="153"/>
        <v>-8.1000000000003638</v>
      </c>
      <c r="V149" s="4">
        <f t="shared" si="154"/>
        <v>-1.7999999999992724</v>
      </c>
      <c r="W149" s="45">
        <f t="shared" si="155"/>
        <v>12708.400000000001</v>
      </c>
      <c r="X149" s="109">
        <f t="shared" si="179"/>
        <v>12702.1</v>
      </c>
      <c r="Y149" s="62">
        <f t="shared" si="156"/>
        <v>12721.2</v>
      </c>
      <c r="Z149" s="10">
        <f t="shared" si="157"/>
        <v>6.3999999999996362</v>
      </c>
      <c r="AA149" s="4">
        <f t="shared" si="158"/>
        <v>6.3999999999996362</v>
      </c>
      <c r="AB149" s="79">
        <f t="shared" si="159"/>
        <v>12716.6</v>
      </c>
      <c r="AC149" s="79">
        <f t="shared" si="180"/>
        <v>12716.6</v>
      </c>
      <c r="AD149" s="48">
        <f t="shared" si="162"/>
        <v>-0.76088369070825224</v>
      </c>
      <c r="AE149" s="45">
        <f t="shared" si="163"/>
        <v>-8.1000000000003638</v>
      </c>
      <c r="AF149" s="56">
        <f t="shared" si="164"/>
        <v>12708.5</v>
      </c>
      <c r="AG149" s="70">
        <f t="shared" si="165"/>
        <v>-1.2670690384389691</v>
      </c>
      <c r="AH149" s="70">
        <f t="shared" si="166"/>
        <v>-0.78922297811964648</v>
      </c>
      <c r="AI149" s="74">
        <f t="shared" si="167"/>
        <v>6.3736869024671387E-4</v>
      </c>
      <c r="AJ149" s="62">
        <f t="shared" si="168"/>
        <v>6.3999999999996362</v>
      </c>
      <c r="AK149" s="117">
        <f t="shared" si="169"/>
        <v>0.62287290919204397</v>
      </c>
      <c r="AL149" s="99">
        <f t="shared" si="170"/>
        <v>-5.0302601587673E-4</v>
      </c>
      <c r="AM149" s="62">
        <f t="shared" si="171"/>
        <v>12723</v>
      </c>
      <c r="AN149" s="10">
        <f t="shared" si="172"/>
        <v>12691.229399999998</v>
      </c>
      <c r="AO149" s="10">
        <f t="shared" si="173"/>
        <v>12710.343599999998</v>
      </c>
      <c r="AP149" s="10">
        <f t="shared" si="174"/>
        <v>12741.862466666666</v>
      </c>
      <c r="AQ149" s="10">
        <f t="shared" si="175"/>
        <v>12722.77673333333</v>
      </c>
      <c r="AR149" s="113"/>
      <c r="AU149" s="19"/>
      <c r="AV149" s="25"/>
      <c r="AZ149"/>
      <c r="BA149"/>
      <c r="BB149"/>
      <c r="BC149"/>
      <c r="BD149"/>
      <c r="BE149" s="12" t="s">
        <v>317</v>
      </c>
      <c r="BF149" s="110">
        <v>12719.3</v>
      </c>
      <c r="BG149" s="110">
        <v>12715.3</v>
      </c>
      <c r="BH149" s="111">
        <v>12716.6</v>
      </c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</row>
    <row r="150" spans="1:123" x14ac:dyDescent="0.25">
      <c r="A150" s="12" t="str">
        <f t="shared" si="136"/>
        <v>10mag     5b</v>
      </c>
      <c r="B150" s="110">
        <f t="shared" si="149"/>
        <v>7.6999999999989086</v>
      </c>
      <c r="C150" s="3">
        <f t="shared" si="150"/>
        <v>14.099999999998545</v>
      </c>
      <c r="D150" s="3">
        <f t="shared" si="140"/>
        <v>12722.633333333333</v>
      </c>
      <c r="E150" s="3">
        <f t="shared" si="141"/>
        <v>12722.45</v>
      </c>
      <c r="F150" s="3">
        <f t="shared" si="142"/>
        <v>12713.533333333333</v>
      </c>
      <c r="G150" s="3">
        <f t="shared" si="143"/>
        <v>12715.3</v>
      </c>
      <c r="H150" s="3">
        <f t="shared" si="118"/>
        <v>12725.6</v>
      </c>
      <c r="I150" s="110">
        <f t="shared" si="118"/>
        <v>12715.3</v>
      </c>
      <c r="J150" s="110">
        <f t="shared" si="118"/>
        <v>12724.3</v>
      </c>
      <c r="K150" s="8">
        <f t="shared" si="160"/>
        <v>7.6999999999989086</v>
      </c>
      <c r="L150" s="4">
        <f t="shared" si="144"/>
        <v>10.300000000001091</v>
      </c>
      <c r="M150" s="4">
        <f t="shared" si="151"/>
        <v>9.1000000000003638</v>
      </c>
      <c r="N150" s="4">
        <f t="shared" si="145"/>
        <v>7.1500000000005457</v>
      </c>
      <c r="O150" s="4">
        <f t="shared" si="146"/>
        <v>10.300000000001091</v>
      </c>
      <c r="P150" s="4">
        <f t="shared" si="161"/>
        <v>9</v>
      </c>
      <c r="Q150" s="4">
        <f t="shared" si="178"/>
        <v>1.3000000000010914</v>
      </c>
      <c r="R150" s="4">
        <f t="shared" si="137"/>
        <v>12721.733333333332</v>
      </c>
      <c r="S150" s="4">
        <f t="shared" si="147"/>
        <v>12719.399999999998</v>
      </c>
      <c r="T150" s="4">
        <f t="shared" si="148"/>
        <v>12718.444444444443</v>
      </c>
      <c r="U150" s="4">
        <f t="shared" si="153"/>
        <v>-1.7999999999992724</v>
      </c>
      <c r="V150" s="4">
        <f t="shared" si="154"/>
        <v>0</v>
      </c>
      <c r="W150" s="45">
        <f t="shared" si="155"/>
        <v>12716.6</v>
      </c>
      <c r="X150" s="109">
        <f t="shared" si="179"/>
        <v>12714.800000000001</v>
      </c>
      <c r="Y150" s="62">
        <f t="shared" si="156"/>
        <v>12723</v>
      </c>
      <c r="Z150" s="10">
        <f t="shared" si="157"/>
        <v>6.3999999999996362</v>
      </c>
      <c r="AA150" s="4">
        <f t="shared" si="158"/>
        <v>6.3999999999996362</v>
      </c>
      <c r="AB150" s="108">
        <f t="shared" si="159"/>
        <v>12723</v>
      </c>
      <c r="AC150" s="79">
        <f t="shared" si="180"/>
        <v>12723</v>
      </c>
      <c r="AD150" s="48">
        <f t="shared" si="162"/>
        <v>-0.3842755035736844</v>
      </c>
      <c r="AE150" s="45">
        <f t="shared" si="163"/>
        <v>-1.7999999999992724</v>
      </c>
      <c r="AF150" s="56">
        <f t="shared" si="164"/>
        <v>12714.800000000001</v>
      </c>
      <c r="AG150" s="70">
        <f t="shared" si="165"/>
        <v>7.3124051680563946</v>
      </c>
      <c r="AH150" s="70">
        <f t="shared" si="166"/>
        <v>0.13675391024124497</v>
      </c>
      <c r="AI150" s="74">
        <f t="shared" si="167"/>
        <v>7.4716078900165001E-4</v>
      </c>
      <c r="AJ150" s="62">
        <f t="shared" si="168"/>
        <v>6.3999999999996362</v>
      </c>
      <c r="AK150" s="117">
        <f t="shared" si="169"/>
        <v>1.8701631966270487E-2</v>
      </c>
      <c r="AL150" s="99">
        <f t="shared" si="170"/>
        <v>1.0217715947490941E-4</v>
      </c>
      <c r="AM150" s="62">
        <f t="shared" si="171"/>
        <v>12723</v>
      </c>
      <c r="AN150" s="10">
        <f t="shared" si="172"/>
        <v>12695.858099999999</v>
      </c>
      <c r="AO150" s="10">
        <f t="shared" si="173"/>
        <v>12706.1145</v>
      </c>
      <c r="AP150" s="10">
        <f t="shared" si="174"/>
        <v>12738.292233333332</v>
      </c>
      <c r="AQ150" s="10">
        <f t="shared" si="175"/>
        <v>12727.548166666664</v>
      </c>
      <c r="AR150" s="113"/>
      <c r="AU150" s="19"/>
      <c r="AV150" s="25"/>
      <c r="AZ150"/>
      <c r="BA150"/>
      <c r="BB150"/>
      <c r="BC150"/>
      <c r="BD150"/>
      <c r="BE150" s="12" t="s">
        <v>318</v>
      </c>
      <c r="BF150" s="110">
        <v>12725.6</v>
      </c>
      <c r="BG150" s="110">
        <v>12715.3</v>
      </c>
      <c r="BH150" s="111">
        <v>12724.3</v>
      </c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</row>
    <row r="151" spans="1:123" x14ac:dyDescent="0.25">
      <c r="A151" s="12" t="str">
        <f t="shared" si="136"/>
        <v>10mag     6o</v>
      </c>
      <c r="B151" s="110">
        <f t="shared" si="149"/>
        <v>-0.3999999999996362</v>
      </c>
      <c r="C151" s="3">
        <f t="shared" si="150"/>
        <v>7.2999999999992724</v>
      </c>
      <c r="D151" s="3">
        <f t="shared" si="140"/>
        <v>12723.566666666666</v>
      </c>
      <c r="E151" s="3">
        <f t="shared" si="141"/>
        <v>12725.7</v>
      </c>
      <c r="F151" s="3">
        <f t="shared" si="142"/>
        <v>12717.866666666667</v>
      </c>
      <c r="G151" s="3">
        <f t="shared" si="143"/>
        <v>12719.15</v>
      </c>
      <c r="H151" s="3">
        <f t="shared" si="118"/>
        <v>12725.8</v>
      </c>
      <c r="I151" s="110">
        <f t="shared" si="118"/>
        <v>12723</v>
      </c>
      <c r="J151" s="110">
        <f t="shared" si="118"/>
        <v>12723.9</v>
      </c>
      <c r="K151" s="8">
        <f t="shared" si="160"/>
        <v>7.2999999999992724</v>
      </c>
      <c r="L151" s="4">
        <f t="shared" si="144"/>
        <v>2.7999999999992724</v>
      </c>
      <c r="M151" s="4">
        <f t="shared" si="151"/>
        <v>5.700000000000121</v>
      </c>
      <c r="N151" s="4">
        <f t="shared" si="145"/>
        <v>6.5500000000001819</v>
      </c>
      <c r="O151" s="4">
        <f t="shared" si="146"/>
        <v>2.7999999999992724</v>
      </c>
      <c r="P151" s="4">
        <f t="shared" si="161"/>
        <v>1.5</v>
      </c>
      <c r="Q151" s="4">
        <f>-J150+I151</f>
        <v>-1.2999999999992724</v>
      </c>
      <c r="R151" s="4">
        <f t="shared" si="137"/>
        <v>12724.233333333332</v>
      </c>
      <c r="S151" s="4">
        <f t="shared" si="147"/>
        <v>12722.983333333332</v>
      </c>
      <c r="T151" s="4">
        <f t="shared" si="148"/>
        <v>12721.011111111109</v>
      </c>
      <c r="U151" s="4">
        <f t="shared" si="153"/>
        <v>0</v>
      </c>
      <c r="V151" s="4">
        <f t="shared" si="154"/>
        <v>0</v>
      </c>
      <c r="W151" s="45">
        <f t="shared" si="155"/>
        <v>12716.6</v>
      </c>
      <c r="X151" s="45">
        <f t="shared" si="179"/>
        <v>12716.6</v>
      </c>
      <c r="Y151" s="62">
        <f t="shared" si="156"/>
        <v>12731.999999999998</v>
      </c>
      <c r="Z151" s="10">
        <f t="shared" si="157"/>
        <v>7.6999999999989086</v>
      </c>
      <c r="AA151" s="4">
        <f t="shared" si="158"/>
        <v>7.6999999999989086</v>
      </c>
      <c r="AB151" s="79">
        <f t="shared" si="159"/>
        <v>12724.3</v>
      </c>
      <c r="AC151" s="108">
        <f t="shared" si="180"/>
        <v>12724.3</v>
      </c>
      <c r="AD151" s="48">
        <f t="shared" si="162"/>
        <v>-0.83261858349582007</v>
      </c>
      <c r="AE151" s="45">
        <f t="shared" si="163"/>
        <v>0</v>
      </c>
      <c r="AF151" s="56">
        <f t="shared" si="164"/>
        <v>12724.3</v>
      </c>
      <c r="AG151" s="70">
        <f t="shared" si="165"/>
        <v>4.9412599572493721E-2</v>
      </c>
      <c r="AH151" s="70">
        <f t="shared" si="166"/>
        <v>20.23775329878951</v>
      </c>
      <c r="AI151" s="74">
        <f t="shared" si="167"/>
        <v>-3.1435913959874904E-5</v>
      </c>
      <c r="AJ151" s="62">
        <f t="shared" si="168"/>
        <v>7.6999999999989086</v>
      </c>
      <c r="AK151" s="117">
        <f t="shared" si="169"/>
        <v>409.56665858266575</v>
      </c>
      <c r="AL151" s="99">
        <f t="shared" si="170"/>
        <v>-6.3619227144192162E-4</v>
      </c>
      <c r="AM151" s="62">
        <f t="shared" si="171"/>
        <v>12731.999999999998</v>
      </c>
      <c r="AN151" s="10">
        <f t="shared" si="172"/>
        <v>12701.86875</v>
      </c>
      <c r="AO151" s="10">
        <f t="shared" si="173"/>
        <v>12715.438499999998</v>
      </c>
      <c r="AP151" s="10">
        <f t="shared" si="174"/>
        <v>12741.612216666663</v>
      </c>
      <c r="AQ151" s="10">
        <f t="shared" si="175"/>
        <v>12730.584533333329</v>
      </c>
      <c r="AR151" s="113"/>
      <c r="AU151" s="19"/>
      <c r="AV151" s="25"/>
      <c r="AZ151"/>
      <c r="BA151"/>
      <c r="BB151"/>
      <c r="BC151"/>
      <c r="BD151"/>
      <c r="BE151" s="12" t="s">
        <v>319</v>
      </c>
      <c r="BF151" s="110">
        <v>12725.8</v>
      </c>
      <c r="BG151" s="110">
        <v>12723</v>
      </c>
      <c r="BH151" s="111">
        <v>12723.9</v>
      </c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</row>
    <row r="152" spans="1:123" x14ac:dyDescent="0.25">
      <c r="A152" s="12" t="str">
        <f t="shared" si="136"/>
        <v>10mag    7s</v>
      </c>
      <c r="B152" s="110">
        <f t="shared" si="149"/>
        <v>10.700000000000728</v>
      </c>
      <c r="C152" s="3">
        <f t="shared" si="150"/>
        <v>18</v>
      </c>
      <c r="D152" s="3">
        <f t="shared" si="140"/>
        <v>12730.700000000003</v>
      </c>
      <c r="E152" s="3">
        <f t="shared" si="141"/>
        <v>12733.25</v>
      </c>
      <c r="F152" s="3">
        <f t="shared" si="142"/>
        <v>12720.733333333332</v>
      </c>
      <c r="G152" s="3">
        <f t="shared" si="143"/>
        <v>12723.45</v>
      </c>
      <c r="H152" s="3">
        <f t="shared" si="118"/>
        <v>12740.7</v>
      </c>
      <c r="I152" s="110">
        <f t="shared" si="118"/>
        <v>12723.9</v>
      </c>
      <c r="J152" s="110">
        <f t="shared" si="118"/>
        <v>12734.6</v>
      </c>
      <c r="K152" s="8">
        <f t="shared" si="160"/>
        <v>10.300000000001091</v>
      </c>
      <c r="L152" s="4">
        <f t="shared" si="144"/>
        <v>16.800000000001091</v>
      </c>
      <c r="M152" s="4">
        <f t="shared" si="151"/>
        <v>9.9666666666671517</v>
      </c>
      <c r="N152" s="4">
        <f t="shared" si="145"/>
        <v>9.8000000000001819</v>
      </c>
      <c r="O152" s="4">
        <f t="shared" si="146"/>
        <v>16.800000000001091</v>
      </c>
      <c r="P152" s="4">
        <f t="shared" si="161"/>
        <v>16.800000000001091</v>
      </c>
      <c r="Q152" s="4">
        <f>J151-I152</f>
        <v>0</v>
      </c>
      <c r="R152" s="4">
        <f t="shared" si="137"/>
        <v>12733.066666666666</v>
      </c>
      <c r="S152" s="4">
        <f t="shared" si="147"/>
        <v>12728.649999999998</v>
      </c>
      <c r="T152" s="4">
        <f t="shared" si="148"/>
        <v>12726.344444444441</v>
      </c>
      <c r="U152" s="4">
        <f t="shared" si="153"/>
        <v>-0.3999999999996362</v>
      </c>
      <c r="V152" s="4">
        <f t="shared" si="154"/>
        <v>-0.3999999999996362</v>
      </c>
      <c r="W152" s="45">
        <f t="shared" si="155"/>
        <v>12723.9</v>
      </c>
      <c r="X152" s="109">
        <f t="shared" si="179"/>
        <v>12723.9</v>
      </c>
      <c r="Y152" s="62">
        <f t="shared" si="156"/>
        <v>12731.199999999999</v>
      </c>
      <c r="Z152" s="10">
        <f t="shared" si="157"/>
        <v>7.6999999999989086</v>
      </c>
      <c r="AA152" s="4">
        <f t="shared" si="158"/>
        <v>7.6999999999989086</v>
      </c>
      <c r="AB152" s="79">
        <f t="shared" si="159"/>
        <v>12731.999999999998</v>
      </c>
      <c r="AC152" s="79">
        <f t="shared" si="180"/>
        <v>12731.999999999998</v>
      </c>
      <c r="AD152" s="48">
        <f t="shared" si="162"/>
        <v>4.2884990254056588E-3</v>
      </c>
      <c r="AE152" s="45">
        <f t="shared" si="163"/>
        <v>-0.3999999999996362</v>
      </c>
      <c r="AF152" s="56">
        <f t="shared" si="164"/>
        <v>12723.5</v>
      </c>
      <c r="AG152" s="70">
        <f t="shared" si="165"/>
        <v>3.7023554839449031</v>
      </c>
      <c r="AH152" s="70">
        <f t="shared" si="166"/>
        <v>0.27009832101116565</v>
      </c>
      <c r="AI152" s="74">
        <f t="shared" si="167"/>
        <v>8.7240146186193766E-4</v>
      </c>
      <c r="AJ152" s="62">
        <f t="shared" si="168"/>
        <v>7.6999999999989086</v>
      </c>
      <c r="AK152" s="117">
        <f t="shared" si="169"/>
        <v>7.2953103013050691E-2</v>
      </c>
      <c r="AL152" s="99">
        <f t="shared" si="170"/>
        <v>2.3563417009659583E-4</v>
      </c>
      <c r="AM152" s="62">
        <f t="shared" si="171"/>
        <v>12731.599999999999</v>
      </c>
      <c r="AN152" s="10">
        <f t="shared" si="172"/>
        <v>12704.965649999996</v>
      </c>
      <c r="AO152" s="10">
        <f t="shared" si="173"/>
        <v>12712.741199999997</v>
      </c>
      <c r="AP152" s="10">
        <f t="shared" si="174"/>
        <v>12743.514116666665</v>
      </c>
      <c r="AQ152" s="10">
        <f t="shared" si="175"/>
        <v>12735.389333333329</v>
      </c>
      <c r="AR152" s="113"/>
      <c r="AU152" s="19"/>
      <c r="AV152" s="25"/>
      <c r="AZ152"/>
      <c r="BA152"/>
      <c r="BB152"/>
      <c r="BC152"/>
      <c r="BD152"/>
      <c r="BE152" s="12" t="s">
        <v>320</v>
      </c>
      <c r="BF152" s="110">
        <v>12740.7</v>
      </c>
      <c r="BG152" s="110">
        <v>12723.9</v>
      </c>
      <c r="BH152" s="111">
        <v>12734.6</v>
      </c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</row>
    <row r="153" spans="1:123" x14ac:dyDescent="0.25">
      <c r="A153" s="12" t="str">
        <f t="shared" si="136"/>
        <v>10mag   8s</v>
      </c>
      <c r="B153" s="110">
        <f t="shared" si="149"/>
        <v>-25.300000000001091</v>
      </c>
      <c r="C153" s="3">
        <f t="shared" si="150"/>
        <v>-15</v>
      </c>
      <c r="D153" s="3">
        <f t="shared" si="140"/>
        <v>12732.6</v>
      </c>
      <c r="E153" s="3">
        <f t="shared" si="141"/>
        <v>12736</v>
      </c>
      <c r="F153" s="3">
        <f t="shared" si="142"/>
        <v>12718.333333333334</v>
      </c>
      <c r="G153" s="3">
        <f t="shared" si="143"/>
        <v>12716</v>
      </c>
      <c r="H153" s="3">
        <f t="shared" si="118"/>
        <v>12731.3</v>
      </c>
      <c r="I153" s="110">
        <f t="shared" si="118"/>
        <v>12708.1</v>
      </c>
      <c r="J153" s="110">
        <f t="shared" si="118"/>
        <v>12709.3</v>
      </c>
      <c r="K153" s="8">
        <f t="shared" si="160"/>
        <v>-14.600000000000364</v>
      </c>
      <c r="L153" s="4">
        <f t="shared" si="144"/>
        <v>26.5</v>
      </c>
      <c r="M153" s="4">
        <f t="shared" si="151"/>
        <v>15.366666666666788</v>
      </c>
      <c r="N153" s="4">
        <f t="shared" si="145"/>
        <v>21.650000000000546</v>
      </c>
      <c r="O153" s="4">
        <f t="shared" si="146"/>
        <v>23.199999999998909</v>
      </c>
      <c r="P153" s="4">
        <f t="shared" si="161"/>
        <v>-3.3000000000010914</v>
      </c>
      <c r="Q153" s="4">
        <f>J152-I153</f>
        <v>26.5</v>
      </c>
      <c r="R153" s="4">
        <f t="shared" si="137"/>
        <v>12716.233333333332</v>
      </c>
      <c r="S153" s="4">
        <f t="shared" si="147"/>
        <v>12724.649999999998</v>
      </c>
      <c r="T153" s="4">
        <f t="shared" si="148"/>
        <v>12724.511111111109</v>
      </c>
      <c r="U153" s="4">
        <f t="shared" si="153"/>
        <v>-0.3999999999996362</v>
      </c>
      <c r="V153" s="4">
        <f t="shared" si="154"/>
        <v>-0.3999999999996362</v>
      </c>
      <c r="W153" s="109">
        <f t="shared" si="155"/>
        <v>12723.5</v>
      </c>
      <c r="X153" s="45">
        <f t="shared" si="179"/>
        <v>12723.5</v>
      </c>
      <c r="Y153" s="10">
        <f t="shared" si="156"/>
        <v>12744.900000000001</v>
      </c>
      <c r="Z153" s="10">
        <f t="shared" si="157"/>
        <v>10.700000000000728</v>
      </c>
      <c r="AA153" s="10">
        <f t="shared" si="158"/>
        <v>10.700000000000728</v>
      </c>
      <c r="AB153" s="10">
        <f t="shared" si="159"/>
        <v>12734.6</v>
      </c>
      <c r="AC153" s="108">
        <f t="shared" si="180"/>
        <v>12734.6</v>
      </c>
      <c r="AD153" s="48">
        <f t="shared" si="162"/>
        <v>0.38687459389207152</v>
      </c>
      <c r="AE153" s="45">
        <f t="shared" si="163"/>
        <v>-0.3999999999996362</v>
      </c>
      <c r="AF153" s="56">
        <f t="shared" si="164"/>
        <v>12734.2</v>
      </c>
      <c r="AG153" s="70">
        <f t="shared" si="165"/>
        <v>0.69226957065750006</v>
      </c>
      <c r="AH153" s="70">
        <f t="shared" si="166"/>
        <v>1.4445239865883825</v>
      </c>
      <c r="AI153" s="74">
        <f t="shared" si="167"/>
        <v>-1.955364294576923E-3</v>
      </c>
      <c r="AJ153" s="62">
        <f t="shared" si="168"/>
        <v>10.700000000000728</v>
      </c>
      <c r="AK153" s="117">
        <f t="shared" si="169"/>
        <v>2.0866495478291935</v>
      </c>
      <c r="AL153" s="99">
        <f t="shared" si="170"/>
        <v>-2.8245706260348375E-3</v>
      </c>
      <c r="AM153" s="62">
        <f t="shared" si="171"/>
        <v>12745.300000000001</v>
      </c>
      <c r="AN153" s="10">
        <f t="shared" si="172"/>
        <v>12710.5434</v>
      </c>
      <c r="AO153" s="10">
        <f t="shared" si="173"/>
        <v>12729.491099999999</v>
      </c>
      <c r="AP153" s="10">
        <f t="shared" si="174"/>
        <v>12755.609533333331</v>
      </c>
      <c r="AQ153" s="10">
        <f t="shared" si="175"/>
        <v>12738.158766666662</v>
      </c>
      <c r="AR153" s="113"/>
      <c r="AU153" s="19"/>
      <c r="AV153" s="25"/>
      <c r="AZ153"/>
      <c r="BA153"/>
      <c r="BB153"/>
      <c r="BC153"/>
      <c r="BD153"/>
      <c r="BE153" s="12" t="s">
        <v>153</v>
      </c>
      <c r="BF153" s="110">
        <v>12731.3</v>
      </c>
      <c r="BG153" s="110">
        <v>12708.1</v>
      </c>
      <c r="BH153" s="111">
        <v>12709.3</v>
      </c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</row>
    <row r="154" spans="1:123" x14ac:dyDescent="0.25">
      <c r="A154" s="12" t="str">
        <f t="shared" si="136"/>
        <v>10mag    9b</v>
      </c>
      <c r="B154" s="110">
        <f t="shared" si="149"/>
        <v>25</v>
      </c>
      <c r="C154" s="3">
        <f t="shared" si="150"/>
        <v>10.399999999999636</v>
      </c>
      <c r="D154" s="3">
        <f t="shared" si="140"/>
        <v>12738.566666666666</v>
      </c>
      <c r="E154" s="3">
        <f t="shared" si="141"/>
        <v>12737.5</v>
      </c>
      <c r="F154" s="3">
        <f t="shared" si="142"/>
        <v>12713.766666666668</v>
      </c>
      <c r="G154" s="3">
        <f t="shared" si="143"/>
        <v>12708.7</v>
      </c>
      <c r="H154" s="3">
        <f t="shared" si="118"/>
        <v>12743.7</v>
      </c>
      <c r="I154" s="3">
        <f t="shared" si="118"/>
        <v>12709.3</v>
      </c>
      <c r="J154" s="110">
        <f t="shared" si="118"/>
        <v>12734.3</v>
      </c>
      <c r="K154" s="8">
        <f t="shared" si="160"/>
        <v>-0.30000000000109139</v>
      </c>
      <c r="L154" s="4">
        <f t="shared" si="144"/>
        <v>34.400000000001455</v>
      </c>
      <c r="M154" s="4">
        <f t="shared" si="151"/>
        <v>25.900000000000848</v>
      </c>
      <c r="N154" s="4">
        <f t="shared" si="145"/>
        <v>30.450000000000728</v>
      </c>
      <c r="O154" s="4">
        <f t="shared" si="146"/>
        <v>34.400000000001455</v>
      </c>
      <c r="P154" s="4">
        <f t="shared" si="161"/>
        <v>34.400000000001455</v>
      </c>
      <c r="Q154" s="4">
        <f>J153-I154</f>
        <v>0</v>
      </c>
      <c r="R154" s="4">
        <f t="shared" si="137"/>
        <v>12729.1</v>
      </c>
      <c r="S154" s="4">
        <f t="shared" si="147"/>
        <v>12722.666666666666</v>
      </c>
      <c r="T154" s="4">
        <f t="shared" si="148"/>
        <v>12726.133333333331</v>
      </c>
      <c r="U154" s="4">
        <f t="shared" si="153"/>
        <v>-25.300000000001091</v>
      </c>
      <c r="V154" s="4">
        <f t="shared" si="154"/>
        <v>-25.300000000001091</v>
      </c>
      <c r="W154" s="109">
        <f t="shared" si="155"/>
        <v>12709.3</v>
      </c>
      <c r="X154" s="109">
        <f t="shared" si="179"/>
        <v>12709.3</v>
      </c>
      <c r="Y154" s="62">
        <f t="shared" si="156"/>
        <v>12694.699999999999</v>
      </c>
      <c r="Z154" s="10">
        <f t="shared" si="157"/>
        <v>10.700000000000728</v>
      </c>
      <c r="AA154" s="4">
        <f t="shared" si="158"/>
        <v>10.700000000000728</v>
      </c>
      <c r="AB154" s="108">
        <f t="shared" si="159"/>
        <v>12745.300000000001</v>
      </c>
      <c r="AC154" s="79">
        <f t="shared" si="180"/>
        <v>12745.300000000001</v>
      </c>
      <c r="AD154" s="48">
        <f t="shared" si="162"/>
        <v>1.0564002599091173</v>
      </c>
      <c r="AE154" s="45">
        <f t="shared" si="163"/>
        <v>-25.300000000001091</v>
      </c>
      <c r="AF154" s="56">
        <f t="shared" si="164"/>
        <v>12683.999999999998</v>
      </c>
      <c r="AG154" s="70">
        <f t="shared" si="165"/>
        <v>3.5274659115721283</v>
      </c>
      <c r="AH154" s="70">
        <f t="shared" si="166"/>
        <v>0.28348962826810647</v>
      </c>
      <c r="AI154" s="74">
        <f t="shared" si="167"/>
        <v>3.965625985493622E-3</v>
      </c>
      <c r="AJ154" s="62">
        <f t="shared" si="168"/>
        <v>10.700000000000728</v>
      </c>
      <c r="AK154" s="117">
        <f t="shared" si="169"/>
        <v>8.0366369335589188E-2</v>
      </c>
      <c r="AL154" s="99">
        <f t="shared" si="170"/>
        <v>1.1242138364779303E-3</v>
      </c>
      <c r="AM154" s="62">
        <f t="shared" si="171"/>
        <v>12720</v>
      </c>
      <c r="AN154" s="10">
        <f t="shared" si="172"/>
        <v>12681.888749999998</v>
      </c>
      <c r="AO154" s="10">
        <f t="shared" si="173"/>
        <v>12711.642299999996</v>
      </c>
      <c r="AP154" s="10">
        <f t="shared" si="174"/>
        <v>12750.621216666663</v>
      </c>
      <c r="AQ154" s="10">
        <f t="shared" si="175"/>
        <v>12713.86783333333</v>
      </c>
      <c r="AR154" s="113"/>
      <c r="AU154" s="19"/>
      <c r="AV154" s="25"/>
      <c r="AZ154" s="124">
        <f>BA154*(1-$AQ$5)</f>
        <v>12696.097099999999</v>
      </c>
      <c r="BA154" s="16">
        <f t="shared" ref="BA154:BA155" si="181">J154</f>
        <v>12734.3</v>
      </c>
      <c r="BB154"/>
      <c r="BC154"/>
      <c r="BD154"/>
      <c r="BE154" s="12" t="s">
        <v>321</v>
      </c>
      <c r="BF154" s="110">
        <v>12743.7</v>
      </c>
      <c r="BG154" s="110">
        <v>12709.3</v>
      </c>
      <c r="BH154" s="111">
        <v>12734.3</v>
      </c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</row>
    <row r="155" spans="1:123" x14ac:dyDescent="0.25">
      <c r="A155" s="12" t="str">
        <f t="shared" si="136"/>
        <v>10mag     10o</v>
      </c>
      <c r="B155" s="110">
        <f t="shared" si="149"/>
        <v>7</v>
      </c>
      <c r="C155" s="3">
        <f t="shared" si="150"/>
        <v>6.6999999999989086</v>
      </c>
      <c r="D155" s="3">
        <f t="shared" si="140"/>
        <v>12742.566666666666</v>
      </c>
      <c r="E155" s="3">
        <f t="shared" si="141"/>
        <v>12748.2</v>
      </c>
      <c r="F155" s="3">
        <f t="shared" si="142"/>
        <v>12710.533333333335</v>
      </c>
      <c r="G155" s="3">
        <f t="shared" si="143"/>
        <v>12711.75</v>
      </c>
      <c r="H155" s="3">
        <f t="shared" si="118"/>
        <v>12752.7</v>
      </c>
      <c r="I155" s="3">
        <f t="shared" si="118"/>
        <v>12714.2</v>
      </c>
      <c r="J155" s="3">
        <f t="shared" si="118"/>
        <v>12741.3</v>
      </c>
      <c r="K155" s="8">
        <f t="shared" si="160"/>
        <v>32</v>
      </c>
      <c r="L155" s="4">
        <f t="shared" si="144"/>
        <v>38.5</v>
      </c>
      <c r="M155" s="4">
        <f t="shared" si="151"/>
        <v>33.133333333333816</v>
      </c>
      <c r="N155" s="4">
        <f t="shared" si="145"/>
        <v>36.450000000000728</v>
      </c>
      <c r="O155" s="4">
        <f t="shared" si="146"/>
        <v>38.5</v>
      </c>
      <c r="P155" s="4">
        <f t="shared" si="161"/>
        <v>18.400000000001455</v>
      </c>
      <c r="Q155" s="4">
        <f>J154-I155</f>
        <v>20.099999999998545</v>
      </c>
      <c r="R155" s="4">
        <f t="shared" si="137"/>
        <v>12736.066666666666</v>
      </c>
      <c r="S155" s="4">
        <f t="shared" si="147"/>
        <v>12732.583333333332</v>
      </c>
      <c r="T155" s="4">
        <f t="shared" si="148"/>
        <v>12727.133333333331</v>
      </c>
      <c r="U155" s="4">
        <f t="shared" si="153"/>
        <v>-25.300000000001091</v>
      </c>
      <c r="V155" s="4">
        <f t="shared" si="154"/>
        <v>-25.300000000001091</v>
      </c>
      <c r="W155" s="45">
        <f t="shared" si="155"/>
        <v>12683.999999999998</v>
      </c>
      <c r="X155" s="109">
        <f t="shared" ref="X155:X164" si="182">J153+U155</f>
        <v>12683.999999999998</v>
      </c>
      <c r="Y155" s="10">
        <f t="shared" si="156"/>
        <v>12733.999999999998</v>
      </c>
      <c r="Z155" s="10">
        <f t="shared" si="157"/>
        <v>25</v>
      </c>
      <c r="AA155" s="10">
        <f t="shared" si="158"/>
        <v>25</v>
      </c>
      <c r="AB155" s="10">
        <f t="shared" si="159"/>
        <v>12734.3</v>
      </c>
      <c r="AC155" s="79">
        <f t="shared" ref="AC155:AC164" si="183">J153+Z155</f>
        <v>12734.3</v>
      </c>
      <c r="AD155" s="48">
        <f t="shared" si="162"/>
        <v>1.3014944769330719</v>
      </c>
      <c r="AE155" s="45">
        <f t="shared" si="163"/>
        <v>-25.300000000001091</v>
      </c>
      <c r="AF155" s="56">
        <f t="shared" si="164"/>
        <v>12708.999999999998</v>
      </c>
      <c r="AG155" s="70">
        <f t="shared" si="165"/>
        <v>-1.8015465418208179</v>
      </c>
      <c r="AH155" s="70">
        <f t="shared" si="166"/>
        <v>-0.55507863759617493</v>
      </c>
      <c r="AI155" s="74">
        <f t="shared" si="167"/>
        <v>2.5415060193564477E-3</v>
      </c>
      <c r="AJ155" s="62">
        <f t="shared" si="168"/>
        <v>25</v>
      </c>
      <c r="AK155" s="117">
        <f t="shared" si="169"/>
        <v>0.30811229391562572</v>
      </c>
      <c r="AL155" s="99">
        <f t="shared" si="170"/>
        <v>-1.4107356986668548E-3</v>
      </c>
      <c r="AM155" s="62">
        <f t="shared" si="171"/>
        <v>12759.3</v>
      </c>
      <c r="AN155" s="10">
        <f t="shared" si="172"/>
        <v>12685.951349999999</v>
      </c>
      <c r="AO155" s="10">
        <f t="shared" si="173"/>
        <v>12736.151100000001</v>
      </c>
      <c r="AP155" s="10">
        <f t="shared" si="174"/>
        <v>12772.30955</v>
      </c>
      <c r="AQ155" s="10">
        <f t="shared" si="175"/>
        <v>12727.214499999998</v>
      </c>
      <c r="AR155" s="113"/>
      <c r="AU155" s="19"/>
      <c r="AV155" s="25"/>
      <c r="AZ155" s="124">
        <f>BA155*(1-$AQ$5)</f>
        <v>12703.076099999998</v>
      </c>
      <c r="BA155" s="16">
        <f t="shared" si="181"/>
        <v>12741.3</v>
      </c>
      <c r="BB155" s="115">
        <f>AO155</f>
        <v>12736.151100000001</v>
      </c>
      <c r="BC155" s="24">
        <f>BB155-BA154</f>
        <v>1.8511000000016793</v>
      </c>
      <c r="BD155" s="107" t="s">
        <v>37</v>
      </c>
      <c r="BE155" s="12" t="s">
        <v>322</v>
      </c>
      <c r="BF155" s="110">
        <v>12752.7</v>
      </c>
      <c r="BG155" s="110">
        <v>12714.2</v>
      </c>
      <c r="BH155" s="111">
        <v>12741.3</v>
      </c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</row>
    <row r="156" spans="1:123" x14ac:dyDescent="0.25">
      <c r="A156" s="12" t="str">
        <f t="shared" si="136"/>
        <v>10mag   11s</v>
      </c>
      <c r="B156" s="110">
        <f t="shared" si="149"/>
        <v>4.6000000000003638</v>
      </c>
      <c r="C156" s="3">
        <f t="shared" si="150"/>
        <v>36.600000000000364</v>
      </c>
      <c r="D156" s="3">
        <f t="shared" si="140"/>
        <v>12749.4</v>
      </c>
      <c r="E156" s="3">
        <f t="shared" si="141"/>
        <v>12752.25</v>
      </c>
      <c r="F156" s="3">
        <f t="shared" si="142"/>
        <v>12720.199999999999</v>
      </c>
      <c r="G156" s="3">
        <f t="shared" si="143"/>
        <v>12725.650000000001</v>
      </c>
      <c r="H156" s="3">
        <f t="shared" si="118"/>
        <v>12751.8</v>
      </c>
      <c r="I156" s="3">
        <f t="shared" si="118"/>
        <v>12737.1</v>
      </c>
      <c r="J156" s="110">
        <f t="shared" si="118"/>
        <v>12745.9</v>
      </c>
      <c r="K156" s="8">
        <f t="shared" si="160"/>
        <v>11.600000000000364</v>
      </c>
      <c r="L156" s="4">
        <f t="shared" si="144"/>
        <v>14.699999999998909</v>
      </c>
      <c r="M156" s="4">
        <f t="shared" si="151"/>
        <v>29.20000000000012</v>
      </c>
      <c r="N156" s="4">
        <f t="shared" si="145"/>
        <v>26.599999999999454</v>
      </c>
      <c r="O156" s="4">
        <f t="shared" si="146"/>
        <v>14.699999999998909</v>
      </c>
      <c r="P156" s="4">
        <f t="shared" si="161"/>
        <v>10.5</v>
      </c>
      <c r="Q156" s="4">
        <f>-J155+I156</f>
        <v>-4.1999999999989086</v>
      </c>
      <c r="R156" s="4">
        <f t="shared" si="137"/>
        <v>12744.933333333334</v>
      </c>
      <c r="S156" s="4">
        <f t="shared" si="147"/>
        <v>12740.5</v>
      </c>
      <c r="T156" s="4">
        <f t="shared" si="148"/>
        <v>12736.699999999999</v>
      </c>
      <c r="U156" s="4">
        <f t="shared" si="153"/>
        <v>-25.300000000001091</v>
      </c>
      <c r="V156" s="4">
        <f t="shared" si="154"/>
        <v>7</v>
      </c>
      <c r="W156" s="45">
        <f t="shared" si="155"/>
        <v>12741.3</v>
      </c>
      <c r="X156" s="45">
        <f t="shared" si="182"/>
        <v>12708.999999999998</v>
      </c>
      <c r="Y156" s="62">
        <f t="shared" si="156"/>
        <v>12773.3</v>
      </c>
      <c r="Z156" s="10">
        <f t="shared" si="157"/>
        <v>25</v>
      </c>
      <c r="AA156" s="4">
        <f t="shared" si="158"/>
        <v>25</v>
      </c>
      <c r="AB156" s="108">
        <f t="shared" si="159"/>
        <v>12759.3</v>
      </c>
      <c r="AC156" s="108">
        <f t="shared" si="183"/>
        <v>12759.3</v>
      </c>
      <c r="AD156" s="48">
        <f t="shared" si="162"/>
        <v>-0.12124756335289238</v>
      </c>
      <c r="AE156" s="45">
        <f t="shared" si="163"/>
        <v>-25.300000000001091</v>
      </c>
      <c r="AF156" s="56">
        <f t="shared" si="164"/>
        <v>12715.999999999998</v>
      </c>
      <c r="AG156" s="70">
        <f t="shared" si="165"/>
        <v>-1.4714840111887195</v>
      </c>
      <c r="AH156" s="70">
        <f t="shared" si="166"/>
        <v>-0.67958604537752521</v>
      </c>
      <c r="AI156" s="74">
        <f t="shared" si="167"/>
        <v>2.3513683548286772E-3</v>
      </c>
      <c r="AJ156" s="62">
        <f t="shared" si="168"/>
        <v>25</v>
      </c>
      <c r="AK156" s="117">
        <f t="shared" si="169"/>
        <v>0.46183719307186377</v>
      </c>
      <c r="AL156" s="99">
        <f t="shared" si="170"/>
        <v>-1.5979571214838784E-3</v>
      </c>
      <c r="AM156" s="62">
        <f t="shared" si="171"/>
        <v>12766.3</v>
      </c>
      <c r="AN156" s="10">
        <f t="shared" si="172"/>
        <v>12686.917049999998</v>
      </c>
      <c r="AO156" s="10">
        <f t="shared" si="173"/>
        <v>12745.175399999996</v>
      </c>
      <c r="AP156" s="10">
        <f t="shared" si="174"/>
        <v>12785.289183333332</v>
      </c>
      <c r="AQ156" s="10">
        <f t="shared" si="175"/>
        <v>12732.152766666663</v>
      </c>
      <c r="AR156" s="113"/>
      <c r="AU156" s="19"/>
      <c r="AV156" s="25"/>
      <c r="BB156" s="115">
        <f>AO156</f>
        <v>12745.175399999996</v>
      </c>
      <c r="BC156" s="24">
        <f>BB156-BA155</f>
        <v>3.8753999999971711</v>
      </c>
      <c r="BD156" s="107" t="s">
        <v>37</v>
      </c>
      <c r="BE156" s="12" t="s">
        <v>154</v>
      </c>
      <c r="BF156" s="110">
        <v>12751.8</v>
      </c>
      <c r="BG156" s="110">
        <v>12737.1</v>
      </c>
      <c r="BH156" s="111">
        <v>12745.9</v>
      </c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</row>
    <row r="157" spans="1:123" x14ac:dyDescent="0.25">
      <c r="A157" s="12" t="str">
        <f t="shared" si="136"/>
        <v>10mag     12b</v>
      </c>
      <c r="B157" s="110">
        <f t="shared" si="149"/>
        <v>-12.199999999998909</v>
      </c>
      <c r="C157" s="3">
        <f t="shared" si="150"/>
        <v>-0.59999999999854481</v>
      </c>
      <c r="D157" s="3">
        <f t="shared" si="140"/>
        <v>12751.9</v>
      </c>
      <c r="E157" s="3">
        <f t="shared" si="141"/>
        <v>12751.5</v>
      </c>
      <c r="F157" s="3">
        <f t="shared" si="142"/>
        <v>12727.766666666668</v>
      </c>
      <c r="G157" s="3">
        <f t="shared" si="143"/>
        <v>12734.55</v>
      </c>
      <c r="H157" s="3">
        <f t="shared" si="118"/>
        <v>12751.2</v>
      </c>
      <c r="I157" s="3">
        <f t="shared" si="118"/>
        <v>12732</v>
      </c>
      <c r="J157" s="3">
        <f t="shared" si="118"/>
        <v>12733.7</v>
      </c>
      <c r="K157" s="8">
        <f t="shared" si="160"/>
        <v>-7.5999999999985448</v>
      </c>
      <c r="L157" s="4">
        <f t="shared" si="144"/>
        <v>19.200000000000728</v>
      </c>
      <c r="M157" s="4">
        <f t="shared" si="151"/>
        <v>24.133333333333212</v>
      </c>
      <c r="N157" s="4">
        <f t="shared" si="145"/>
        <v>16.949999999999818</v>
      </c>
      <c r="O157" s="4">
        <f t="shared" si="146"/>
        <v>19.200000000000728</v>
      </c>
      <c r="P157" s="4">
        <f>-H157+J156</f>
        <v>-5.3000000000010914</v>
      </c>
      <c r="Q157" s="4">
        <f t="shared" ref="Q157:Q164" si="184">J156-I157</f>
        <v>13.899999999999636</v>
      </c>
      <c r="R157" s="4">
        <f t="shared" si="137"/>
        <v>12738.966666666667</v>
      </c>
      <c r="S157" s="4">
        <f t="shared" si="147"/>
        <v>12741.95</v>
      </c>
      <c r="T157" s="4">
        <f t="shared" si="148"/>
        <v>12739.988888888889</v>
      </c>
      <c r="U157" s="4">
        <f t="shared" si="153"/>
        <v>4.6000000000003638</v>
      </c>
      <c r="V157" s="4">
        <f t="shared" si="154"/>
        <v>4.6000000000003638</v>
      </c>
      <c r="W157" s="109">
        <f t="shared" si="155"/>
        <v>12745.9</v>
      </c>
      <c r="X157" s="45">
        <f t="shared" si="182"/>
        <v>12745.9</v>
      </c>
      <c r="Y157" s="10">
        <f t="shared" si="156"/>
        <v>12757.5</v>
      </c>
      <c r="Z157" s="10">
        <f t="shared" si="157"/>
        <v>25</v>
      </c>
      <c r="AA157" s="10">
        <f t="shared" si="158"/>
        <v>7</v>
      </c>
      <c r="AB157" s="10">
        <f t="shared" si="159"/>
        <v>12748.3</v>
      </c>
      <c r="AC157" s="108">
        <f t="shared" si="183"/>
        <v>12766.3</v>
      </c>
      <c r="AD157" s="48">
        <f t="shared" si="162"/>
        <v>0.14775828460043255</v>
      </c>
      <c r="AE157" s="45">
        <f t="shared" si="163"/>
        <v>4.6000000000003638</v>
      </c>
      <c r="AF157" s="56">
        <f t="shared" si="164"/>
        <v>12750.5</v>
      </c>
      <c r="AG157" s="70">
        <f t="shared" si="165"/>
        <v>0.45233545553557669</v>
      </c>
      <c r="AH157" s="70">
        <f t="shared" si="166"/>
        <v>2.2107486551457138</v>
      </c>
      <c r="AI157" s="74">
        <f t="shared" si="167"/>
        <v>-1.3175953884160835E-3</v>
      </c>
      <c r="AJ157" s="62">
        <f t="shared" si="168"/>
        <v>25</v>
      </c>
      <c r="AK157" s="117">
        <f t="shared" si="169"/>
        <v>4.8874096162285827</v>
      </c>
      <c r="AL157" s="99">
        <f t="shared" si="170"/>
        <v>-2.912872232967051E-3</v>
      </c>
      <c r="AM157" s="62">
        <f t="shared" si="171"/>
        <v>12770.9</v>
      </c>
      <c r="AN157" s="10">
        <f t="shared" si="172"/>
        <v>12705.615000000002</v>
      </c>
      <c r="AO157" s="10">
        <f t="shared" si="173"/>
        <v>12740.013900000002</v>
      </c>
      <c r="AP157" s="10">
        <f t="shared" si="174"/>
        <v>12784.304866666665</v>
      </c>
      <c r="AQ157" s="10">
        <f t="shared" si="175"/>
        <v>12750.804733333334</v>
      </c>
      <c r="AR157" s="113"/>
      <c r="AU157" s="19"/>
      <c r="AV157" s="25"/>
      <c r="AZ157"/>
      <c r="BA157"/>
      <c r="BB157"/>
      <c r="BC157"/>
      <c r="BD157"/>
      <c r="BE157" s="12" t="s">
        <v>323</v>
      </c>
      <c r="BF157" s="110">
        <v>12751.2</v>
      </c>
      <c r="BG157" s="110">
        <v>12732</v>
      </c>
      <c r="BH157" s="111">
        <v>12733.7</v>
      </c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</row>
    <row r="158" spans="1:123" x14ac:dyDescent="0.25">
      <c r="A158" s="12" t="str">
        <f t="shared" si="136"/>
        <v>10mag     13o</v>
      </c>
      <c r="B158" s="110">
        <f t="shared" si="149"/>
        <v>15.799999999999272</v>
      </c>
      <c r="C158" s="3">
        <f t="shared" si="150"/>
        <v>8.2000000000007276</v>
      </c>
      <c r="D158" s="3">
        <f t="shared" si="140"/>
        <v>12752.633333333333</v>
      </c>
      <c r="E158" s="3">
        <f t="shared" si="141"/>
        <v>12753.05</v>
      </c>
      <c r="F158" s="3">
        <f t="shared" si="142"/>
        <v>12734.199999999999</v>
      </c>
      <c r="G158" s="3">
        <f t="shared" si="143"/>
        <v>12732.75</v>
      </c>
      <c r="H158" s="110">
        <f t="shared" ref="H158:J221" si="185">BF158</f>
        <v>12754.9</v>
      </c>
      <c r="I158" s="110">
        <f t="shared" si="185"/>
        <v>12733.5</v>
      </c>
      <c r="J158" s="110">
        <f t="shared" si="185"/>
        <v>12749.5</v>
      </c>
      <c r="K158" s="8">
        <f t="shared" si="160"/>
        <v>3.6000000000003638</v>
      </c>
      <c r="L158" s="4">
        <f t="shared" si="144"/>
        <v>21.399999999999636</v>
      </c>
      <c r="M158" s="4">
        <f t="shared" si="151"/>
        <v>18.433333333333092</v>
      </c>
      <c r="N158" s="4">
        <f t="shared" si="145"/>
        <v>20.300000000000182</v>
      </c>
      <c r="O158" s="4">
        <f t="shared" si="146"/>
        <v>21.399999999999636</v>
      </c>
      <c r="P158" s="4">
        <f t="shared" ref="P158:P179" si="186">H158-J157</f>
        <v>21.199999999998909</v>
      </c>
      <c r="Q158" s="4">
        <f t="shared" si="184"/>
        <v>0.2000000000007276</v>
      </c>
      <c r="R158" s="4">
        <f t="shared" si="137"/>
        <v>12745.966666666667</v>
      </c>
      <c r="S158" s="4">
        <f t="shared" si="147"/>
        <v>12742.466666666667</v>
      </c>
      <c r="T158" s="4">
        <f t="shared" si="148"/>
        <v>12743.28888888889</v>
      </c>
      <c r="U158" s="4">
        <f t="shared" si="153"/>
        <v>-12.199999999998909</v>
      </c>
      <c r="V158" s="4">
        <f t="shared" si="154"/>
        <v>-12.199999999998909</v>
      </c>
      <c r="W158" s="85">
        <f t="shared" si="155"/>
        <v>12733.7</v>
      </c>
      <c r="X158" s="109">
        <f t="shared" si="182"/>
        <v>12733.7</v>
      </c>
      <c r="Y158" s="62">
        <f t="shared" si="156"/>
        <v>12726.100000000002</v>
      </c>
      <c r="Z158" s="10">
        <f t="shared" si="157"/>
        <v>7</v>
      </c>
      <c r="AA158" s="4">
        <f t="shared" si="158"/>
        <v>4.6000000000003638</v>
      </c>
      <c r="AB158" s="108">
        <f t="shared" si="159"/>
        <v>12750.5</v>
      </c>
      <c r="AC158" s="79">
        <f t="shared" si="183"/>
        <v>12752.9</v>
      </c>
      <c r="AD158" s="48">
        <f t="shared" si="162"/>
        <v>0.27927225471082856</v>
      </c>
      <c r="AE158" s="45">
        <f t="shared" si="163"/>
        <v>-12.199999999998909</v>
      </c>
      <c r="AF158" s="56">
        <f t="shared" si="164"/>
        <v>12721.500000000002</v>
      </c>
      <c r="AG158" s="70">
        <f t="shared" si="165"/>
        <v>3.1866203599490328</v>
      </c>
      <c r="AH158" s="70">
        <f t="shared" si="166"/>
        <v>0.31381209150875888</v>
      </c>
      <c r="AI158" s="74">
        <f t="shared" si="167"/>
        <v>2.2009983099475828E-3</v>
      </c>
      <c r="AJ158" s="62">
        <f t="shared" si="168"/>
        <v>7</v>
      </c>
      <c r="AK158" s="117">
        <f t="shared" si="169"/>
        <v>9.8478028777101656E-2</v>
      </c>
      <c r="AL158" s="99">
        <f t="shared" si="170"/>
        <v>6.9069988305189443E-4</v>
      </c>
      <c r="AM158" s="62">
        <f t="shared" si="171"/>
        <v>12740.7</v>
      </c>
      <c r="AN158" s="10">
        <f t="shared" si="172"/>
        <v>12709.29465</v>
      </c>
      <c r="AO158" s="10">
        <f t="shared" si="173"/>
        <v>12733.187400000001</v>
      </c>
      <c r="AP158" s="10">
        <f t="shared" si="174"/>
        <v>12768.672583333333</v>
      </c>
      <c r="AQ158" s="10">
        <f t="shared" si="175"/>
        <v>12739.460066666665</v>
      </c>
      <c r="AR158" s="113"/>
      <c r="AU158" s="19"/>
      <c r="AV158" s="25"/>
      <c r="AZ158"/>
      <c r="BA158"/>
      <c r="BB158"/>
      <c r="BC158"/>
      <c r="BD158"/>
      <c r="BE158" s="12" t="s">
        <v>324</v>
      </c>
      <c r="BF158" s="110">
        <v>12754.9</v>
      </c>
      <c r="BG158" s="110">
        <v>12733.5</v>
      </c>
      <c r="BH158" s="111">
        <v>12749.5</v>
      </c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</row>
    <row r="159" spans="1:123" x14ac:dyDescent="0.25">
      <c r="A159" s="12" t="str">
        <f t="shared" si="136"/>
        <v>10mag  14s</v>
      </c>
      <c r="B159" s="110">
        <f t="shared" si="149"/>
        <v>22.100000000000364</v>
      </c>
      <c r="C159" s="3">
        <f t="shared" si="150"/>
        <v>25.700000000000728</v>
      </c>
      <c r="D159" s="3">
        <f t="shared" si="140"/>
        <v>12760.4</v>
      </c>
      <c r="E159" s="3">
        <f t="shared" si="141"/>
        <v>12765</v>
      </c>
      <c r="F159" s="3">
        <f t="shared" si="142"/>
        <v>12738</v>
      </c>
      <c r="G159" s="3">
        <f t="shared" si="143"/>
        <v>12741</v>
      </c>
      <c r="H159" s="110">
        <f t="shared" si="185"/>
        <v>12775.1</v>
      </c>
      <c r="I159" s="110">
        <f t="shared" si="185"/>
        <v>12748.5</v>
      </c>
      <c r="J159" s="110">
        <f t="shared" si="185"/>
        <v>12771.6</v>
      </c>
      <c r="K159" s="8">
        <f t="shared" si="160"/>
        <v>37.899999999999636</v>
      </c>
      <c r="L159" s="4">
        <f t="shared" si="144"/>
        <v>26.600000000000364</v>
      </c>
      <c r="M159" s="4">
        <f t="shared" si="151"/>
        <v>22.400000000000244</v>
      </c>
      <c r="N159" s="4">
        <f t="shared" si="145"/>
        <v>24</v>
      </c>
      <c r="O159" s="4">
        <f t="shared" si="146"/>
        <v>26.600000000000364</v>
      </c>
      <c r="P159" s="4">
        <f t="shared" si="186"/>
        <v>25.600000000000364</v>
      </c>
      <c r="Q159" s="4">
        <f t="shared" si="184"/>
        <v>1</v>
      </c>
      <c r="R159" s="4">
        <f t="shared" si="137"/>
        <v>12765.066666666666</v>
      </c>
      <c r="S159" s="4">
        <f t="shared" si="147"/>
        <v>12755.516666666666</v>
      </c>
      <c r="T159" s="4">
        <f t="shared" si="148"/>
        <v>12750</v>
      </c>
      <c r="U159" s="4">
        <f t="shared" si="153"/>
        <v>-12.199999999998909</v>
      </c>
      <c r="V159" s="4">
        <f t="shared" si="154"/>
        <v>-12.199999999998909</v>
      </c>
      <c r="W159" s="86">
        <f t="shared" si="155"/>
        <v>12721.500000000002</v>
      </c>
      <c r="X159" s="109">
        <f t="shared" si="182"/>
        <v>12721.500000000002</v>
      </c>
      <c r="Y159" s="62">
        <f t="shared" si="156"/>
        <v>12753.1</v>
      </c>
      <c r="Z159" s="10">
        <f t="shared" si="157"/>
        <v>15.799999999999272</v>
      </c>
      <c r="AA159" s="4">
        <f t="shared" si="158"/>
        <v>15.799999999999272</v>
      </c>
      <c r="AB159" s="79">
        <f t="shared" si="159"/>
        <v>12749.5</v>
      </c>
      <c r="AC159" s="79">
        <f t="shared" si="183"/>
        <v>12749.5</v>
      </c>
      <c r="AD159" s="48">
        <f t="shared" si="162"/>
        <v>0.59012345679014411</v>
      </c>
      <c r="AE159" s="45">
        <f t="shared" si="163"/>
        <v>-12.199999999998909</v>
      </c>
      <c r="AF159" s="56">
        <f t="shared" si="164"/>
        <v>12737.300000000001</v>
      </c>
      <c r="AG159" s="70">
        <f t="shared" si="165"/>
        <v>5.4564127928723618</v>
      </c>
      <c r="AH159" s="70">
        <f t="shared" si="166"/>
        <v>0.18327059149672226</v>
      </c>
      <c r="AI159" s="74">
        <f t="shared" si="167"/>
        <v>2.6928783965203982E-3</v>
      </c>
      <c r="AJ159" s="62">
        <f t="shared" si="168"/>
        <v>15.799999999999272</v>
      </c>
      <c r="AK159" s="117">
        <f t="shared" si="169"/>
        <v>3.3588109707558447E-2</v>
      </c>
      <c r="AL159" s="99">
        <f t="shared" si="170"/>
        <v>4.9352541655903832E-4</v>
      </c>
      <c r="AM159" s="62">
        <f t="shared" si="171"/>
        <v>12765.3</v>
      </c>
      <c r="AN159" s="10">
        <f t="shared" si="172"/>
        <v>12712.941000000001</v>
      </c>
      <c r="AO159" s="10">
        <f t="shared" si="173"/>
        <v>12745.674900000002</v>
      </c>
      <c r="AP159" s="10">
        <f t="shared" si="174"/>
        <v>12779.032933333332</v>
      </c>
      <c r="AQ159" s="10">
        <f t="shared" si="175"/>
        <v>12749.770366666666</v>
      </c>
      <c r="AR159" s="113"/>
      <c r="AU159" s="19"/>
      <c r="AV159" s="25"/>
      <c r="AZ159"/>
      <c r="BA159"/>
      <c r="BB159"/>
      <c r="BC159"/>
      <c r="BD159"/>
      <c r="BE159" s="12" t="s">
        <v>325</v>
      </c>
      <c r="BF159" s="110">
        <v>12775.1</v>
      </c>
      <c r="BG159" s="110">
        <v>12748.5</v>
      </c>
      <c r="BH159" s="111">
        <v>12771.6</v>
      </c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</row>
    <row r="160" spans="1:123" x14ac:dyDescent="0.25">
      <c r="A160" s="12" t="str">
        <f t="shared" si="136"/>
        <v>10mag   15b</v>
      </c>
      <c r="B160" s="110">
        <f t="shared" si="149"/>
        <v>-7.5</v>
      </c>
      <c r="C160" s="3">
        <f t="shared" si="150"/>
        <v>30.399999999999636</v>
      </c>
      <c r="D160" s="3">
        <f t="shared" si="140"/>
        <v>12769.133333333333</v>
      </c>
      <c r="E160" s="3">
        <f t="shared" si="141"/>
        <v>12776.25</v>
      </c>
      <c r="F160" s="3">
        <f t="shared" si="142"/>
        <v>12746.033333333333</v>
      </c>
      <c r="G160" s="3">
        <f t="shared" si="143"/>
        <v>12752.3</v>
      </c>
      <c r="H160" s="110">
        <f t="shared" si="185"/>
        <v>12777.4</v>
      </c>
      <c r="I160" s="110">
        <f t="shared" si="185"/>
        <v>12756.1</v>
      </c>
      <c r="J160" s="110">
        <f t="shared" si="185"/>
        <v>12764.1</v>
      </c>
      <c r="K160" s="8">
        <f t="shared" si="160"/>
        <v>14.600000000000364</v>
      </c>
      <c r="L160" s="4">
        <f t="shared" si="144"/>
        <v>21.299999999999272</v>
      </c>
      <c r="M160" s="4">
        <f t="shared" si="151"/>
        <v>23.099999999999756</v>
      </c>
      <c r="N160" s="4">
        <f t="shared" si="145"/>
        <v>23.949999999999818</v>
      </c>
      <c r="O160" s="4">
        <f t="shared" si="146"/>
        <v>21.299999999999272</v>
      </c>
      <c r="P160" s="4">
        <f t="shared" si="186"/>
        <v>5.7999999999992724</v>
      </c>
      <c r="Q160" s="4">
        <f t="shared" si="184"/>
        <v>15.5</v>
      </c>
      <c r="R160" s="4">
        <f t="shared" si="137"/>
        <v>12765.866666666667</v>
      </c>
      <c r="S160" s="4">
        <f t="shared" si="147"/>
        <v>12765.466666666667</v>
      </c>
      <c r="T160" s="4">
        <f t="shared" si="148"/>
        <v>12758.966666666667</v>
      </c>
      <c r="U160" s="4">
        <f t="shared" si="153"/>
        <v>-12.199999999998909</v>
      </c>
      <c r="V160" s="4">
        <f t="shared" si="154"/>
        <v>15.799999999999272</v>
      </c>
      <c r="W160" s="85">
        <f t="shared" si="155"/>
        <v>12765.3</v>
      </c>
      <c r="X160" s="45">
        <f t="shared" si="182"/>
        <v>12737.300000000001</v>
      </c>
      <c r="Y160" s="62">
        <f t="shared" si="156"/>
        <v>12809.5</v>
      </c>
      <c r="Z160" s="10">
        <f t="shared" si="157"/>
        <v>22.100000000000364</v>
      </c>
      <c r="AA160" s="4">
        <f t="shared" si="158"/>
        <v>22.100000000000364</v>
      </c>
      <c r="AB160" s="79">
        <f t="shared" si="159"/>
        <v>12771.6</v>
      </c>
      <c r="AC160" s="108">
        <f t="shared" si="183"/>
        <v>12771.6</v>
      </c>
      <c r="AD160" s="48">
        <f t="shared" si="162"/>
        <v>0.27329434697851313</v>
      </c>
      <c r="AE160" s="45">
        <f t="shared" si="163"/>
        <v>-12.199999999998909</v>
      </c>
      <c r="AF160" s="56">
        <f t="shared" si="164"/>
        <v>12759.400000000001</v>
      </c>
      <c r="AG160" s="70">
        <f t="shared" si="165"/>
        <v>-0.15921062860276328</v>
      </c>
      <c r="AH160" s="70">
        <f t="shared" si="166"/>
        <v>-6.2809877002309875</v>
      </c>
      <c r="AI160" s="74">
        <f t="shared" si="167"/>
        <v>3.6835587880299295E-4</v>
      </c>
      <c r="AJ160" s="62">
        <f t="shared" si="168"/>
        <v>22.100000000000364</v>
      </c>
      <c r="AK160" s="117">
        <f t="shared" si="169"/>
        <v>39.450806490452948</v>
      </c>
      <c r="AL160" s="99">
        <f t="shared" si="170"/>
        <v>-2.3136387440693749E-3</v>
      </c>
      <c r="AM160" s="62">
        <f t="shared" si="171"/>
        <v>12793.7</v>
      </c>
      <c r="AN160" s="10">
        <f t="shared" si="172"/>
        <v>12728.325599999998</v>
      </c>
      <c r="AO160" s="10">
        <f t="shared" si="173"/>
        <v>12768.851699999997</v>
      </c>
      <c r="AP160" s="10">
        <f t="shared" si="174"/>
        <v>12801.85573333333</v>
      </c>
      <c r="AQ160" s="10">
        <f t="shared" si="175"/>
        <v>12767.788366666662</v>
      </c>
      <c r="AR160" s="113"/>
      <c r="AU160" s="19"/>
      <c r="AV160" s="25"/>
      <c r="AZ160"/>
      <c r="BA160"/>
      <c r="BB160"/>
      <c r="BC160"/>
      <c r="BD160"/>
      <c r="BE160" s="12" t="s">
        <v>326</v>
      </c>
      <c r="BF160" s="110">
        <v>12777.4</v>
      </c>
      <c r="BG160" s="111">
        <v>12756.1</v>
      </c>
      <c r="BH160" s="111">
        <v>12764.1</v>
      </c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</row>
    <row r="161" spans="1:123" x14ac:dyDescent="0.25">
      <c r="A161" s="12" t="str">
        <f t="shared" si="136"/>
        <v>10mag     16o</v>
      </c>
      <c r="B161" s="110">
        <f t="shared" si="149"/>
        <v>-27</v>
      </c>
      <c r="C161" s="3">
        <f t="shared" si="150"/>
        <v>-12.399999999999636</v>
      </c>
      <c r="D161" s="3">
        <f t="shared" si="140"/>
        <v>12775.466666666667</v>
      </c>
      <c r="E161" s="3">
        <f t="shared" si="141"/>
        <v>12775.65</v>
      </c>
      <c r="F161" s="3">
        <f t="shared" si="142"/>
        <v>12746.799999999997</v>
      </c>
      <c r="G161" s="3">
        <f t="shared" si="143"/>
        <v>12745.95</v>
      </c>
      <c r="H161" s="110">
        <f t="shared" si="185"/>
        <v>12773.9</v>
      </c>
      <c r="I161" s="110">
        <f t="shared" si="185"/>
        <v>12735.8</v>
      </c>
      <c r="J161" s="110">
        <f t="shared" si="185"/>
        <v>12737.1</v>
      </c>
      <c r="K161" s="8">
        <f t="shared" si="160"/>
        <v>-34.5</v>
      </c>
      <c r="L161" s="4">
        <f t="shared" si="144"/>
        <v>38.100000000000364</v>
      </c>
      <c r="M161" s="4">
        <f t="shared" si="151"/>
        <v>28.666666666666668</v>
      </c>
      <c r="N161" s="4">
        <f t="shared" si="145"/>
        <v>29.699999999999818</v>
      </c>
      <c r="O161" s="4">
        <f t="shared" si="146"/>
        <v>38.100000000000364</v>
      </c>
      <c r="P161" s="4">
        <f t="shared" si="186"/>
        <v>9.7999999999992724</v>
      </c>
      <c r="Q161" s="4">
        <f t="shared" si="184"/>
        <v>28.300000000001091</v>
      </c>
      <c r="R161" s="4">
        <f t="shared" si="137"/>
        <v>12748.933333333332</v>
      </c>
      <c r="S161" s="4">
        <f t="shared" si="147"/>
        <v>12757.4</v>
      </c>
      <c r="T161" s="4">
        <f t="shared" si="148"/>
        <v>12759.955555555556</v>
      </c>
      <c r="U161" s="4">
        <f t="shared" si="153"/>
        <v>-7.5</v>
      </c>
      <c r="V161" s="4">
        <f t="shared" si="154"/>
        <v>-7.5</v>
      </c>
      <c r="W161" s="85">
        <f t="shared" si="155"/>
        <v>12764.1</v>
      </c>
      <c r="X161" s="45">
        <f t="shared" si="182"/>
        <v>12764.1</v>
      </c>
      <c r="Y161" s="10">
        <f t="shared" si="156"/>
        <v>12778.7</v>
      </c>
      <c r="Z161" s="10">
        <f t="shared" si="157"/>
        <v>22.100000000000364</v>
      </c>
      <c r="AA161" s="10">
        <f t="shared" si="158"/>
        <v>22.100000000000364</v>
      </c>
      <c r="AB161" s="10">
        <f t="shared" si="159"/>
        <v>12793.7</v>
      </c>
      <c r="AC161" s="108">
        <f t="shared" si="183"/>
        <v>12793.7</v>
      </c>
      <c r="AD161" s="48">
        <f t="shared" si="162"/>
        <v>1.2775828460039187</v>
      </c>
      <c r="AE161" s="45">
        <f t="shared" si="163"/>
        <v>-7.5</v>
      </c>
      <c r="AF161" s="56">
        <f t="shared" si="164"/>
        <v>12756.6</v>
      </c>
      <c r="AG161" s="70">
        <f t="shared" si="165"/>
        <v>0.39807020705035967</v>
      </c>
      <c r="AH161" s="70">
        <f t="shared" si="166"/>
        <v>2.5121196771038194</v>
      </c>
      <c r="AI161" s="74">
        <f t="shared" si="167"/>
        <v>-1.5286204788109684E-3</v>
      </c>
      <c r="AJ161" s="62">
        <f t="shared" si="168"/>
        <v>22.100000000000364</v>
      </c>
      <c r="AK161" s="117">
        <f t="shared" si="169"/>
        <v>6.3107452720921975</v>
      </c>
      <c r="AL161" s="99">
        <f t="shared" si="170"/>
        <v>-3.8400775836448953E-3</v>
      </c>
      <c r="AM161" s="62">
        <f t="shared" si="171"/>
        <v>12786.2</v>
      </c>
      <c r="AN161" s="10">
        <f t="shared" si="172"/>
        <v>12729.174750000002</v>
      </c>
      <c r="AO161" s="10">
        <f t="shared" si="173"/>
        <v>12762.8577</v>
      </c>
      <c r="AP161" s="10">
        <f t="shared" si="174"/>
        <v>12802.606483333331</v>
      </c>
      <c r="AQ161" s="10">
        <f t="shared" si="175"/>
        <v>12767.087666666666</v>
      </c>
      <c r="AR161" s="113"/>
      <c r="AU161" s="19"/>
      <c r="AV161" s="25"/>
      <c r="AW161" s="21">
        <f>SUM(AU161:AU174)-AW162</f>
        <v>0</v>
      </c>
      <c r="AZ161"/>
      <c r="BA161"/>
      <c r="BB161"/>
      <c r="BC161"/>
      <c r="BD161"/>
      <c r="BE161" s="12" t="s">
        <v>327</v>
      </c>
      <c r="BF161" s="110">
        <v>12773.9</v>
      </c>
      <c r="BG161" s="111">
        <v>12735.8</v>
      </c>
      <c r="BH161" s="111">
        <v>12737.1</v>
      </c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</row>
    <row r="162" spans="1:123" x14ac:dyDescent="0.25">
      <c r="A162" s="12" t="str">
        <f t="shared" si="136"/>
        <v>10mag    17s</v>
      </c>
      <c r="B162" s="110">
        <f t="shared" si="149"/>
        <v>20.799999999999272</v>
      </c>
      <c r="C162" s="3">
        <f t="shared" si="150"/>
        <v>-13.700000000000728</v>
      </c>
      <c r="D162" s="3">
        <f t="shared" si="140"/>
        <v>12771.4</v>
      </c>
      <c r="E162" s="3">
        <f t="shared" si="141"/>
        <v>12768.4</v>
      </c>
      <c r="F162" s="3">
        <f t="shared" si="142"/>
        <v>12742.766666666668</v>
      </c>
      <c r="G162" s="3">
        <f t="shared" si="143"/>
        <v>12736.099999999999</v>
      </c>
      <c r="H162" s="3">
        <f t="shared" si="185"/>
        <v>12762.9</v>
      </c>
      <c r="I162" s="3">
        <f t="shared" si="185"/>
        <v>12736.4</v>
      </c>
      <c r="J162" s="3">
        <f t="shared" si="185"/>
        <v>12757.9</v>
      </c>
      <c r="K162" s="8">
        <f t="shared" si="160"/>
        <v>-6.2000000000007276</v>
      </c>
      <c r="L162" s="4">
        <f t="shared" si="144"/>
        <v>26.5</v>
      </c>
      <c r="M162" s="4">
        <f t="shared" si="151"/>
        <v>28.633333333333212</v>
      </c>
      <c r="N162" s="4">
        <f t="shared" si="145"/>
        <v>32.300000000000182</v>
      </c>
      <c r="O162" s="4">
        <f t="shared" si="146"/>
        <v>26.5</v>
      </c>
      <c r="P162" s="4">
        <f t="shared" si="186"/>
        <v>25.799999999999272</v>
      </c>
      <c r="Q162" s="4">
        <f t="shared" si="184"/>
        <v>0.7000000000007276</v>
      </c>
      <c r="R162" s="4">
        <f t="shared" si="137"/>
        <v>12752.4</v>
      </c>
      <c r="S162" s="4">
        <f t="shared" si="147"/>
        <v>12750.666666666666</v>
      </c>
      <c r="T162" s="4">
        <f t="shared" si="148"/>
        <v>12755.733333333332</v>
      </c>
      <c r="U162" s="4">
        <f t="shared" si="153"/>
        <v>-27</v>
      </c>
      <c r="V162" s="4">
        <f t="shared" si="154"/>
        <v>-27</v>
      </c>
      <c r="W162" s="86">
        <f t="shared" si="155"/>
        <v>12737.1</v>
      </c>
      <c r="X162" s="109">
        <f t="shared" si="182"/>
        <v>12737.1</v>
      </c>
      <c r="Y162" s="62">
        <f t="shared" si="156"/>
        <v>12702.6</v>
      </c>
      <c r="Z162" s="10">
        <f t="shared" si="157"/>
        <v>22.100000000000364</v>
      </c>
      <c r="AA162" s="4">
        <f t="shared" si="158"/>
        <v>-7.5</v>
      </c>
      <c r="AB162" s="108">
        <f t="shared" si="159"/>
        <v>12756.6</v>
      </c>
      <c r="AC162" s="79">
        <f t="shared" si="183"/>
        <v>12786.2</v>
      </c>
      <c r="AD162" s="48">
        <f t="shared" si="162"/>
        <v>0.58414554905782867</v>
      </c>
      <c r="AE162" s="45">
        <f t="shared" si="163"/>
        <v>-27</v>
      </c>
      <c r="AF162" s="56">
        <f t="shared" si="164"/>
        <v>12710.1</v>
      </c>
      <c r="AG162" s="70">
        <f t="shared" si="165"/>
        <v>-36.911272864129174</v>
      </c>
      <c r="AH162" s="70">
        <f t="shared" si="166"/>
        <v>-2.709199446144845E-2</v>
      </c>
      <c r="AI162" s="74">
        <f t="shared" si="167"/>
        <v>3.7607886641331909E-3</v>
      </c>
      <c r="AJ162" s="62">
        <f t="shared" si="168"/>
        <v>22.100000000000364</v>
      </c>
      <c r="AK162" s="117">
        <f t="shared" si="169"/>
        <v>7.3397616389915348E-4</v>
      </c>
      <c r="AL162" s="99">
        <f t="shared" si="170"/>
        <v>-1.0188726565937451E-4</v>
      </c>
      <c r="AM162" s="62">
        <f t="shared" si="171"/>
        <v>12759.2</v>
      </c>
      <c r="AN162" s="10">
        <f t="shared" si="172"/>
        <v>12706.5141</v>
      </c>
      <c r="AO162" s="10">
        <f t="shared" si="173"/>
        <v>12749.304599999999</v>
      </c>
      <c r="AP162" s="10">
        <f t="shared" si="174"/>
        <v>12791.411966666663</v>
      </c>
      <c r="AQ162" s="10">
        <f t="shared" si="175"/>
        <v>12736.69063333333</v>
      </c>
      <c r="AR162" s="113"/>
      <c r="AU162" s="19"/>
      <c r="AV162" s="25"/>
      <c r="AW162" s="80">
        <f>COUNT(AU162:AU174)</f>
        <v>0</v>
      </c>
      <c r="AZ162"/>
      <c r="BA162"/>
      <c r="BB162"/>
      <c r="BC162"/>
      <c r="BD162"/>
      <c r="BE162" s="12" t="s">
        <v>328</v>
      </c>
      <c r="BF162" s="110">
        <v>12762.9</v>
      </c>
      <c r="BG162" s="111">
        <v>12736.4</v>
      </c>
      <c r="BH162" s="111">
        <v>12757.9</v>
      </c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</row>
    <row r="163" spans="1:123" x14ac:dyDescent="0.25">
      <c r="A163" s="12" t="str">
        <f t="shared" si="136"/>
        <v>10mag   18b</v>
      </c>
      <c r="B163" s="110">
        <f t="shared" si="149"/>
        <v>0.30000000000109139</v>
      </c>
      <c r="C163" s="3">
        <f t="shared" si="150"/>
        <v>-5.8999999999996362</v>
      </c>
      <c r="D163" s="3">
        <f t="shared" si="140"/>
        <v>12765.766666666668</v>
      </c>
      <c r="E163" s="3">
        <f t="shared" si="141"/>
        <v>12761.7</v>
      </c>
      <c r="F163" s="3">
        <f t="shared" si="142"/>
        <v>12741.733333333332</v>
      </c>
      <c r="G163" s="3">
        <f t="shared" si="143"/>
        <v>12744.7</v>
      </c>
      <c r="H163" s="3">
        <f t="shared" si="185"/>
        <v>12760.5</v>
      </c>
      <c r="I163" s="3">
        <f t="shared" si="185"/>
        <v>12753</v>
      </c>
      <c r="J163" s="3">
        <f t="shared" si="185"/>
        <v>12758.2</v>
      </c>
      <c r="K163" s="8">
        <f t="shared" si="160"/>
        <v>21.100000000000364</v>
      </c>
      <c r="L163" s="4">
        <f t="shared" si="144"/>
        <v>7.5</v>
      </c>
      <c r="M163" s="4">
        <f t="shared" si="151"/>
        <v>24.033333333333456</v>
      </c>
      <c r="N163" s="4">
        <f t="shared" si="145"/>
        <v>17</v>
      </c>
      <c r="O163" s="4">
        <f t="shared" si="146"/>
        <v>7.5</v>
      </c>
      <c r="P163" s="4">
        <f t="shared" si="186"/>
        <v>2.6000000000003638</v>
      </c>
      <c r="Q163" s="4">
        <f t="shared" si="184"/>
        <v>4.8999999999996362</v>
      </c>
      <c r="R163" s="4">
        <f t="shared" si="137"/>
        <v>12757.233333333332</v>
      </c>
      <c r="S163" s="4">
        <f t="shared" si="147"/>
        <v>12754.816666666666</v>
      </c>
      <c r="T163" s="4">
        <f t="shared" si="148"/>
        <v>12752.855555555556</v>
      </c>
      <c r="U163" s="4">
        <f t="shared" si="153"/>
        <v>-27</v>
      </c>
      <c r="V163" s="4">
        <f t="shared" si="154"/>
        <v>-27</v>
      </c>
      <c r="W163" s="86">
        <f t="shared" si="155"/>
        <v>12710.1</v>
      </c>
      <c r="X163" s="109">
        <f t="shared" si="182"/>
        <v>12710.1</v>
      </c>
      <c r="Y163" s="10">
        <f t="shared" si="156"/>
        <v>12751.699999999999</v>
      </c>
      <c r="Z163" s="10">
        <f t="shared" si="157"/>
        <v>20.799999999999272</v>
      </c>
      <c r="AA163" s="10">
        <f t="shared" si="158"/>
        <v>20.799999999999272</v>
      </c>
      <c r="AB163" s="10">
        <f t="shared" si="159"/>
        <v>12757.9</v>
      </c>
      <c r="AC163" s="79">
        <f t="shared" si="183"/>
        <v>12757.9</v>
      </c>
      <c r="AD163" s="48">
        <f t="shared" si="162"/>
        <v>-0.55165692007797307</v>
      </c>
      <c r="AE163" s="45">
        <f t="shared" si="163"/>
        <v>-27</v>
      </c>
      <c r="AF163" s="56">
        <f t="shared" si="164"/>
        <v>12730.9</v>
      </c>
      <c r="AG163" s="70">
        <f t="shared" si="165"/>
        <v>-1.3367074042436211</v>
      </c>
      <c r="AH163" s="70">
        <f t="shared" si="166"/>
        <v>-0.74810687576452251</v>
      </c>
      <c r="AI163" s="74">
        <f t="shared" si="167"/>
        <v>2.14438884917807E-3</v>
      </c>
      <c r="AJ163" s="62">
        <f t="shared" si="168"/>
        <v>20.799999999999272</v>
      </c>
      <c r="AK163" s="117">
        <f t="shared" si="169"/>
        <v>0.55966389756615464</v>
      </c>
      <c r="AL163" s="99">
        <f t="shared" si="170"/>
        <v>-1.6042320423828858E-3</v>
      </c>
      <c r="AM163" s="62">
        <f t="shared" si="171"/>
        <v>12778.699999999999</v>
      </c>
      <c r="AN163" s="10">
        <f t="shared" si="172"/>
        <v>12707.379899999998</v>
      </c>
      <c r="AO163" s="10">
        <f t="shared" si="173"/>
        <v>12755.631599999999</v>
      </c>
      <c r="AP163" s="10">
        <f t="shared" si="174"/>
        <v>12797.484699999999</v>
      </c>
      <c r="AQ163" s="10">
        <f t="shared" si="175"/>
        <v>12754.641899999999</v>
      </c>
      <c r="AR163" s="113"/>
      <c r="AU163" s="19"/>
      <c r="AV163" s="25"/>
      <c r="AZ163"/>
      <c r="BA163"/>
      <c r="BB163"/>
      <c r="BC163"/>
      <c r="BD163"/>
      <c r="BE163" s="12" t="s">
        <v>329</v>
      </c>
      <c r="BF163" s="110">
        <v>12760.5</v>
      </c>
      <c r="BG163" s="111">
        <v>12753</v>
      </c>
      <c r="BH163" s="111">
        <v>12758.2</v>
      </c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</row>
    <row r="164" spans="1:123" x14ac:dyDescent="0.25">
      <c r="A164" s="12" t="str">
        <f t="shared" si="136"/>
        <v>10mag    19o</v>
      </c>
      <c r="B164" s="110">
        <f t="shared" si="149"/>
        <v>-1</v>
      </c>
      <c r="C164" s="3">
        <f t="shared" si="150"/>
        <v>20.100000000000364</v>
      </c>
      <c r="D164" s="3">
        <f t="shared" si="140"/>
        <v>12761.366666666669</v>
      </c>
      <c r="E164" s="3">
        <f t="shared" si="141"/>
        <v>12760.6</v>
      </c>
      <c r="F164" s="3">
        <f t="shared" si="142"/>
        <v>12747.800000000001</v>
      </c>
      <c r="G164" s="3">
        <f t="shared" si="143"/>
        <v>12753.5</v>
      </c>
      <c r="H164" s="3">
        <f t="shared" si="185"/>
        <v>12760.7</v>
      </c>
      <c r="I164" s="3">
        <f t="shared" si="185"/>
        <v>12754</v>
      </c>
      <c r="J164" s="3">
        <f t="shared" si="185"/>
        <v>12757.2</v>
      </c>
      <c r="K164" s="8">
        <f t="shared" si="160"/>
        <v>-0.69999999999890861</v>
      </c>
      <c r="L164" s="4">
        <f t="shared" si="144"/>
        <v>6.7000000000007276</v>
      </c>
      <c r="M164" s="4">
        <f t="shared" si="151"/>
        <v>13.56666666666691</v>
      </c>
      <c r="N164" s="4">
        <f t="shared" si="145"/>
        <v>7.1000000000003638</v>
      </c>
      <c r="O164" s="4">
        <f t="shared" si="146"/>
        <v>6.7000000000007276</v>
      </c>
      <c r="P164" s="4">
        <f t="shared" si="186"/>
        <v>2.5</v>
      </c>
      <c r="Q164" s="4">
        <f t="shared" si="184"/>
        <v>4.2000000000007276</v>
      </c>
      <c r="R164" s="4">
        <f t="shared" si="137"/>
        <v>12757.300000000001</v>
      </c>
      <c r="S164" s="4">
        <f t="shared" si="147"/>
        <v>12757.266666666666</v>
      </c>
      <c r="T164" s="4">
        <f t="shared" si="148"/>
        <v>12755.644444444444</v>
      </c>
      <c r="U164" s="4">
        <f t="shared" si="153"/>
        <v>-27</v>
      </c>
      <c r="V164" s="4">
        <f t="shared" si="154"/>
        <v>0.30000000000109139</v>
      </c>
      <c r="W164" s="86">
        <f t="shared" si="155"/>
        <v>12758.2</v>
      </c>
      <c r="X164" s="45">
        <f t="shared" si="182"/>
        <v>12730.9</v>
      </c>
      <c r="Y164" s="62">
        <f t="shared" si="156"/>
        <v>12779.300000000001</v>
      </c>
      <c r="Z164" s="10">
        <f t="shared" si="157"/>
        <v>20.799999999999272</v>
      </c>
      <c r="AA164" s="4">
        <f t="shared" si="158"/>
        <v>20.799999999999272</v>
      </c>
      <c r="AB164" s="79">
        <f t="shared" si="159"/>
        <v>12778.699999999999</v>
      </c>
      <c r="AC164" s="108">
        <f t="shared" si="183"/>
        <v>12778.699999999999</v>
      </c>
      <c r="AD164" s="48">
        <f t="shared" si="162"/>
        <v>-0.59948018193627906</v>
      </c>
      <c r="AE164" s="45">
        <f t="shared" si="163"/>
        <v>-27</v>
      </c>
      <c r="AF164" s="56">
        <f t="shared" si="164"/>
        <v>12731.2</v>
      </c>
      <c r="AG164" s="70">
        <f t="shared" si="165"/>
        <v>-1.1971384609708773</v>
      </c>
      <c r="AH164" s="70">
        <f t="shared" si="166"/>
        <v>-0.83532526320222111</v>
      </c>
      <c r="AI164" s="74">
        <f t="shared" si="167"/>
        <v>2.0422269699635538E-3</v>
      </c>
      <c r="AJ164" s="62">
        <f t="shared" si="168"/>
        <v>20.799999999999272</v>
      </c>
      <c r="AK164" s="117">
        <f t="shared" si="169"/>
        <v>0.69776829534385998</v>
      </c>
      <c r="AL164" s="99">
        <f t="shared" si="170"/>
        <v>-1.7059237812034802E-3</v>
      </c>
      <c r="AM164" s="62">
        <f t="shared" si="171"/>
        <v>12779</v>
      </c>
      <c r="AN164" s="10">
        <f t="shared" si="172"/>
        <v>12727.493099999998</v>
      </c>
      <c r="AO164" s="10">
        <f t="shared" si="173"/>
        <v>12748.705199999997</v>
      </c>
      <c r="AP164" s="10">
        <f t="shared" si="174"/>
        <v>12787.007566666663</v>
      </c>
      <c r="AQ164" s="10">
        <f t="shared" si="175"/>
        <v>12766.720633333329</v>
      </c>
      <c r="AR164" s="113"/>
      <c r="AU164" s="19"/>
      <c r="AV164" s="25"/>
      <c r="AZ164"/>
      <c r="BA164"/>
      <c r="BB164"/>
      <c r="BC164"/>
      <c r="BD164"/>
      <c r="BE164" s="12" t="s">
        <v>330</v>
      </c>
      <c r="BF164" s="110">
        <v>12760.7</v>
      </c>
      <c r="BG164" s="111">
        <v>12754</v>
      </c>
      <c r="BH164" s="111">
        <v>12757.2</v>
      </c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</row>
    <row r="165" spans="1:123" x14ac:dyDescent="0.25">
      <c r="A165" s="12" t="str">
        <f t="shared" si="136"/>
        <v>10mag    20s</v>
      </c>
      <c r="B165" s="110">
        <f t="shared" si="149"/>
        <v>-0.5</v>
      </c>
      <c r="C165" s="3">
        <f t="shared" si="150"/>
        <v>-1.1999999999989086</v>
      </c>
      <c r="D165" s="3">
        <f t="shared" si="140"/>
        <v>12760.300000000001</v>
      </c>
      <c r="E165" s="3">
        <f t="shared" si="141"/>
        <v>12760.2</v>
      </c>
      <c r="F165" s="3">
        <f t="shared" si="142"/>
        <v>12753.4</v>
      </c>
      <c r="G165" s="3">
        <f t="shared" si="143"/>
        <v>12753.6</v>
      </c>
      <c r="H165" s="3">
        <f t="shared" si="185"/>
        <v>12759.7</v>
      </c>
      <c r="I165" s="3">
        <f t="shared" si="185"/>
        <v>12753.2</v>
      </c>
      <c r="J165" s="110">
        <f t="shared" si="185"/>
        <v>12756.7</v>
      </c>
      <c r="K165" s="8">
        <f t="shared" si="160"/>
        <v>-1.5</v>
      </c>
      <c r="L165" s="4">
        <f t="shared" si="144"/>
        <v>6.5</v>
      </c>
      <c r="M165" s="4">
        <f t="shared" si="151"/>
        <v>6.9000000000002428</v>
      </c>
      <c r="N165" s="4">
        <f t="shared" si="145"/>
        <v>6.6000000000003638</v>
      </c>
      <c r="O165" s="4">
        <f t="shared" si="146"/>
        <v>6.5</v>
      </c>
      <c r="P165" s="4">
        <f t="shared" si="186"/>
        <v>2.5</v>
      </c>
      <c r="Q165" s="4">
        <f>-J164+I165</f>
        <v>-4</v>
      </c>
      <c r="R165" s="4">
        <f t="shared" si="137"/>
        <v>12756.533333333335</v>
      </c>
      <c r="S165" s="4">
        <f t="shared" si="147"/>
        <v>12756.916666666668</v>
      </c>
      <c r="T165" s="4">
        <f t="shared" si="148"/>
        <v>12757.022222222222</v>
      </c>
      <c r="U165" s="4">
        <f t="shared" si="153"/>
        <v>-1</v>
      </c>
      <c r="V165" s="4">
        <f t="shared" si="154"/>
        <v>-1</v>
      </c>
      <c r="W165" s="86">
        <f t="shared" si="155"/>
        <v>12757.2</v>
      </c>
      <c r="X165" s="45">
        <f>J163+U165</f>
        <v>12757.2</v>
      </c>
      <c r="Y165" s="62">
        <f t="shared" si="156"/>
        <v>12756.500000000002</v>
      </c>
      <c r="Z165" s="10">
        <f t="shared" si="157"/>
        <v>20.799999999999272</v>
      </c>
      <c r="AA165" s="4">
        <f t="shared" si="158"/>
        <v>0.30000000000109139</v>
      </c>
      <c r="AB165" s="79">
        <f t="shared" si="159"/>
        <v>12758.500000000002</v>
      </c>
      <c r="AC165" s="108">
        <f>J163+Z165</f>
        <v>12779</v>
      </c>
      <c r="AD165" s="48">
        <f t="shared" si="162"/>
        <v>-0.61143599740090993</v>
      </c>
      <c r="AE165" s="45">
        <f t="shared" si="163"/>
        <v>-1</v>
      </c>
      <c r="AF165" s="56">
        <f t="shared" si="164"/>
        <v>12756.2</v>
      </c>
      <c r="AG165" s="70">
        <f t="shared" si="165"/>
        <v>-2.351429513830159E-2</v>
      </c>
      <c r="AH165" s="70">
        <f t="shared" si="166"/>
        <v>-42.527321959616643</v>
      </c>
      <c r="AI165" s="74">
        <f t="shared" si="167"/>
        <v>3.9196625954437841E-5</v>
      </c>
      <c r="AJ165" s="62">
        <f t="shared" si="168"/>
        <v>20.799999999999272</v>
      </c>
      <c r="AK165" s="117">
        <f t="shared" si="169"/>
        <v>1808.5731130568918</v>
      </c>
      <c r="AL165" s="99">
        <f t="shared" si="170"/>
        <v>-1.666927531695044E-3</v>
      </c>
      <c r="AM165" s="62">
        <f t="shared" si="171"/>
        <v>12778</v>
      </c>
      <c r="AN165" s="10">
        <f t="shared" si="172"/>
        <v>12737.4498</v>
      </c>
      <c r="AO165" s="10">
        <f t="shared" si="173"/>
        <v>12747.839400000003</v>
      </c>
      <c r="AP165" s="10">
        <f t="shared" si="174"/>
        <v>12777.1644</v>
      </c>
      <c r="AQ165" s="10">
        <f t="shared" si="175"/>
        <v>12766.653899999999</v>
      </c>
      <c r="AR165" s="113"/>
      <c r="AU165" s="19"/>
      <c r="AV165" s="25"/>
      <c r="AZ165"/>
      <c r="BA165"/>
      <c r="BB165"/>
      <c r="BC165"/>
      <c r="BD165"/>
      <c r="BE165" s="12" t="s">
        <v>331</v>
      </c>
      <c r="BF165" s="110">
        <v>12759.7</v>
      </c>
      <c r="BG165" s="111">
        <v>12753.2</v>
      </c>
      <c r="BH165" s="111">
        <v>12756.7</v>
      </c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</row>
    <row r="166" spans="1:123" x14ac:dyDescent="0.25">
      <c r="A166" s="12" t="str">
        <f t="shared" si="136"/>
        <v>10mag     21b</v>
      </c>
      <c r="B166" s="110">
        <f t="shared" si="149"/>
        <v>8.2999999999992724</v>
      </c>
      <c r="C166" s="3">
        <f t="shared" si="150"/>
        <v>6.7999999999992724</v>
      </c>
      <c r="D166" s="3">
        <f t="shared" si="140"/>
        <v>12762.466666666667</v>
      </c>
      <c r="E166" s="3">
        <f t="shared" si="141"/>
        <v>12763.35</v>
      </c>
      <c r="F166" s="3">
        <f t="shared" si="142"/>
        <v>12753.966666666667</v>
      </c>
      <c r="G166" s="3">
        <f t="shared" si="143"/>
        <v>12753.95</v>
      </c>
      <c r="H166" s="3">
        <f t="shared" si="185"/>
        <v>12767</v>
      </c>
      <c r="I166" s="3">
        <f t="shared" si="185"/>
        <v>12754.7</v>
      </c>
      <c r="J166" s="110">
        <f t="shared" si="185"/>
        <v>12765</v>
      </c>
      <c r="K166" s="8">
        <f t="shared" si="160"/>
        <v>7.7999999999992724</v>
      </c>
      <c r="L166" s="4">
        <f t="shared" si="144"/>
        <v>12.299999999999272</v>
      </c>
      <c r="M166" s="4">
        <f t="shared" si="151"/>
        <v>8.5</v>
      </c>
      <c r="N166" s="4">
        <f t="shared" si="145"/>
        <v>9.3999999999996362</v>
      </c>
      <c r="O166" s="4">
        <f t="shared" si="146"/>
        <v>12.299999999999272</v>
      </c>
      <c r="P166" s="4">
        <f t="shared" si="186"/>
        <v>10.299999999999272</v>
      </c>
      <c r="Q166" s="4">
        <f>J165-I166</f>
        <v>2</v>
      </c>
      <c r="R166" s="4">
        <f t="shared" si="137"/>
        <v>12762.233333333332</v>
      </c>
      <c r="S166" s="4">
        <f t="shared" si="147"/>
        <v>12759.383333333333</v>
      </c>
      <c r="T166" s="4">
        <f t="shared" si="148"/>
        <v>12758.688888888888</v>
      </c>
      <c r="U166" s="4">
        <f t="shared" si="153"/>
        <v>-1</v>
      </c>
      <c r="V166" s="4">
        <f t="shared" si="154"/>
        <v>-1</v>
      </c>
      <c r="W166" s="85">
        <f t="shared" si="155"/>
        <v>12756.2</v>
      </c>
      <c r="X166" s="109">
        <f>J164+U166</f>
        <v>12756.2</v>
      </c>
      <c r="Y166" s="10">
        <f t="shared" si="156"/>
        <v>12755.2</v>
      </c>
      <c r="Z166" s="10">
        <f t="shared" si="157"/>
        <v>0.30000000000109139</v>
      </c>
      <c r="AA166" s="10">
        <f t="shared" si="158"/>
        <v>-0.5</v>
      </c>
      <c r="AB166" s="10">
        <f t="shared" si="159"/>
        <v>12756.7</v>
      </c>
      <c r="AC166" s="79">
        <f>J164+Z166</f>
        <v>12757.500000000002</v>
      </c>
      <c r="AD166" s="48">
        <f t="shared" si="162"/>
        <v>-0.26471734892791926</v>
      </c>
      <c r="AE166" s="45">
        <f t="shared" si="163"/>
        <v>-1</v>
      </c>
      <c r="AF166" s="56">
        <f t="shared" si="164"/>
        <v>12755.7</v>
      </c>
      <c r="AG166" s="70">
        <f t="shared" si="165"/>
        <v>1.1626184764459977</v>
      </c>
      <c r="AH166" s="70">
        <f t="shared" si="166"/>
        <v>0.86012739368885205</v>
      </c>
      <c r="AI166" s="74">
        <f t="shared" si="167"/>
        <v>7.2908582045667989E-4</v>
      </c>
      <c r="AJ166" s="62">
        <f t="shared" si="168"/>
        <v>0.30000000000109139</v>
      </c>
      <c r="AK166" s="117">
        <f t="shared" si="169"/>
        <v>0.73981913337397742</v>
      </c>
      <c r="AL166" s="99">
        <f t="shared" si="170"/>
        <v>6.2710668652490235E-4</v>
      </c>
      <c r="AM166" s="62">
        <f t="shared" si="171"/>
        <v>12757.000000000002</v>
      </c>
      <c r="AN166" s="10">
        <f t="shared" si="172"/>
        <v>12737.183400000002</v>
      </c>
      <c r="AO166" s="10">
        <f t="shared" si="173"/>
        <v>12747.106800000001</v>
      </c>
      <c r="AP166" s="10">
        <f t="shared" si="174"/>
        <v>12775.896466666667</v>
      </c>
      <c r="AQ166" s="10">
        <f t="shared" si="175"/>
        <v>12766.120033333335</v>
      </c>
      <c r="AR166" s="113"/>
      <c r="AU166" s="19"/>
      <c r="AV166" s="25"/>
      <c r="AZ166"/>
      <c r="BA166"/>
      <c r="BB166"/>
      <c r="BC166"/>
      <c r="BD166"/>
      <c r="BE166" s="12" t="s">
        <v>332</v>
      </c>
      <c r="BF166" s="110">
        <v>12767</v>
      </c>
      <c r="BG166" s="111">
        <v>12754.7</v>
      </c>
      <c r="BH166" s="111">
        <v>12765</v>
      </c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</row>
    <row r="167" spans="1:123" x14ac:dyDescent="0.25">
      <c r="A167" s="12" t="str">
        <f t="shared" si="136"/>
        <v>10mag   22b</v>
      </c>
      <c r="B167" s="110">
        <f t="shared" si="149"/>
        <v>-17</v>
      </c>
      <c r="C167" s="3">
        <f t="shared" si="150"/>
        <v>-9.2000000000007276</v>
      </c>
      <c r="D167" s="3">
        <f t="shared" si="140"/>
        <v>12764.766666666668</v>
      </c>
      <c r="E167" s="3">
        <f t="shared" si="141"/>
        <v>12767.3</v>
      </c>
      <c r="F167" s="3">
        <f t="shared" si="142"/>
        <v>12751.966666666667</v>
      </c>
      <c r="G167" s="3">
        <f t="shared" si="143"/>
        <v>12751.35</v>
      </c>
      <c r="H167" s="13">
        <f t="shared" si="185"/>
        <v>12767.6</v>
      </c>
      <c r="I167" s="13">
        <f t="shared" si="185"/>
        <v>12748</v>
      </c>
      <c r="J167" s="13">
        <f t="shared" si="185"/>
        <v>12748</v>
      </c>
      <c r="K167" s="8">
        <f t="shared" si="160"/>
        <v>-8.7000000000007276</v>
      </c>
      <c r="L167" s="4">
        <f t="shared" si="144"/>
        <v>19.600000000000364</v>
      </c>
      <c r="M167" s="4">
        <f t="shared" si="151"/>
        <v>12.799999999999878</v>
      </c>
      <c r="N167" s="4">
        <f t="shared" si="145"/>
        <v>15.949999999999818</v>
      </c>
      <c r="O167" s="4">
        <f t="shared" si="146"/>
        <v>19.600000000000364</v>
      </c>
      <c r="P167" s="4">
        <f t="shared" si="186"/>
        <v>2.6000000000003638</v>
      </c>
      <c r="Q167" s="4">
        <f>J166-I167</f>
        <v>17</v>
      </c>
      <c r="R167" s="4">
        <f t="shared" si="137"/>
        <v>12754.533333333333</v>
      </c>
      <c r="S167" s="4">
        <f t="shared" si="147"/>
        <v>12758.383333333331</v>
      </c>
      <c r="T167" s="4">
        <f t="shared" si="148"/>
        <v>12757.766666666668</v>
      </c>
      <c r="U167" s="4">
        <f t="shared" si="153"/>
        <v>-1</v>
      </c>
      <c r="V167" s="4">
        <f t="shared" si="154"/>
        <v>-0.5</v>
      </c>
      <c r="W167" s="85">
        <f t="shared" si="155"/>
        <v>12756.2</v>
      </c>
      <c r="X167" s="45">
        <f>J165+U167</f>
        <v>12755.7</v>
      </c>
      <c r="Y167" s="62">
        <f t="shared" si="156"/>
        <v>12772.8</v>
      </c>
      <c r="Z167" s="10">
        <f t="shared" si="157"/>
        <v>8.2999999999992724</v>
      </c>
      <c r="AA167" s="4">
        <f t="shared" si="158"/>
        <v>8.2999999999992724</v>
      </c>
      <c r="AB167" s="108">
        <f t="shared" si="159"/>
        <v>12765</v>
      </c>
      <c r="AC167" s="79">
        <f>J165+Z167</f>
        <v>12765</v>
      </c>
      <c r="AD167" s="48">
        <f t="shared" si="162"/>
        <v>0.17166991552958558</v>
      </c>
      <c r="AE167" s="45">
        <f t="shared" si="163"/>
        <v>-1</v>
      </c>
      <c r="AF167" s="56">
        <f t="shared" si="164"/>
        <v>12764</v>
      </c>
      <c r="AG167" s="70">
        <f t="shared" si="165"/>
        <v>0.63287184930940232</v>
      </c>
      <c r="AH167" s="70">
        <f t="shared" si="166"/>
        <v>1.5800987215519422</v>
      </c>
      <c r="AI167" s="74">
        <f t="shared" si="167"/>
        <v>-1.2535255405828893E-3</v>
      </c>
      <c r="AJ167" s="62">
        <f t="shared" si="168"/>
        <v>8.2999999999992724</v>
      </c>
      <c r="AK167" s="117">
        <f t="shared" si="169"/>
        <v>2.4967119698500819</v>
      </c>
      <c r="AL167" s="99">
        <f t="shared" si="170"/>
        <v>-1.9806941041077305E-3</v>
      </c>
      <c r="AM167" s="62">
        <f t="shared" si="171"/>
        <v>12773.3</v>
      </c>
      <c r="AN167" s="10">
        <f t="shared" si="172"/>
        <v>12740.080499999998</v>
      </c>
      <c r="AO167" s="10">
        <f t="shared" si="173"/>
        <v>12756.996899999996</v>
      </c>
      <c r="AP167" s="10">
        <f t="shared" si="174"/>
        <v>12784.404966666663</v>
      </c>
      <c r="AQ167" s="10">
        <f t="shared" si="175"/>
        <v>12770.22413333333</v>
      </c>
      <c r="AR167" s="113"/>
      <c r="AU167" s="19"/>
      <c r="AV167" s="25"/>
      <c r="AZ167"/>
      <c r="BA167"/>
      <c r="BB167"/>
      <c r="BC167"/>
      <c r="BD167"/>
      <c r="BE167" s="12" t="s">
        <v>333</v>
      </c>
      <c r="BF167" s="15">
        <v>12767.6</v>
      </c>
      <c r="BG167" s="15">
        <v>12748</v>
      </c>
      <c r="BH167" s="15">
        <v>12748</v>
      </c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</row>
    <row r="168" spans="1:123" x14ac:dyDescent="0.25">
      <c r="A168" s="12" t="str">
        <f t="shared" si="136"/>
        <v>11mag   0s</v>
      </c>
      <c r="B168" s="110">
        <f t="shared" si="149"/>
        <v>4.8999999999996362</v>
      </c>
      <c r="C168" s="3">
        <f t="shared" si="150"/>
        <v>-3.8000000000010914</v>
      </c>
      <c r="D168" s="3">
        <f t="shared" si="140"/>
        <v>12763.266666666668</v>
      </c>
      <c r="E168" s="3">
        <f t="shared" si="141"/>
        <v>12761.400000000001</v>
      </c>
      <c r="F168" s="3">
        <f t="shared" si="142"/>
        <v>12750.733333333332</v>
      </c>
      <c r="G168" s="3">
        <f t="shared" si="143"/>
        <v>12748.75</v>
      </c>
      <c r="H168" s="13">
        <f t="shared" si="185"/>
        <v>12755.2</v>
      </c>
      <c r="I168" s="13">
        <f t="shared" si="185"/>
        <v>12749.5</v>
      </c>
      <c r="J168" s="110">
        <f t="shared" si="185"/>
        <v>12752.9</v>
      </c>
      <c r="K168" s="8">
        <f t="shared" si="160"/>
        <v>-12.100000000000364</v>
      </c>
      <c r="L168" s="4">
        <f t="shared" si="144"/>
        <v>7.2000000000007276</v>
      </c>
      <c r="M168" s="4">
        <f t="shared" si="151"/>
        <v>13.033333333333454</v>
      </c>
      <c r="N168" s="4">
        <f t="shared" si="145"/>
        <v>13.400000000000546</v>
      </c>
      <c r="O168" s="4">
        <f t="shared" si="146"/>
        <v>5.7000000000007276</v>
      </c>
      <c r="P168" s="4">
        <f t="shared" si="186"/>
        <v>7.2000000000007276</v>
      </c>
      <c r="Q168" s="4">
        <f t="shared" ref="Q168:Q173" si="187">J167-I168</f>
        <v>-1.5</v>
      </c>
      <c r="R168" s="4">
        <f t="shared" si="137"/>
        <v>12752.533333333333</v>
      </c>
      <c r="S168" s="4">
        <f t="shared" si="147"/>
        <v>12753.533333333333</v>
      </c>
      <c r="T168" s="4">
        <f t="shared" si="148"/>
        <v>12756.433333333332</v>
      </c>
      <c r="U168" s="4">
        <f t="shared" si="153"/>
        <v>-17</v>
      </c>
      <c r="V168" s="4">
        <f t="shared" si="154"/>
        <v>-17</v>
      </c>
      <c r="W168" s="109">
        <f t="shared" si="155"/>
        <v>12748</v>
      </c>
      <c r="X168" s="109">
        <f t="shared" ref="X168:X171" si="188">J166+U168</f>
        <v>12748</v>
      </c>
      <c r="Y168" s="62">
        <f t="shared" si="156"/>
        <v>12739.3</v>
      </c>
      <c r="Z168" s="10">
        <f t="shared" si="157"/>
        <v>8.2999999999992724</v>
      </c>
      <c r="AA168" s="4">
        <f t="shared" si="158"/>
        <v>8.2999999999992724</v>
      </c>
      <c r="AB168" s="79">
        <f t="shared" si="159"/>
        <v>12773.3</v>
      </c>
      <c r="AC168" s="79">
        <f t="shared" ref="AC168:AC171" si="189">J166+Z168</f>
        <v>12773.3</v>
      </c>
      <c r="AD168" s="48">
        <f t="shared" si="162"/>
        <v>-0.65925925925921602</v>
      </c>
      <c r="AE168" s="45">
        <f t="shared" si="163"/>
        <v>-17</v>
      </c>
      <c r="AF168" s="56">
        <f t="shared" si="164"/>
        <v>12731</v>
      </c>
      <c r="AG168" s="70">
        <f t="shared" si="165"/>
        <v>-6.4539768605586465</v>
      </c>
      <c r="AH168" s="70">
        <f t="shared" si="166"/>
        <v>-0.15494322672756553</v>
      </c>
      <c r="AI168" s="74">
        <f t="shared" si="167"/>
        <v>1.7202105097792503E-3</v>
      </c>
      <c r="AJ168" s="62">
        <f t="shared" si="168"/>
        <v>8.2999999999992724</v>
      </c>
      <c r="AK168" s="117">
        <f t="shared" si="169"/>
        <v>2.4007403508749778E-2</v>
      </c>
      <c r="AL168" s="99">
        <f t="shared" si="170"/>
        <v>-2.6653496703586747E-4</v>
      </c>
      <c r="AM168" s="62">
        <f t="shared" si="171"/>
        <v>12756.3</v>
      </c>
      <c r="AN168" s="10">
        <f t="shared" si="172"/>
        <v>12725.844749999998</v>
      </c>
      <c r="AO168" s="10">
        <f t="shared" si="173"/>
        <v>12748.3056</v>
      </c>
      <c r="AP168" s="10">
        <f t="shared" si="174"/>
        <v>12783.253816666665</v>
      </c>
      <c r="AQ168" s="10">
        <f t="shared" si="175"/>
        <v>12754.20813333333</v>
      </c>
      <c r="AR168" s="113"/>
      <c r="AU168" s="19"/>
      <c r="AV168" s="25"/>
      <c r="AZ168"/>
      <c r="BA168"/>
      <c r="BB168"/>
      <c r="BC168"/>
      <c r="BD168"/>
      <c r="BE168" s="12" t="s">
        <v>334</v>
      </c>
      <c r="BF168" s="110">
        <v>12755.2</v>
      </c>
      <c r="BG168" s="111">
        <v>12749.5</v>
      </c>
      <c r="BH168" s="111">
        <v>12752.9</v>
      </c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</row>
    <row r="169" spans="1:123" x14ac:dyDescent="0.25">
      <c r="A169" s="12" t="str">
        <f t="shared" si="136"/>
        <v>11mag   1s</v>
      </c>
      <c r="B169" s="110">
        <f t="shared" si="149"/>
        <v>1.8000000000010914</v>
      </c>
      <c r="C169" s="3">
        <f t="shared" si="150"/>
        <v>-10.299999999999272</v>
      </c>
      <c r="D169" s="3">
        <f t="shared" si="140"/>
        <v>12759.166666666666</v>
      </c>
      <c r="E169" s="3">
        <f t="shared" si="141"/>
        <v>12754.95</v>
      </c>
      <c r="F169" s="3">
        <f t="shared" si="142"/>
        <v>12748</v>
      </c>
      <c r="G169" s="3">
        <f t="shared" si="143"/>
        <v>12748</v>
      </c>
      <c r="H169" s="13">
        <f t="shared" si="185"/>
        <v>12754.7</v>
      </c>
      <c r="I169" s="13">
        <f t="shared" si="185"/>
        <v>12746.5</v>
      </c>
      <c r="J169" s="110">
        <f t="shared" si="185"/>
        <v>12754.7</v>
      </c>
      <c r="K169" s="8">
        <f t="shared" si="160"/>
        <v>6.7000000000007276</v>
      </c>
      <c r="L169" s="4">
        <f t="shared" si="144"/>
        <v>8.2000000000007276</v>
      </c>
      <c r="M169" s="4">
        <f t="shared" si="151"/>
        <v>11.666666666667274</v>
      </c>
      <c r="N169" s="4">
        <f t="shared" si="145"/>
        <v>7.7000000000007276</v>
      </c>
      <c r="O169" s="4">
        <f t="shared" si="146"/>
        <v>8.2000000000007276</v>
      </c>
      <c r="P169" s="4">
        <f t="shared" si="186"/>
        <v>1.8000000000010914</v>
      </c>
      <c r="Q169" s="4">
        <f t="shared" si="187"/>
        <v>6.3999999999996362</v>
      </c>
      <c r="R169" s="4">
        <f t="shared" si="137"/>
        <v>12751.966666666667</v>
      </c>
      <c r="S169" s="4">
        <f t="shared" si="147"/>
        <v>12752.25</v>
      </c>
      <c r="T169" s="4">
        <f t="shared" si="148"/>
        <v>12753.011111111111</v>
      </c>
      <c r="U169" s="4">
        <f t="shared" si="153"/>
        <v>-17</v>
      </c>
      <c r="V169" s="4">
        <f t="shared" si="154"/>
        <v>-17</v>
      </c>
      <c r="W169" s="109">
        <f t="shared" si="155"/>
        <v>12731</v>
      </c>
      <c r="X169" s="45">
        <f t="shared" si="188"/>
        <v>12731</v>
      </c>
      <c r="Y169" s="62">
        <f t="shared" si="156"/>
        <v>12740.8</v>
      </c>
      <c r="Z169" s="10">
        <f t="shared" si="157"/>
        <v>8.2999999999992724</v>
      </c>
      <c r="AA169" s="4">
        <f t="shared" si="158"/>
        <v>4.8999999999996362</v>
      </c>
      <c r="AB169" s="79">
        <f t="shared" si="159"/>
        <v>12752.9</v>
      </c>
      <c r="AC169" s="108">
        <f t="shared" si="189"/>
        <v>12756.3</v>
      </c>
      <c r="AD169" s="48">
        <f t="shared" si="162"/>
        <v>-0.50981156595187371</v>
      </c>
      <c r="AE169" s="45">
        <f t="shared" si="163"/>
        <v>-17</v>
      </c>
      <c r="AF169" s="56">
        <f t="shared" si="164"/>
        <v>12735.9</v>
      </c>
      <c r="AG169" s="70">
        <f t="shared" si="165"/>
        <v>-2.8980532921182949</v>
      </c>
      <c r="AH169" s="70">
        <f t="shared" si="166"/>
        <v>-0.34505921706811088</v>
      </c>
      <c r="AI169" s="74">
        <f t="shared" si="167"/>
        <v>1.4761422435792596E-3</v>
      </c>
      <c r="AJ169" s="62">
        <f t="shared" si="168"/>
        <v>8.2999999999992724</v>
      </c>
      <c r="AK169" s="117">
        <f t="shared" si="169"/>
        <v>0.11906586328365766</v>
      </c>
      <c r="AL169" s="99">
        <f t="shared" si="170"/>
        <v>-5.0935648685062392E-4</v>
      </c>
      <c r="AM169" s="62">
        <f t="shared" si="171"/>
        <v>12761.199999999999</v>
      </c>
      <c r="AN169" s="10">
        <f t="shared" si="172"/>
        <v>12726.394199999999</v>
      </c>
      <c r="AO169" s="10">
        <f t="shared" si="173"/>
        <v>12742.811099999999</v>
      </c>
      <c r="AP169" s="10">
        <f t="shared" si="174"/>
        <v>12778.699266666667</v>
      </c>
      <c r="AQ169" s="10">
        <f t="shared" si="175"/>
        <v>12762.61653333333</v>
      </c>
      <c r="AR169" s="113"/>
      <c r="AU169" s="19"/>
      <c r="AV169" s="25"/>
      <c r="AZ169"/>
      <c r="BA169"/>
      <c r="BB169"/>
      <c r="BC169"/>
      <c r="BD169"/>
      <c r="BE169" s="12" t="s">
        <v>335</v>
      </c>
      <c r="BF169" s="110">
        <v>12754.7</v>
      </c>
      <c r="BG169" s="111">
        <v>12746.5</v>
      </c>
      <c r="BH169" s="111">
        <v>12754.7</v>
      </c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</row>
    <row r="170" spans="1:123" x14ac:dyDescent="0.25">
      <c r="A170" s="12" t="str">
        <f t="shared" si="136"/>
        <v>11mag    2b</v>
      </c>
      <c r="B170" s="110">
        <f t="shared" si="149"/>
        <v>-2.7000000000007276</v>
      </c>
      <c r="C170" s="3">
        <f t="shared" si="150"/>
        <v>4</v>
      </c>
      <c r="D170" s="3">
        <f t="shared" si="140"/>
        <v>12754.866666666669</v>
      </c>
      <c r="E170" s="3">
        <f t="shared" si="141"/>
        <v>12754.7</v>
      </c>
      <c r="F170" s="3">
        <f t="shared" si="142"/>
        <v>12748</v>
      </c>
      <c r="G170" s="3">
        <f t="shared" si="143"/>
        <v>12747.25</v>
      </c>
      <c r="H170" s="13">
        <f t="shared" si="185"/>
        <v>12754.7</v>
      </c>
      <c r="I170" s="13">
        <f t="shared" si="185"/>
        <v>12748</v>
      </c>
      <c r="J170" s="110">
        <f t="shared" si="185"/>
        <v>12752</v>
      </c>
      <c r="K170" s="8">
        <f t="shared" si="160"/>
        <v>-0.8999999999996362</v>
      </c>
      <c r="L170" s="4">
        <f t="shared" si="144"/>
        <v>6.7000000000007276</v>
      </c>
      <c r="M170" s="4">
        <f t="shared" si="151"/>
        <v>7.3666666666673946</v>
      </c>
      <c r="N170" s="4">
        <f t="shared" si="145"/>
        <v>7.4500000000007276</v>
      </c>
      <c r="O170" s="4">
        <f t="shared" si="146"/>
        <v>6.7000000000007276</v>
      </c>
      <c r="P170" s="4">
        <f t="shared" si="186"/>
        <v>0</v>
      </c>
      <c r="Q170" s="4">
        <f t="shared" si="187"/>
        <v>6.7000000000007276</v>
      </c>
      <c r="R170" s="4">
        <f t="shared" si="137"/>
        <v>12751.566666666666</v>
      </c>
      <c r="S170" s="4">
        <f t="shared" si="147"/>
        <v>12751.766666666666</v>
      </c>
      <c r="T170" s="4">
        <f t="shared" si="148"/>
        <v>12752.022222222222</v>
      </c>
      <c r="U170" s="4">
        <f t="shared" si="153"/>
        <v>-17</v>
      </c>
      <c r="V170" s="4">
        <f t="shared" si="154"/>
        <v>1.8000000000010914</v>
      </c>
      <c r="W170" s="45">
        <f t="shared" si="155"/>
        <v>12754.7</v>
      </c>
      <c r="X170" s="109">
        <f t="shared" si="188"/>
        <v>12735.9</v>
      </c>
      <c r="Y170" s="62">
        <f t="shared" si="156"/>
        <v>12761.400000000001</v>
      </c>
      <c r="Z170" s="10">
        <f t="shared" si="157"/>
        <v>4.8999999999996362</v>
      </c>
      <c r="AA170" s="4">
        <f t="shared" si="158"/>
        <v>4.8999999999996362</v>
      </c>
      <c r="AB170" s="79">
        <f t="shared" si="159"/>
        <v>12757.8</v>
      </c>
      <c r="AC170" s="79">
        <f t="shared" si="189"/>
        <v>12757.8</v>
      </c>
      <c r="AD170" s="48">
        <f t="shared" si="162"/>
        <v>-0.59948018193627906</v>
      </c>
      <c r="AE170" s="45">
        <f t="shared" si="163"/>
        <v>-17</v>
      </c>
      <c r="AF170" s="56">
        <f t="shared" si="164"/>
        <v>12737.7</v>
      </c>
      <c r="AG170" s="70">
        <f t="shared" si="165"/>
        <v>-1.8848139567457025</v>
      </c>
      <c r="AH170" s="70">
        <f t="shared" si="166"/>
        <v>-0.53055634293295884</v>
      </c>
      <c r="AI170" s="74">
        <f t="shared" si="167"/>
        <v>1.1226516561074033E-3</v>
      </c>
      <c r="AJ170" s="62">
        <f t="shared" si="168"/>
        <v>4.8999999999996362</v>
      </c>
      <c r="AK170" s="117">
        <f t="shared" si="169"/>
        <v>0.28149003302639541</v>
      </c>
      <c r="AL170" s="99">
        <f t="shared" si="170"/>
        <v>-5.9562995705197367E-4</v>
      </c>
      <c r="AM170" s="62">
        <f t="shared" si="171"/>
        <v>12759.6</v>
      </c>
      <c r="AN170" s="10">
        <f t="shared" si="172"/>
        <v>12731.5224</v>
      </c>
      <c r="AO170" s="10">
        <f t="shared" si="173"/>
        <v>12744.6759</v>
      </c>
      <c r="AP170" s="10">
        <f t="shared" si="174"/>
        <v>12772.426333333333</v>
      </c>
      <c r="AQ170" s="10">
        <f t="shared" si="175"/>
        <v>12761.982566666666</v>
      </c>
      <c r="AR170" s="113"/>
      <c r="AU170" s="19"/>
      <c r="AV170" s="25"/>
      <c r="AZ170"/>
      <c r="BA170"/>
      <c r="BB170"/>
      <c r="BC170"/>
      <c r="BD170"/>
      <c r="BE170" s="12" t="s">
        <v>336</v>
      </c>
      <c r="BF170" s="110">
        <v>12754.7</v>
      </c>
      <c r="BG170" s="111">
        <v>12748</v>
      </c>
      <c r="BH170" s="111">
        <v>12752</v>
      </c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</row>
    <row r="171" spans="1:123" x14ac:dyDescent="0.25">
      <c r="A171" s="12" t="str">
        <f t="shared" si="136"/>
        <v>11mag     3o</v>
      </c>
      <c r="B171" s="110">
        <f t="shared" si="149"/>
        <v>-0.8999999999996362</v>
      </c>
      <c r="C171" s="3">
        <f t="shared" si="150"/>
        <v>-1.7999999999992724</v>
      </c>
      <c r="D171" s="3">
        <f t="shared" si="140"/>
        <v>12754.833333333334</v>
      </c>
      <c r="E171" s="3">
        <f t="shared" si="141"/>
        <v>12754.900000000001</v>
      </c>
      <c r="F171" s="3">
        <f t="shared" si="142"/>
        <v>12748.1</v>
      </c>
      <c r="G171" s="3">
        <f t="shared" si="143"/>
        <v>12748.9</v>
      </c>
      <c r="H171" s="110">
        <f t="shared" si="185"/>
        <v>12755.1</v>
      </c>
      <c r="I171" s="110">
        <f t="shared" si="185"/>
        <v>12749.8</v>
      </c>
      <c r="J171" s="110">
        <f t="shared" si="185"/>
        <v>12751.1</v>
      </c>
      <c r="K171" s="8">
        <f t="shared" si="160"/>
        <v>-3.6000000000003638</v>
      </c>
      <c r="L171" s="4">
        <f t="shared" si="144"/>
        <v>5.3000000000010914</v>
      </c>
      <c r="M171" s="4">
        <f t="shared" si="151"/>
        <v>6.7333333333341825</v>
      </c>
      <c r="N171" s="4">
        <f t="shared" si="145"/>
        <v>6.0000000000009095</v>
      </c>
      <c r="O171" s="4">
        <f t="shared" si="146"/>
        <v>5.3000000000010914</v>
      </c>
      <c r="P171" s="4">
        <f t="shared" si="186"/>
        <v>3.1000000000003638</v>
      </c>
      <c r="Q171" s="4">
        <f t="shared" si="187"/>
        <v>2.2000000000007276</v>
      </c>
      <c r="R171" s="4">
        <f t="shared" si="137"/>
        <v>12752</v>
      </c>
      <c r="S171" s="4">
        <f t="shared" si="147"/>
        <v>12751.783333333333</v>
      </c>
      <c r="T171" s="4">
        <f t="shared" si="148"/>
        <v>12751.844444444445</v>
      </c>
      <c r="U171" s="4">
        <f t="shared" si="153"/>
        <v>-2.7000000000007276</v>
      </c>
      <c r="V171" s="4">
        <f t="shared" si="154"/>
        <v>-2.7000000000007276</v>
      </c>
      <c r="W171" s="45">
        <f t="shared" si="155"/>
        <v>12752</v>
      </c>
      <c r="X171" s="45">
        <f t="shared" si="188"/>
        <v>12752</v>
      </c>
      <c r="Y171" s="10">
        <f t="shared" si="156"/>
        <v>12751.1</v>
      </c>
      <c r="Z171" s="10">
        <f t="shared" si="157"/>
        <v>4.8999999999996362</v>
      </c>
      <c r="AA171" s="10">
        <f t="shared" si="158"/>
        <v>1.8000000000010914</v>
      </c>
      <c r="AB171" s="10">
        <f t="shared" si="159"/>
        <v>12756.500000000002</v>
      </c>
      <c r="AC171" s="108">
        <f t="shared" si="189"/>
        <v>12759.6</v>
      </c>
      <c r="AD171" s="48">
        <f t="shared" si="162"/>
        <v>-0.68317089018836907</v>
      </c>
      <c r="AE171" s="45">
        <f t="shared" si="163"/>
        <v>-2.7000000000007276</v>
      </c>
      <c r="AF171" s="56">
        <f t="shared" si="164"/>
        <v>12749.3</v>
      </c>
      <c r="AG171" s="70">
        <f t="shared" si="165"/>
        <v>-0.31052982760130987</v>
      </c>
      <c r="AH171" s="70">
        <f t="shared" si="166"/>
        <v>-3.2203025639260097</v>
      </c>
      <c r="AI171" s="74">
        <f t="shared" si="167"/>
        <v>1.4118422187893385E-4</v>
      </c>
      <c r="AJ171" s="62">
        <f t="shared" si="168"/>
        <v>4.8999999999996362</v>
      </c>
      <c r="AK171" s="117">
        <f t="shared" si="169"/>
        <v>10.370348603228432</v>
      </c>
      <c r="AL171" s="99">
        <f t="shared" si="170"/>
        <v>-4.5465591170262934E-4</v>
      </c>
      <c r="AM171" s="62">
        <f t="shared" si="171"/>
        <v>12756.9</v>
      </c>
      <c r="AN171" s="10">
        <f t="shared" si="172"/>
        <v>12731.372549999998</v>
      </c>
      <c r="AO171" s="10">
        <f t="shared" si="173"/>
        <v>12742.378199999997</v>
      </c>
      <c r="AP171" s="10">
        <f t="shared" si="174"/>
        <v>12771.775683333331</v>
      </c>
      <c r="AQ171" s="10">
        <f t="shared" si="175"/>
        <v>12761.181766666663</v>
      </c>
      <c r="AR171" s="113"/>
      <c r="AU171" s="19"/>
      <c r="AV171" s="25"/>
      <c r="AZ171"/>
      <c r="BA171"/>
      <c r="BB171"/>
      <c r="BC171"/>
      <c r="BD171"/>
      <c r="BE171" s="12" t="s">
        <v>337</v>
      </c>
      <c r="BF171" s="110">
        <v>12755.1</v>
      </c>
      <c r="BG171" s="111">
        <v>12749.8</v>
      </c>
      <c r="BH171" s="111">
        <v>12751.1</v>
      </c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</row>
    <row r="172" spans="1:123" x14ac:dyDescent="0.25">
      <c r="A172" s="12" t="str">
        <f t="shared" si="136"/>
        <v>11mag    4s</v>
      </c>
      <c r="B172" s="110">
        <f t="shared" si="149"/>
        <v>0</v>
      </c>
      <c r="C172" s="3">
        <f t="shared" si="150"/>
        <v>-3.6000000000003638</v>
      </c>
      <c r="D172" s="3">
        <f t="shared" si="140"/>
        <v>12754.533333333335</v>
      </c>
      <c r="E172" s="3">
        <f t="shared" si="141"/>
        <v>12754.45</v>
      </c>
      <c r="F172" s="3">
        <f t="shared" si="142"/>
        <v>12749.199999999999</v>
      </c>
      <c r="G172" s="3">
        <f t="shared" si="143"/>
        <v>12749.8</v>
      </c>
      <c r="H172" s="3">
        <f t="shared" si="185"/>
        <v>12753.8</v>
      </c>
      <c r="I172" s="110">
        <f t="shared" si="185"/>
        <v>12749.8</v>
      </c>
      <c r="J172" s="110">
        <f t="shared" si="185"/>
        <v>12751.1</v>
      </c>
      <c r="K172" s="8">
        <f t="shared" si="160"/>
        <v>-0.8999999999996362</v>
      </c>
      <c r="L172" s="4">
        <f t="shared" si="144"/>
        <v>4</v>
      </c>
      <c r="M172" s="4">
        <f t="shared" si="151"/>
        <v>5.3333333333339397</v>
      </c>
      <c r="N172" s="4">
        <f t="shared" si="145"/>
        <v>4.6500000000005457</v>
      </c>
      <c r="O172" s="4">
        <f t="shared" si="146"/>
        <v>4</v>
      </c>
      <c r="P172" s="4">
        <f t="shared" si="186"/>
        <v>2.6999999999989086</v>
      </c>
      <c r="Q172" s="4">
        <f t="shared" si="187"/>
        <v>1.3000000000010914</v>
      </c>
      <c r="R172" s="4">
        <f t="shared" si="137"/>
        <v>12751.566666666666</v>
      </c>
      <c r="S172" s="4">
        <f t="shared" si="147"/>
        <v>12751.783333333333</v>
      </c>
      <c r="T172" s="4">
        <f t="shared" si="148"/>
        <v>12751.71111111111</v>
      </c>
      <c r="U172" s="4">
        <f t="shared" si="153"/>
        <v>-2.7000000000007276</v>
      </c>
      <c r="V172" s="4">
        <f t="shared" si="154"/>
        <v>-2.7000000000007276</v>
      </c>
      <c r="W172" s="45">
        <f t="shared" si="155"/>
        <v>12749.3</v>
      </c>
      <c r="X172" s="109">
        <f t="shared" ref="X172:X178" si="190">J170+U172</f>
        <v>12749.3</v>
      </c>
      <c r="Y172" s="62">
        <f t="shared" si="156"/>
        <v>12747.5</v>
      </c>
      <c r="Z172" s="10">
        <f t="shared" si="157"/>
        <v>1.8000000000010914</v>
      </c>
      <c r="AA172" s="4">
        <f t="shared" si="158"/>
        <v>-0.8999999999996362</v>
      </c>
      <c r="AB172" s="108">
        <f t="shared" si="159"/>
        <v>12751.1</v>
      </c>
      <c r="AC172" s="79">
        <f t="shared" ref="AC172:AC178" si="191">J170+Z172</f>
        <v>12753.800000000001</v>
      </c>
      <c r="AD172" s="48">
        <f t="shared" si="162"/>
        <v>-0.76088369070825224</v>
      </c>
      <c r="AE172" s="45">
        <f t="shared" si="163"/>
        <v>-2.7000000000007276</v>
      </c>
      <c r="AF172" s="56">
        <f t="shared" si="164"/>
        <v>12748.4</v>
      </c>
      <c r="AG172" s="70">
        <f t="shared" si="165"/>
        <v>-1.500529478208525</v>
      </c>
      <c r="AH172" s="70">
        <f t="shared" si="166"/>
        <v>-0.66643142605495176</v>
      </c>
      <c r="AI172" s="74">
        <f t="shared" si="167"/>
        <v>2.1179128361211821E-4</v>
      </c>
      <c r="AJ172" s="62">
        <f t="shared" si="168"/>
        <v>1.8000000000010914</v>
      </c>
      <c r="AK172" s="117">
        <f t="shared" si="169"/>
        <v>0.44413084563363664</v>
      </c>
      <c r="AL172" s="99">
        <f t="shared" si="170"/>
        <v>-1.4114436716363267E-4</v>
      </c>
      <c r="AM172" s="62">
        <f t="shared" si="171"/>
        <v>12752.900000000001</v>
      </c>
      <c r="AN172" s="10">
        <f t="shared" si="172"/>
        <v>12733.254000000001</v>
      </c>
      <c r="AO172" s="10">
        <f t="shared" si="173"/>
        <v>12741.445800000001</v>
      </c>
      <c r="AP172" s="10">
        <f t="shared" si="174"/>
        <v>12770.757999999998</v>
      </c>
      <c r="AQ172" s="10">
        <f t="shared" si="175"/>
        <v>12761.648899999998</v>
      </c>
      <c r="AR172" s="113"/>
      <c r="AU172" s="19"/>
      <c r="AV172" s="25"/>
      <c r="AZ172"/>
      <c r="BA172"/>
      <c r="BB172"/>
      <c r="BC172"/>
      <c r="BD172"/>
      <c r="BE172" s="12" t="s">
        <v>338</v>
      </c>
      <c r="BF172" s="110">
        <v>12753.8</v>
      </c>
      <c r="BG172" s="111">
        <v>12749.8</v>
      </c>
      <c r="BH172" s="111">
        <v>12751.1</v>
      </c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</row>
    <row r="173" spans="1:123" x14ac:dyDescent="0.25">
      <c r="A173" s="12" t="str">
        <f t="shared" si="136"/>
        <v>11mag     5b</v>
      </c>
      <c r="B173" s="110">
        <f t="shared" si="149"/>
        <v>-1.1000000000003638</v>
      </c>
      <c r="C173" s="3">
        <f t="shared" si="150"/>
        <v>-2</v>
      </c>
      <c r="D173" s="3">
        <f t="shared" si="140"/>
        <v>12753.833333333334</v>
      </c>
      <c r="E173" s="3">
        <f t="shared" si="141"/>
        <v>12753.2</v>
      </c>
      <c r="F173" s="3">
        <f t="shared" si="142"/>
        <v>12749.366666666667</v>
      </c>
      <c r="G173" s="3">
        <f t="shared" si="143"/>
        <v>12749.15</v>
      </c>
      <c r="H173" s="3">
        <f t="shared" si="185"/>
        <v>12752.6</v>
      </c>
      <c r="I173" s="110">
        <f t="shared" si="185"/>
        <v>12748.5</v>
      </c>
      <c r="J173" s="110">
        <f t="shared" si="185"/>
        <v>12750</v>
      </c>
      <c r="K173" s="8">
        <f t="shared" si="160"/>
        <v>-1.1000000000003638</v>
      </c>
      <c r="L173" s="4">
        <f t="shared" si="144"/>
        <v>4.1000000000003638</v>
      </c>
      <c r="M173" s="4">
        <f t="shared" si="151"/>
        <v>4.4666666666671517</v>
      </c>
      <c r="N173" s="4">
        <f t="shared" si="145"/>
        <v>4.0500000000001819</v>
      </c>
      <c r="O173" s="4">
        <f t="shared" si="146"/>
        <v>4.1000000000003638</v>
      </c>
      <c r="P173" s="4">
        <f t="shared" si="186"/>
        <v>1.5</v>
      </c>
      <c r="Q173" s="4">
        <f t="shared" si="187"/>
        <v>2.6000000000003638</v>
      </c>
      <c r="R173" s="4">
        <f t="shared" si="137"/>
        <v>12750.366666666667</v>
      </c>
      <c r="S173" s="4">
        <f t="shared" si="147"/>
        <v>12750.966666666667</v>
      </c>
      <c r="T173" s="4">
        <f t="shared" si="148"/>
        <v>12751.311111111112</v>
      </c>
      <c r="U173" s="4">
        <f t="shared" si="153"/>
        <v>-2.7000000000007276</v>
      </c>
      <c r="V173" s="4">
        <f t="shared" si="154"/>
        <v>-0.8999999999996362</v>
      </c>
      <c r="W173" s="45">
        <f t="shared" si="155"/>
        <v>12750.2</v>
      </c>
      <c r="X173" s="45">
        <f t="shared" si="190"/>
        <v>12748.4</v>
      </c>
      <c r="Y173" s="62">
        <f t="shared" si="156"/>
        <v>12750.2</v>
      </c>
      <c r="Z173" s="10">
        <f t="shared" si="157"/>
        <v>0</v>
      </c>
      <c r="AA173" s="4">
        <f t="shared" si="158"/>
        <v>0</v>
      </c>
      <c r="AB173" s="79">
        <f t="shared" si="159"/>
        <v>12751.1</v>
      </c>
      <c r="AC173" s="108">
        <f t="shared" si="191"/>
        <v>12751.1</v>
      </c>
      <c r="AD173" s="48">
        <f t="shared" si="162"/>
        <v>-0.7549057829759368</v>
      </c>
      <c r="AE173" s="45">
        <f t="shared" si="163"/>
        <v>-2.7000000000007276</v>
      </c>
      <c r="AF173" s="56">
        <f t="shared" si="164"/>
        <v>12748.4</v>
      </c>
      <c r="AG173" s="70">
        <f t="shared" si="165"/>
        <v>-1.4548535145941948</v>
      </c>
      <c r="AH173" s="70">
        <f t="shared" si="166"/>
        <v>-0.68735442432424687</v>
      </c>
      <c r="AI173" s="74">
        <f t="shared" si="167"/>
        <v>1.2550594584421291E-4</v>
      </c>
      <c r="AJ173" s="62">
        <f t="shared" si="168"/>
        <v>0</v>
      </c>
      <c r="AK173" s="117">
        <f t="shared" si="169"/>
        <v>0.47245610463811683</v>
      </c>
      <c r="AL173" s="99">
        <f t="shared" si="170"/>
        <v>-8.6267067155019073E-5</v>
      </c>
      <c r="AM173" s="62">
        <f t="shared" si="171"/>
        <v>12751.1</v>
      </c>
      <c r="AN173" s="10">
        <f t="shared" si="172"/>
        <v>12734.169749999997</v>
      </c>
      <c r="AO173" s="10">
        <f t="shared" si="173"/>
        <v>12740.579999999998</v>
      </c>
      <c r="AP173" s="10">
        <f t="shared" si="174"/>
        <v>12768.972883333332</v>
      </c>
      <c r="AQ173" s="10">
        <f t="shared" si="175"/>
        <v>12762.082666666663</v>
      </c>
      <c r="AR173" s="113"/>
      <c r="AU173" s="19"/>
      <c r="AV173" s="25"/>
      <c r="AZ173"/>
      <c r="BA173"/>
      <c r="BB173"/>
      <c r="BC173"/>
      <c r="BD173"/>
      <c r="BE173" s="12" t="s">
        <v>339</v>
      </c>
      <c r="BF173" s="110">
        <v>12752.6</v>
      </c>
      <c r="BG173" s="111">
        <v>12748.5</v>
      </c>
      <c r="BH173" s="111">
        <v>12750</v>
      </c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</row>
    <row r="174" spans="1:123" x14ac:dyDescent="0.25">
      <c r="A174" s="12" t="str">
        <f t="shared" si="136"/>
        <v>11mag     6o</v>
      </c>
      <c r="B174" s="110">
        <f t="shared" si="149"/>
        <v>0</v>
      </c>
      <c r="C174" s="3">
        <f t="shared" si="150"/>
        <v>-1.1000000000003638</v>
      </c>
      <c r="D174" s="3">
        <f t="shared" si="140"/>
        <v>12753</v>
      </c>
      <c r="E174" s="3">
        <f t="shared" si="141"/>
        <v>12752.6</v>
      </c>
      <c r="F174" s="3">
        <f t="shared" si="142"/>
        <v>12748.933333333334</v>
      </c>
      <c r="G174" s="3">
        <f t="shared" si="143"/>
        <v>12748.5</v>
      </c>
      <c r="H174" s="3">
        <f t="shared" si="185"/>
        <v>12752.6</v>
      </c>
      <c r="I174" s="110">
        <f t="shared" si="185"/>
        <v>12748.5</v>
      </c>
      <c r="J174" s="110">
        <f t="shared" si="185"/>
        <v>12750</v>
      </c>
      <c r="K174" s="8">
        <f t="shared" si="160"/>
        <v>-1.1000000000003638</v>
      </c>
      <c r="L174" s="4">
        <f t="shared" si="144"/>
        <v>4.1000000000003638</v>
      </c>
      <c r="M174" s="4">
        <f t="shared" si="151"/>
        <v>4.0666666666669089</v>
      </c>
      <c r="N174" s="4">
        <f t="shared" si="145"/>
        <v>4.1000000000003638</v>
      </c>
      <c r="O174" s="4">
        <f t="shared" si="146"/>
        <v>4.1000000000003638</v>
      </c>
      <c r="P174" s="4">
        <f t="shared" si="186"/>
        <v>2.6000000000003638</v>
      </c>
      <c r="Q174" s="4">
        <f>-J173+I174</f>
        <v>-1.5</v>
      </c>
      <c r="R174" s="4">
        <f t="shared" si="137"/>
        <v>12750.366666666667</v>
      </c>
      <c r="S174" s="4">
        <f t="shared" si="147"/>
        <v>12750.366666666667</v>
      </c>
      <c r="T174" s="4">
        <f t="shared" si="148"/>
        <v>12750.766666666668</v>
      </c>
      <c r="U174" s="4">
        <f t="shared" si="153"/>
        <v>-1.1000000000003638</v>
      </c>
      <c r="V174" s="4">
        <f t="shared" si="154"/>
        <v>-1.1000000000003638</v>
      </c>
      <c r="W174" s="45">
        <f t="shared" si="155"/>
        <v>12750</v>
      </c>
      <c r="X174" s="45">
        <f t="shared" si="190"/>
        <v>12750</v>
      </c>
      <c r="Y174" s="62">
        <f t="shared" si="156"/>
        <v>12748.9</v>
      </c>
      <c r="Z174" s="10">
        <f t="shared" si="157"/>
        <v>0</v>
      </c>
      <c r="AA174" s="4">
        <f t="shared" si="158"/>
        <v>0</v>
      </c>
      <c r="AB174" s="108">
        <f t="shared" si="159"/>
        <v>12751.1</v>
      </c>
      <c r="AC174" s="108">
        <f t="shared" si="191"/>
        <v>12751.1</v>
      </c>
      <c r="AD174" s="48">
        <f t="shared" si="162"/>
        <v>-0.7549057829759368</v>
      </c>
      <c r="AE174" s="45">
        <f t="shared" si="163"/>
        <v>-1.1000000000003638</v>
      </c>
      <c r="AF174" s="56">
        <f t="shared" si="164"/>
        <v>12748.9</v>
      </c>
      <c r="AG174" s="70" t="e">
        <f t="shared" si="165"/>
        <v>#DIV/0!</v>
      </c>
      <c r="AH174" s="70" t="e">
        <f t="shared" si="166"/>
        <v>#DIV/0!</v>
      </c>
      <c r="AI174" s="74">
        <f t="shared" si="167"/>
        <v>8.6281953737213712E-5</v>
      </c>
      <c r="AJ174" s="62">
        <f t="shared" si="168"/>
        <v>0</v>
      </c>
      <c r="AK174" s="117" t="e">
        <f t="shared" si="169"/>
        <v>#DIV/0!</v>
      </c>
      <c r="AL174" s="99">
        <f t="shared" si="170"/>
        <v>0</v>
      </c>
      <c r="AM174" s="62">
        <f t="shared" si="171"/>
        <v>12750</v>
      </c>
      <c r="AN174" s="10">
        <f t="shared" si="172"/>
        <v>12733.570349999998</v>
      </c>
      <c r="AO174" s="10">
        <f t="shared" si="173"/>
        <v>12739.481100000001</v>
      </c>
      <c r="AP174" s="10">
        <f t="shared" si="174"/>
        <v>12767.171083333333</v>
      </c>
      <c r="AQ174" s="10">
        <f t="shared" si="175"/>
        <v>12760.881466666666</v>
      </c>
      <c r="AR174" s="113"/>
      <c r="AU174" s="19"/>
      <c r="AV174" s="25"/>
      <c r="AZ174"/>
      <c r="BA174"/>
      <c r="BB174"/>
      <c r="BC174"/>
      <c r="BD174"/>
      <c r="BE174" s="12" t="s">
        <v>340</v>
      </c>
      <c r="BF174" s="110">
        <v>12752.6</v>
      </c>
      <c r="BG174" s="111">
        <v>12748.5</v>
      </c>
      <c r="BH174" s="111">
        <v>12750</v>
      </c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</row>
    <row r="175" spans="1:123" x14ac:dyDescent="0.25">
      <c r="A175" s="12" t="str">
        <f t="shared" si="136"/>
        <v>11mag    7s</v>
      </c>
      <c r="B175" s="110">
        <f t="shared" si="149"/>
        <v>6.8999999999996362</v>
      </c>
      <c r="C175" s="3">
        <f t="shared" si="150"/>
        <v>5.7999999999992724</v>
      </c>
      <c r="D175" s="3">
        <f t="shared" si="140"/>
        <v>12755.866666666667</v>
      </c>
      <c r="E175" s="3">
        <f t="shared" si="141"/>
        <v>12757.5</v>
      </c>
      <c r="F175" s="3">
        <f t="shared" si="142"/>
        <v>12748.1</v>
      </c>
      <c r="G175" s="3">
        <f t="shared" si="143"/>
        <v>12747.9</v>
      </c>
      <c r="H175" s="3">
        <f t="shared" si="185"/>
        <v>12762.4</v>
      </c>
      <c r="I175" s="110">
        <f t="shared" si="185"/>
        <v>12747.3</v>
      </c>
      <c r="J175" s="110">
        <f t="shared" si="185"/>
        <v>12756.9</v>
      </c>
      <c r="K175" s="8">
        <f t="shared" si="160"/>
        <v>6.8999999999996362</v>
      </c>
      <c r="L175" s="4">
        <f t="shared" si="144"/>
        <v>15.100000000000364</v>
      </c>
      <c r="M175" s="4">
        <f t="shared" si="151"/>
        <v>7.7666666666670308</v>
      </c>
      <c r="N175" s="4">
        <f t="shared" si="145"/>
        <v>9.6000000000003638</v>
      </c>
      <c r="O175" s="4">
        <f t="shared" si="146"/>
        <v>15.100000000000364</v>
      </c>
      <c r="P175" s="4">
        <f t="shared" si="186"/>
        <v>12.399999999999636</v>
      </c>
      <c r="Q175" s="4">
        <f>J174-I175</f>
        <v>2.7000000000007276</v>
      </c>
      <c r="R175" s="4">
        <f t="shared" si="137"/>
        <v>12755.533333333333</v>
      </c>
      <c r="S175" s="4">
        <f t="shared" si="147"/>
        <v>12752.95</v>
      </c>
      <c r="T175" s="4">
        <f t="shared" si="148"/>
        <v>12752.088888888888</v>
      </c>
      <c r="U175" s="4">
        <f t="shared" si="153"/>
        <v>-1.1000000000003638</v>
      </c>
      <c r="V175" s="4">
        <f t="shared" si="154"/>
        <v>-1.1000000000003638</v>
      </c>
      <c r="W175" s="45">
        <f t="shared" si="155"/>
        <v>12748.9</v>
      </c>
      <c r="X175" s="109">
        <f t="shared" si="190"/>
        <v>12748.9</v>
      </c>
      <c r="Y175" s="62">
        <f t="shared" si="156"/>
        <v>12748.9</v>
      </c>
      <c r="Z175" s="10">
        <f t="shared" si="157"/>
        <v>0</v>
      </c>
      <c r="AA175" s="4">
        <f t="shared" si="158"/>
        <v>0</v>
      </c>
      <c r="AB175" s="79">
        <f t="shared" si="159"/>
        <v>12750</v>
      </c>
      <c r="AC175" s="79">
        <f t="shared" si="191"/>
        <v>12750</v>
      </c>
      <c r="AD175" s="48">
        <f t="shared" si="162"/>
        <v>-9.7335932423630617E-2</v>
      </c>
      <c r="AE175" s="45">
        <f t="shared" si="163"/>
        <v>-1.1000000000003638</v>
      </c>
      <c r="AF175" s="56">
        <f t="shared" si="164"/>
        <v>12748.9</v>
      </c>
      <c r="AG175" s="70">
        <f t="shared" si="165"/>
        <v>1.1595203269029448</v>
      </c>
      <c r="AH175" s="70">
        <f t="shared" si="166"/>
        <v>0.86242558823524862</v>
      </c>
      <c r="AI175" s="74">
        <f t="shared" si="167"/>
        <v>6.2750511808861939E-4</v>
      </c>
      <c r="AJ175" s="62">
        <f t="shared" si="168"/>
        <v>0</v>
      </c>
      <c r="AK175" s="117">
        <f t="shared" si="169"/>
        <v>0.7437778952429146</v>
      </c>
      <c r="AL175" s="99">
        <f t="shared" si="170"/>
        <v>5.4117647058820673E-4</v>
      </c>
      <c r="AM175" s="62">
        <f t="shared" si="171"/>
        <v>12750</v>
      </c>
      <c r="AN175" s="10">
        <f t="shared" si="172"/>
        <v>12733.520399999999</v>
      </c>
      <c r="AO175" s="10">
        <f t="shared" si="173"/>
        <v>12739.481100000001</v>
      </c>
      <c r="AP175" s="10">
        <f t="shared" si="174"/>
        <v>12767.221133333333</v>
      </c>
      <c r="AQ175" s="10">
        <f t="shared" si="175"/>
        <v>12760.881466666666</v>
      </c>
      <c r="AR175" s="113"/>
      <c r="AU175" s="19"/>
      <c r="AV175" s="25"/>
      <c r="AW175" s="21">
        <f>SUM(AU175:AU188)-AW176</f>
        <v>0</v>
      </c>
      <c r="AZ175"/>
      <c r="BA175"/>
      <c r="BB175"/>
      <c r="BC175"/>
      <c r="BD175"/>
      <c r="BE175" s="12" t="s">
        <v>341</v>
      </c>
      <c r="BF175" s="110">
        <v>12762.4</v>
      </c>
      <c r="BG175" s="111">
        <v>12747.3</v>
      </c>
      <c r="BH175" s="111">
        <v>12756.9</v>
      </c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</row>
    <row r="176" spans="1:123" x14ac:dyDescent="0.25">
      <c r="A176" s="12" t="str">
        <f t="shared" si="136"/>
        <v>11mag   8s</v>
      </c>
      <c r="B176" s="110">
        <f t="shared" si="149"/>
        <v>5.2000000000007276</v>
      </c>
      <c r="C176" s="3">
        <f t="shared" si="150"/>
        <v>12.100000000000364</v>
      </c>
      <c r="D176" s="3">
        <f t="shared" si="140"/>
        <v>12760.533333333333</v>
      </c>
      <c r="E176" s="3">
        <f t="shared" si="141"/>
        <v>12764.5</v>
      </c>
      <c r="F176" s="3">
        <f t="shared" si="142"/>
        <v>12748.300000000001</v>
      </c>
      <c r="G176" s="3">
        <f t="shared" si="143"/>
        <v>12748.2</v>
      </c>
      <c r="H176" s="3">
        <f t="shared" si="185"/>
        <v>12766.6</v>
      </c>
      <c r="I176" s="110">
        <f t="shared" si="185"/>
        <v>12749.1</v>
      </c>
      <c r="J176" s="110">
        <f t="shared" si="185"/>
        <v>12762.1</v>
      </c>
      <c r="K176" s="8">
        <f t="shared" si="160"/>
        <v>12.100000000000364</v>
      </c>
      <c r="L176" s="4">
        <f t="shared" si="144"/>
        <v>17.5</v>
      </c>
      <c r="M176" s="4">
        <f t="shared" si="151"/>
        <v>12.233333333333576</v>
      </c>
      <c r="N176" s="4">
        <f t="shared" si="145"/>
        <v>16.300000000000182</v>
      </c>
      <c r="O176" s="4">
        <f t="shared" si="146"/>
        <v>17.5</v>
      </c>
      <c r="P176" s="4">
        <f t="shared" si="186"/>
        <v>9.7000000000007276</v>
      </c>
      <c r="Q176" s="4">
        <f>J175-I176</f>
        <v>7.7999999999992724</v>
      </c>
      <c r="R176" s="4">
        <f t="shared" si="137"/>
        <v>12759.266666666668</v>
      </c>
      <c r="S176" s="4">
        <f t="shared" si="147"/>
        <v>12757.400000000001</v>
      </c>
      <c r="T176" s="4">
        <f t="shared" si="148"/>
        <v>12755.055555555557</v>
      </c>
      <c r="U176" s="4">
        <f t="shared" si="153"/>
        <v>-1.1000000000003638</v>
      </c>
      <c r="V176" s="4">
        <f t="shared" si="154"/>
        <v>0</v>
      </c>
      <c r="W176" s="109">
        <f t="shared" si="155"/>
        <v>12750</v>
      </c>
      <c r="X176" s="109">
        <f t="shared" si="190"/>
        <v>12748.9</v>
      </c>
      <c r="Y176" s="62">
        <f t="shared" si="156"/>
        <v>12763.8</v>
      </c>
      <c r="Z176" s="10">
        <f t="shared" si="157"/>
        <v>6.8999999999996362</v>
      </c>
      <c r="AA176" s="4">
        <f t="shared" si="158"/>
        <v>6.8999999999996362</v>
      </c>
      <c r="AB176" s="79">
        <f t="shared" si="159"/>
        <v>12756.9</v>
      </c>
      <c r="AC176" s="79">
        <f t="shared" si="191"/>
        <v>12756.9</v>
      </c>
      <c r="AD176" s="48">
        <f t="shared" si="162"/>
        <v>4.6133853151396266E-2</v>
      </c>
      <c r="AE176" s="45">
        <f t="shared" si="163"/>
        <v>-1.1000000000003638</v>
      </c>
      <c r="AF176" s="56">
        <f t="shared" si="164"/>
        <v>12755.8</v>
      </c>
      <c r="AG176" s="70">
        <f t="shared" si="165"/>
        <v>-3.7082065551756185</v>
      </c>
      <c r="AH176" s="70">
        <f t="shared" si="166"/>
        <v>-0.26967214072912954</v>
      </c>
      <c r="AI176" s="74">
        <f t="shared" si="167"/>
        <v>4.9389297417653871E-4</v>
      </c>
      <c r="AJ176" s="62">
        <f t="shared" si="168"/>
        <v>6.8999999999996362</v>
      </c>
      <c r="AK176" s="117">
        <f t="shared" si="169"/>
        <v>7.2723063485431449E-2</v>
      </c>
      <c r="AL176" s="99">
        <f t="shared" si="170"/>
        <v>-1.3318917563726388E-4</v>
      </c>
      <c r="AM176" s="62">
        <f t="shared" si="171"/>
        <v>12763.8</v>
      </c>
      <c r="AN176" s="10">
        <f t="shared" si="172"/>
        <v>12733.187399999999</v>
      </c>
      <c r="AO176" s="10">
        <f t="shared" si="173"/>
        <v>12751.002899999999</v>
      </c>
      <c r="AP176" s="10">
        <f t="shared" si="174"/>
        <v>12777.898466666666</v>
      </c>
      <c r="AQ176" s="10">
        <f t="shared" si="175"/>
        <v>12761.415333333331</v>
      </c>
      <c r="AR176" s="113"/>
      <c r="AU176" s="19"/>
      <c r="AV176" s="25"/>
      <c r="AW176" s="80">
        <f>COUNT(AU176:AU188)</f>
        <v>0</v>
      </c>
      <c r="AZ176"/>
      <c r="BA176"/>
      <c r="BB176"/>
      <c r="BC176"/>
      <c r="BD176"/>
      <c r="BE176" s="12" t="s">
        <v>155</v>
      </c>
      <c r="BF176" s="110">
        <v>12766.6</v>
      </c>
      <c r="BG176" s="111">
        <v>12749.1</v>
      </c>
      <c r="BH176" s="111">
        <v>12762.1</v>
      </c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</row>
    <row r="177" spans="1:123" x14ac:dyDescent="0.25">
      <c r="A177" s="12" t="str">
        <f t="shared" si="136"/>
        <v>11mag    9b</v>
      </c>
      <c r="B177" s="110">
        <f t="shared" si="149"/>
        <v>-15.5</v>
      </c>
      <c r="C177" s="3">
        <f t="shared" si="150"/>
        <v>-3.3999999999996362</v>
      </c>
      <c r="D177" s="3">
        <f t="shared" si="140"/>
        <v>12766.300000000001</v>
      </c>
      <c r="E177" s="3">
        <f t="shared" si="141"/>
        <v>12768.25</v>
      </c>
      <c r="F177" s="3">
        <f t="shared" si="142"/>
        <v>12745.6</v>
      </c>
      <c r="G177" s="3">
        <f t="shared" si="143"/>
        <v>12744.75</v>
      </c>
      <c r="H177" s="3">
        <f t="shared" si="185"/>
        <v>12769.9</v>
      </c>
      <c r="I177" s="3">
        <f t="shared" si="185"/>
        <v>12740.4</v>
      </c>
      <c r="J177" s="110">
        <f t="shared" si="185"/>
        <v>12746.6</v>
      </c>
      <c r="K177" s="8">
        <f t="shared" si="160"/>
        <v>-10.299999999999272</v>
      </c>
      <c r="L177" s="4">
        <f t="shared" si="144"/>
        <v>29.5</v>
      </c>
      <c r="M177" s="4">
        <f t="shared" si="151"/>
        <v>20.70000000000012</v>
      </c>
      <c r="N177" s="4">
        <f t="shared" si="145"/>
        <v>23.5</v>
      </c>
      <c r="O177" s="4">
        <f t="shared" si="146"/>
        <v>29.5</v>
      </c>
      <c r="P177" s="4">
        <f t="shared" si="186"/>
        <v>7.7999999999992724</v>
      </c>
      <c r="Q177" s="4">
        <f>J176-I177</f>
        <v>21.700000000000728</v>
      </c>
      <c r="R177" s="4">
        <f t="shared" si="137"/>
        <v>12752.300000000001</v>
      </c>
      <c r="S177" s="4">
        <f t="shared" si="147"/>
        <v>12755.783333333335</v>
      </c>
      <c r="T177" s="4">
        <f t="shared" si="148"/>
        <v>12755.700000000003</v>
      </c>
      <c r="U177" s="4">
        <f t="shared" si="153"/>
        <v>0</v>
      </c>
      <c r="V177" s="4">
        <f t="shared" si="154"/>
        <v>5.2000000000007276</v>
      </c>
      <c r="W177" s="109">
        <f t="shared" si="155"/>
        <v>12762.1</v>
      </c>
      <c r="X177" s="45">
        <f t="shared" si="190"/>
        <v>12756.9</v>
      </c>
      <c r="Y177" s="10">
        <f t="shared" si="156"/>
        <v>12774.2</v>
      </c>
      <c r="Z177" s="10">
        <f t="shared" si="157"/>
        <v>6.8999999999996362</v>
      </c>
      <c r="AA177" s="10">
        <f t="shared" si="158"/>
        <v>6.8999999999996362</v>
      </c>
      <c r="AB177" s="10">
        <f t="shared" si="159"/>
        <v>12763.8</v>
      </c>
      <c r="AC177" s="108">
        <f t="shared" si="191"/>
        <v>12763.8</v>
      </c>
      <c r="AD177" s="48">
        <f t="shared" si="162"/>
        <v>0.76348278102663947</v>
      </c>
      <c r="AE177" s="45">
        <f t="shared" si="163"/>
        <v>0</v>
      </c>
      <c r="AF177" s="56">
        <f t="shared" si="164"/>
        <v>12762.1</v>
      </c>
      <c r="AG177" s="70">
        <f t="shared" si="165"/>
        <v>0.69233840545724123</v>
      </c>
      <c r="AH177" s="70">
        <f t="shared" si="166"/>
        <v>1.4443803667652522</v>
      </c>
      <c r="AI177" s="74">
        <f t="shared" si="167"/>
        <v>-1.2145336582537357E-3</v>
      </c>
      <c r="AJ177" s="62">
        <f t="shared" si="168"/>
        <v>6.8999999999996362</v>
      </c>
      <c r="AK177" s="117">
        <f t="shared" si="169"/>
        <v>2.0862346438969244</v>
      </c>
      <c r="AL177" s="99">
        <f t="shared" si="170"/>
        <v>-1.7542485707572743E-3</v>
      </c>
      <c r="AM177" s="62">
        <f t="shared" si="171"/>
        <v>12769</v>
      </c>
      <c r="AN177" s="10">
        <f t="shared" si="172"/>
        <v>12730.2237</v>
      </c>
      <c r="AO177" s="10">
        <f t="shared" si="173"/>
        <v>12756.663900000003</v>
      </c>
      <c r="AP177" s="10">
        <f t="shared" si="174"/>
        <v>12788.342233333335</v>
      </c>
      <c r="AQ177" s="10">
        <f t="shared" si="175"/>
        <v>12764.685266666667</v>
      </c>
      <c r="AR177" s="113"/>
      <c r="AU177" s="19"/>
      <c r="AV177" s="25"/>
      <c r="AZ177"/>
      <c r="BA177"/>
      <c r="BB177"/>
      <c r="BC177"/>
      <c r="BD177"/>
      <c r="BE177" s="12" t="s">
        <v>342</v>
      </c>
      <c r="BF177" s="110">
        <v>12769.9</v>
      </c>
      <c r="BG177" s="111">
        <v>12740.4</v>
      </c>
      <c r="BH177" s="111">
        <v>12746.6</v>
      </c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</row>
    <row r="178" spans="1:123" x14ac:dyDescent="0.25">
      <c r="A178" s="12" t="str">
        <f t="shared" si="136"/>
        <v>11mag     10o</v>
      </c>
      <c r="B178" s="110">
        <f t="shared" si="149"/>
        <v>18.100000000000364</v>
      </c>
      <c r="C178" s="3">
        <f t="shared" si="150"/>
        <v>7.8000000000010914</v>
      </c>
      <c r="D178" s="3">
        <f t="shared" si="140"/>
        <v>12769</v>
      </c>
      <c r="E178" s="3">
        <f t="shared" si="141"/>
        <v>12770.2</v>
      </c>
      <c r="F178" s="3">
        <f t="shared" si="142"/>
        <v>12745.366666666667</v>
      </c>
      <c r="G178" s="3">
        <f t="shared" si="143"/>
        <v>12743.5</v>
      </c>
      <c r="H178" s="3">
        <f t="shared" si="185"/>
        <v>12770.5</v>
      </c>
      <c r="I178" s="3">
        <f t="shared" si="185"/>
        <v>12746.6</v>
      </c>
      <c r="J178" s="3">
        <f t="shared" si="185"/>
        <v>12764.7</v>
      </c>
      <c r="K178" s="8">
        <f t="shared" si="160"/>
        <v>2.6000000000003638</v>
      </c>
      <c r="L178" s="4">
        <f t="shared" si="144"/>
        <v>23.899999999999636</v>
      </c>
      <c r="M178" s="4">
        <f t="shared" si="151"/>
        <v>23.633333333333212</v>
      </c>
      <c r="N178" s="4">
        <f t="shared" si="145"/>
        <v>26.699999999999818</v>
      </c>
      <c r="O178" s="4">
        <f t="shared" si="146"/>
        <v>23.899999999999636</v>
      </c>
      <c r="P178" s="4">
        <f t="shared" si="186"/>
        <v>23.899999999999636</v>
      </c>
      <c r="Q178" s="4">
        <f>J177-I178</f>
        <v>0</v>
      </c>
      <c r="R178" s="4">
        <f t="shared" si="137"/>
        <v>12760.6</v>
      </c>
      <c r="S178" s="4">
        <f t="shared" si="147"/>
        <v>12756.45</v>
      </c>
      <c r="T178" s="4">
        <f t="shared" si="148"/>
        <v>12757.388888888891</v>
      </c>
      <c r="U178" s="4">
        <f t="shared" si="153"/>
        <v>-15.5</v>
      </c>
      <c r="V178" s="4">
        <f t="shared" si="154"/>
        <v>-15.5</v>
      </c>
      <c r="W178" s="45">
        <f t="shared" si="155"/>
        <v>12746.6</v>
      </c>
      <c r="X178" s="109">
        <f t="shared" si="190"/>
        <v>12746.6</v>
      </c>
      <c r="Y178" s="62">
        <f t="shared" si="156"/>
        <v>12736.300000000001</v>
      </c>
      <c r="Z178" s="10">
        <f t="shared" si="157"/>
        <v>6.8999999999996362</v>
      </c>
      <c r="AA178" s="4">
        <f t="shared" si="158"/>
        <v>5.2000000000007276</v>
      </c>
      <c r="AB178" s="108">
        <f t="shared" si="159"/>
        <v>12767.300000000001</v>
      </c>
      <c r="AC178" s="79">
        <f t="shared" si="191"/>
        <v>12769</v>
      </c>
      <c r="AD178" s="48">
        <f t="shared" si="162"/>
        <v>0.42871994801817087</v>
      </c>
      <c r="AE178" s="45">
        <f t="shared" si="163"/>
        <v>-15.5</v>
      </c>
      <c r="AF178" s="56">
        <f t="shared" si="164"/>
        <v>12731.1</v>
      </c>
      <c r="AG178" s="70">
        <f t="shared" si="165"/>
        <v>3.0052784127057306</v>
      </c>
      <c r="AH178" s="70">
        <f t="shared" si="166"/>
        <v>0.33274787313288351</v>
      </c>
      <c r="AI178" s="74">
        <f t="shared" si="167"/>
        <v>2.6392063529467494E-3</v>
      </c>
      <c r="AJ178" s="62">
        <f t="shared" si="168"/>
        <v>6.8999999999996362</v>
      </c>
      <c r="AK178" s="117">
        <f t="shared" si="169"/>
        <v>0.11072114707445754</v>
      </c>
      <c r="AL178" s="99">
        <f t="shared" si="170"/>
        <v>8.7819030070182514E-4</v>
      </c>
      <c r="AM178" s="62">
        <f t="shared" si="171"/>
        <v>12753.5</v>
      </c>
      <c r="AN178" s="10">
        <f t="shared" si="172"/>
        <v>12716.0712</v>
      </c>
      <c r="AO178" s="10">
        <f t="shared" si="173"/>
        <v>12751.435800000003</v>
      </c>
      <c r="AP178" s="10">
        <f t="shared" si="174"/>
        <v>12788.575800000001</v>
      </c>
      <c r="AQ178" s="10">
        <f t="shared" si="175"/>
        <v>12747.434700000002</v>
      </c>
      <c r="AR178" s="113"/>
      <c r="AU178" s="19"/>
      <c r="AV178" s="25"/>
      <c r="AZ178"/>
      <c r="BA178"/>
      <c r="BB178"/>
      <c r="BC178"/>
      <c r="BD178"/>
      <c r="BE178" s="12" t="s">
        <v>343</v>
      </c>
      <c r="BF178" s="110">
        <v>12770.5</v>
      </c>
      <c r="BG178" s="111">
        <v>12746.6</v>
      </c>
      <c r="BH178" s="111">
        <v>12764.7</v>
      </c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</row>
    <row r="179" spans="1:123" x14ac:dyDescent="0.25">
      <c r="A179" s="12" t="str">
        <f t="shared" si="136"/>
        <v>11mag   11s</v>
      </c>
      <c r="B179" s="110">
        <f t="shared" si="149"/>
        <v>-10.900000000001455</v>
      </c>
      <c r="C179" s="3">
        <f t="shared" si="150"/>
        <v>-8.3000000000010914</v>
      </c>
      <c r="D179" s="3">
        <f t="shared" si="140"/>
        <v>12771.1</v>
      </c>
      <c r="E179" s="3">
        <f t="shared" si="141"/>
        <v>12771.7</v>
      </c>
      <c r="F179" s="3">
        <f t="shared" si="142"/>
        <v>12746.333333333334</v>
      </c>
      <c r="G179" s="3">
        <f t="shared" si="143"/>
        <v>12749.3</v>
      </c>
      <c r="H179" s="3">
        <f t="shared" si="185"/>
        <v>12772.9</v>
      </c>
      <c r="I179" s="3">
        <f t="shared" si="185"/>
        <v>12752</v>
      </c>
      <c r="J179" s="110">
        <f t="shared" si="185"/>
        <v>12753.8</v>
      </c>
      <c r="K179" s="8">
        <f t="shared" si="160"/>
        <v>7.1999999999989086</v>
      </c>
      <c r="L179" s="4">
        <f t="shared" si="144"/>
        <v>20.899999999999636</v>
      </c>
      <c r="M179" s="4">
        <f t="shared" si="151"/>
        <v>24.766666666666424</v>
      </c>
      <c r="N179" s="4">
        <f t="shared" si="145"/>
        <v>22.399999999999636</v>
      </c>
      <c r="O179" s="4">
        <f t="shared" si="146"/>
        <v>20.899999999999636</v>
      </c>
      <c r="P179" s="4">
        <f t="shared" si="186"/>
        <v>8.1999999999989086</v>
      </c>
      <c r="Q179" s="4">
        <f>-J178+I179</f>
        <v>-12.700000000000728</v>
      </c>
      <c r="R179" s="4">
        <f t="shared" si="137"/>
        <v>12759.566666666666</v>
      </c>
      <c r="S179" s="4">
        <f t="shared" si="147"/>
        <v>12760.083333333332</v>
      </c>
      <c r="T179" s="4">
        <f t="shared" si="148"/>
        <v>12757.488888888889</v>
      </c>
      <c r="U179" s="4">
        <f t="shared" si="153"/>
        <v>-15.5</v>
      </c>
      <c r="V179" s="4">
        <f t="shared" si="154"/>
        <v>-15.5</v>
      </c>
      <c r="W179" s="45">
        <f t="shared" si="155"/>
        <v>12731.1</v>
      </c>
      <c r="X179" s="45">
        <f t="shared" ref="X179:X188" si="192">J177+U179</f>
        <v>12731.1</v>
      </c>
      <c r="Y179" s="10">
        <f t="shared" si="156"/>
        <v>12767.300000000001</v>
      </c>
      <c r="Z179" s="10">
        <f t="shared" si="157"/>
        <v>18.100000000000364</v>
      </c>
      <c r="AA179" s="10">
        <f t="shared" si="158"/>
        <v>18.100000000000364</v>
      </c>
      <c r="AB179" s="10">
        <f t="shared" si="159"/>
        <v>12764.7</v>
      </c>
      <c r="AC179" s="108">
        <f t="shared" ref="AC179:AC188" si="193">J177+Z179</f>
        <v>12764.7</v>
      </c>
      <c r="AD179" s="48">
        <f t="shared" si="162"/>
        <v>0.24938271604936008</v>
      </c>
      <c r="AE179" s="45">
        <f t="shared" si="163"/>
        <v>-15.5</v>
      </c>
      <c r="AF179" s="56">
        <f t="shared" si="164"/>
        <v>12749.2</v>
      </c>
      <c r="AG179" s="70">
        <f t="shared" si="165"/>
        <v>-0.15903872805535793</v>
      </c>
      <c r="AH179" s="70">
        <f t="shared" si="166"/>
        <v>-6.2877766455219746</v>
      </c>
      <c r="AI179" s="74">
        <f t="shared" si="167"/>
        <v>3.6080695259298971E-4</v>
      </c>
      <c r="AJ179" s="62">
        <f t="shared" si="168"/>
        <v>18.100000000000364</v>
      </c>
      <c r="AK179" s="117">
        <f t="shared" si="169"/>
        <v>39.53613514397157</v>
      </c>
      <c r="AL179" s="99">
        <f t="shared" si="170"/>
        <v>-2.2686735300561549E-3</v>
      </c>
      <c r="AM179" s="62">
        <f t="shared" si="171"/>
        <v>12782.800000000001</v>
      </c>
      <c r="AN179" s="10">
        <f t="shared" si="172"/>
        <v>12721.166100000002</v>
      </c>
      <c r="AO179" s="10">
        <f t="shared" si="173"/>
        <v>12761.8254</v>
      </c>
      <c r="AP179" s="10">
        <f t="shared" si="174"/>
        <v>12800.087299999997</v>
      </c>
      <c r="AQ179" s="10">
        <f t="shared" si="175"/>
        <v>12763.450699999999</v>
      </c>
      <c r="AR179" s="113"/>
      <c r="AU179" s="19"/>
      <c r="AV179" s="25"/>
      <c r="AZ179"/>
      <c r="BA179"/>
      <c r="BB179"/>
      <c r="BC179"/>
      <c r="BD179"/>
      <c r="BE179" s="12" t="s">
        <v>156</v>
      </c>
      <c r="BF179" s="110">
        <v>12772.9</v>
      </c>
      <c r="BG179" s="111">
        <v>12752</v>
      </c>
      <c r="BH179" s="111">
        <v>12753.8</v>
      </c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</row>
    <row r="180" spans="1:123" x14ac:dyDescent="0.25">
      <c r="A180" s="12" t="str">
        <f t="shared" si="136"/>
        <v>11mag     12b</v>
      </c>
      <c r="B180" s="110">
        <f t="shared" si="149"/>
        <v>6.2000000000007276</v>
      </c>
      <c r="C180" s="3">
        <f t="shared" si="150"/>
        <v>13.399999999999636</v>
      </c>
      <c r="D180" s="3">
        <f t="shared" si="140"/>
        <v>12769.333333333334</v>
      </c>
      <c r="E180" s="3">
        <f t="shared" si="141"/>
        <v>12768.75</v>
      </c>
      <c r="F180" s="3">
        <f t="shared" si="142"/>
        <v>12748.133333333331</v>
      </c>
      <c r="G180" s="3">
        <f t="shared" si="143"/>
        <v>12748.9</v>
      </c>
      <c r="H180" s="3">
        <f t="shared" si="185"/>
        <v>12764.6</v>
      </c>
      <c r="I180" s="3">
        <f t="shared" si="185"/>
        <v>12745.8</v>
      </c>
      <c r="J180" s="3">
        <f t="shared" si="185"/>
        <v>12760</v>
      </c>
      <c r="K180" s="8">
        <f t="shared" si="160"/>
        <v>-4.7000000000007276</v>
      </c>
      <c r="L180" s="4">
        <f t="shared" si="144"/>
        <v>18.800000000001091</v>
      </c>
      <c r="M180" s="4">
        <f t="shared" si="151"/>
        <v>21.20000000000012</v>
      </c>
      <c r="N180" s="4">
        <f t="shared" si="145"/>
        <v>19.850000000000364</v>
      </c>
      <c r="O180" s="4">
        <f t="shared" si="146"/>
        <v>18.800000000001091</v>
      </c>
      <c r="P180" s="4">
        <f>-H180+J179</f>
        <v>-10.800000000001091</v>
      </c>
      <c r="Q180" s="4">
        <f t="shared" ref="Q180:Q187" si="194">J179-I180</f>
        <v>8</v>
      </c>
      <c r="R180" s="4">
        <f t="shared" si="137"/>
        <v>12756.800000000001</v>
      </c>
      <c r="S180" s="4">
        <f t="shared" si="147"/>
        <v>12758.183333333334</v>
      </c>
      <c r="T180" s="4">
        <f t="shared" si="148"/>
        <v>12758.988888888889</v>
      </c>
      <c r="U180" s="4">
        <f t="shared" si="153"/>
        <v>-15.5</v>
      </c>
      <c r="V180" s="4">
        <f t="shared" si="154"/>
        <v>-10.900000000001455</v>
      </c>
      <c r="W180" s="109">
        <f t="shared" si="155"/>
        <v>12753.8</v>
      </c>
      <c r="X180" s="109">
        <f t="shared" si="192"/>
        <v>12749.2</v>
      </c>
      <c r="Y180" s="62">
        <f t="shared" si="156"/>
        <v>12760.999999999998</v>
      </c>
      <c r="Z180" s="10">
        <f t="shared" si="157"/>
        <v>18.100000000000364</v>
      </c>
      <c r="AA180" s="4">
        <f t="shared" si="158"/>
        <v>18.100000000000364</v>
      </c>
      <c r="AB180" s="108">
        <f t="shared" si="159"/>
        <v>12782.800000000001</v>
      </c>
      <c r="AC180" s="79">
        <f t="shared" si="193"/>
        <v>12782.800000000001</v>
      </c>
      <c r="AD180" s="48">
        <f t="shared" si="162"/>
        <v>0.12384665367127952</v>
      </c>
      <c r="AE180" s="45">
        <f t="shared" si="163"/>
        <v>-15.5</v>
      </c>
      <c r="AF180" s="56">
        <f t="shared" si="164"/>
        <v>12738.3</v>
      </c>
      <c r="AG180" s="70">
        <f t="shared" si="165"/>
        <v>-1.8283393619336286</v>
      </c>
      <c r="AH180" s="70">
        <f t="shared" si="166"/>
        <v>-0.54694441350451084</v>
      </c>
      <c r="AI180" s="74">
        <f t="shared" si="167"/>
        <v>1.7035240181186445E-3</v>
      </c>
      <c r="AJ180" s="62">
        <f t="shared" si="168"/>
        <v>18.100000000000364</v>
      </c>
      <c r="AK180" s="117">
        <f t="shared" si="169"/>
        <v>0.29914819146379334</v>
      </c>
      <c r="AL180" s="99">
        <f t="shared" si="170"/>
        <v>-9.3173294498074969E-4</v>
      </c>
      <c r="AM180" s="62">
        <f t="shared" si="171"/>
        <v>12771.9</v>
      </c>
      <c r="AN180" s="10">
        <f t="shared" si="172"/>
        <v>12724.4295</v>
      </c>
      <c r="AO180" s="10">
        <f t="shared" si="173"/>
        <v>12754.366199999999</v>
      </c>
      <c r="AP180" s="10">
        <f t="shared" si="174"/>
        <v>12794.748633333331</v>
      </c>
      <c r="AQ180" s="10">
        <f t="shared" si="175"/>
        <v>12758.979566666663</v>
      </c>
      <c r="AR180" s="113"/>
      <c r="AU180" s="19"/>
      <c r="AV180" s="25"/>
      <c r="AZ180"/>
      <c r="BA180"/>
      <c r="BB180"/>
      <c r="BC180"/>
      <c r="BD180"/>
      <c r="BE180" s="12" t="s">
        <v>344</v>
      </c>
      <c r="BF180" s="110">
        <v>12764.6</v>
      </c>
      <c r="BG180" s="111">
        <v>12745.8</v>
      </c>
      <c r="BH180" s="111">
        <v>12760</v>
      </c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</row>
    <row r="181" spans="1:123" x14ac:dyDescent="0.25">
      <c r="A181" s="12" t="str">
        <f t="shared" si="136"/>
        <v>11mag     13o</v>
      </c>
      <c r="B181" s="110">
        <f t="shared" si="149"/>
        <v>-38.200000000000728</v>
      </c>
      <c r="C181" s="3">
        <f t="shared" si="150"/>
        <v>-42.900000000001455</v>
      </c>
      <c r="D181" s="3">
        <f t="shared" si="140"/>
        <v>12769</v>
      </c>
      <c r="E181" s="3">
        <f t="shared" si="141"/>
        <v>12767.05</v>
      </c>
      <c r="F181" s="3">
        <f t="shared" si="142"/>
        <v>12734.666666666666</v>
      </c>
      <c r="G181" s="3">
        <f t="shared" si="143"/>
        <v>12726</v>
      </c>
      <c r="H181" s="110">
        <f t="shared" si="185"/>
        <v>12769.5</v>
      </c>
      <c r="I181" s="110">
        <f t="shared" si="185"/>
        <v>12706.2</v>
      </c>
      <c r="J181" s="110">
        <f t="shared" si="185"/>
        <v>12721.8</v>
      </c>
      <c r="K181" s="8">
        <f t="shared" si="160"/>
        <v>-32</v>
      </c>
      <c r="L181" s="4">
        <f t="shared" si="144"/>
        <v>63.299999999999272</v>
      </c>
      <c r="M181" s="4">
        <f t="shared" si="151"/>
        <v>34.333333333333336</v>
      </c>
      <c r="N181" s="4">
        <f t="shared" si="145"/>
        <v>41.050000000000182</v>
      </c>
      <c r="O181" s="4">
        <f t="shared" si="146"/>
        <v>63.299999999999272</v>
      </c>
      <c r="P181" s="4">
        <f t="shared" ref="P181:P202" si="195">H181-J180</f>
        <v>9.5</v>
      </c>
      <c r="Q181" s="4">
        <f t="shared" si="194"/>
        <v>53.799999999999272</v>
      </c>
      <c r="R181" s="4">
        <f t="shared" si="137"/>
        <v>12732.5</v>
      </c>
      <c r="S181" s="4">
        <f t="shared" si="147"/>
        <v>12744.650000000001</v>
      </c>
      <c r="T181" s="4">
        <f t="shared" si="148"/>
        <v>12749.622222222222</v>
      </c>
      <c r="U181" s="4">
        <f t="shared" si="153"/>
        <v>-10.900000000001455</v>
      </c>
      <c r="V181" s="4">
        <f t="shared" si="154"/>
        <v>-10.900000000001455</v>
      </c>
      <c r="W181" s="85">
        <f t="shared" si="155"/>
        <v>12742.899999999998</v>
      </c>
      <c r="X181" s="45">
        <f t="shared" si="192"/>
        <v>12742.899999999998</v>
      </c>
      <c r="Y181" s="10">
        <f t="shared" si="156"/>
        <v>12755.3</v>
      </c>
      <c r="Z181" s="10">
        <f t="shared" si="157"/>
        <v>18.100000000000364</v>
      </c>
      <c r="AA181" s="10">
        <f t="shared" si="158"/>
        <v>6.2000000000007276</v>
      </c>
      <c r="AB181" s="10">
        <f t="shared" si="159"/>
        <v>12760</v>
      </c>
      <c r="AC181" s="108">
        <f t="shared" si="193"/>
        <v>12771.9</v>
      </c>
      <c r="AD181" s="48">
        <f t="shared" si="162"/>
        <v>2.7840155945418639</v>
      </c>
      <c r="AE181" s="45">
        <f t="shared" si="163"/>
        <v>-10.900000000001455</v>
      </c>
      <c r="AF181" s="56">
        <f t="shared" si="164"/>
        <v>12749.099999999999</v>
      </c>
      <c r="AG181" s="70">
        <f t="shared" si="165"/>
        <v>0.48600530197281361</v>
      </c>
      <c r="AH181" s="70">
        <f t="shared" si="166"/>
        <v>2.0575907216253753</v>
      </c>
      <c r="AI181" s="74">
        <f t="shared" si="167"/>
        <v>-2.1413276231262816E-3</v>
      </c>
      <c r="AJ181" s="62">
        <f t="shared" si="168"/>
        <v>18.100000000000364</v>
      </c>
      <c r="AK181" s="117">
        <f t="shared" si="169"/>
        <v>4.2336795777188323</v>
      </c>
      <c r="AL181" s="99">
        <f t="shared" si="170"/>
        <v>-4.4059758493047553E-3</v>
      </c>
      <c r="AM181" s="62">
        <f t="shared" si="171"/>
        <v>12778.1</v>
      </c>
      <c r="AN181" s="10">
        <f t="shared" si="172"/>
        <v>12724.21305</v>
      </c>
      <c r="AO181" s="10">
        <f t="shared" si="173"/>
        <v>12755.032200000003</v>
      </c>
      <c r="AP181" s="10">
        <f t="shared" si="174"/>
        <v>12789.426649999999</v>
      </c>
      <c r="AQ181" s="10">
        <f t="shared" si="175"/>
        <v>12761.749</v>
      </c>
      <c r="AR181" s="113"/>
      <c r="AU181" s="19"/>
      <c r="AV181" s="25"/>
      <c r="AZ181" s="123">
        <f>BA181*(1+$AQ$5)</f>
        <v>12759.965399999997</v>
      </c>
      <c r="BA181" s="112">
        <f>J181</f>
        <v>12721.8</v>
      </c>
      <c r="BB181"/>
      <c r="BC181"/>
      <c r="BD181"/>
      <c r="BE181" s="12" t="s">
        <v>345</v>
      </c>
      <c r="BF181" s="110">
        <v>12769.5</v>
      </c>
      <c r="BG181" s="111">
        <v>12706.2</v>
      </c>
      <c r="BH181" s="111">
        <v>12721.8</v>
      </c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</row>
    <row r="182" spans="1:123" x14ac:dyDescent="0.25">
      <c r="A182" s="12" t="str">
        <f t="shared" si="136"/>
        <v>11mag  14s</v>
      </c>
      <c r="B182" s="110">
        <f t="shared" si="149"/>
        <v>27.300000000001091</v>
      </c>
      <c r="C182" s="3">
        <f t="shared" si="150"/>
        <v>-4.6999999999989086</v>
      </c>
      <c r="D182" s="3">
        <f t="shared" si="140"/>
        <v>12761.799999999997</v>
      </c>
      <c r="E182" s="3">
        <f t="shared" si="141"/>
        <v>12760.4</v>
      </c>
      <c r="F182" s="3">
        <f t="shared" si="142"/>
        <v>12716.300000000001</v>
      </c>
      <c r="G182" s="3">
        <f t="shared" si="143"/>
        <v>12701.55</v>
      </c>
      <c r="H182" s="110">
        <f t="shared" si="185"/>
        <v>12751.3</v>
      </c>
      <c r="I182" s="110">
        <f t="shared" si="185"/>
        <v>12696.9</v>
      </c>
      <c r="J182" s="110">
        <f t="shared" si="185"/>
        <v>12749.1</v>
      </c>
      <c r="K182" s="8">
        <f t="shared" si="160"/>
        <v>-10.899999999999636</v>
      </c>
      <c r="L182" s="4">
        <f t="shared" si="144"/>
        <v>54.399999999999636</v>
      </c>
      <c r="M182" s="4">
        <f t="shared" si="151"/>
        <v>45.5</v>
      </c>
      <c r="N182" s="4">
        <f t="shared" si="145"/>
        <v>58.849999999999454</v>
      </c>
      <c r="O182" s="4">
        <f t="shared" si="146"/>
        <v>54.399999999999636</v>
      </c>
      <c r="P182" s="4">
        <f t="shared" si="195"/>
        <v>29.5</v>
      </c>
      <c r="Q182" s="4">
        <f t="shared" si="194"/>
        <v>24.899999999999636</v>
      </c>
      <c r="R182" s="4">
        <f t="shared" si="137"/>
        <v>12732.433333333332</v>
      </c>
      <c r="S182" s="4">
        <f t="shared" si="147"/>
        <v>12732.466666666667</v>
      </c>
      <c r="T182" s="4">
        <f t="shared" si="148"/>
        <v>12740.577777777778</v>
      </c>
      <c r="U182" s="4">
        <f t="shared" si="153"/>
        <v>-38.200000000000728</v>
      </c>
      <c r="V182" s="4">
        <f t="shared" si="154"/>
        <v>-38.200000000000728</v>
      </c>
      <c r="W182" s="86">
        <f t="shared" si="155"/>
        <v>12721.8</v>
      </c>
      <c r="X182" s="109">
        <f t="shared" si="192"/>
        <v>12721.8</v>
      </c>
      <c r="Y182" s="62">
        <f t="shared" si="156"/>
        <v>12689.8</v>
      </c>
      <c r="Z182" s="10">
        <f t="shared" si="157"/>
        <v>6.2000000000007276</v>
      </c>
      <c r="AA182" s="4">
        <f t="shared" si="158"/>
        <v>6.2000000000007276</v>
      </c>
      <c r="AB182" s="108">
        <f t="shared" si="159"/>
        <v>12766.2</v>
      </c>
      <c r="AC182" s="79">
        <f t="shared" si="193"/>
        <v>12766.2</v>
      </c>
      <c r="AD182" s="48">
        <f t="shared" si="162"/>
        <v>2.251981806367747</v>
      </c>
      <c r="AE182" s="45">
        <f t="shared" si="163"/>
        <v>-38.200000000000728</v>
      </c>
      <c r="AF182" s="56">
        <f t="shared" si="164"/>
        <v>12683.599999999999</v>
      </c>
      <c r="AG182" s="70">
        <f t="shared" si="165"/>
        <v>3.1151321428769267</v>
      </c>
      <c r="AH182" s="70">
        <f t="shared" si="166"/>
        <v>0.32101366944789289</v>
      </c>
      <c r="AI182" s="74">
        <f t="shared" si="167"/>
        <v>5.1641489797850633E-3</v>
      </c>
      <c r="AJ182" s="62">
        <f t="shared" si="168"/>
        <v>6.2000000000007276</v>
      </c>
      <c r="AK182" s="117">
        <f t="shared" si="169"/>
        <v>0.10304977597240104</v>
      </c>
      <c r="AL182" s="99">
        <f t="shared" si="170"/>
        <v>1.6577624135763957E-3</v>
      </c>
      <c r="AM182" s="62">
        <f t="shared" si="171"/>
        <v>12728</v>
      </c>
      <c r="AN182" s="10">
        <f t="shared" si="172"/>
        <v>12678.75855</v>
      </c>
      <c r="AO182" s="10">
        <f t="shared" si="173"/>
        <v>12746.0412</v>
      </c>
      <c r="AP182" s="10">
        <f t="shared" si="174"/>
        <v>12786.323549999997</v>
      </c>
      <c r="AQ182" s="10">
        <f t="shared" si="175"/>
        <v>12708.195499999998</v>
      </c>
      <c r="AR182" s="113"/>
      <c r="AU182" s="19"/>
      <c r="AV182" s="25"/>
      <c r="AZ182" s="124">
        <f>BA182*(1-$AQ$5)</f>
        <v>12710.852699999999</v>
      </c>
      <c r="BA182" s="16">
        <f t="shared" ref="BA182" si="196">J182</f>
        <v>12749.1</v>
      </c>
      <c r="BB182" s="115">
        <f>AQ182</f>
        <v>12708.195499999998</v>
      </c>
      <c r="BC182" s="114">
        <f>-BB182+BA181</f>
        <v>13.604500000001281</v>
      </c>
      <c r="BD182" s="107" t="s">
        <v>37</v>
      </c>
      <c r="BE182" s="12" t="s">
        <v>346</v>
      </c>
      <c r="BF182" s="110">
        <v>12751.3</v>
      </c>
      <c r="BG182" s="111">
        <v>12696.9</v>
      </c>
      <c r="BH182" s="111">
        <v>12749.1</v>
      </c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</row>
    <row r="183" spans="1:123" x14ac:dyDescent="0.25">
      <c r="A183" s="12" t="str">
        <f t="shared" si="136"/>
        <v>11mag   15b</v>
      </c>
      <c r="B183" s="110">
        <f t="shared" si="149"/>
        <v>-64.100000000000364</v>
      </c>
      <c r="C183" s="3">
        <f t="shared" si="150"/>
        <v>-75</v>
      </c>
      <c r="D183" s="3">
        <f t="shared" si="140"/>
        <v>12757.033333333333</v>
      </c>
      <c r="E183" s="3">
        <f t="shared" si="141"/>
        <v>12750.8</v>
      </c>
      <c r="F183" s="3">
        <f t="shared" si="142"/>
        <v>12691.4</v>
      </c>
      <c r="G183" s="3">
        <f t="shared" si="143"/>
        <v>12684</v>
      </c>
      <c r="H183" s="110">
        <f t="shared" si="185"/>
        <v>12750.3</v>
      </c>
      <c r="I183" s="110">
        <f t="shared" si="185"/>
        <v>12671.1</v>
      </c>
      <c r="J183" s="110">
        <f t="shared" si="185"/>
        <v>12685</v>
      </c>
      <c r="K183" s="8">
        <f t="shared" si="160"/>
        <v>-36.799999999999272</v>
      </c>
      <c r="L183" s="4">
        <f t="shared" si="144"/>
        <v>79.199999999998909</v>
      </c>
      <c r="M183" s="4">
        <f t="shared" si="151"/>
        <v>65.633333333332601</v>
      </c>
      <c r="N183" s="4">
        <f t="shared" si="145"/>
        <v>66.799999999999272</v>
      </c>
      <c r="O183" s="4">
        <f t="shared" si="146"/>
        <v>79.199999999998909</v>
      </c>
      <c r="P183" s="4">
        <f t="shared" si="195"/>
        <v>1.1999999999989086</v>
      </c>
      <c r="Q183" s="4">
        <f t="shared" si="194"/>
        <v>78</v>
      </c>
      <c r="R183" s="4">
        <f t="shared" si="137"/>
        <v>12702.133333333333</v>
      </c>
      <c r="S183" s="4">
        <f t="shared" si="147"/>
        <v>12717.283333333333</v>
      </c>
      <c r="T183" s="4">
        <f t="shared" si="148"/>
        <v>12722.355555555556</v>
      </c>
      <c r="U183" s="4">
        <f t="shared" si="153"/>
        <v>-38.200000000000728</v>
      </c>
      <c r="V183" s="4">
        <f t="shared" si="154"/>
        <v>-38.200000000000728</v>
      </c>
      <c r="W183" s="85">
        <f t="shared" si="155"/>
        <v>12683.599999999999</v>
      </c>
      <c r="X183" s="45">
        <f t="shared" si="192"/>
        <v>12683.599999999999</v>
      </c>
      <c r="Y183" s="62">
        <f t="shared" si="156"/>
        <v>12738.2</v>
      </c>
      <c r="Z183" s="10">
        <f t="shared" si="157"/>
        <v>27.300000000001091</v>
      </c>
      <c r="AA183" s="4">
        <f t="shared" si="158"/>
        <v>27.300000000001091</v>
      </c>
      <c r="AB183" s="79">
        <f t="shared" si="159"/>
        <v>12749.1</v>
      </c>
      <c r="AC183" s="108">
        <f t="shared" si="193"/>
        <v>12749.1</v>
      </c>
      <c r="AD183" s="48">
        <f t="shared" si="162"/>
        <v>3.7345029239765393</v>
      </c>
      <c r="AE183" s="45">
        <f t="shared" si="163"/>
        <v>-38.200000000000728</v>
      </c>
      <c r="AF183" s="56">
        <f t="shared" si="164"/>
        <v>12710.9</v>
      </c>
      <c r="AG183" s="70">
        <f t="shared" si="165"/>
        <v>0.28483002398412766</v>
      </c>
      <c r="AH183" s="70">
        <f t="shared" si="166"/>
        <v>3.5108658350417641</v>
      </c>
      <c r="AI183" s="74">
        <f t="shared" si="167"/>
        <v>-2.0376212541991234E-3</v>
      </c>
      <c r="AJ183" s="62">
        <f t="shared" si="168"/>
        <v>27.300000000001091</v>
      </c>
      <c r="AK183" s="117">
        <f t="shared" si="169"/>
        <v>12.326178911663503</v>
      </c>
      <c r="AL183" s="99">
        <f t="shared" si="170"/>
        <v>-7.1538148461226516E-3</v>
      </c>
      <c r="AM183" s="62">
        <f t="shared" si="171"/>
        <v>12776.400000000001</v>
      </c>
      <c r="AN183" s="10">
        <f t="shared" si="172"/>
        <v>12660.909749999999</v>
      </c>
      <c r="AO183" s="10">
        <f t="shared" si="173"/>
        <v>12755.198699999999</v>
      </c>
      <c r="AP183" s="10">
        <f t="shared" si="174"/>
        <v>12804.074616666665</v>
      </c>
      <c r="AQ183" s="10">
        <f t="shared" si="175"/>
        <v>12726.280233333331</v>
      </c>
      <c r="AR183" s="113"/>
      <c r="AU183" s="19"/>
      <c r="AV183" s="25"/>
      <c r="AZ183" s="123">
        <f>BA183*(1+$AQ$5)</f>
        <v>12723.054999999998</v>
      </c>
      <c r="BA183" s="112">
        <f>J183</f>
        <v>12685</v>
      </c>
      <c r="BB183" s="115">
        <v>12710.9</v>
      </c>
      <c r="BC183" s="24">
        <f>BB183-BA182</f>
        <v>-38.200000000000728</v>
      </c>
      <c r="BD183" s="107" t="s">
        <v>38</v>
      </c>
      <c r="BE183" s="12" t="s">
        <v>347</v>
      </c>
      <c r="BF183" s="110">
        <v>12750.3</v>
      </c>
      <c r="BG183" s="111">
        <v>12671.1</v>
      </c>
      <c r="BH183" s="111">
        <v>12685</v>
      </c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</row>
    <row r="184" spans="1:123" x14ac:dyDescent="0.25">
      <c r="A184" s="12" t="str">
        <f t="shared" si="136"/>
        <v>11mag     16o</v>
      </c>
      <c r="B184" s="110">
        <f t="shared" si="149"/>
        <v>21.399999999999636</v>
      </c>
      <c r="C184" s="3">
        <f t="shared" si="150"/>
        <v>-15.399999999999636</v>
      </c>
      <c r="D184" s="3">
        <f t="shared" si="140"/>
        <v>12736</v>
      </c>
      <c r="E184" s="3">
        <f t="shared" si="141"/>
        <v>12728.349999999999</v>
      </c>
      <c r="F184" s="3">
        <f t="shared" si="142"/>
        <v>12676.433333333334</v>
      </c>
      <c r="G184" s="3">
        <f t="shared" si="143"/>
        <v>12666.2</v>
      </c>
      <c r="H184" s="110">
        <f t="shared" si="185"/>
        <v>12706.4</v>
      </c>
      <c r="I184" s="110">
        <f t="shared" si="185"/>
        <v>12661.3</v>
      </c>
      <c r="J184" s="110">
        <f t="shared" si="185"/>
        <v>12706.4</v>
      </c>
      <c r="K184" s="8">
        <f t="shared" si="160"/>
        <v>-42.700000000000728</v>
      </c>
      <c r="L184" s="4">
        <f t="shared" si="144"/>
        <v>45.100000000000364</v>
      </c>
      <c r="M184" s="4">
        <f t="shared" si="151"/>
        <v>59.566666666666301</v>
      </c>
      <c r="N184" s="4">
        <f t="shared" si="145"/>
        <v>62.149999999999636</v>
      </c>
      <c r="O184" s="4">
        <f t="shared" si="146"/>
        <v>45.100000000000364</v>
      </c>
      <c r="P184" s="4">
        <f t="shared" si="195"/>
        <v>21.399999999999636</v>
      </c>
      <c r="Q184" s="4">
        <f t="shared" si="194"/>
        <v>23.700000000000728</v>
      </c>
      <c r="R184" s="4">
        <f t="shared" si="137"/>
        <v>12691.366666666667</v>
      </c>
      <c r="S184" s="4">
        <f t="shared" si="147"/>
        <v>12696.75</v>
      </c>
      <c r="T184" s="4">
        <f t="shared" si="148"/>
        <v>12708.644444444444</v>
      </c>
      <c r="U184" s="4">
        <f t="shared" si="153"/>
        <v>-64.100000000000364</v>
      </c>
      <c r="V184" s="4">
        <f t="shared" si="154"/>
        <v>-64.100000000000364</v>
      </c>
      <c r="W184" s="85">
        <f t="shared" si="155"/>
        <v>12685</v>
      </c>
      <c r="X184" s="109">
        <f t="shared" si="192"/>
        <v>12685</v>
      </c>
      <c r="Y184" s="62">
        <f t="shared" si="156"/>
        <v>12648.2</v>
      </c>
      <c r="Z184" s="10">
        <f t="shared" si="157"/>
        <v>27.300000000001091</v>
      </c>
      <c r="AA184" s="4">
        <f t="shared" si="158"/>
        <v>27.300000000001091</v>
      </c>
      <c r="AB184" s="79">
        <f t="shared" si="159"/>
        <v>12776.400000000001</v>
      </c>
      <c r="AC184" s="79">
        <f t="shared" si="193"/>
        <v>12776.400000000001</v>
      </c>
      <c r="AD184" s="48">
        <f t="shared" si="162"/>
        <v>1.6960363872644773</v>
      </c>
      <c r="AE184" s="45">
        <f t="shared" si="163"/>
        <v>-64.100000000000364</v>
      </c>
      <c r="AF184" s="56">
        <f t="shared" si="164"/>
        <v>12620.9</v>
      </c>
      <c r="AG184" s="70">
        <f t="shared" si="165"/>
        <v>-14.596472410368705</v>
      </c>
      <c r="AH184" s="70">
        <f t="shared" si="166"/>
        <v>-6.8509703706879421E-2</v>
      </c>
      <c r="AI184" s="74">
        <f t="shared" si="167"/>
        <v>6.7744772559801599E-3</v>
      </c>
      <c r="AJ184" s="62">
        <f t="shared" si="168"/>
        <v>27.300000000001091</v>
      </c>
      <c r="AK184" s="117">
        <f t="shared" si="169"/>
        <v>4.6935795020044075E-3</v>
      </c>
      <c r="AL184" s="99">
        <f t="shared" si="170"/>
        <v>-4.6411742957619428E-4</v>
      </c>
      <c r="AM184" s="62">
        <f t="shared" si="171"/>
        <v>12712.300000000001</v>
      </c>
      <c r="AN184" s="10">
        <f t="shared" si="172"/>
        <v>12622.698</v>
      </c>
      <c r="AO184" s="10">
        <f t="shared" si="173"/>
        <v>12720.433499999999</v>
      </c>
      <c r="AP184" s="10">
        <f t="shared" si="174"/>
        <v>12781.702266666665</v>
      </c>
      <c r="AQ184" s="10">
        <f t="shared" si="175"/>
        <v>12666.620633333332</v>
      </c>
      <c r="AR184" s="113"/>
      <c r="AU184" s="19"/>
      <c r="AV184" s="25"/>
      <c r="AZ184" s="124">
        <f>BA184*(1-$AQ$5)</f>
        <v>12668.2808</v>
      </c>
      <c r="BA184" s="16">
        <f t="shared" ref="BA184" si="197">J184</f>
        <v>12706.4</v>
      </c>
      <c r="BB184" s="115">
        <f>AQ184</f>
        <v>12666.620633333332</v>
      </c>
      <c r="BC184" s="114">
        <f>-BB184+BA183</f>
        <v>18.37936666666792</v>
      </c>
      <c r="BD184" s="107" t="s">
        <v>37</v>
      </c>
      <c r="BE184" s="12" t="s">
        <v>348</v>
      </c>
      <c r="BF184" s="110">
        <v>12706.4</v>
      </c>
      <c r="BG184" s="111">
        <v>12661.3</v>
      </c>
      <c r="BH184" s="111">
        <v>12706.4</v>
      </c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</row>
    <row r="185" spans="1:123" x14ac:dyDescent="0.25">
      <c r="A185" s="12" t="str">
        <f t="shared" si="136"/>
        <v>11mag    17s</v>
      </c>
      <c r="B185" s="110">
        <f t="shared" si="149"/>
        <v>2.8999999999996362</v>
      </c>
      <c r="C185" s="3">
        <f t="shared" si="150"/>
        <v>-39.800000000001091</v>
      </c>
      <c r="D185" s="3">
        <f t="shared" si="140"/>
        <v>12723.366666666667</v>
      </c>
      <c r="E185" s="3">
        <f t="shared" si="141"/>
        <v>12709.9</v>
      </c>
      <c r="F185" s="3">
        <f t="shared" si="142"/>
        <v>12674.700000000003</v>
      </c>
      <c r="G185" s="3">
        <f t="shared" si="143"/>
        <v>12676.5</v>
      </c>
      <c r="H185" s="3">
        <f t="shared" si="185"/>
        <v>12713.4</v>
      </c>
      <c r="I185" s="3">
        <f t="shared" si="185"/>
        <v>12691.7</v>
      </c>
      <c r="J185" s="3">
        <f t="shared" si="185"/>
        <v>12709.3</v>
      </c>
      <c r="K185" s="8">
        <f t="shared" si="160"/>
        <v>24.299999999999272</v>
      </c>
      <c r="L185" s="4">
        <f t="shared" si="144"/>
        <v>21.699999999998909</v>
      </c>
      <c r="M185" s="4">
        <f t="shared" si="151"/>
        <v>48.66666666666606</v>
      </c>
      <c r="N185" s="4">
        <f t="shared" si="145"/>
        <v>33.399999999999636</v>
      </c>
      <c r="O185" s="4">
        <f t="shared" si="146"/>
        <v>21.699999999998909</v>
      </c>
      <c r="P185" s="4">
        <f t="shared" si="195"/>
        <v>7</v>
      </c>
      <c r="Q185" s="4">
        <f t="shared" si="194"/>
        <v>14.699999999998909</v>
      </c>
      <c r="R185" s="4">
        <f t="shared" si="137"/>
        <v>12704.799999999997</v>
      </c>
      <c r="S185" s="4">
        <f t="shared" si="147"/>
        <v>12698.083333333332</v>
      </c>
      <c r="T185" s="4">
        <f t="shared" si="148"/>
        <v>12699.433333333332</v>
      </c>
      <c r="U185" s="4">
        <f t="shared" si="153"/>
        <v>-64.100000000000364</v>
      </c>
      <c r="V185" s="4">
        <f t="shared" si="154"/>
        <v>-64.100000000000364</v>
      </c>
      <c r="W185" s="86">
        <f t="shared" si="155"/>
        <v>12620.9</v>
      </c>
      <c r="X185" s="45">
        <f t="shared" si="192"/>
        <v>12620.9</v>
      </c>
      <c r="Y185" s="10">
        <f t="shared" si="156"/>
        <v>12663.699999999999</v>
      </c>
      <c r="Z185" s="10">
        <f t="shared" si="157"/>
        <v>27.300000000001091</v>
      </c>
      <c r="AA185" s="10">
        <f t="shared" si="158"/>
        <v>21.399999999999636</v>
      </c>
      <c r="AB185" s="10">
        <f t="shared" si="159"/>
        <v>12706.4</v>
      </c>
      <c r="AC185" s="108">
        <f t="shared" si="193"/>
        <v>12712.300000000001</v>
      </c>
      <c r="AD185" s="48">
        <f t="shared" si="162"/>
        <v>0.29720597790766612</v>
      </c>
      <c r="AE185" s="45">
        <f t="shared" si="163"/>
        <v>-64.100000000000364</v>
      </c>
      <c r="AF185" s="56">
        <f t="shared" si="164"/>
        <v>12642.3</v>
      </c>
      <c r="AG185" s="70">
        <f t="shared" si="165"/>
        <v>-2.7657536765395498</v>
      </c>
      <c r="AH185" s="70">
        <f t="shared" si="166"/>
        <v>-0.36156509832472788</v>
      </c>
      <c r="AI185" s="74">
        <f t="shared" si="167"/>
        <v>5.2996685729653622E-3</v>
      </c>
      <c r="AJ185" s="62">
        <f t="shared" si="168"/>
        <v>27.300000000001091</v>
      </c>
      <c r="AK185" s="117">
        <f t="shared" si="169"/>
        <v>0.13072932032657014</v>
      </c>
      <c r="AL185" s="99">
        <f t="shared" si="170"/>
        <v>-1.9161751886726916E-3</v>
      </c>
      <c r="AM185" s="62">
        <f t="shared" si="171"/>
        <v>12733.7</v>
      </c>
      <c r="AN185" s="10">
        <f t="shared" si="172"/>
        <v>12616.587450000001</v>
      </c>
      <c r="AO185" s="10">
        <f t="shared" si="173"/>
        <v>12708.7119</v>
      </c>
      <c r="AP185" s="10">
        <f t="shared" si="174"/>
        <v>12766.270183333332</v>
      </c>
      <c r="AQ185" s="10">
        <f t="shared" si="175"/>
        <v>12689.009666666665</v>
      </c>
      <c r="AR185" s="113"/>
      <c r="AU185" s="19"/>
      <c r="AV185" s="25"/>
      <c r="AZ185"/>
      <c r="BA185"/>
      <c r="BB185" s="115">
        <f>AO185</f>
        <v>12708.7119</v>
      </c>
      <c r="BC185" s="24">
        <f>BB185-BA184</f>
        <v>2.3119000000006054</v>
      </c>
      <c r="BD185" s="107" t="s">
        <v>37</v>
      </c>
      <c r="BE185" s="12" t="s">
        <v>349</v>
      </c>
      <c r="BF185" s="110">
        <v>12713.4</v>
      </c>
      <c r="BG185" s="111">
        <v>12691.7</v>
      </c>
      <c r="BH185" s="111">
        <v>12709.3</v>
      </c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</row>
    <row r="186" spans="1:123" x14ac:dyDescent="0.25">
      <c r="A186" s="12" t="str">
        <f t="shared" si="136"/>
        <v>11mag   18b</v>
      </c>
      <c r="B186" s="110">
        <f t="shared" si="149"/>
        <v>4.2000000000007276</v>
      </c>
      <c r="C186" s="3">
        <f t="shared" si="150"/>
        <v>28.5</v>
      </c>
      <c r="D186" s="3">
        <f t="shared" si="140"/>
        <v>12716.766666666668</v>
      </c>
      <c r="E186" s="3">
        <f t="shared" si="141"/>
        <v>12721.95</v>
      </c>
      <c r="F186" s="3">
        <f t="shared" si="142"/>
        <v>12687.366666666667</v>
      </c>
      <c r="G186" s="3">
        <f t="shared" si="143"/>
        <v>12700.400000000001</v>
      </c>
      <c r="H186" s="3">
        <f t="shared" si="185"/>
        <v>12730.5</v>
      </c>
      <c r="I186" s="3">
        <f t="shared" si="185"/>
        <v>12709.1</v>
      </c>
      <c r="J186" s="3">
        <f t="shared" si="185"/>
        <v>12713.5</v>
      </c>
      <c r="K186" s="8">
        <f t="shared" si="160"/>
        <v>7.1000000000003638</v>
      </c>
      <c r="L186" s="4">
        <f t="shared" si="144"/>
        <v>21.399999999999636</v>
      </c>
      <c r="M186" s="4">
        <f t="shared" si="151"/>
        <v>29.399999999999636</v>
      </c>
      <c r="N186" s="4">
        <f t="shared" si="145"/>
        <v>21.549999999999272</v>
      </c>
      <c r="O186" s="4">
        <f t="shared" si="146"/>
        <v>21.399999999999636</v>
      </c>
      <c r="P186" s="4">
        <f t="shared" si="195"/>
        <v>21.200000000000728</v>
      </c>
      <c r="Q186" s="4">
        <f t="shared" si="194"/>
        <v>0.19999999999890861</v>
      </c>
      <c r="R186" s="4">
        <f t="shared" si="137"/>
        <v>12717.699999999999</v>
      </c>
      <c r="S186" s="4">
        <f t="shared" si="147"/>
        <v>12711.249999999998</v>
      </c>
      <c r="T186" s="4">
        <f t="shared" si="148"/>
        <v>12704.62222222222</v>
      </c>
      <c r="U186" s="4">
        <f t="shared" si="153"/>
        <v>-64.100000000000364</v>
      </c>
      <c r="V186" s="4">
        <f t="shared" si="154"/>
        <v>2.8999999999996362</v>
      </c>
      <c r="W186" s="86">
        <f t="shared" si="155"/>
        <v>12709.3</v>
      </c>
      <c r="X186" s="109">
        <f t="shared" si="192"/>
        <v>12642.3</v>
      </c>
      <c r="Y186" s="62">
        <f t="shared" si="156"/>
        <v>12733.599999999999</v>
      </c>
      <c r="Z186" s="10">
        <f t="shared" si="157"/>
        <v>21.399999999999636</v>
      </c>
      <c r="AA186" s="4">
        <f t="shared" si="158"/>
        <v>21.399999999999636</v>
      </c>
      <c r="AB186" s="108">
        <f t="shared" si="159"/>
        <v>12727.8</v>
      </c>
      <c r="AC186" s="79">
        <f t="shared" si="193"/>
        <v>12727.8</v>
      </c>
      <c r="AD186" s="48">
        <f t="shared" si="162"/>
        <v>0.27927225471082856</v>
      </c>
      <c r="AE186" s="45">
        <f t="shared" si="163"/>
        <v>-64.100000000000364</v>
      </c>
      <c r="AF186" s="56">
        <f t="shared" si="164"/>
        <v>12645.199999999999</v>
      </c>
      <c r="AG186" s="70">
        <f t="shared" si="165"/>
        <v>-3.997779514094828</v>
      </c>
      <c r="AH186" s="70">
        <f t="shared" si="166"/>
        <v>-0.2501388574518269</v>
      </c>
      <c r="AI186" s="74">
        <f t="shared" si="167"/>
        <v>5.4012589757379157E-3</v>
      </c>
      <c r="AJ186" s="62">
        <f t="shared" si="168"/>
        <v>21.399999999999636</v>
      </c>
      <c r="AK186" s="117">
        <f t="shared" si="169"/>
        <v>6.2569448007305378E-2</v>
      </c>
      <c r="AL186" s="99">
        <f t="shared" si="170"/>
        <v>-1.351064748992507E-3</v>
      </c>
      <c r="AM186" s="62">
        <f t="shared" si="171"/>
        <v>12730.699999999999</v>
      </c>
      <c r="AN186" s="10">
        <f t="shared" si="172"/>
        <v>12658.728599999999</v>
      </c>
      <c r="AO186" s="10">
        <f t="shared" si="173"/>
        <v>12705.182099999995</v>
      </c>
      <c r="AP186" s="10">
        <f t="shared" si="174"/>
        <v>12750.938199999995</v>
      </c>
      <c r="AQ186" s="10">
        <f t="shared" si="175"/>
        <v>12708.896199999994</v>
      </c>
      <c r="AR186" s="113"/>
      <c r="AU186" s="19"/>
      <c r="AV186" s="25"/>
      <c r="AZ186"/>
      <c r="BA186"/>
      <c r="BB186"/>
      <c r="BC186"/>
      <c r="BD186"/>
      <c r="BE186" s="12" t="s">
        <v>350</v>
      </c>
      <c r="BF186" s="110">
        <v>12730.5</v>
      </c>
      <c r="BG186" s="111">
        <v>12709.1</v>
      </c>
      <c r="BH186" s="111">
        <v>12713.5</v>
      </c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</row>
    <row r="187" spans="1:123" x14ac:dyDescent="0.25">
      <c r="A187" s="12" t="str">
        <f t="shared" si="136"/>
        <v>11mag    19o</v>
      </c>
      <c r="B187" s="110">
        <f t="shared" si="149"/>
        <v>6.5</v>
      </c>
      <c r="C187" s="3">
        <f t="shared" si="150"/>
        <v>13.600000000000364</v>
      </c>
      <c r="D187" s="3">
        <f t="shared" si="140"/>
        <v>12721.966666666667</v>
      </c>
      <c r="E187" s="3">
        <f t="shared" si="141"/>
        <v>12726.25</v>
      </c>
      <c r="F187" s="3">
        <f t="shared" si="142"/>
        <v>12704.5</v>
      </c>
      <c r="G187" s="3">
        <f t="shared" si="143"/>
        <v>12710.900000000001</v>
      </c>
      <c r="H187" s="3">
        <f t="shared" si="185"/>
        <v>12722</v>
      </c>
      <c r="I187" s="3">
        <f t="shared" si="185"/>
        <v>12712.7</v>
      </c>
      <c r="J187" s="3">
        <f t="shared" si="185"/>
        <v>12720</v>
      </c>
      <c r="K187" s="8">
        <f t="shared" si="160"/>
        <v>10.700000000000728</v>
      </c>
      <c r="L187" s="4">
        <f t="shared" si="144"/>
        <v>9.2999999999992724</v>
      </c>
      <c r="M187" s="4">
        <f t="shared" si="151"/>
        <v>17.46666666666594</v>
      </c>
      <c r="N187" s="4">
        <f t="shared" si="145"/>
        <v>15.349999999999454</v>
      </c>
      <c r="O187" s="4">
        <f t="shared" si="146"/>
        <v>9.2999999999992724</v>
      </c>
      <c r="P187" s="4">
        <f t="shared" si="195"/>
        <v>8.5</v>
      </c>
      <c r="Q187" s="4">
        <f t="shared" si="194"/>
        <v>0.7999999999992724</v>
      </c>
      <c r="R187" s="4">
        <f t="shared" si="137"/>
        <v>12718.233333333332</v>
      </c>
      <c r="S187" s="4">
        <f t="shared" si="147"/>
        <v>12717.966666666665</v>
      </c>
      <c r="T187" s="4">
        <f t="shared" si="148"/>
        <v>12713.577777777777</v>
      </c>
      <c r="U187" s="4">
        <f t="shared" si="153"/>
        <v>2.8999999999996362</v>
      </c>
      <c r="V187" s="4">
        <f t="shared" si="154"/>
        <v>2.8999999999996362</v>
      </c>
      <c r="W187" s="86">
        <f t="shared" si="155"/>
        <v>12712.199999999999</v>
      </c>
      <c r="X187" s="45">
        <f t="shared" si="192"/>
        <v>12712.199999999999</v>
      </c>
      <c r="Y187" s="10">
        <f t="shared" si="156"/>
        <v>12720.6</v>
      </c>
      <c r="Z187" s="10">
        <f t="shared" si="157"/>
        <v>21.399999999999636</v>
      </c>
      <c r="AA187" s="10">
        <f t="shared" si="158"/>
        <v>4.2000000000007276</v>
      </c>
      <c r="AB187" s="10">
        <f t="shared" si="159"/>
        <v>12713.5</v>
      </c>
      <c r="AC187" s="108">
        <f t="shared" si="193"/>
        <v>12730.699999999999</v>
      </c>
      <c r="AD187" s="48">
        <f t="shared" si="162"/>
        <v>-0.44405458089673006</v>
      </c>
      <c r="AE187" s="45">
        <f t="shared" si="163"/>
        <v>2.8999999999996362</v>
      </c>
      <c r="AF187" s="56">
        <f t="shared" si="164"/>
        <v>12716.4</v>
      </c>
      <c r="AG187" s="70">
        <f t="shared" si="165"/>
        <v>-0.24196223700138508</v>
      </c>
      <c r="AH187" s="70">
        <f t="shared" si="166"/>
        <v>-4.1328763214991922</v>
      </c>
      <c r="AI187" s="74">
        <f t="shared" si="167"/>
        <v>2.8309899028029664E-4</v>
      </c>
      <c r="AJ187" s="62">
        <f t="shared" si="168"/>
        <v>21.399999999999636</v>
      </c>
      <c r="AK187" s="117">
        <f t="shared" si="169"/>
        <v>17.080666688808691</v>
      </c>
      <c r="AL187" s="99">
        <f t="shared" si="170"/>
        <v>-1.1700131135697679E-3</v>
      </c>
      <c r="AM187" s="62">
        <f t="shared" si="171"/>
        <v>12734.9</v>
      </c>
      <c r="AN187" s="10">
        <f t="shared" si="172"/>
        <v>12683.45385</v>
      </c>
      <c r="AO187" s="10">
        <f t="shared" si="173"/>
        <v>12713.573699999997</v>
      </c>
      <c r="AP187" s="10">
        <f t="shared" si="174"/>
        <v>12751.989249999997</v>
      </c>
      <c r="AQ187" s="10">
        <f t="shared" si="175"/>
        <v>12717.604899999997</v>
      </c>
      <c r="AR187" s="113"/>
      <c r="AU187" s="19"/>
      <c r="AV187" s="25"/>
      <c r="AZ187"/>
      <c r="BA187"/>
      <c r="BB187"/>
      <c r="BC187"/>
      <c r="BD187"/>
      <c r="BE187" s="12" t="s">
        <v>351</v>
      </c>
      <c r="BF187" s="110">
        <v>12722</v>
      </c>
      <c r="BG187" s="111">
        <v>12712.7</v>
      </c>
      <c r="BH187" s="111">
        <v>12720</v>
      </c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</row>
    <row r="188" spans="1:123" x14ac:dyDescent="0.25">
      <c r="A188" s="12" t="str">
        <f t="shared" si="136"/>
        <v>11mag    20s</v>
      </c>
      <c r="B188" s="110">
        <f t="shared" si="149"/>
        <v>3.2000000000007276</v>
      </c>
      <c r="C188" s="3">
        <f t="shared" si="150"/>
        <v>13.900000000001455</v>
      </c>
      <c r="D188" s="3">
        <f t="shared" si="140"/>
        <v>12727.233333333332</v>
      </c>
      <c r="E188" s="3">
        <f t="shared" si="141"/>
        <v>12725.6</v>
      </c>
      <c r="F188" s="3">
        <f t="shared" si="142"/>
        <v>12710.166666666666</v>
      </c>
      <c r="G188" s="3">
        <f t="shared" si="143"/>
        <v>12710.7</v>
      </c>
      <c r="H188" s="3">
        <f t="shared" si="185"/>
        <v>12729.2</v>
      </c>
      <c r="I188" s="3">
        <f t="shared" si="185"/>
        <v>12708.7</v>
      </c>
      <c r="J188" s="110">
        <f t="shared" si="185"/>
        <v>12723.2</v>
      </c>
      <c r="K188" s="8">
        <f t="shared" si="160"/>
        <v>9.7000000000007276</v>
      </c>
      <c r="L188" s="4">
        <f t="shared" si="144"/>
        <v>20.5</v>
      </c>
      <c r="M188" s="4">
        <f t="shared" si="151"/>
        <v>17.066666666666304</v>
      </c>
      <c r="N188" s="4">
        <f t="shared" si="145"/>
        <v>14.899999999999636</v>
      </c>
      <c r="O188" s="4">
        <f t="shared" si="146"/>
        <v>20.5</v>
      </c>
      <c r="P188" s="4">
        <f t="shared" si="195"/>
        <v>9.2000000000007276</v>
      </c>
      <c r="Q188" s="4">
        <f>-J187+I188</f>
        <v>-11.299999999999272</v>
      </c>
      <c r="R188" s="4">
        <f t="shared" si="137"/>
        <v>12720.366666666669</v>
      </c>
      <c r="S188" s="4">
        <f t="shared" si="147"/>
        <v>12719.3</v>
      </c>
      <c r="T188" s="4">
        <f t="shared" si="148"/>
        <v>12718.766666666668</v>
      </c>
      <c r="U188" s="4">
        <f t="shared" si="153"/>
        <v>2.8999999999996362</v>
      </c>
      <c r="V188" s="4">
        <f t="shared" si="154"/>
        <v>4.2000000000007276</v>
      </c>
      <c r="W188" s="86">
        <f t="shared" si="155"/>
        <v>12717.7</v>
      </c>
      <c r="X188" s="109">
        <f t="shared" si="192"/>
        <v>12716.4</v>
      </c>
      <c r="Y188" s="62">
        <f t="shared" si="156"/>
        <v>12730.7</v>
      </c>
      <c r="Z188" s="10">
        <f t="shared" si="157"/>
        <v>6.5</v>
      </c>
      <c r="AA188" s="4">
        <f t="shared" si="158"/>
        <v>6.5</v>
      </c>
      <c r="AB188" s="79">
        <f t="shared" si="159"/>
        <v>12720</v>
      </c>
      <c r="AC188" s="79">
        <f t="shared" si="193"/>
        <v>12720</v>
      </c>
      <c r="AD188" s="48">
        <f t="shared" si="162"/>
        <v>0.22547108512020705</v>
      </c>
      <c r="AE188" s="45">
        <f t="shared" si="163"/>
        <v>2.8999999999996362</v>
      </c>
      <c r="AF188" s="56">
        <f t="shared" si="164"/>
        <v>12722.9</v>
      </c>
      <c r="AG188" s="70">
        <f t="shared" si="165"/>
        <v>-9.0934814032886335E-2</v>
      </c>
      <c r="AH188" s="70">
        <f t="shared" si="166"/>
        <v>-10.996888382466507</v>
      </c>
      <c r="AI188" s="74">
        <f t="shared" si="167"/>
        <v>2.3579529824261089E-5</v>
      </c>
      <c r="AJ188" s="62">
        <f t="shared" si="168"/>
        <v>6.5</v>
      </c>
      <c r="AK188" s="117">
        <f t="shared" si="169"/>
        <v>120.93155409642682</v>
      </c>
      <c r="AL188" s="99">
        <f t="shared" si="170"/>
        <v>-2.5930145758843928E-4</v>
      </c>
      <c r="AM188" s="62">
        <f t="shared" si="171"/>
        <v>12726.5</v>
      </c>
      <c r="AN188" s="10">
        <f t="shared" si="172"/>
        <v>12690.180449999998</v>
      </c>
      <c r="AO188" s="10">
        <f t="shared" si="173"/>
        <v>12711.042899999997</v>
      </c>
      <c r="AP188" s="10">
        <f t="shared" si="174"/>
        <v>12746.316916666665</v>
      </c>
      <c r="AQ188" s="10">
        <f t="shared" si="175"/>
        <v>12727.181133333328</v>
      </c>
      <c r="AR188" s="113"/>
      <c r="AU188" s="19"/>
      <c r="AV188" s="25"/>
      <c r="AZ188"/>
      <c r="BA188"/>
      <c r="BB188"/>
      <c r="BC188"/>
      <c r="BD188"/>
      <c r="BE188" s="12" t="s">
        <v>352</v>
      </c>
      <c r="BF188" s="110">
        <v>12729.2</v>
      </c>
      <c r="BG188" s="111">
        <v>12708.7</v>
      </c>
      <c r="BH188" s="111">
        <v>12723.2</v>
      </c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</row>
    <row r="189" spans="1:123" x14ac:dyDescent="0.25">
      <c r="A189" s="12" t="str">
        <f t="shared" si="136"/>
        <v>11mag     21b</v>
      </c>
      <c r="B189" s="110">
        <f t="shared" si="149"/>
        <v>11.199999999998909</v>
      </c>
      <c r="C189" s="3">
        <f t="shared" si="150"/>
        <v>20.899999999999636</v>
      </c>
      <c r="D189" s="3">
        <f t="shared" si="140"/>
        <v>12730.4</v>
      </c>
      <c r="E189" s="3">
        <f t="shared" si="141"/>
        <v>12734.6</v>
      </c>
      <c r="F189" s="3">
        <f t="shared" si="142"/>
        <v>12714.533333333335</v>
      </c>
      <c r="G189" s="3">
        <f t="shared" si="143"/>
        <v>12715.45</v>
      </c>
      <c r="H189" s="3">
        <f t="shared" si="185"/>
        <v>12740</v>
      </c>
      <c r="I189" s="3">
        <f t="shared" si="185"/>
        <v>12722.2</v>
      </c>
      <c r="J189" s="110">
        <f t="shared" si="185"/>
        <v>12734.4</v>
      </c>
      <c r="K189" s="8">
        <f t="shared" si="160"/>
        <v>14.399999999999636</v>
      </c>
      <c r="L189" s="4">
        <f t="shared" si="144"/>
        <v>17.799999999999272</v>
      </c>
      <c r="M189" s="4">
        <f t="shared" si="151"/>
        <v>15.866666666666182</v>
      </c>
      <c r="N189" s="4">
        <f t="shared" si="145"/>
        <v>19.149999999999636</v>
      </c>
      <c r="O189" s="4">
        <f t="shared" si="146"/>
        <v>17.799999999999272</v>
      </c>
      <c r="P189" s="4">
        <f t="shared" si="195"/>
        <v>16.799999999999272</v>
      </c>
      <c r="Q189" s="4">
        <f>J188-I189</f>
        <v>1</v>
      </c>
      <c r="R189" s="4">
        <f t="shared" si="137"/>
        <v>12732.199999999999</v>
      </c>
      <c r="S189" s="4">
        <f t="shared" si="147"/>
        <v>12726.283333333333</v>
      </c>
      <c r="T189" s="4">
        <f t="shared" si="148"/>
        <v>12723.599999999999</v>
      </c>
      <c r="U189" s="4">
        <f t="shared" si="153"/>
        <v>3.2000000000007276</v>
      </c>
      <c r="V189" s="4">
        <f t="shared" si="154"/>
        <v>3.2000000000007276</v>
      </c>
      <c r="W189" s="85">
        <f t="shared" si="155"/>
        <v>12723.2</v>
      </c>
      <c r="X189" s="109">
        <f>J187+U189</f>
        <v>12723.2</v>
      </c>
      <c r="Y189" s="62">
        <f t="shared" si="156"/>
        <v>12732.900000000001</v>
      </c>
      <c r="Z189" s="10">
        <f t="shared" si="157"/>
        <v>6.5</v>
      </c>
      <c r="AA189" s="4">
        <f t="shared" si="158"/>
        <v>6.5</v>
      </c>
      <c r="AB189" s="79">
        <f t="shared" si="159"/>
        <v>12726.5</v>
      </c>
      <c r="AC189" s="79">
        <f>J187+Z189</f>
        <v>12726.5</v>
      </c>
      <c r="AD189" s="48">
        <f t="shared" si="162"/>
        <v>6.4067576348233846E-2</v>
      </c>
      <c r="AE189" s="45">
        <f t="shared" si="163"/>
        <v>3.2000000000007276</v>
      </c>
      <c r="AF189" s="56">
        <f t="shared" si="164"/>
        <v>12726.400000000001</v>
      </c>
      <c r="AG189" s="70">
        <f t="shared" si="165"/>
        <v>1.7025690272257048</v>
      </c>
      <c r="AH189" s="70">
        <f t="shared" si="166"/>
        <v>0.58734769868889014</v>
      </c>
      <c r="AI189" s="74">
        <f t="shared" si="167"/>
        <v>6.2861453356787304E-4</v>
      </c>
      <c r="AJ189" s="62">
        <f t="shared" si="168"/>
        <v>6.5</v>
      </c>
      <c r="AK189" s="117">
        <f t="shared" si="169"/>
        <v>0.34497731915513524</v>
      </c>
      <c r="AL189" s="99">
        <f t="shared" si="170"/>
        <v>3.692152996534803E-4</v>
      </c>
      <c r="AM189" s="62">
        <f t="shared" si="171"/>
        <v>12729.7</v>
      </c>
      <c r="AN189" s="10">
        <f t="shared" si="172"/>
        <v>12692.761200000003</v>
      </c>
      <c r="AO189" s="10">
        <f t="shared" si="173"/>
        <v>12719.301300000003</v>
      </c>
      <c r="AP189" s="10">
        <f t="shared" si="174"/>
        <v>12748.001933333333</v>
      </c>
      <c r="AQ189" s="10">
        <f t="shared" si="175"/>
        <v>12724.244866666668</v>
      </c>
      <c r="AR189" s="113"/>
      <c r="AU189" s="19"/>
      <c r="AV189" s="25"/>
      <c r="AW189" s="21">
        <f>SUM(AU189:AU202)-AW190</f>
        <v>0</v>
      </c>
      <c r="AZ189"/>
      <c r="BA189"/>
      <c r="BB189"/>
      <c r="BC189"/>
      <c r="BD189"/>
      <c r="BE189" s="12" t="s">
        <v>353</v>
      </c>
      <c r="BF189" s="110">
        <v>12740</v>
      </c>
      <c r="BG189" s="111">
        <v>12722.2</v>
      </c>
      <c r="BH189" s="111">
        <v>12734.4</v>
      </c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</row>
    <row r="190" spans="1:123" x14ac:dyDescent="0.25">
      <c r="A190" s="12" t="str">
        <f t="shared" si="136"/>
        <v>11mag   22b</v>
      </c>
      <c r="B190" s="110">
        <f t="shared" si="149"/>
        <v>-8</v>
      </c>
      <c r="C190" s="3">
        <f t="shared" si="150"/>
        <v>6.3999999999996362</v>
      </c>
      <c r="D190" s="3">
        <f t="shared" si="140"/>
        <v>12736.300000000001</v>
      </c>
      <c r="E190" s="3">
        <f t="shared" si="141"/>
        <v>12739.85</v>
      </c>
      <c r="F190" s="3">
        <f t="shared" si="142"/>
        <v>12719.1</v>
      </c>
      <c r="G190" s="3">
        <f t="shared" si="143"/>
        <v>12724.3</v>
      </c>
      <c r="H190" s="13">
        <f t="shared" si="185"/>
        <v>12739.7</v>
      </c>
      <c r="I190" s="13">
        <f t="shared" si="185"/>
        <v>12726.4</v>
      </c>
      <c r="J190" s="13">
        <f t="shared" si="185"/>
        <v>12726.4</v>
      </c>
      <c r="K190" s="8">
        <f t="shared" si="160"/>
        <v>3.1999999999989086</v>
      </c>
      <c r="L190" s="4">
        <f t="shared" si="144"/>
        <v>13.300000000001091</v>
      </c>
      <c r="M190" s="4">
        <f t="shared" si="151"/>
        <v>17.20000000000012</v>
      </c>
      <c r="N190" s="4">
        <f t="shared" si="145"/>
        <v>15.550000000000182</v>
      </c>
      <c r="O190" s="4">
        <f t="shared" si="146"/>
        <v>13.300000000001091</v>
      </c>
      <c r="P190" s="4">
        <f t="shared" si="195"/>
        <v>5.3000000000010914</v>
      </c>
      <c r="Q190" s="4">
        <f>J189-I190</f>
        <v>8</v>
      </c>
      <c r="R190" s="4">
        <f t="shared" si="137"/>
        <v>12730.833333333334</v>
      </c>
      <c r="S190" s="4">
        <f t="shared" si="147"/>
        <v>12731.516666666666</v>
      </c>
      <c r="T190" s="4">
        <f t="shared" si="148"/>
        <v>12727.800000000001</v>
      </c>
      <c r="U190" s="4">
        <f t="shared" si="153"/>
        <v>3.2000000000007276</v>
      </c>
      <c r="V190" s="4">
        <f t="shared" si="154"/>
        <v>3.2000000000007276</v>
      </c>
      <c r="W190" s="85">
        <f t="shared" si="155"/>
        <v>12726.400000000001</v>
      </c>
      <c r="X190" s="45">
        <f>J188+U190</f>
        <v>12726.400000000001</v>
      </c>
      <c r="Y190" s="10">
        <f t="shared" si="156"/>
        <v>12748.8</v>
      </c>
      <c r="Z190" s="10">
        <f t="shared" si="157"/>
        <v>11.199999999998909</v>
      </c>
      <c r="AA190" s="10">
        <f t="shared" si="158"/>
        <v>11.199999999998909</v>
      </c>
      <c r="AB190" s="10">
        <f t="shared" si="159"/>
        <v>12734.4</v>
      </c>
      <c r="AC190" s="79">
        <f>J188+Z190</f>
        <v>12734.4</v>
      </c>
      <c r="AD190" s="48">
        <f t="shared" si="162"/>
        <v>-0.2049382716048736</v>
      </c>
      <c r="AE190" s="45">
        <f t="shared" si="163"/>
        <v>3.2000000000007276</v>
      </c>
      <c r="AF190" s="56">
        <f t="shared" si="164"/>
        <v>12737.6</v>
      </c>
      <c r="AG190" s="70">
        <f t="shared" si="165"/>
        <v>0.58369970271748506</v>
      </c>
      <c r="AH190" s="70">
        <f t="shared" si="166"/>
        <v>1.7132097127073702</v>
      </c>
      <c r="AI190" s="74">
        <f t="shared" si="167"/>
        <v>-8.7928652179380159E-4</v>
      </c>
      <c r="AJ190" s="62">
        <f t="shared" si="168"/>
        <v>11.199999999998909</v>
      </c>
      <c r="AK190" s="117">
        <f t="shared" si="169"/>
        <v>2.93508751971487</v>
      </c>
      <c r="AL190" s="99">
        <f t="shared" si="170"/>
        <v>-1.5064022093898217E-3</v>
      </c>
      <c r="AM190" s="62">
        <f t="shared" si="171"/>
        <v>12745.599999999999</v>
      </c>
      <c r="AN190" s="10">
        <f t="shared" si="172"/>
        <v>12700.336949999999</v>
      </c>
      <c r="AO190" s="10">
        <f t="shared" si="173"/>
        <v>12729.457799999996</v>
      </c>
      <c r="AP190" s="10">
        <f t="shared" si="174"/>
        <v>12764.101349999997</v>
      </c>
      <c r="AQ190" s="10">
        <f t="shared" si="175"/>
        <v>12737.124399999997</v>
      </c>
      <c r="AR190" s="113"/>
      <c r="AU190" s="19"/>
      <c r="AV190" s="25"/>
      <c r="AW190" s="80">
        <f>COUNT(AU190:AU202)</f>
        <v>0</v>
      </c>
      <c r="AZ190"/>
      <c r="BA190"/>
      <c r="BB190"/>
      <c r="BC190"/>
      <c r="BD190"/>
      <c r="BE190" s="12" t="s">
        <v>354</v>
      </c>
      <c r="BF190" s="15">
        <v>12739.7</v>
      </c>
      <c r="BG190" s="15">
        <v>12726.4</v>
      </c>
      <c r="BH190" s="15">
        <v>12726.4</v>
      </c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</row>
    <row r="191" spans="1:123" x14ac:dyDescent="0.25">
      <c r="A191" s="12" t="str">
        <f t="shared" si="136"/>
        <v>12mag   0s</v>
      </c>
      <c r="B191" s="110">
        <f t="shared" si="149"/>
        <v>2.3000000000010914</v>
      </c>
      <c r="C191" s="3">
        <f t="shared" si="150"/>
        <v>5.5</v>
      </c>
      <c r="D191" s="3">
        <f t="shared" si="140"/>
        <v>12737.466666666667</v>
      </c>
      <c r="E191" s="3">
        <f t="shared" si="141"/>
        <v>12736.2</v>
      </c>
      <c r="F191" s="3">
        <f t="shared" si="142"/>
        <v>12724.9</v>
      </c>
      <c r="G191" s="3">
        <f t="shared" si="143"/>
        <v>12726.25</v>
      </c>
      <c r="H191" s="13">
        <f t="shared" si="185"/>
        <v>12732.7</v>
      </c>
      <c r="I191" s="13">
        <f t="shared" si="185"/>
        <v>12726.1</v>
      </c>
      <c r="J191" s="110">
        <f t="shared" si="185"/>
        <v>12728.7</v>
      </c>
      <c r="K191" s="8">
        <f t="shared" si="160"/>
        <v>-5.6999999999989086</v>
      </c>
      <c r="L191" s="4">
        <f t="shared" si="144"/>
        <v>6.6000000000003638</v>
      </c>
      <c r="M191" s="4">
        <f t="shared" si="151"/>
        <v>12.56666666666691</v>
      </c>
      <c r="N191" s="4">
        <f t="shared" si="145"/>
        <v>9.9500000000007276</v>
      </c>
      <c r="O191" s="4">
        <f t="shared" si="146"/>
        <v>6.6000000000003638</v>
      </c>
      <c r="P191" s="4">
        <f t="shared" si="195"/>
        <v>6.3000000000010914</v>
      </c>
      <c r="Q191" s="4">
        <f t="shared" ref="Q191:Q196" si="198">J190-I191</f>
        <v>0.2999999999992724</v>
      </c>
      <c r="R191" s="4">
        <f t="shared" si="137"/>
        <v>12729.166666666666</v>
      </c>
      <c r="S191" s="4">
        <f t="shared" si="147"/>
        <v>12730</v>
      </c>
      <c r="T191" s="4">
        <f t="shared" si="148"/>
        <v>12730.733333333332</v>
      </c>
      <c r="U191" s="4">
        <f t="shared" si="153"/>
        <v>-8</v>
      </c>
      <c r="V191" s="4">
        <f t="shared" si="154"/>
        <v>-8</v>
      </c>
      <c r="W191" s="109">
        <f t="shared" si="155"/>
        <v>12726.4</v>
      </c>
      <c r="X191" s="109">
        <f>J189+U191</f>
        <v>12726.4</v>
      </c>
      <c r="Y191" s="62">
        <f t="shared" si="156"/>
        <v>12729.599999999999</v>
      </c>
      <c r="Z191" s="10">
        <f t="shared" si="157"/>
        <v>11.199999999998909</v>
      </c>
      <c r="AA191" s="4">
        <f t="shared" si="158"/>
        <v>11.199999999998909</v>
      </c>
      <c r="AB191" s="108">
        <f t="shared" si="159"/>
        <v>12745.599999999999</v>
      </c>
      <c r="AC191" s="79">
        <f>J189+Z191</f>
        <v>12745.599999999999</v>
      </c>
      <c r="AD191" s="48">
        <f t="shared" si="162"/>
        <v>-0.60545808966859449</v>
      </c>
      <c r="AE191" s="45">
        <f t="shared" si="163"/>
        <v>-8</v>
      </c>
      <c r="AF191" s="56">
        <f t="shared" si="164"/>
        <v>12718.4</v>
      </c>
      <c r="AG191" s="70">
        <f t="shared" si="165"/>
        <v>-1.1590504635595289</v>
      </c>
      <c r="AH191" s="70">
        <f t="shared" si="166"/>
        <v>-0.86277520387587503</v>
      </c>
      <c r="AI191" s="74">
        <f t="shared" si="167"/>
        <v>8.0985029563475689E-4</v>
      </c>
      <c r="AJ191" s="62">
        <f t="shared" si="168"/>
        <v>11.199999999998909</v>
      </c>
      <c r="AK191" s="117">
        <f t="shared" si="169"/>
        <v>0.74438105242305774</v>
      </c>
      <c r="AL191" s="99">
        <f t="shared" si="170"/>
        <v>-6.9871875392521498E-4</v>
      </c>
      <c r="AM191" s="62">
        <f t="shared" si="171"/>
        <v>12737.599999999999</v>
      </c>
      <c r="AN191" s="10">
        <f t="shared" si="172"/>
        <v>12702.56805</v>
      </c>
      <c r="AO191" s="10">
        <f t="shared" si="173"/>
        <v>12722.531400000002</v>
      </c>
      <c r="AP191" s="10">
        <f t="shared" si="174"/>
        <v>12759.129716666666</v>
      </c>
      <c r="AQ191" s="10">
        <f t="shared" si="175"/>
        <v>12734.688633333333</v>
      </c>
      <c r="AR191" s="113"/>
      <c r="AU191" s="19"/>
      <c r="AV191" s="25"/>
      <c r="AZ191"/>
      <c r="BA191"/>
      <c r="BB191"/>
      <c r="BC191"/>
      <c r="BD191"/>
      <c r="BE191" s="12" t="s">
        <v>355</v>
      </c>
      <c r="BF191" s="110">
        <v>12732.7</v>
      </c>
      <c r="BG191" s="111">
        <v>12726.1</v>
      </c>
      <c r="BH191" s="111">
        <v>12728.7</v>
      </c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</row>
    <row r="192" spans="1:123" x14ac:dyDescent="0.25">
      <c r="A192" s="12" t="str">
        <f t="shared" si="136"/>
        <v>12mag   1s</v>
      </c>
      <c r="B192" s="110">
        <f t="shared" si="149"/>
        <v>9.9999999998544808E-2</v>
      </c>
      <c r="C192" s="3">
        <f t="shared" si="150"/>
        <v>-5.6000000000003638</v>
      </c>
      <c r="D192" s="3">
        <f t="shared" si="140"/>
        <v>12734.166666666666</v>
      </c>
      <c r="E192" s="3">
        <f t="shared" si="141"/>
        <v>12731.400000000001</v>
      </c>
      <c r="F192" s="3">
        <f t="shared" si="142"/>
        <v>12725.766666666668</v>
      </c>
      <c r="G192" s="3">
        <f t="shared" si="143"/>
        <v>12725.45</v>
      </c>
      <c r="H192" s="13">
        <f t="shared" si="185"/>
        <v>12730.1</v>
      </c>
      <c r="I192" s="13">
        <f t="shared" si="185"/>
        <v>12724.8</v>
      </c>
      <c r="J192" s="110">
        <f t="shared" si="185"/>
        <v>12728.8</v>
      </c>
      <c r="K192" s="8">
        <f t="shared" si="160"/>
        <v>2.3999999999996362</v>
      </c>
      <c r="L192" s="4">
        <f t="shared" si="144"/>
        <v>5.3000000000010914</v>
      </c>
      <c r="M192" s="4">
        <f t="shared" si="151"/>
        <v>8.4000000000008495</v>
      </c>
      <c r="N192" s="4">
        <f t="shared" si="145"/>
        <v>5.9500000000007276</v>
      </c>
      <c r="O192" s="4">
        <f t="shared" si="146"/>
        <v>5.3000000000010914</v>
      </c>
      <c r="P192" s="4">
        <f t="shared" si="195"/>
        <v>1.3999999999996362</v>
      </c>
      <c r="Q192" s="4">
        <f t="shared" si="198"/>
        <v>3.9000000000014552</v>
      </c>
      <c r="R192" s="4">
        <f t="shared" si="137"/>
        <v>12727.9</v>
      </c>
      <c r="S192" s="4">
        <f t="shared" si="147"/>
        <v>12728.533333333333</v>
      </c>
      <c r="T192" s="4">
        <f t="shared" si="148"/>
        <v>12729.300000000001</v>
      </c>
      <c r="U192" s="4">
        <f t="shared" si="153"/>
        <v>-8</v>
      </c>
      <c r="V192" s="4">
        <f t="shared" si="154"/>
        <v>-8</v>
      </c>
      <c r="W192" s="109">
        <f t="shared" si="155"/>
        <v>12718.4</v>
      </c>
      <c r="X192" s="45">
        <f t="shared" ref="X192:X195" si="199">J190+U192</f>
        <v>12718.4</v>
      </c>
      <c r="Y192" s="62">
        <f t="shared" si="156"/>
        <v>12723.000000000002</v>
      </c>
      <c r="Z192" s="10">
        <f t="shared" si="157"/>
        <v>11.199999999998909</v>
      </c>
      <c r="AA192" s="4">
        <f t="shared" si="158"/>
        <v>2.3000000000010914</v>
      </c>
      <c r="AB192" s="79">
        <f t="shared" si="159"/>
        <v>12728.7</v>
      </c>
      <c r="AC192" s="108">
        <f t="shared" ref="AC192:AC195" si="200">J190+Z192</f>
        <v>12737.599999999999</v>
      </c>
      <c r="AD192" s="48">
        <f t="shared" si="162"/>
        <v>-0.68317089018836907</v>
      </c>
      <c r="AE192" s="45">
        <f t="shared" si="163"/>
        <v>-8</v>
      </c>
      <c r="AF192" s="56">
        <f t="shared" si="164"/>
        <v>12720.7</v>
      </c>
      <c r="AG192" s="70">
        <f t="shared" si="165"/>
        <v>-0.73083114795426407</v>
      </c>
      <c r="AH192" s="70">
        <f t="shared" si="166"/>
        <v>-1.3683051178089372</v>
      </c>
      <c r="AI192" s="74">
        <f t="shared" si="167"/>
        <v>6.3675741114864307E-4</v>
      </c>
      <c r="AJ192" s="62">
        <f t="shared" si="168"/>
        <v>11.199999999998909</v>
      </c>
      <c r="AK192" s="117">
        <f t="shared" si="169"/>
        <v>1.8722588954221293</v>
      </c>
      <c r="AL192" s="99">
        <f t="shared" si="170"/>
        <v>-8.7127842447745781E-4</v>
      </c>
      <c r="AM192" s="62">
        <f t="shared" si="171"/>
        <v>12739.9</v>
      </c>
      <c r="AN192" s="10">
        <f t="shared" si="172"/>
        <v>12706.497449999999</v>
      </c>
      <c r="AO192" s="10">
        <f t="shared" si="173"/>
        <v>12719.501099999998</v>
      </c>
      <c r="AP192" s="10">
        <f t="shared" si="174"/>
        <v>12751.855783333333</v>
      </c>
      <c r="AQ192" s="10">
        <f t="shared" si="175"/>
        <v>12738.358966666663</v>
      </c>
      <c r="AR192" s="113"/>
      <c r="AU192" s="19"/>
      <c r="AV192" s="25"/>
      <c r="AZ192"/>
      <c r="BA192"/>
      <c r="BB192"/>
      <c r="BC192"/>
      <c r="BD192"/>
      <c r="BE192" s="12" t="s">
        <v>356</v>
      </c>
      <c r="BF192" s="110">
        <v>12730.1</v>
      </c>
      <c r="BG192" s="111">
        <v>12724.8</v>
      </c>
      <c r="BH192" s="111">
        <v>12728.8</v>
      </c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</row>
    <row r="193" spans="1:123" x14ac:dyDescent="0.25">
      <c r="A193" s="12" t="str">
        <f t="shared" si="136"/>
        <v>12mag    2b</v>
      </c>
      <c r="B193" s="110">
        <f t="shared" si="149"/>
        <v>-7</v>
      </c>
      <c r="C193" s="3">
        <f t="shared" si="150"/>
        <v>-4.6000000000003638</v>
      </c>
      <c r="D193" s="3">
        <f t="shared" si="140"/>
        <v>12730.966666666667</v>
      </c>
      <c r="E193" s="3">
        <f t="shared" si="141"/>
        <v>12730.1</v>
      </c>
      <c r="F193" s="3">
        <f t="shared" si="142"/>
        <v>12723.333333333334</v>
      </c>
      <c r="G193" s="3">
        <f t="shared" si="143"/>
        <v>12721.95</v>
      </c>
      <c r="H193" s="13">
        <f t="shared" si="185"/>
        <v>12730.1</v>
      </c>
      <c r="I193" s="13">
        <f t="shared" si="185"/>
        <v>12719.1</v>
      </c>
      <c r="J193" s="110">
        <f t="shared" si="185"/>
        <v>12721.8</v>
      </c>
      <c r="K193" s="8">
        <f t="shared" si="160"/>
        <v>-6.9000000000014552</v>
      </c>
      <c r="L193" s="4">
        <f t="shared" si="144"/>
        <v>11</v>
      </c>
      <c r="M193" s="4">
        <f t="shared" si="151"/>
        <v>7.6333333333338187</v>
      </c>
      <c r="N193" s="4">
        <f t="shared" si="145"/>
        <v>8.1500000000005457</v>
      </c>
      <c r="O193" s="4">
        <f t="shared" si="146"/>
        <v>11</v>
      </c>
      <c r="P193" s="4">
        <f t="shared" si="195"/>
        <v>1.3000000000010914</v>
      </c>
      <c r="Q193" s="4">
        <f t="shared" si="198"/>
        <v>9.6999999999989086</v>
      </c>
      <c r="R193" s="4">
        <f t="shared" si="137"/>
        <v>12723.666666666666</v>
      </c>
      <c r="S193" s="4">
        <f t="shared" si="147"/>
        <v>12725.783333333333</v>
      </c>
      <c r="T193" s="4">
        <f t="shared" si="148"/>
        <v>12726.911111111111</v>
      </c>
      <c r="U193" s="4">
        <f t="shared" si="153"/>
        <v>-8</v>
      </c>
      <c r="V193" s="4">
        <f t="shared" si="154"/>
        <v>9.9999999998544808E-2</v>
      </c>
      <c r="W193" s="45">
        <f t="shared" si="155"/>
        <v>12728.8</v>
      </c>
      <c r="X193" s="109">
        <f t="shared" si="199"/>
        <v>12720.7</v>
      </c>
      <c r="Y193" s="62">
        <f t="shared" si="156"/>
        <v>12731.199999999999</v>
      </c>
      <c r="Z193" s="10">
        <f t="shared" si="157"/>
        <v>2.3000000000010914</v>
      </c>
      <c r="AA193" s="4">
        <f t="shared" si="158"/>
        <v>2.3000000000010914</v>
      </c>
      <c r="AB193" s="79">
        <f t="shared" si="159"/>
        <v>12731.000000000002</v>
      </c>
      <c r="AC193" s="79">
        <f t="shared" si="200"/>
        <v>12731.000000000002</v>
      </c>
      <c r="AD193" s="48">
        <f t="shared" si="162"/>
        <v>-0.34243014944769379</v>
      </c>
      <c r="AE193" s="45">
        <f t="shared" si="163"/>
        <v>-8</v>
      </c>
      <c r="AF193" s="56">
        <f t="shared" si="164"/>
        <v>12720.8</v>
      </c>
      <c r="AG193" s="70">
        <f t="shared" si="165"/>
        <v>-0.10761394596808434</v>
      </c>
      <c r="AH193" s="70">
        <f t="shared" si="166"/>
        <v>-9.2924759054609485</v>
      </c>
      <c r="AI193" s="74">
        <f t="shared" si="167"/>
        <v>7.8611408087541674E-5</v>
      </c>
      <c r="AJ193" s="62">
        <f t="shared" si="168"/>
        <v>2.3000000000010914</v>
      </c>
      <c r="AK193" s="117">
        <f t="shared" si="169"/>
        <v>86.350108453572261</v>
      </c>
      <c r="AL193" s="99">
        <f t="shared" si="170"/>
        <v>-7.3049461554783887E-4</v>
      </c>
      <c r="AM193" s="62">
        <f t="shared" si="171"/>
        <v>12731.1</v>
      </c>
      <c r="AN193" s="10">
        <f t="shared" si="172"/>
        <v>12709.22805</v>
      </c>
      <c r="AO193" s="10">
        <f t="shared" si="173"/>
        <v>12718.269</v>
      </c>
      <c r="AP193" s="10">
        <f t="shared" si="174"/>
        <v>12746.583849999999</v>
      </c>
      <c r="AQ193" s="10">
        <f t="shared" si="175"/>
        <v>12738.425699999998</v>
      </c>
      <c r="AR193" s="113"/>
      <c r="AU193" s="19"/>
      <c r="AV193" s="25"/>
      <c r="AZ193"/>
      <c r="BA193"/>
      <c r="BB193"/>
      <c r="BC193"/>
      <c r="BD193"/>
      <c r="BE193" s="12" t="s">
        <v>357</v>
      </c>
      <c r="BF193" s="110">
        <v>12730.1</v>
      </c>
      <c r="BG193" s="111">
        <v>12719.1</v>
      </c>
      <c r="BH193" s="111">
        <v>12721.8</v>
      </c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</row>
    <row r="194" spans="1:123" x14ac:dyDescent="0.25">
      <c r="A194" s="12" t="str">
        <f t="shared" si="136"/>
        <v>12mag     3o</v>
      </c>
      <c r="B194" s="110">
        <f t="shared" si="149"/>
        <v>-8.3999999999996362</v>
      </c>
      <c r="C194" s="3">
        <f t="shared" si="150"/>
        <v>-15.300000000001091</v>
      </c>
      <c r="D194" s="3">
        <f t="shared" si="140"/>
        <v>12727.4</v>
      </c>
      <c r="E194" s="3">
        <f t="shared" si="141"/>
        <v>12726.05</v>
      </c>
      <c r="F194" s="3">
        <f t="shared" si="142"/>
        <v>12719.1</v>
      </c>
      <c r="G194" s="3">
        <f t="shared" si="143"/>
        <v>12716.25</v>
      </c>
      <c r="H194" s="110">
        <f t="shared" si="185"/>
        <v>12722</v>
      </c>
      <c r="I194" s="110">
        <f t="shared" si="185"/>
        <v>12713.4</v>
      </c>
      <c r="J194" s="110">
        <f t="shared" si="185"/>
        <v>12713.4</v>
      </c>
      <c r="K194" s="8">
        <f t="shared" si="160"/>
        <v>-15.399999999999636</v>
      </c>
      <c r="L194" s="4">
        <f t="shared" si="144"/>
        <v>8.6000000000003638</v>
      </c>
      <c r="M194" s="4">
        <f t="shared" si="151"/>
        <v>8.3000000000004857</v>
      </c>
      <c r="N194" s="4">
        <f t="shared" si="145"/>
        <v>9.8000000000001819</v>
      </c>
      <c r="O194" s="4">
        <f t="shared" si="146"/>
        <v>8.6000000000003638</v>
      </c>
      <c r="P194" s="4">
        <f t="shared" si="195"/>
        <v>0.2000000000007276</v>
      </c>
      <c r="Q194" s="4">
        <f t="shared" si="198"/>
        <v>8.3999999999996362</v>
      </c>
      <c r="R194" s="4">
        <f t="shared" si="137"/>
        <v>12716.266666666668</v>
      </c>
      <c r="S194" s="4">
        <f t="shared" si="147"/>
        <v>12719.966666666667</v>
      </c>
      <c r="T194" s="4">
        <f t="shared" si="148"/>
        <v>12722.611111111111</v>
      </c>
      <c r="U194" s="4">
        <f t="shared" si="153"/>
        <v>-7</v>
      </c>
      <c r="V194" s="4">
        <f t="shared" si="154"/>
        <v>-7</v>
      </c>
      <c r="W194" s="45">
        <f t="shared" si="155"/>
        <v>12721.8</v>
      </c>
      <c r="X194" s="45">
        <f t="shared" si="199"/>
        <v>12721.8</v>
      </c>
      <c r="Y194" s="62">
        <f t="shared" si="156"/>
        <v>12714.899999999998</v>
      </c>
      <c r="Z194" s="10">
        <f t="shared" si="157"/>
        <v>2.3000000000010914</v>
      </c>
      <c r="AA194" s="4">
        <f t="shared" si="158"/>
        <v>9.9999999998544808E-2</v>
      </c>
      <c r="AB194" s="79">
        <f t="shared" si="159"/>
        <v>12728.899999999998</v>
      </c>
      <c r="AC194" s="108">
        <f t="shared" si="200"/>
        <v>12731.1</v>
      </c>
      <c r="AD194" s="48">
        <f t="shared" si="162"/>
        <v>-0.48589993502272066</v>
      </c>
      <c r="AE194" s="45">
        <f t="shared" si="163"/>
        <v>-7</v>
      </c>
      <c r="AF194" s="56">
        <f t="shared" si="164"/>
        <v>12714.8</v>
      </c>
      <c r="AG194" s="70">
        <f t="shared" si="165"/>
        <v>0.1309368227591583</v>
      </c>
      <c r="AH194" s="70">
        <f t="shared" si="166"/>
        <v>7.637271005417424</v>
      </c>
      <c r="AI194" s="74">
        <f t="shared" si="167"/>
        <v>-1.1010790574760407E-4</v>
      </c>
      <c r="AJ194" s="62">
        <f t="shared" si="168"/>
        <v>2.3000000000010914</v>
      </c>
      <c r="AK194" s="117">
        <f t="shared" si="169"/>
        <v>58.327908410189671</v>
      </c>
      <c r="AL194" s="99">
        <f t="shared" si="170"/>
        <v>-8.4092391603341116E-4</v>
      </c>
      <c r="AM194" s="62">
        <f t="shared" si="171"/>
        <v>12724.1</v>
      </c>
      <c r="AN194" s="10">
        <f t="shared" si="172"/>
        <v>12702.801149999999</v>
      </c>
      <c r="AO194" s="10">
        <f t="shared" si="173"/>
        <v>12715.505099999998</v>
      </c>
      <c r="AP194" s="10">
        <f t="shared" si="174"/>
        <v>12744.54848333333</v>
      </c>
      <c r="AQ194" s="10">
        <f t="shared" si="175"/>
        <v>12729.950566666663</v>
      </c>
      <c r="AR194" s="113"/>
      <c r="AU194" s="19"/>
      <c r="AV194" s="25"/>
      <c r="AZ194"/>
      <c r="BA194"/>
      <c r="BB194"/>
      <c r="BC194"/>
      <c r="BD194"/>
      <c r="BE194" s="12" t="s">
        <v>358</v>
      </c>
      <c r="BF194" s="110">
        <v>12722</v>
      </c>
      <c r="BG194" s="111">
        <v>12713.4</v>
      </c>
      <c r="BH194" s="111">
        <v>12713.4</v>
      </c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</row>
    <row r="195" spans="1:123" x14ac:dyDescent="0.25">
      <c r="A195" s="12" t="str">
        <f t="shared" ref="A195:A258" si="201" xml:space="preserve"> BE195</f>
        <v>12mag    4s</v>
      </c>
      <c r="B195" s="110">
        <f t="shared" si="149"/>
        <v>-4.6999999999989086</v>
      </c>
      <c r="C195" s="3">
        <f t="shared" si="150"/>
        <v>-20.099999999998545</v>
      </c>
      <c r="D195" s="3">
        <f t="shared" si="140"/>
        <v>12722.266666666668</v>
      </c>
      <c r="E195" s="3">
        <f t="shared" si="141"/>
        <v>12718.35</v>
      </c>
      <c r="F195" s="3">
        <f t="shared" si="142"/>
        <v>12713.066666666666</v>
      </c>
      <c r="G195" s="3">
        <f t="shared" si="143"/>
        <v>12710.05</v>
      </c>
      <c r="H195" s="3">
        <f t="shared" si="185"/>
        <v>12714.7</v>
      </c>
      <c r="I195" s="110">
        <f t="shared" si="185"/>
        <v>12706.7</v>
      </c>
      <c r="J195" s="110">
        <f t="shared" si="185"/>
        <v>12708.7</v>
      </c>
      <c r="K195" s="8">
        <f t="shared" si="160"/>
        <v>-13.099999999998545</v>
      </c>
      <c r="L195" s="4">
        <f t="shared" si="144"/>
        <v>8</v>
      </c>
      <c r="M195" s="4">
        <f t="shared" si="151"/>
        <v>9.2000000000001219</v>
      </c>
      <c r="N195" s="4">
        <f t="shared" si="145"/>
        <v>8.3000000000001819</v>
      </c>
      <c r="O195" s="4">
        <f t="shared" si="146"/>
        <v>8</v>
      </c>
      <c r="P195" s="4">
        <f t="shared" si="195"/>
        <v>1.3000000000010914</v>
      </c>
      <c r="Q195" s="4">
        <f t="shared" si="198"/>
        <v>6.6999999999989086</v>
      </c>
      <c r="R195" s="4">
        <f t="shared" ref="R195:R258" si="202">AVERAGE(H195:J195)</f>
        <v>12710.033333333335</v>
      </c>
      <c r="S195" s="4">
        <f t="shared" si="147"/>
        <v>12713.150000000001</v>
      </c>
      <c r="T195" s="4">
        <f t="shared" si="148"/>
        <v>12716.655555555555</v>
      </c>
      <c r="U195" s="4">
        <f t="shared" si="153"/>
        <v>-8.3999999999996362</v>
      </c>
      <c r="V195" s="4">
        <f t="shared" si="154"/>
        <v>-8.3999999999996362</v>
      </c>
      <c r="W195" s="45">
        <f t="shared" si="155"/>
        <v>12713.4</v>
      </c>
      <c r="X195" s="45">
        <f t="shared" si="199"/>
        <v>12713.4</v>
      </c>
      <c r="Y195" s="10">
        <f t="shared" si="156"/>
        <v>12698</v>
      </c>
      <c r="Z195" s="10">
        <f t="shared" si="157"/>
        <v>9.9999999998544808E-2</v>
      </c>
      <c r="AA195" s="10">
        <f t="shared" si="158"/>
        <v>-7</v>
      </c>
      <c r="AB195" s="10">
        <f t="shared" si="159"/>
        <v>12714.8</v>
      </c>
      <c r="AC195" s="108">
        <f t="shared" si="200"/>
        <v>12721.899999999998</v>
      </c>
      <c r="AD195" s="48">
        <f t="shared" si="162"/>
        <v>-0.52176738141650458</v>
      </c>
      <c r="AE195" s="45">
        <f t="shared" si="163"/>
        <v>-8.3999999999996362</v>
      </c>
      <c r="AF195" s="56">
        <f t="shared" si="164"/>
        <v>12705</v>
      </c>
      <c r="AG195" s="70">
        <f t="shared" si="165"/>
        <v>-0.77134904237233037</v>
      </c>
      <c r="AH195" s="70">
        <f t="shared" si="166"/>
        <v>-1.2964299494356535</v>
      </c>
      <c r="AI195" s="74">
        <f t="shared" si="167"/>
        <v>2.912239275876212E-4</v>
      </c>
      <c r="AJ195" s="62">
        <f t="shared" si="168"/>
        <v>9.9999999998544808E-2</v>
      </c>
      <c r="AK195" s="117">
        <f t="shared" si="169"/>
        <v>1.680730613793731</v>
      </c>
      <c r="AL195" s="99">
        <f t="shared" si="170"/>
        <v>-3.7755142171687215E-4</v>
      </c>
      <c r="AM195" s="62">
        <f t="shared" si="171"/>
        <v>12713.499999999998</v>
      </c>
      <c r="AN195" s="10">
        <f t="shared" si="172"/>
        <v>12693.760200000001</v>
      </c>
      <c r="AO195" s="10">
        <f t="shared" si="173"/>
        <v>12706.414200000003</v>
      </c>
      <c r="AP195" s="10">
        <f t="shared" si="174"/>
        <v>12738.792733333335</v>
      </c>
      <c r="AQ195" s="10">
        <f t="shared" si="175"/>
        <v>12723.243866666668</v>
      </c>
      <c r="AR195" s="113"/>
      <c r="AU195" s="19"/>
      <c r="AV195" s="25"/>
      <c r="AZ195"/>
      <c r="BA195"/>
      <c r="BB195"/>
      <c r="BC195"/>
      <c r="BD195"/>
      <c r="BE195" s="12" t="s">
        <v>359</v>
      </c>
      <c r="BF195" s="110">
        <v>12714.7</v>
      </c>
      <c r="BG195" s="111">
        <v>12706.7</v>
      </c>
      <c r="BH195" s="111">
        <v>12708.7</v>
      </c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</row>
    <row r="196" spans="1:123" x14ac:dyDescent="0.25">
      <c r="A196" s="12" t="str">
        <f t="shared" si="201"/>
        <v>12mag     5b</v>
      </c>
      <c r="B196" s="110">
        <f t="shared" si="149"/>
        <v>6.3999999999996362</v>
      </c>
      <c r="C196" s="3">
        <f t="shared" si="150"/>
        <v>-6.6999999999989086</v>
      </c>
      <c r="D196" s="3">
        <f t="shared" si="140"/>
        <v>12717.866666666667</v>
      </c>
      <c r="E196" s="3">
        <f t="shared" si="141"/>
        <v>12715.8</v>
      </c>
      <c r="F196" s="3">
        <f t="shared" si="142"/>
        <v>12710.033333333333</v>
      </c>
      <c r="G196" s="3">
        <f t="shared" si="143"/>
        <v>12708.35</v>
      </c>
      <c r="H196" s="3">
        <f t="shared" si="185"/>
        <v>12716.9</v>
      </c>
      <c r="I196" s="110">
        <f t="shared" si="185"/>
        <v>12710</v>
      </c>
      <c r="J196" s="110">
        <f t="shared" si="185"/>
        <v>12715.1</v>
      </c>
      <c r="K196" s="8">
        <f t="shared" si="160"/>
        <v>1.7000000000007276</v>
      </c>
      <c r="L196" s="4">
        <f t="shared" si="144"/>
        <v>8.1999999999989086</v>
      </c>
      <c r="M196" s="4">
        <f t="shared" si="151"/>
        <v>8.2666666666664241</v>
      </c>
      <c r="N196" s="4">
        <f t="shared" si="145"/>
        <v>8.0999999999994543</v>
      </c>
      <c r="O196" s="4">
        <f t="shared" si="146"/>
        <v>6.8999999999996362</v>
      </c>
      <c r="P196" s="4">
        <f t="shared" si="195"/>
        <v>8.1999999999989086</v>
      </c>
      <c r="Q196" s="4">
        <f t="shared" si="198"/>
        <v>-1.2999999999992724</v>
      </c>
      <c r="R196" s="4">
        <f t="shared" si="202"/>
        <v>12714</v>
      </c>
      <c r="S196" s="4">
        <f t="shared" si="147"/>
        <v>12712.016666666666</v>
      </c>
      <c r="T196" s="4">
        <f t="shared" si="148"/>
        <v>12713.433333333334</v>
      </c>
      <c r="U196" s="4">
        <f t="shared" si="153"/>
        <v>-8.3999999999996362</v>
      </c>
      <c r="V196" s="4">
        <f t="shared" si="154"/>
        <v>-8.3999999999996362</v>
      </c>
      <c r="W196" s="45">
        <f t="shared" si="155"/>
        <v>12705</v>
      </c>
      <c r="X196" s="109">
        <f t="shared" ref="X196:X202" si="203">J194+U196</f>
        <v>12705</v>
      </c>
      <c r="Y196" s="62">
        <f t="shared" si="156"/>
        <v>12695.600000000002</v>
      </c>
      <c r="Z196" s="10">
        <f t="shared" si="157"/>
        <v>-4.6999999999989086</v>
      </c>
      <c r="AA196" s="4">
        <f t="shared" si="158"/>
        <v>-4.6999999999989086</v>
      </c>
      <c r="AB196" s="108">
        <f t="shared" si="159"/>
        <v>12708.7</v>
      </c>
      <c r="AC196" s="79">
        <f t="shared" ref="AC196:AC202" si="204">J194+Z196</f>
        <v>12708.7</v>
      </c>
      <c r="AD196" s="48">
        <f t="shared" si="162"/>
        <v>-0.58752436647175699</v>
      </c>
      <c r="AE196" s="45">
        <f t="shared" si="163"/>
        <v>-8.3999999999996362</v>
      </c>
      <c r="AF196" s="56">
        <f t="shared" si="164"/>
        <v>12700.300000000001</v>
      </c>
      <c r="AG196" s="70">
        <f t="shared" si="165"/>
        <v>1.3337217756012107</v>
      </c>
      <c r="AH196" s="70">
        <f t="shared" si="166"/>
        <v>0.74978156486139946</v>
      </c>
      <c r="AI196" s="74">
        <f t="shared" si="167"/>
        <v>1.1653268033038017E-3</v>
      </c>
      <c r="AJ196" s="62">
        <f t="shared" si="168"/>
        <v>-4.6999999999989086</v>
      </c>
      <c r="AK196" s="117">
        <f t="shared" si="169"/>
        <v>0.56217239500600891</v>
      </c>
      <c r="AL196" s="99">
        <f t="shared" si="170"/>
        <v>8.7374055415605657E-4</v>
      </c>
      <c r="AM196" s="62">
        <f t="shared" si="171"/>
        <v>12704.000000000002</v>
      </c>
      <c r="AN196" s="10">
        <f t="shared" si="172"/>
        <v>12689.0316</v>
      </c>
      <c r="AO196" s="10">
        <f t="shared" si="173"/>
        <v>12700.653300000002</v>
      </c>
      <c r="AP196" s="10">
        <f t="shared" si="174"/>
        <v>12731.051666666668</v>
      </c>
      <c r="AQ196" s="10">
        <f t="shared" si="175"/>
        <v>12718.072033333334</v>
      </c>
      <c r="AR196" s="113"/>
      <c r="AU196" s="19"/>
      <c r="AV196" s="25"/>
      <c r="AZ196"/>
      <c r="BA196"/>
      <c r="BB196"/>
      <c r="BC196"/>
      <c r="BD196"/>
      <c r="BE196" s="12" t="s">
        <v>360</v>
      </c>
      <c r="BF196" s="110">
        <v>12716.9</v>
      </c>
      <c r="BG196" s="111">
        <v>12710</v>
      </c>
      <c r="BH196" s="111">
        <v>12715.1</v>
      </c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</row>
    <row r="197" spans="1:123" x14ac:dyDescent="0.25">
      <c r="A197" s="12" t="str">
        <f t="shared" si="201"/>
        <v>12mag     6o</v>
      </c>
      <c r="B197" s="110">
        <f t="shared" si="149"/>
        <v>2.5</v>
      </c>
      <c r="C197" s="3">
        <f t="shared" si="150"/>
        <v>4.2000000000007276</v>
      </c>
      <c r="D197" s="3">
        <f t="shared" ref="D197:D260" si="205">AVERAGE(H195:H197)</f>
        <v>12716.866666666667</v>
      </c>
      <c r="E197" s="3">
        <f t="shared" ref="E197:E260" si="206">AVERAGE(H196:H197)</f>
        <v>12717.95</v>
      </c>
      <c r="F197" s="3">
        <f t="shared" ref="F197:F260" si="207">AVERAGE(I195:I197)</f>
        <v>12710.800000000001</v>
      </c>
      <c r="G197" s="3">
        <f t="shared" ref="G197:G260" si="208">AVERAGE(I196:I197)</f>
        <v>12712.85</v>
      </c>
      <c r="H197" s="3">
        <f t="shared" si="185"/>
        <v>12719</v>
      </c>
      <c r="I197" s="110">
        <f t="shared" si="185"/>
        <v>12715.7</v>
      </c>
      <c r="J197" s="110">
        <f t="shared" si="185"/>
        <v>12717.6</v>
      </c>
      <c r="K197" s="8">
        <f t="shared" si="160"/>
        <v>8.8999999999996362</v>
      </c>
      <c r="L197" s="4">
        <f t="shared" ref="L197:L260" si="209">MAX(O197:Q197)</f>
        <v>3.8999999999996362</v>
      </c>
      <c r="M197" s="4">
        <f t="shared" si="151"/>
        <v>6.6999999999995152</v>
      </c>
      <c r="N197" s="4">
        <f t="shared" ref="N197:N260" si="210">AVERAGE(L196:L197)</f>
        <v>6.0499999999992724</v>
      </c>
      <c r="O197" s="4">
        <f t="shared" ref="O197:O260" si="211">H197-I197</f>
        <v>3.2999999999992724</v>
      </c>
      <c r="P197" s="4">
        <f t="shared" si="195"/>
        <v>3.8999999999996362</v>
      </c>
      <c r="Q197" s="4">
        <f>-J196+I197</f>
        <v>0.6000000000003638</v>
      </c>
      <c r="R197" s="4">
        <f t="shared" si="202"/>
        <v>12717.433333333334</v>
      </c>
      <c r="S197" s="4">
        <f t="shared" ref="S197:S260" si="212">AVERAGE(R196:R197)</f>
        <v>12715.716666666667</v>
      </c>
      <c r="T197" s="4">
        <f t="shared" ref="T197:T260" si="213">AVERAGE(R195:R197)</f>
        <v>12713.822222222223</v>
      </c>
      <c r="U197" s="4">
        <f t="shared" si="153"/>
        <v>-8.3999999999996362</v>
      </c>
      <c r="V197" s="4">
        <f t="shared" si="154"/>
        <v>-4.6999999999989086</v>
      </c>
      <c r="W197" s="45">
        <f t="shared" si="155"/>
        <v>12704.000000000002</v>
      </c>
      <c r="X197" s="109">
        <f t="shared" si="203"/>
        <v>12700.300000000001</v>
      </c>
      <c r="Y197" s="62">
        <f t="shared" si="156"/>
        <v>12716.800000000001</v>
      </c>
      <c r="Z197" s="10">
        <f t="shared" si="157"/>
        <v>6.3999999999996362</v>
      </c>
      <c r="AA197" s="4">
        <f t="shared" si="158"/>
        <v>6.3999999999996362</v>
      </c>
      <c r="AB197" s="79">
        <f t="shared" si="159"/>
        <v>12715.1</v>
      </c>
      <c r="AC197" s="79">
        <f t="shared" si="204"/>
        <v>12715.1</v>
      </c>
      <c r="AD197" s="48">
        <f t="shared" si="162"/>
        <v>-0.80272904483435159</v>
      </c>
      <c r="AE197" s="45">
        <f t="shared" si="163"/>
        <v>-8.3999999999996362</v>
      </c>
      <c r="AF197" s="56">
        <f t="shared" si="164"/>
        <v>12706.7</v>
      </c>
      <c r="AG197" s="70">
        <f t="shared" si="165"/>
        <v>-2.7981270934596445</v>
      </c>
      <c r="AH197" s="70">
        <f t="shared" si="166"/>
        <v>-0.35738190818330046</v>
      </c>
      <c r="AI197" s="74">
        <f t="shared" si="167"/>
        <v>8.5781516837571013E-4</v>
      </c>
      <c r="AJ197" s="62">
        <f t="shared" si="168"/>
        <v>6.3999999999996362</v>
      </c>
      <c r="AK197" s="117">
        <f t="shared" si="169"/>
        <v>0.12772182829673701</v>
      </c>
      <c r="AL197" s="99">
        <f t="shared" si="170"/>
        <v>-3.0656762174269042E-4</v>
      </c>
      <c r="AM197" s="62">
        <f t="shared" si="171"/>
        <v>12721.5</v>
      </c>
      <c r="AN197" s="10">
        <f t="shared" si="172"/>
        <v>12693.194100000001</v>
      </c>
      <c r="AO197" s="10">
        <f t="shared" si="173"/>
        <v>12705.281999999999</v>
      </c>
      <c r="AP197" s="10">
        <f t="shared" si="174"/>
        <v>12734.822099999998</v>
      </c>
      <c r="AQ197" s="10">
        <f t="shared" si="175"/>
        <v>12723.811099999999</v>
      </c>
      <c r="AR197" s="113"/>
      <c r="AU197" s="19"/>
      <c r="AV197" s="25"/>
      <c r="AZ197"/>
      <c r="BA197"/>
      <c r="BB197"/>
      <c r="BC197"/>
      <c r="BD197"/>
      <c r="BE197" s="12" t="s">
        <v>361</v>
      </c>
      <c r="BF197" s="110">
        <v>12719</v>
      </c>
      <c r="BG197" s="111">
        <v>12715.7</v>
      </c>
      <c r="BH197" s="111">
        <v>12717.6</v>
      </c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</row>
    <row r="198" spans="1:123" x14ac:dyDescent="0.25">
      <c r="A198" s="12" t="str">
        <f t="shared" si="201"/>
        <v>12mag    7s</v>
      </c>
      <c r="B198" s="110">
        <f t="shared" ref="B198:B261" si="214">J198-J197</f>
        <v>-3.6000000000003638</v>
      </c>
      <c r="C198" s="3">
        <f t="shared" ref="C198:C261" si="215">J198-J195</f>
        <v>5.2999999999992724</v>
      </c>
      <c r="D198" s="3">
        <f t="shared" si="205"/>
        <v>12719.133333333333</v>
      </c>
      <c r="E198" s="3">
        <f t="shared" si="206"/>
        <v>12720.25</v>
      </c>
      <c r="F198" s="3">
        <f t="shared" si="207"/>
        <v>12711.166666666666</v>
      </c>
      <c r="G198" s="3">
        <f t="shared" si="208"/>
        <v>12711.75</v>
      </c>
      <c r="H198" s="3">
        <f t="shared" si="185"/>
        <v>12721.5</v>
      </c>
      <c r="I198" s="110">
        <f t="shared" si="185"/>
        <v>12707.8</v>
      </c>
      <c r="J198" s="110">
        <f t="shared" si="185"/>
        <v>12714</v>
      </c>
      <c r="K198" s="8">
        <f t="shared" si="160"/>
        <v>-1.1000000000003638</v>
      </c>
      <c r="L198" s="4">
        <f t="shared" si="209"/>
        <v>13.700000000000728</v>
      </c>
      <c r="M198" s="4">
        <f t="shared" ref="M198:M261" si="216">AVERAGE(L196:L198)</f>
        <v>8.5999999999997581</v>
      </c>
      <c r="N198" s="4">
        <f t="shared" si="210"/>
        <v>8.8000000000001819</v>
      </c>
      <c r="O198" s="4">
        <f t="shared" si="211"/>
        <v>13.700000000000728</v>
      </c>
      <c r="P198" s="4">
        <f t="shared" si="195"/>
        <v>3.8999999999996362</v>
      </c>
      <c r="Q198" s="4">
        <f>J197-I198</f>
        <v>9.8000000000010914</v>
      </c>
      <c r="R198" s="4">
        <f t="shared" si="202"/>
        <v>12714.433333333334</v>
      </c>
      <c r="S198" s="4">
        <f t="shared" si="212"/>
        <v>12715.933333333334</v>
      </c>
      <c r="T198" s="4">
        <f t="shared" si="213"/>
        <v>12715.28888888889</v>
      </c>
      <c r="U198" s="4">
        <f t="shared" ref="U198:U261" si="217">MIN(B195:B197)</f>
        <v>-4.6999999999989086</v>
      </c>
      <c r="V198" s="4">
        <f t="shared" ref="V198:V261" si="218">MIN(B196:B197)</f>
        <v>2.5</v>
      </c>
      <c r="W198" s="45">
        <f t="shared" ref="W198:W261" si="219">J196+V198</f>
        <v>12717.6</v>
      </c>
      <c r="X198" s="45">
        <f t="shared" si="203"/>
        <v>12710.400000000001</v>
      </c>
      <c r="Y198" s="62">
        <f t="shared" ref="Y198:Y261" si="220">J197+K197</f>
        <v>12726.5</v>
      </c>
      <c r="Z198" s="10">
        <f t="shared" ref="Z198:Z261" si="221">MAX(B195:B197)</f>
        <v>6.3999999999996362</v>
      </c>
      <c r="AA198" s="4">
        <f t="shared" ref="AA198:AA261" si="222">MAX(B196:B197)</f>
        <v>6.3999999999996362</v>
      </c>
      <c r="AB198" s="108">
        <f t="shared" ref="AB198:AB261" si="223">J196+AA198</f>
        <v>12721.5</v>
      </c>
      <c r="AC198" s="108">
        <f t="shared" si="204"/>
        <v>12721.5</v>
      </c>
      <c r="AD198" s="48">
        <f t="shared" si="162"/>
        <v>-0.18102664067572058</v>
      </c>
      <c r="AE198" s="45">
        <f t="shared" si="163"/>
        <v>-4.6999999999989086</v>
      </c>
      <c r="AF198" s="56">
        <f t="shared" si="164"/>
        <v>12712.900000000001</v>
      </c>
      <c r="AG198" s="70">
        <f t="shared" si="165"/>
        <v>-0.1100960441754555</v>
      </c>
      <c r="AH198" s="70">
        <f t="shared" si="166"/>
        <v>-9.0829784801926348</v>
      </c>
      <c r="AI198" s="74">
        <f t="shared" si="167"/>
        <v>8.6526284325255822E-5</v>
      </c>
      <c r="AJ198" s="62">
        <f t="shared" si="168"/>
        <v>6.3999999999996362</v>
      </c>
      <c r="AK198" s="117">
        <f t="shared" si="169"/>
        <v>82.500498071642511</v>
      </c>
      <c r="AL198" s="99">
        <f t="shared" si="170"/>
        <v>-7.8591637849732788E-4</v>
      </c>
      <c r="AM198" s="62">
        <f t="shared" si="171"/>
        <v>12724</v>
      </c>
      <c r="AN198" s="10">
        <f t="shared" si="172"/>
        <v>12698.671950000002</v>
      </c>
      <c r="AO198" s="10">
        <f t="shared" si="173"/>
        <v>12706.447500000002</v>
      </c>
      <c r="AP198" s="10">
        <f t="shared" si="174"/>
        <v>12736.206816666665</v>
      </c>
      <c r="AQ198" s="10">
        <f t="shared" si="175"/>
        <v>12728.582533333334</v>
      </c>
      <c r="AR198" s="113"/>
      <c r="AU198" s="19"/>
      <c r="AV198" s="25"/>
      <c r="AZ198"/>
      <c r="BA198"/>
      <c r="BB198"/>
      <c r="BC198"/>
      <c r="BD198"/>
      <c r="BE198" s="12" t="s">
        <v>362</v>
      </c>
      <c r="BF198" s="110">
        <v>12721.5</v>
      </c>
      <c r="BG198" s="111">
        <v>12707.8</v>
      </c>
      <c r="BH198" s="111">
        <v>12714</v>
      </c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</row>
    <row r="199" spans="1:123" x14ac:dyDescent="0.25">
      <c r="A199" s="12" t="str">
        <f t="shared" si="201"/>
        <v>12mag   8s</v>
      </c>
      <c r="B199" s="110">
        <f t="shared" si="214"/>
        <v>13</v>
      </c>
      <c r="C199" s="3">
        <f t="shared" si="215"/>
        <v>11.899999999999636</v>
      </c>
      <c r="D199" s="3">
        <f t="shared" si="205"/>
        <v>12725.6</v>
      </c>
      <c r="E199" s="3">
        <f t="shared" si="206"/>
        <v>12728.9</v>
      </c>
      <c r="F199" s="3">
        <f t="shared" si="207"/>
        <v>12710.433333333334</v>
      </c>
      <c r="G199" s="3">
        <f t="shared" si="208"/>
        <v>12707.8</v>
      </c>
      <c r="H199" s="3">
        <f t="shared" si="185"/>
        <v>12736.3</v>
      </c>
      <c r="I199" s="110">
        <f t="shared" si="185"/>
        <v>12707.8</v>
      </c>
      <c r="J199" s="110">
        <f t="shared" si="185"/>
        <v>12727</v>
      </c>
      <c r="K199" s="8">
        <f t="shared" ref="K199:K262" si="224">J199-J197</f>
        <v>9.3999999999996362</v>
      </c>
      <c r="L199" s="4">
        <f t="shared" si="209"/>
        <v>28.5</v>
      </c>
      <c r="M199" s="4">
        <f t="shared" si="216"/>
        <v>15.366666666666788</v>
      </c>
      <c r="N199" s="4">
        <f t="shared" si="210"/>
        <v>21.100000000000364</v>
      </c>
      <c r="O199" s="4">
        <f t="shared" si="211"/>
        <v>28.5</v>
      </c>
      <c r="P199" s="4">
        <f t="shared" si="195"/>
        <v>22.299999999999272</v>
      </c>
      <c r="Q199" s="4">
        <f>J198-I199</f>
        <v>6.2000000000007276</v>
      </c>
      <c r="R199" s="4">
        <f t="shared" si="202"/>
        <v>12723.699999999999</v>
      </c>
      <c r="S199" s="4">
        <f t="shared" si="212"/>
        <v>12719.066666666666</v>
      </c>
      <c r="T199" s="4">
        <f t="shared" si="213"/>
        <v>12718.522222222222</v>
      </c>
      <c r="U199" s="4">
        <f t="shared" si="217"/>
        <v>-3.6000000000003638</v>
      </c>
      <c r="V199" s="4">
        <f t="shared" si="218"/>
        <v>-3.6000000000003638</v>
      </c>
      <c r="W199" s="109">
        <f t="shared" si="219"/>
        <v>12714</v>
      </c>
      <c r="X199" s="109">
        <f t="shared" si="203"/>
        <v>12714</v>
      </c>
      <c r="Y199" s="62">
        <f t="shared" si="220"/>
        <v>12712.9</v>
      </c>
      <c r="Z199" s="10">
        <f t="shared" si="221"/>
        <v>6.3999999999996362</v>
      </c>
      <c r="AA199" s="4">
        <f t="shared" si="222"/>
        <v>2.5</v>
      </c>
      <c r="AB199" s="79">
        <f t="shared" si="223"/>
        <v>12720.1</v>
      </c>
      <c r="AC199" s="79">
        <f t="shared" si="204"/>
        <v>12724</v>
      </c>
      <c r="AD199" s="48">
        <f t="shared" ref="AD199:AD262" si="225">(O199-$O$1)/$O$1</f>
        <v>0.7037037037037025</v>
      </c>
      <c r="AE199" s="45">
        <f t="shared" ref="AE199:AE262" si="226">MIN(B196:B198)</f>
        <v>-3.6000000000003638</v>
      </c>
      <c r="AF199" s="56">
        <f t="shared" ref="AF199:AF262" si="227">J198+AE199</f>
        <v>12710.4</v>
      </c>
      <c r="AG199" s="70">
        <f t="shared" ref="AG199:AG262" si="228">AI199/AL199</f>
        <v>2.5171303289693689</v>
      </c>
      <c r="AH199" s="70">
        <f t="shared" ref="AH199:AH262" si="229">1/AG199</f>
        <v>0.39727780023589276</v>
      </c>
      <c r="AI199" s="74">
        <f t="shared" ref="AI199:AI262" si="230">(J199-AF199)/AF199</f>
        <v>1.3060171198389008E-3</v>
      </c>
      <c r="AJ199" s="62">
        <f t="shared" ref="AJ199:AJ262" si="231">MAX(B196:B198)</f>
        <v>6.3999999999996362</v>
      </c>
      <c r="AK199" s="117">
        <f t="shared" ref="AK199:AK262" si="232" xml:space="preserve"> AH199/AG199</f>
        <v>0.15782965056026993</v>
      </c>
      <c r="AL199" s="99">
        <f t="shared" ref="AL199:AL262" si="233">(J199-AM199)/AM199</f>
        <v>5.1885160844001481E-4</v>
      </c>
      <c r="AM199" s="62">
        <f t="shared" ref="AM199:AM262" si="234">J198+AJ199</f>
        <v>12720.4</v>
      </c>
      <c r="AN199" s="10">
        <f t="shared" ref="AN199:AN262" si="235">(R198-N198)*0.999</f>
        <v>12692.927700000002</v>
      </c>
      <c r="AO199" s="10">
        <f t="shared" ref="AO199:AO262" si="236">(2*R198-I198)*0.999</f>
        <v>12708.345600000002</v>
      </c>
      <c r="AP199" s="10">
        <f t="shared" ref="AP199:AP262" si="237">(R198+N198)*1.001</f>
        <v>12735.956566666666</v>
      </c>
      <c r="AQ199" s="10">
        <f t="shared" ref="AQ199:AQ262" si="238">(2*R198-H198)*1.001</f>
        <v>12720.074033333334</v>
      </c>
      <c r="AR199" s="113"/>
      <c r="AU199" s="19"/>
      <c r="AV199" s="25"/>
      <c r="AZ199"/>
      <c r="BA199"/>
      <c r="BB199"/>
      <c r="BC199"/>
      <c r="BD199"/>
      <c r="BE199" s="12" t="s">
        <v>157</v>
      </c>
      <c r="BF199" s="110">
        <v>12736.3</v>
      </c>
      <c r="BG199" s="111">
        <v>12707.8</v>
      </c>
      <c r="BH199" s="111">
        <v>12727</v>
      </c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</row>
    <row r="200" spans="1:123" x14ac:dyDescent="0.25">
      <c r="A200" s="12" t="str">
        <f t="shared" si="201"/>
        <v>12mag    9b</v>
      </c>
      <c r="B200" s="110">
        <f t="shared" si="214"/>
        <v>-9.1000000000003638</v>
      </c>
      <c r="C200" s="3">
        <f t="shared" si="215"/>
        <v>0.2999999999992724</v>
      </c>
      <c r="D200" s="3">
        <f t="shared" si="205"/>
        <v>12732.199999999999</v>
      </c>
      <c r="E200" s="3">
        <f t="shared" si="206"/>
        <v>12737.55</v>
      </c>
      <c r="F200" s="3">
        <f t="shared" si="207"/>
        <v>12710.566666666666</v>
      </c>
      <c r="G200" s="3">
        <f t="shared" si="208"/>
        <v>12711.95</v>
      </c>
      <c r="H200" s="3">
        <f t="shared" si="185"/>
        <v>12738.8</v>
      </c>
      <c r="I200" s="3">
        <f t="shared" si="185"/>
        <v>12716.1</v>
      </c>
      <c r="J200" s="110">
        <f t="shared" si="185"/>
        <v>12717.9</v>
      </c>
      <c r="K200" s="8">
        <f t="shared" si="224"/>
        <v>3.8999999999996362</v>
      </c>
      <c r="L200" s="4">
        <f t="shared" si="209"/>
        <v>22.699999999998909</v>
      </c>
      <c r="M200" s="4">
        <f t="shared" si="216"/>
        <v>21.633333333333212</v>
      </c>
      <c r="N200" s="4">
        <f t="shared" si="210"/>
        <v>25.599999999999454</v>
      </c>
      <c r="O200" s="4">
        <f t="shared" si="211"/>
        <v>22.699999999998909</v>
      </c>
      <c r="P200" s="4">
        <f t="shared" si="195"/>
        <v>11.799999999999272</v>
      </c>
      <c r="Q200" s="4">
        <f>J199-I200</f>
        <v>10.899999999999636</v>
      </c>
      <c r="R200" s="4">
        <f t="shared" si="202"/>
        <v>12724.266666666668</v>
      </c>
      <c r="S200" s="4">
        <f t="shared" si="212"/>
        <v>12723.983333333334</v>
      </c>
      <c r="T200" s="4">
        <f t="shared" si="213"/>
        <v>12720.800000000001</v>
      </c>
      <c r="U200" s="4">
        <f t="shared" si="217"/>
        <v>-3.6000000000003638</v>
      </c>
      <c r="V200" s="4">
        <f t="shared" si="218"/>
        <v>-3.6000000000003638</v>
      </c>
      <c r="W200" s="109">
        <f t="shared" si="219"/>
        <v>12710.4</v>
      </c>
      <c r="X200" s="45">
        <f t="shared" si="203"/>
        <v>12710.4</v>
      </c>
      <c r="Y200" s="62">
        <f t="shared" si="220"/>
        <v>12736.4</v>
      </c>
      <c r="Z200" s="10">
        <f t="shared" si="221"/>
        <v>13</v>
      </c>
      <c r="AA200" s="4">
        <f t="shared" si="222"/>
        <v>13</v>
      </c>
      <c r="AB200" s="79">
        <f t="shared" si="223"/>
        <v>12727</v>
      </c>
      <c r="AC200" s="108">
        <f t="shared" si="204"/>
        <v>12727</v>
      </c>
      <c r="AD200" s="48">
        <f t="shared" si="225"/>
        <v>0.35698505523060303</v>
      </c>
      <c r="AE200" s="45">
        <f t="shared" si="226"/>
        <v>-3.6000000000003638</v>
      </c>
      <c r="AF200" s="56">
        <f t="shared" si="227"/>
        <v>12723.4</v>
      </c>
      <c r="AG200" s="70">
        <f t="shared" si="228"/>
        <v>0.24919347307276873</v>
      </c>
      <c r="AH200" s="70">
        <f t="shared" si="229"/>
        <v>4.0129461966605477</v>
      </c>
      <c r="AI200" s="74">
        <f t="shared" si="230"/>
        <v>-4.322743920650141E-4</v>
      </c>
      <c r="AJ200" s="62">
        <f t="shared" si="231"/>
        <v>13</v>
      </c>
      <c r="AK200" s="117">
        <f t="shared" si="232"/>
        <v>16.103737177292356</v>
      </c>
      <c r="AL200" s="99">
        <f t="shared" si="233"/>
        <v>-1.734693877551049E-3</v>
      </c>
      <c r="AM200" s="62">
        <f t="shared" si="234"/>
        <v>12740</v>
      </c>
      <c r="AN200" s="10">
        <f t="shared" si="235"/>
        <v>12689.897399999998</v>
      </c>
      <c r="AO200" s="10">
        <f t="shared" si="236"/>
        <v>12726.860399999998</v>
      </c>
      <c r="AP200" s="10">
        <f t="shared" si="237"/>
        <v>12757.544799999998</v>
      </c>
      <c r="AQ200" s="10">
        <f t="shared" si="238"/>
        <v>12723.811099999997</v>
      </c>
      <c r="AR200" s="113"/>
      <c r="AU200" s="19"/>
      <c r="AV200" s="25"/>
      <c r="AZ200"/>
      <c r="BA200"/>
      <c r="BB200"/>
      <c r="BC200"/>
      <c r="BD200"/>
      <c r="BE200" s="12" t="s">
        <v>363</v>
      </c>
      <c r="BF200" s="110">
        <v>12738.8</v>
      </c>
      <c r="BG200" s="111">
        <v>12716.1</v>
      </c>
      <c r="BH200" s="111">
        <v>12717.9</v>
      </c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</row>
    <row r="201" spans="1:123" x14ac:dyDescent="0.25">
      <c r="A201" s="12" t="str">
        <f t="shared" si="201"/>
        <v>12mag     10o</v>
      </c>
      <c r="B201" s="110">
        <f t="shared" si="214"/>
        <v>8.2000000000007276</v>
      </c>
      <c r="C201" s="3">
        <f t="shared" si="215"/>
        <v>12.100000000000364</v>
      </c>
      <c r="D201" s="3">
        <f t="shared" si="205"/>
        <v>12737.766666666668</v>
      </c>
      <c r="E201" s="3">
        <f t="shared" si="206"/>
        <v>12738.5</v>
      </c>
      <c r="F201" s="3">
        <f t="shared" si="207"/>
        <v>12713.1</v>
      </c>
      <c r="G201" s="3">
        <f t="shared" si="208"/>
        <v>12715.75</v>
      </c>
      <c r="H201" s="3">
        <f t="shared" si="185"/>
        <v>12738.2</v>
      </c>
      <c r="I201" s="3">
        <f t="shared" si="185"/>
        <v>12715.4</v>
      </c>
      <c r="J201" s="3">
        <f t="shared" si="185"/>
        <v>12726.1</v>
      </c>
      <c r="K201" s="8">
        <f t="shared" si="224"/>
        <v>-0.8999999999996362</v>
      </c>
      <c r="L201" s="4">
        <f t="shared" si="209"/>
        <v>22.800000000001091</v>
      </c>
      <c r="M201" s="4">
        <f t="shared" si="216"/>
        <v>24.666666666666668</v>
      </c>
      <c r="N201" s="4">
        <f t="shared" si="210"/>
        <v>22.75</v>
      </c>
      <c r="O201" s="4">
        <f t="shared" si="211"/>
        <v>22.800000000001091</v>
      </c>
      <c r="P201" s="4">
        <f t="shared" si="195"/>
        <v>20.300000000001091</v>
      </c>
      <c r="Q201" s="4">
        <f>J200-I201</f>
        <v>2.5</v>
      </c>
      <c r="R201" s="4">
        <f t="shared" si="202"/>
        <v>12726.566666666666</v>
      </c>
      <c r="S201" s="4">
        <f t="shared" si="212"/>
        <v>12725.416666666668</v>
      </c>
      <c r="T201" s="4">
        <f t="shared" si="213"/>
        <v>12724.844444444445</v>
      </c>
      <c r="U201" s="4">
        <f t="shared" si="217"/>
        <v>-9.1000000000003638</v>
      </c>
      <c r="V201" s="4">
        <f t="shared" si="218"/>
        <v>-9.1000000000003638</v>
      </c>
      <c r="W201" s="45">
        <f t="shared" si="219"/>
        <v>12717.9</v>
      </c>
      <c r="X201" s="109">
        <f t="shared" si="203"/>
        <v>12717.9</v>
      </c>
      <c r="Y201" s="10">
        <f t="shared" si="220"/>
        <v>12721.8</v>
      </c>
      <c r="Z201" s="10">
        <f t="shared" si="221"/>
        <v>13</v>
      </c>
      <c r="AA201" s="10">
        <f t="shared" si="222"/>
        <v>13</v>
      </c>
      <c r="AB201" s="10">
        <f t="shared" si="223"/>
        <v>12740</v>
      </c>
      <c r="AC201" s="79">
        <f t="shared" si="204"/>
        <v>12740</v>
      </c>
      <c r="AD201" s="48">
        <f t="shared" si="225"/>
        <v>0.36296296296302721</v>
      </c>
      <c r="AE201" s="45">
        <f t="shared" si="226"/>
        <v>-9.1000000000003638</v>
      </c>
      <c r="AF201" s="56">
        <f t="shared" si="227"/>
        <v>12708.8</v>
      </c>
      <c r="AG201" s="70">
        <f t="shared" si="228"/>
        <v>-3.6104341414355812</v>
      </c>
      <c r="AH201" s="70">
        <f t="shared" si="229"/>
        <v>-0.27697500101812683</v>
      </c>
      <c r="AI201" s="74">
        <f t="shared" si="230"/>
        <v>1.3612614881028178E-3</v>
      </c>
      <c r="AJ201" s="62">
        <f t="shared" si="231"/>
        <v>13</v>
      </c>
      <c r="AK201" s="117">
        <f t="shared" si="232"/>
        <v>7.671515118899136E-2</v>
      </c>
      <c r="AL201" s="99">
        <f t="shared" si="233"/>
        <v>-3.7703540205321484E-4</v>
      </c>
      <c r="AM201" s="62">
        <f t="shared" si="234"/>
        <v>12730.9</v>
      </c>
      <c r="AN201" s="10">
        <f t="shared" si="235"/>
        <v>12685.968000000001</v>
      </c>
      <c r="AO201" s="10">
        <f t="shared" si="236"/>
        <v>12719.700900000003</v>
      </c>
      <c r="AP201" s="10">
        <f t="shared" si="237"/>
        <v>12762.616533333334</v>
      </c>
      <c r="AQ201" s="10">
        <f t="shared" si="238"/>
        <v>12722.443066666669</v>
      </c>
      <c r="AR201" s="113"/>
      <c r="AU201" s="19"/>
      <c r="AV201" s="25"/>
      <c r="AZ201"/>
      <c r="BA201"/>
      <c r="BB201"/>
      <c r="BC201"/>
      <c r="BD201"/>
      <c r="BE201" s="12" t="s">
        <v>364</v>
      </c>
      <c r="BF201" s="110">
        <v>12738.2</v>
      </c>
      <c r="BG201" s="111">
        <v>12715.4</v>
      </c>
      <c r="BH201" s="111">
        <v>12726.1</v>
      </c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</row>
    <row r="202" spans="1:123" x14ac:dyDescent="0.25">
      <c r="A202" s="12" t="str">
        <f t="shared" si="201"/>
        <v>12mag   11s</v>
      </c>
      <c r="B202" s="110">
        <f t="shared" si="214"/>
        <v>-0.1000000000003638</v>
      </c>
      <c r="C202" s="3">
        <f t="shared" si="215"/>
        <v>-1</v>
      </c>
      <c r="D202" s="3">
        <f t="shared" si="205"/>
        <v>12735.833333333334</v>
      </c>
      <c r="E202" s="3">
        <f t="shared" si="206"/>
        <v>12734.35</v>
      </c>
      <c r="F202" s="3">
        <f t="shared" si="207"/>
        <v>12714.733333333332</v>
      </c>
      <c r="G202" s="3">
        <f t="shared" si="208"/>
        <v>12714.05</v>
      </c>
      <c r="H202" s="3">
        <f t="shared" si="185"/>
        <v>12730.5</v>
      </c>
      <c r="I202" s="3">
        <f t="shared" si="185"/>
        <v>12712.7</v>
      </c>
      <c r="J202" s="110">
        <f t="shared" si="185"/>
        <v>12726</v>
      </c>
      <c r="K202" s="8">
        <f t="shared" si="224"/>
        <v>8.1000000000003638</v>
      </c>
      <c r="L202" s="4">
        <f t="shared" si="209"/>
        <v>17.799999999999272</v>
      </c>
      <c r="M202" s="4">
        <f t="shared" si="216"/>
        <v>21.099999999999756</v>
      </c>
      <c r="N202" s="4">
        <f t="shared" si="210"/>
        <v>20.300000000000182</v>
      </c>
      <c r="O202" s="4">
        <f t="shared" si="211"/>
        <v>17.799999999999272</v>
      </c>
      <c r="P202" s="4">
        <f t="shared" si="195"/>
        <v>4.3999999999996362</v>
      </c>
      <c r="Q202" s="4">
        <f>-J201+I202</f>
        <v>-13.399999999999636</v>
      </c>
      <c r="R202" s="4">
        <f t="shared" si="202"/>
        <v>12723.066666666666</v>
      </c>
      <c r="S202" s="4">
        <f t="shared" si="212"/>
        <v>12724.816666666666</v>
      </c>
      <c r="T202" s="4">
        <f t="shared" si="213"/>
        <v>12724.633333333333</v>
      </c>
      <c r="U202" s="4">
        <f t="shared" si="217"/>
        <v>-9.1000000000003638</v>
      </c>
      <c r="V202" s="4">
        <f t="shared" si="218"/>
        <v>-9.1000000000003638</v>
      </c>
      <c r="W202" s="45">
        <f t="shared" si="219"/>
        <v>12708.8</v>
      </c>
      <c r="X202" s="45">
        <f t="shared" si="203"/>
        <v>12708.8</v>
      </c>
      <c r="Y202" s="62">
        <f t="shared" si="220"/>
        <v>12725.2</v>
      </c>
      <c r="Z202" s="10">
        <f t="shared" si="221"/>
        <v>13</v>
      </c>
      <c r="AA202" s="4">
        <f t="shared" si="222"/>
        <v>8.2000000000007276</v>
      </c>
      <c r="AB202" s="108">
        <f t="shared" si="223"/>
        <v>12726.1</v>
      </c>
      <c r="AC202" s="108">
        <f t="shared" si="204"/>
        <v>12730.9</v>
      </c>
      <c r="AD202" s="48">
        <f t="shared" si="225"/>
        <v>6.4067576348233846E-2</v>
      </c>
      <c r="AE202" s="45">
        <f t="shared" si="226"/>
        <v>-9.1000000000003638</v>
      </c>
      <c r="AF202" s="56">
        <f t="shared" si="227"/>
        <v>12717</v>
      </c>
      <c r="AG202" s="70">
        <f t="shared" si="228"/>
        <v>-0.6882168306294143</v>
      </c>
      <c r="AH202" s="70">
        <f t="shared" si="229"/>
        <v>-1.4530304338611451</v>
      </c>
      <c r="AI202" s="74">
        <f t="shared" si="230"/>
        <v>7.0771408351026188E-4</v>
      </c>
      <c r="AJ202" s="62">
        <f t="shared" si="231"/>
        <v>13</v>
      </c>
      <c r="AK202" s="117">
        <f t="shared" si="232"/>
        <v>2.1112974417267072</v>
      </c>
      <c r="AL202" s="99">
        <f t="shared" si="233"/>
        <v>-1.0283301018125584E-3</v>
      </c>
      <c r="AM202" s="62">
        <f t="shared" si="234"/>
        <v>12739.1</v>
      </c>
      <c r="AN202" s="10">
        <f t="shared" si="235"/>
        <v>12691.11285</v>
      </c>
      <c r="AO202" s="10">
        <f t="shared" si="236"/>
        <v>12724.995599999998</v>
      </c>
      <c r="AP202" s="10">
        <f t="shared" si="237"/>
        <v>12762.06598333333</v>
      </c>
      <c r="AQ202" s="10">
        <f t="shared" si="238"/>
        <v>12727.648266666663</v>
      </c>
      <c r="AR202" s="113"/>
      <c r="AU202" s="19"/>
      <c r="AV202" s="25"/>
      <c r="AZ202"/>
      <c r="BA202"/>
      <c r="BB202"/>
      <c r="BC202"/>
      <c r="BD202"/>
      <c r="BE202" s="12" t="s">
        <v>158</v>
      </c>
      <c r="BF202" s="110">
        <v>12730.5</v>
      </c>
      <c r="BG202" s="111">
        <v>12712.7</v>
      </c>
      <c r="BH202" s="111">
        <v>12726</v>
      </c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</row>
    <row r="203" spans="1:123" x14ac:dyDescent="0.25">
      <c r="A203" s="12" t="str">
        <f t="shared" si="201"/>
        <v>12mag     12b</v>
      </c>
      <c r="B203" s="110">
        <f t="shared" si="214"/>
        <v>2.1000000000003638</v>
      </c>
      <c r="C203" s="3">
        <f t="shared" si="215"/>
        <v>10.200000000000728</v>
      </c>
      <c r="D203" s="3">
        <f t="shared" si="205"/>
        <v>12733.533333333333</v>
      </c>
      <c r="E203" s="3">
        <f t="shared" si="206"/>
        <v>12731.2</v>
      </c>
      <c r="F203" s="3">
        <f t="shared" si="207"/>
        <v>12715.299999999997</v>
      </c>
      <c r="G203" s="3">
        <f t="shared" si="208"/>
        <v>12715.25</v>
      </c>
      <c r="H203" s="3">
        <f t="shared" si="185"/>
        <v>12731.9</v>
      </c>
      <c r="I203" s="3">
        <f t="shared" si="185"/>
        <v>12717.8</v>
      </c>
      <c r="J203" s="3">
        <f t="shared" si="185"/>
        <v>12728.1</v>
      </c>
      <c r="K203" s="8">
        <f t="shared" si="224"/>
        <v>2</v>
      </c>
      <c r="L203" s="4">
        <f t="shared" si="209"/>
        <v>14.100000000000364</v>
      </c>
      <c r="M203" s="4">
        <f t="shared" si="216"/>
        <v>18.233333333333576</v>
      </c>
      <c r="N203" s="4">
        <f t="shared" si="210"/>
        <v>15.949999999999818</v>
      </c>
      <c r="O203" s="4">
        <f t="shared" si="211"/>
        <v>14.100000000000364</v>
      </c>
      <c r="P203" s="4">
        <f>-H203+J202</f>
        <v>-5.8999999999996362</v>
      </c>
      <c r="Q203" s="4">
        <f t="shared" ref="Q203:Q210" si="239">J202-I203</f>
        <v>8.2000000000007276</v>
      </c>
      <c r="R203" s="4">
        <f t="shared" si="202"/>
        <v>12725.933333333332</v>
      </c>
      <c r="S203" s="4">
        <f t="shared" si="212"/>
        <v>12724.5</v>
      </c>
      <c r="T203" s="4">
        <f t="shared" si="213"/>
        <v>12725.188888888888</v>
      </c>
      <c r="U203" s="4">
        <f t="shared" si="217"/>
        <v>-9.1000000000003638</v>
      </c>
      <c r="V203" s="4">
        <f t="shared" si="218"/>
        <v>-0.1000000000003638</v>
      </c>
      <c r="W203" s="109">
        <f t="shared" si="219"/>
        <v>12726</v>
      </c>
      <c r="X203" s="109">
        <f t="shared" ref="X203:X212" si="240">J201+U203</f>
        <v>12717</v>
      </c>
      <c r="Y203" s="10">
        <f t="shared" si="220"/>
        <v>12734.1</v>
      </c>
      <c r="Z203" s="10">
        <f t="shared" si="221"/>
        <v>8.2000000000007276</v>
      </c>
      <c r="AA203" s="10">
        <f t="shared" si="222"/>
        <v>8.2000000000007276</v>
      </c>
      <c r="AB203" s="10">
        <f t="shared" si="223"/>
        <v>12734.300000000001</v>
      </c>
      <c r="AC203" s="79">
        <f t="shared" ref="AC203:AC212" si="241">J201+Z203</f>
        <v>12734.300000000001</v>
      </c>
      <c r="AD203" s="48">
        <f t="shared" si="225"/>
        <v>-0.15711500974656756</v>
      </c>
      <c r="AE203" s="45">
        <f t="shared" si="226"/>
        <v>-9.1000000000003638</v>
      </c>
      <c r="AF203" s="56">
        <f t="shared" si="227"/>
        <v>12716.9</v>
      </c>
      <c r="AG203" s="70">
        <f t="shared" si="228"/>
        <v>-1.8385633471607328</v>
      </c>
      <c r="AH203" s="70">
        <f t="shared" si="229"/>
        <v>-0.54390293461701267</v>
      </c>
      <c r="AI203" s="74">
        <f t="shared" si="230"/>
        <v>8.8071778499482797E-4</v>
      </c>
      <c r="AJ203" s="62">
        <f t="shared" si="231"/>
        <v>8.2000000000007276</v>
      </c>
      <c r="AK203" s="117">
        <f t="shared" si="232"/>
        <v>0.29583040228499835</v>
      </c>
      <c r="AL203" s="99">
        <f t="shared" si="233"/>
        <v>-4.7902498782808212E-4</v>
      </c>
      <c r="AM203" s="62">
        <f t="shared" si="234"/>
        <v>12734.2</v>
      </c>
      <c r="AN203" s="10">
        <f t="shared" si="235"/>
        <v>12690.063899999999</v>
      </c>
      <c r="AO203" s="10">
        <f t="shared" si="236"/>
        <v>12720.699899999998</v>
      </c>
      <c r="AP203" s="10">
        <f t="shared" si="237"/>
        <v>12756.110033333331</v>
      </c>
      <c r="AQ203" s="10">
        <f t="shared" si="238"/>
        <v>12728.348966666663</v>
      </c>
      <c r="AR203" s="113"/>
      <c r="AU203" s="19"/>
      <c r="AV203" s="25"/>
      <c r="AW203" s="21">
        <f>SUM(AU203:AU216)-AW204</f>
        <v>0</v>
      </c>
      <c r="AZ203"/>
      <c r="BA203"/>
      <c r="BB203"/>
      <c r="BC203"/>
      <c r="BD203"/>
      <c r="BE203" s="12" t="s">
        <v>365</v>
      </c>
      <c r="BF203" s="110">
        <v>12731.9</v>
      </c>
      <c r="BG203" s="111">
        <v>12717.8</v>
      </c>
      <c r="BH203" s="111">
        <v>12728.1</v>
      </c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</row>
    <row r="204" spans="1:123" x14ac:dyDescent="0.25">
      <c r="A204" s="12" t="str">
        <f t="shared" si="201"/>
        <v>12mag     13o</v>
      </c>
      <c r="B204" s="110">
        <f t="shared" si="214"/>
        <v>5.1000000000003638</v>
      </c>
      <c r="C204" s="3">
        <f t="shared" si="215"/>
        <v>7.1000000000003638</v>
      </c>
      <c r="D204" s="3">
        <f t="shared" si="205"/>
        <v>12734.166666666666</v>
      </c>
      <c r="E204" s="3">
        <f t="shared" si="206"/>
        <v>12736</v>
      </c>
      <c r="F204" s="3">
        <f t="shared" si="207"/>
        <v>12719.166666666666</v>
      </c>
      <c r="G204" s="3">
        <f t="shared" si="208"/>
        <v>12722.4</v>
      </c>
      <c r="H204" s="110">
        <f t="shared" si="185"/>
        <v>12740.1</v>
      </c>
      <c r="I204" s="110">
        <f t="shared" si="185"/>
        <v>12727</v>
      </c>
      <c r="J204" s="110">
        <f t="shared" si="185"/>
        <v>12733.2</v>
      </c>
      <c r="K204" s="8">
        <f t="shared" si="224"/>
        <v>7.2000000000007276</v>
      </c>
      <c r="L204" s="4">
        <f t="shared" si="209"/>
        <v>13.100000000000364</v>
      </c>
      <c r="M204" s="4">
        <f t="shared" si="216"/>
        <v>15</v>
      </c>
      <c r="N204" s="4">
        <f t="shared" si="210"/>
        <v>13.600000000000364</v>
      </c>
      <c r="O204" s="4">
        <f t="shared" si="211"/>
        <v>13.100000000000364</v>
      </c>
      <c r="P204" s="4">
        <f t="shared" ref="P204:P225" si="242">H204-J203</f>
        <v>12</v>
      </c>
      <c r="Q204" s="4">
        <f t="shared" si="239"/>
        <v>1.1000000000003638</v>
      </c>
      <c r="R204" s="4">
        <f t="shared" si="202"/>
        <v>12733.433333333334</v>
      </c>
      <c r="S204" s="4">
        <f t="shared" si="212"/>
        <v>12729.683333333334</v>
      </c>
      <c r="T204" s="4">
        <f t="shared" si="213"/>
        <v>12727.477777777778</v>
      </c>
      <c r="U204" s="4">
        <f t="shared" si="217"/>
        <v>-0.1000000000003638</v>
      </c>
      <c r="V204" s="4">
        <f t="shared" si="218"/>
        <v>-0.1000000000003638</v>
      </c>
      <c r="W204" s="85">
        <f t="shared" si="219"/>
        <v>12725.9</v>
      </c>
      <c r="X204" s="45">
        <f t="shared" si="240"/>
        <v>12725.9</v>
      </c>
      <c r="Y204" s="62">
        <f t="shared" si="220"/>
        <v>12730.1</v>
      </c>
      <c r="Z204" s="10">
        <f t="shared" si="221"/>
        <v>8.2000000000007276</v>
      </c>
      <c r="AA204" s="4">
        <f t="shared" si="222"/>
        <v>2.1000000000003638</v>
      </c>
      <c r="AB204" s="108">
        <f t="shared" si="223"/>
        <v>12728.1</v>
      </c>
      <c r="AC204" s="108">
        <f t="shared" si="241"/>
        <v>12734.2</v>
      </c>
      <c r="AD204" s="48">
        <f t="shared" si="225"/>
        <v>-0.21689408706950447</v>
      </c>
      <c r="AE204" s="45">
        <f t="shared" si="226"/>
        <v>-0.1000000000003638</v>
      </c>
      <c r="AF204" s="56">
        <f t="shared" si="227"/>
        <v>12728</v>
      </c>
      <c r="AG204" s="70">
        <f t="shared" si="228"/>
        <v>-1.6785132093834649</v>
      </c>
      <c r="AH204" s="70">
        <f t="shared" si="229"/>
        <v>-0.59576534424016259</v>
      </c>
      <c r="AI204" s="74">
        <f t="shared" si="230"/>
        <v>4.0854808296674481E-4</v>
      </c>
      <c r="AJ204" s="62">
        <f t="shared" si="231"/>
        <v>8.2000000000007276</v>
      </c>
      <c r="AK204" s="117">
        <f t="shared" si="232"/>
        <v>0.35493634539759938</v>
      </c>
      <c r="AL204" s="99">
        <f t="shared" si="233"/>
        <v>-2.4339878928734119E-4</v>
      </c>
      <c r="AM204" s="62">
        <f t="shared" si="234"/>
        <v>12736.300000000001</v>
      </c>
      <c r="AN204" s="10">
        <f t="shared" si="235"/>
        <v>12697.273349999999</v>
      </c>
      <c r="AO204" s="10">
        <f t="shared" si="236"/>
        <v>12721.3326</v>
      </c>
      <c r="AP204" s="10">
        <f t="shared" si="237"/>
        <v>12754.625216666664</v>
      </c>
      <c r="AQ204" s="10">
        <f t="shared" si="238"/>
        <v>12732.686633333331</v>
      </c>
      <c r="AR204" s="113"/>
      <c r="AU204" s="19"/>
      <c r="AV204" s="25"/>
      <c r="AW204" s="80">
        <f>COUNT(AU204:AU216)</f>
        <v>0</v>
      </c>
      <c r="AZ204"/>
      <c r="BA204"/>
      <c r="BB204"/>
      <c r="BC204"/>
      <c r="BD204"/>
      <c r="BE204" s="12" t="s">
        <v>366</v>
      </c>
      <c r="BF204" s="110">
        <v>12740.1</v>
      </c>
      <c r="BG204" s="111">
        <v>12727</v>
      </c>
      <c r="BH204" s="111">
        <v>12733.2</v>
      </c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</row>
    <row r="205" spans="1:123" x14ac:dyDescent="0.25">
      <c r="A205" s="12" t="str">
        <f t="shared" si="201"/>
        <v>12mag  14s</v>
      </c>
      <c r="B205" s="110">
        <f t="shared" si="214"/>
        <v>2.5999999999985448</v>
      </c>
      <c r="C205" s="3">
        <f t="shared" si="215"/>
        <v>9.7999999999992724</v>
      </c>
      <c r="D205" s="3">
        <f t="shared" si="205"/>
        <v>12736.866666666667</v>
      </c>
      <c r="E205" s="3">
        <f t="shared" si="206"/>
        <v>12739.35</v>
      </c>
      <c r="F205" s="3">
        <f t="shared" si="207"/>
        <v>12723.9</v>
      </c>
      <c r="G205" s="3">
        <f t="shared" si="208"/>
        <v>12726.95</v>
      </c>
      <c r="H205" s="110">
        <f t="shared" si="185"/>
        <v>12738.6</v>
      </c>
      <c r="I205" s="110">
        <f t="shared" si="185"/>
        <v>12726.9</v>
      </c>
      <c r="J205" s="110">
        <f t="shared" si="185"/>
        <v>12735.8</v>
      </c>
      <c r="K205" s="8">
        <f t="shared" si="224"/>
        <v>7.6999999999989086</v>
      </c>
      <c r="L205" s="4">
        <f t="shared" si="209"/>
        <v>11.700000000000728</v>
      </c>
      <c r="M205" s="4">
        <f t="shared" si="216"/>
        <v>12.966666666667152</v>
      </c>
      <c r="N205" s="4">
        <f t="shared" si="210"/>
        <v>12.400000000000546</v>
      </c>
      <c r="O205" s="4">
        <f t="shared" si="211"/>
        <v>11.700000000000728</v>
      </c>
      <c r="P205" s="4">
        <f t="shared" si="242"/>
        <v>5.3999999999996362</v>
      </c>
      <c r="Q205" s="4">
        <f t="shared" si="239"/>
        <v>6.3000000000010914</v>
      </c>
      <c r="R205" s="4">
        <f t="shared" si="202"/>
        <v>12733.766666666668</v>
      </c>
      <c r="S205" s="4">
        <f t="shared" si="212"/>
        <v>12733.600000000002</v>
      </c>
      <c r="T205" s="4">
        <f t="shared" si="213"/>
        <v>12731.044444444446</v>
      </c>
      <c r="U205" s="4">
        <f t="shared" si="217"/>
        <v>-0.1000000000003638</v>
      </c>
      <c r="V205" s="4">
        <f t="shared" si="218"/>
        <v>2.1000000000003638</v>
      </c>
      <c r="W205" s="86">
        <f t="shared" si="219"/>
        <v>12730.2</v>
      </c>
      <c r="X205" s="109">
        <f t="shared" si="240"/>
        <v>12728</v>
      </c>
      <c r="Y205" s="10">
        <f t="shared" si="220"/>
        <v>12740.400000000001</v>
      </c>
      <c r="Z205" s="10">
        <f t="shared" si="221"/>
        <v>5.1000000000003638</v>
      </c>
      <c r="AA205" s="10">
        <f t="shared" si="222"/>
        <v>5.1000000000003638</v>
      </c>
      <c r="AB205" s="10">
        <f t="shared" si="223"/>
        <v>12733.2</v>
      </c>
      <c r="AC205" s="79">
        <f t="shared" si="241"/>
        <v>12733.2</v>
      </c>
      <c r="AD205" s="48">
        <f t="shared" si="225"/>
        <v>-0.30058479532159443</v>
      </c>
      <c r="AE205" s="45">
        <f t="shared" si="226"/>
        <v>-0.1000000000003638</v>
      </c>
      <c r="AF205" s="56">
        <f t="shared" si="227"/>
        <v>12733.1</v>
      </c>
      <c r="AG205" s="70">
        <f t="shared" si="228"/>
        <v>-1.0804410552013595</v>
      </c>
      <c r="AH205" s="70">
        <f t="shared" si="229"/>
        <v>-0.92554794654080608</v>
      </c>
      <c r="AI205" s="74">
        <f t="shared" si="230"/>
        <v>2.1204577047214806E-4</v>
      </c>
      <c r="AJ205" s="62">
        <f t="shared" si="231"/>
        <v>5.1000000000003638</v>
      </c>
      <c r="AK205" s="117">
        <f t="shared" si="232"/>
        <v>0.85663900134590287</v>
      </c>
      <c r="AL205" s="99">
        <f t="shared" si="233"/>
        <v>-1.9625852743315975E-4</v>
      </c>
      <c r="AM205" s="62">
        <f t="shared" si="234"/>
        <v>12738.300000000001</v>
      </c>
      <c r="AN205" s="10">
        <f t="shared" si="235"/>
        <v>12707.113500000001</v>
      </c>
      <c r="AO205" s="10">
        <f t="shared" si="236"/>
        <v>12727.126800000002</v>
      </c>
      <c r="AP205" s="10">
        <f t="shared" si="237"/>
        <v>12759.780366666666</v>
      </c>
      <c r="AQ205" s="10">
        <f t="shared" si="238"/>
        <v>12739.493433333333</v>
      </c>
      <c r="AR205" s="113"/>
      <c r="AU205" s="19"/>
      <c r="AV205" s="25"/>
      <c r="AZ205"/>
      <c r="BA205"/>
      <c r="BB205"/>
      <c r="BC205"/>
      <c r="BD205"/>
      <c r="BE205" s="12" t="s">
        <v>367</v>
      </c>
      <c r="BF205" s="110">
        <v>12738.6</v>
      </c>
      <c r="BG205" s="111">
        <v>12726.9</v>
      </c>
      <c r="BH205" s="111">
        <v>12735.8</v>
      </c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</row>
    <row r="206" spans="1:123" x14ac:dyDescent="0.25">
      <c r="A206" s="12" t="str">
        <f t="shared" si="201"/>
        <v>12mag   15b</v>
      </c>
      <c r="B206" s="110">
        <f t="shared" si="214"/>
        <v>2.9000000000014552</v>
      </c>
      <c r="C206" s="3">
        <f t="shared" si="215"/>
        <v>10.600000000000364</v>
      </c>
      <c r="D206" s="3">
        <f t="shared" si="205"/>
        <v>12741.1</v>
      </c>
      <c r="E206" s="3">
        <f t="shared" si="206"/>
        <v>12741.6</v>
      </c>
      <c r="F206" s="3">
        <f t="shared" si="207"/>
        <v>12725.066666666666</v>
      </c>
      <c r="G206" s="3">
        <f t="shared" si="208"/>
        <v>12724.099999999999</v>
      </c>
      <c r="H206" s="110">
        <f t="shared" si="185"/>
        <v>12744.6</v>
      </c>
      <c r="I206" s="110">
        <f t="shared" si="185"/>
        <v>12721.3</v>
      </c>
      <c r="J206" s="110">
        <f t="shared" si="185"/>
        <v>12738.7</v>
      </c>
      <c r="K206" s="8">
        <f t="shared" si="224"/>
        <v>5.5</v>
      </c>
      <c r="L206" s="4">
        <f t="shared" si="209"/>
        <v>23.300000000001091</v>
      </c>
      <c r="M206" s="4">
        <f t="shared" si="216"/>
        <v>16.03333333333406</v>
      </c>
      <c r="N206" s="4">
        <f t="shared" si="210"/>
        <v>17.500000000000909</v>
      </c>
      <c r="O206" s="4">
        <f t="shared" si="211"/>
        <v>23.300000000001091</v>
      </c>
      <c r="P206" s="4">
        <f t="shared" si="242"/>
        <v>8.8000000000010914</v>
      </c>
      <c r="Q206" s="4">
        <f t="shared" si="239"/>
        <v>14.5</v>
      </c>
      <c r="R206" s="4">
        <f t="shared" si="202"/>
        <v>12734.866666666669</v>
      </c>
      <c r="S206" s="4">
        <f t="shared" si="212"/>
        <v>12734.316666666669</v>
      </c>
      <c r="T206" s="4">
        <f t="shared" si="213"/>
        <v>12734.022222222224</v>
      </c>
      <c r="U206" s="4">
        <f t="shared" si="217"/>
        <v>2.1000000000003638</v>
      </c>
      <c r="V206" s="4">
        <f t="shared" si="218"/>
        <v>2.5999999999985448</v>
      </c>
      <c r="W206" s="85">
        <f t="shared" si="219"/>
        <v>12735.8</v>
      </c>
      <c r="X206" s="109">
        <f t="shared" si="240"/>
        <v>12735.300000000001</v>
      </c>
      <c r="Y206" s="62">
        <f t="shared" si="220"/>
        <v>12743.499999999998</v>
      </c>
      <c r="Z206" s="10">
        <f t="shared" si="221"/>
        <v>5.1000000000003638</v>
      </c>
      <c r="AA206" s="4">
        <f t="shared" si="222"/>
        <v>5.1000000000003638</v>
      </c>
      <c r="AB206" s="108">
        <f t="shared" si="223"/>
        <v>12738.300000000001</v>
      </c>
      <c r="AC206" s="79">
        <f t="shared" si="241"/>
        <v>12738.300000000001</v>
      </c>
      <c r="AD206" s="48">
        <f t="shared" si="225"/>
        <v>0.3928525016244957</v>
      </c>
      <c r="AE206" s="45">
        <f t="shared" si="226"/>
        <v>2.1000000000003638</v>
      </c>
      <c r="AF206" s="56">
        <f t="shared" si="227"/>
        <v>12737.9</v>
      </c>
      <c r="AG206" s="70">
        <f t="shared" si="228"/>
        <v>-0.3637220064110383</v>
      </c>
      <c r="AH206" s="70">
        <f t="shared" si="229"/>
        <v>-2.7493524790191297</v>
      </c>
      <c r="AI206" s="74">
        <f t="shared" si="230"/>
        <v>6.2804700931950438E-5</v>
      </c>
      <c r="AJ206" s="62">
        <f t="shared" si="231"/>
        <v>5.1000000000003638</v>
      </c>
      <c r="AK206" s="117">
        <f t="shared" si="232"/>
        <v>7.5589390538886345</v>
      </c>
      <c r="AL206" s="99">
        <f t="shared" si="233"/>
        <v>-1.7267226020131299E-4</v>
      </c>
      <c r="AM206" s="62">
        <f t="shared" si="234"/>
        <v>12740.9</v>
      </c>
      <c r="AN206" s="10">
        <f t="shared" si="235"/>
        <v>12708.645300000002</v>
      </c>
      <c r="AO206" s="10">
        <f t="shared" si="236"/>
        <v>12727.892700000004</v>
      </c>
      <c r="AP206" s="10">
        <f t="shared" si="237"/>
        <v>12758.912833333334</v>
      </c>
      <c r="AQ206" s="10">
        <f t="shared" si="238"/>
        <v>12741.662266666668</v>
      </c>
      <c r="AR206" s="113"/>
      <c r="AU206" s="19"/>
      <c r="AV206" s="25"/>
      <c r="AZ206"/>
      <c r="BA206"/>
      <c r="BB206"/>
      <c r="BC206"/>
      <c r="BD206"/>
      <c r="BE206" s="12" t="s">
        <v>368</v>
      </c>
      <c r="BF206" s="110">
        <v>12744.6</v>
      </c>
      <c r="BG206" s="111">
        <v>12721.3</v>
      </c>
      <c r="BH206" s="111">
        <v>12738.7</v>
      </c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</row>
    <row r="207" spans="1:123" x14ac:dyDescent="0.25">
      <c r="A207" s="12" t="str">
        <f t="shared" si="201"/>
        <v>12mag     16o</v>
      </c>
      <c r="B207" s="110">
        <f t="shared" si="214"/>
        <v>-0.6000000000003638</v>
      </c>
      <c r="C207" s="3">
        <f t="shared" si="215"/>
        <v>4.8999999999996362</v>
      </c>
      <c r="D207" s="3">
        <f t="shared" si="205"/>
        <v>12741.866666666667</v>
      </c>
      <c r="E207" s="3">
        <f t="shared" si="206"/>
        <v>12743.5</v>
      </c>
      <c r="F207" s="3">
        <f t="shared" si="207"/>
        <v>12723.9</v>
      </c>
      <c r="G207" s="3">
        <f t="shared" si="208"/>
        <v>12722.4</v>
      </c>
      <c r="H207" s="110">
        <f t="shared" si="185"/>
        <v>12742.4</v>
      </c>
      <c r="I207" s="110">
        <f t="shared" si="185"/>
        <v>12723.5</v>
      </c>
      <c r="J207" s="110">
        <f t="shared" si="185"/>
        <v>12738.1</v>
      </c>
      <c r="K207" s="8">
        <f t="shared" si="224"/>
        <v>2.3000000000010914</v>
      </c>
      <c r="L207" s="4">
        <f t="shared" si="209"/>
        <v>18.899999999999636</v>
      </c>
      <c r="M207" s="4">
        <f t="shared" si="216"/>
        <v>17.966666666667152</v>
      </c>
      <c r="N207" s="4">
        <f t="shared" si="210"/>
        <v>21.100000000000364</v>
      </c>
      <c r="O207" s="4">
        <f t="shared" si="211"/>
        <v>18.899999999999636</v>
      </c>
      <c r="P207" s="4">
        <f t="shared" si="242"/>
        <v>3.6999999999989086</v>
      </c>
      <c r="Q207" s="4">
        <f t="shared" si="239"/>
        <v>15.200000000000728</v>
      </c>
      <c r="R207" s="4">
        <f t="shared" si="202"/>
        <v>12734.666666666666</v>
      </c>
      <c r="S207" s="4">
        <f t="shared" si="212"/>
        <v>12734.766666666666</v>
      </c>
      <c r="T207" s="4">
        <f t="shared" si="213"/>
        <v>12734.433333333334</v>
      </c>
      <c r="U207" s="4">
        <f t="shared" si="217"/>
        <v>2.5999999999985448</v>
      </c>
      <c r="V207" s="4">
        <f t="shared" si="218"/>
        <v>2.5999999999985448</v>
      </c>
      <c r="W207" s="85">
        <f t="shared" si="219"/>
        <v>12738.399999999998</v>
      </c>
      <c r="X207" s="45">
        <f t="shared" si="240"/>
        <v>12738.399999999998</v>
      </c>
      <c r="Y207" s="62">
        <f t="shared" si="220"/>
        <v>12744.2</v>
      </c>
      <c r="Z207" s="10">
        <f t="shared" si="221"/>
        <v>5.1000000000003638</v>
      </c>
      <c r="AA207" s="4">
        <f t="shared" si="222"/>
        <v>2.9000000000014552</v>
      </c>
      <c r="AB207" s="79">
        <f t="shared" si="223"/>
        <v>12738.7</v>
      </c>
      <c r="AC207" s="108">
        <f t="shared" si="241"/>
        <v>12740.9</v>
      </c>
      <c r="AD207" s="48">
        <f t="shared" si="225"/>
        <v>0.12982456140348622</v>
      </c>
      <c r="AE207" s="45">
        <f t="shared" si="226"/>
        <v>2.5999999999985448</v>
      </c>
      <c r="AF207" s="56">
        <f t="shared" si="227"/>
        <v>12741.3</v>
      </c>
      <c r="AG207" s="70">
        <f t="shared" si="228"/>
        <v>0.56151366305513317</v>
      </c>
      <c r="AH207" s="70">
        <f t="shared" si="229"/>
        <v>1.7809005653737999</v>
      </c>
      <c r="AI207" s="74">
        <f t="shared" si="230"/>
        <v>-2.5115176630319583E-4</v>
      </c>
      <c r="AJ207" s="62">
        <f t="shared" si="231"/>
        <v>5.1000000000003638</v>
      </c>
      <c r="AK207" s="117">
        <f t="shared" si="232"/>
        <v>3.17160682374872</v>
      </c>
      <c r="AL207" s="99">
        <f t="shared" si="233"/>
        <v>-4.4727632260398994E-4</v>
      </c>
      <c r="AM207" s="62">
        <f t="shared" si="234"/>
        <v>12743.800000000001</v>
      </c>
      <c r="AN207" s="10">
        <f t="shared" si="235"/>
        <v>12704.649300000003</v>
      </c>
      <c r="AO207" s="10">
        <f t="shared" si="236"/>
        <v>12735.684900000004</v>
      </c>
      <c r="AP207" s="10">
        <f t="shared" si="237"/>
        <v>12765.119033333334</v>
      </c>
      <c r="AQ207" s="10">
        <f t="shared" si="238"/>
        <v>12737.858466666668</v>
      </c>
      <c r="AR207" s="113"/>
      <c r="AU207" s="19"/>
      <c r="AV207" s="25"/>
      <c r="AZ207"/>
      <c r="BA207"/>
      <c r="BB207"/>
      <c r="BC207"/>
      <c r="BD207"/>
      <c r="BE207" s="12" t="s">
        <v>369</v>
      </c>
      <c r="BF207" s="110">
        <v>12742.4</v>
      </c>
      <c r="BG207" s="111">
        <v>12723.5</v>
      </c>
      <c r="BH207" s="111">
        <v>12738.1</v>
      </c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</row>
    <row r="208" spans="1:123" x14ac:dyDescent="0.25">
      <c r="A208" s="12" t="str">
        <f t="shared" si="201"/>
        <v>12mag    17s</v>
      </c>
      <c r="B208" s="110">
        <f t="shared" si="214"/>
        <v>32.899999999999636</v>
      </c>
      <c r="C208" s="3">
        <f t="shared" si="215"/>
        <v>35.200000000000728</v>
      </c>
      <c r="D208" s="3">
        <f t="shared" si="205"/>
        <v>12756.333333333334</v>
      </c>
      <c r="E208" s="3">
        <f t="shared" si="206"/>
        <v>12762.2</v>
      </c>
      <c r="F208" s="3">
        <f t="shared" si="207"/>
        <v>12726.766666666668</v>
      </c>
      <c r="G208" s="3">
        <f t="shared" si="208"/>
        <v>12729.5</v>
      </c>
      <c r="H208" s="3">
        <f t="shared" si="185"/>
        <v>12782</v>
      </c>
      <c r="I208" s="3">
        <f t="shared" si="185"/>
        <v>12735.5</v>
      </c>
      <c r="J208" s="3">
        <f t="shared" si="185"/>
        <v>12771</v>
      </c>
      <c r="K208" s="8">
        <f t="shared" si="224"/>
        <v>32.299999999999272</v>
      </c>
      <c r="L208" s="4">
        <f t="shared" si="209"/>
        <v>46.5</v>
      </c>
      <c r="M208" s="4">
        <f t="shared" si="216"/>
        <v>29.566666666666908</v>
      </c>
      <c r="N208" s="4">
        <f t="shared" si="210"/>
        <v>32.699999999999818</v>
      </c>
      <c r="O208" s="4">
        <f t="shared" si="211"/>
        <v>46.5</v>
      </c>
      <c r="P208" s="4">
        <f t="shared" si="242"/>
        <v>43.899999999999636</v>
      </c>
      <c r="Q208" s="4">
        <f t="shared" si="239"/>
        <v>2.6000000000003638</v>
      </c>
      <c r="R208" s="4">
        <f t="shared" si="202"/>
        <v>12762.833333333334</v>
      </c>
      <c r="S208" s="4">
        <f t="shared" si="212"/>
        <v>12748.75</v>
      </c>
      <c r="T208" s="4">
        <f t="shared" si="213"/>
        <v>12744.122222222222</v>
      </c>
      <c r="U208" s="4">
        <f t="shared" si="217"/>
        <v>-0.6000000000003638</v>
      </c>
      <c r="V208" s="4">
        <f t="shared" si="218"/>
        <v>-0.6000000000003638</v>
      </c>
      <c r="W208" s="86">
        <f t="shared" si="219"/>
        <v>12738.1</v>
      </c>
      <c r="X208" s="109">
        <f t="shared" si="240"/>
        <v>12738.1</v>
      </c>
      <c r="Y208" s="62">
        <f t="shared" si="220"/>
        <v>12740.400000000001</v>
      </c>
      <c r="Z208" s="10">
        <f t="shared" si="221"/>
        <v>2.9000000000014552</v>
      </c>
      <c r="AA208" s="4">
        <f t="shared" si="222"/>
        <v>2.9000000000014552</v>
      </c>
      <c r="AB208" s="79">
        <f t="shared" si="223"/>
        <v>12741.600000000002</v>
      </c>
      <c r="AC208" s="79">
        <f t="shared" si="241"/>
        <v>12741.600000000002</v>
      </c>
      <c r="AD208" s="48">
        <f t="shared" si="225"/>
        <v>1.7797270955165672</v>
      </c>
      <c r="AE208" s="45">
        <f t="shared" si="226"/>
        <v>-0.6000000000003638</v>
      </c>
      <c r="AF208" s="56">
        <f t="shared" si="227"/>
        <v>12737.5</v>
      </c>
      <c r="AG208" s="70">
        <f t="shared" si="228"/>
        <v>1.1169735034348078</v>
      </c>
      <c r="AH208" s="70">
        <f t="shared" si="229"/>
        <v>0.89527638473508786</v>
      </c>
      <c r="AI208" s="74">
        <f t="shared" si="230"/>
        <v>2.6300294406280669E-3</v>
      </c>
      <c r="AJ208" s="62">
        <f t="shared" si="231"/>
        <v>2.9000000000014552</v>
      </c>
      <c r="AK208" s="117">
        <f t="shared" si="232"/>
        <v>0.80151980506432907</v>
      </c>
      <c r="AL208" s="99">
        <f t="shared" si="233"/>
        <v>2.3546032493523411E-3</v>
      </c>
      <c r="AM208" s="62">
        <f t="shared" si="234"/>
        <v>12741.000000000002</v>
      </c>
      <c r="AN208" s="10">
        <f t="shared" si="235"/>
        <v>12700.853099999998</v>
      </c>
      <c r="AO208" s="10">
        <f t="shared" si="236"/>
        <v>12733.0875</v>
      </c>
      <c r="AP208" s="10">
        <f t="shared" si="237"/>
        <v>12768.522433333332</v>
      </c>
      <c r="AQ208" s="10">
        <f t="shared" si="238"/>
        <v>12739.660266666664</v>
      </c>
      <c r="AR208" s="113"/>
      <c r="AU208" s="19"/>
      <c r="AV208" s="25"/>
      <c r="AZ208"/>
      <c r="BA208"/>
      <c r="BB208"/>
      <c r="BC208"/>
      <c r="BD208"/>
      <c r="BE208" s="12" t="s">
        <v>370</v>
      </c>
      <c r="BF208" s="110">
        <v>12782</v>
      </c>
      <c r="BG208" s="111">
        <v>12735.5</v>
      </c>
      <c r="BH208" s="111">
        <v>12771</v>
      </c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</row>
    <row r="209" spans="1:123" x14ac:dyDescent="0.25">
      <c r="A209" s="12" t="str">
        <f t="shared" si="201"/>
        <v>12mag   18b</v>
      </c>
      <c r="B209" s="110">
        <f t="shared" si="214"/>
        <v>-2</v>
      </c>
      <c r="C209" s="3">
        <f t="shared" si="215"/>
        <v>30.299999999999272</v>
      </c>
      <c r="D209" s="3">
        <f t="shared" si="205"/>
        <v>12765.700000000003</v>
      </c>
      <c r="E209" s="3">
        <f t="shared" si="206"/>
        <v>12777.35</v>
      </c>
      <c r="F209" s="3">
        <f t="shared" si="207"/>
        <v>12741.066666666666</v>
      </c>
      <c r="G209" s="3">
        <f t="shared" si="208"/>
        <v>12749.85</v>
      </c>
      <c r="H209" s="3">
        <f t="shared" si="185"/>
        <v>12772.7</v>
      </c>
      <c r="I209" s="3">
        <f t="shared" si="185"/>
        <v>12764.2</v>
      </c>
      <c r="J209" s="3">
        <f t="shared" si="185"/>
        <v>12769</v>
      </c>
      <c r="K209" s="8">
        <f t="shared" si="224"/>
        <v>30.899999999999636</v>
      </c>
      <c r="L209" s="4">
        <f t="shared" si="209"/>
        <v>8.5</v>
      </c>
      <c r="M209" s="4">
        <f t="shared" si="216"/>
        <v>24.633333333333212</v>
      </c>
      <c r="N209" s="4">
        <f t="shared" si="210"/>
        <v>27.5</v>
      </c>
      <c r="O209" s="4">
        <f t="shared" si="211"/>
        <v>8.5</v>
      </c>
      <c r="P209" s="4">
        <f t="shared" si="242"/>
        <v>1.7000000000007276</v>
      </c>
      <c r="Q209" s="4">
        <f t="shared" si="239"/>
        <v>6.7999999999992724</v>
      </c>
      <c r="R209" s="4">
        <f t="shared" si="202"/>
        <v>12768.633333333333</v>
      </c>
      <c r="S209" s="4">
        <f t="shared" si="212"/>
        <v>12765.733333333334</v>
      </c>
      <c r="T209" s="4">
        <f t="shared" si="213"/>
        <v>12755.377777777778</v>
      </c>
      <c r="U209" s="4">
        <f t="shared" si="217"/>
        <v>-0.6000000000003638</v>
      </c>
      <c r="V209" s="4">
        <f t="shared" si="218"/>
        <v>-0.6000000000003638</v>
      </c>
      <c r="W209" s="86">
        <f t="shared" si="219"/>
        <v>12737.5</v>
      </c>
      <c r="X209" s="45">
        <f t="shared" si="240"/>
        <v>12737.5</v>
      </c>
      <c r="Y209" s="10">
        <f t="shared" si="220"/>
        <v>12803.3</v>
      </c>
      <c r="Z209" s="10">
        <f t="shared" si="221"/>
        <v>32.899999999999636</v>
      </c>
      <c r="AA209" s="10">
        <f t="shared" si="222"/>
        <v>32.899999999999636</v>
      </c>
      <c r="AB209" s="10">
        <f t="shared" si="223"/>
        <v>12771</v>
      </c>
      <c r="AC209" s="108">
        <f t="shared" si="241"/>
        <v>12771</v>
      </c>
      <c r="AD209" s="48">
        <f t="shared" si="225"/>
        <v>-0.4918778427550361</v>
      </c>
      <c r="AE209" s="45">
        <f t="shared" si="226"/>
        <v>-0.6000000000003638</v>
      </c>
      <c r="AF209" s="56">
        <f t="shared" si="227"/>
        <v>12770.4</v>
      </c>
      <c r="AG209" s="70">
        <f t="shared" si="228"/>
        <v>4.0219843990938239E-2</v>
      </c>
      <c r="AH209" s="70">
        <f t="shared" si="229"/>
        <v>24.863348555636012</v>
      </c>
      <c r="AI209" s="74">
        <f t="shared" si="230"/>
        <v>-1.0962851594308998E-4</v>
      </c>
      <c r="AJ209" s="62">
        <f t="shared" si="231"/>
        <v>32.899999999999636</v>
      </c>
      <c r="AK209" s="117">
        <f t="shared" si="232"/>
        <v>618.1861013990474</v>
      </c>
      <c r="AL209" s="99">
        <f t="shared" si="233"/>
        <v>-2.725732003530146E-3</v>
      </c>
      <c r="AM209" s="62">
        <f t="shared" si="234"/>
        <v>12803.9</v>
      </c>
      <c r="AN209" s="10">
        <f t="shared" si="235"/>
        <v>12717.403200000002</v>
      </c>
      <c r="AO209" s="10">
        <f t="shared" si="236"/>
        <v>12777.3765</v>
      </c>
      <c r="AP209" s="10">
        <f t="shared" si="237"/>
        <v>12808.328866666665</v>
      </c>
      <c r="AQ209" s="10">
        <f t="shared" si="238"/>
        <v>12756.410333333333</v>
      </c>
      <c r="AR209" s="113"/>
      <c r="AU209" s="19"/>
      <c r="AV209" s="25"/>
      <c r="AZ209"/>
      <c r="BA209"/>
      <c r="BB209"/>
      <c r="BC209"/>
      <c r="BD209"/>
      <c r="BE209" s="12" t="s">
        <v>371</v>
      </c>
      <c r="BF209" s="110">
        <v>12772.7</v>
      </c>
      <c r="BG209" s="111">
        <v>12764.2</v>
      </c>
      <c r="BH209" s="111">
        <v>12769</v>
      </c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</row>
    <row r="210" spans="1:123" x14ac:dyDescent="0.25">
      <c r="A210" s="12" t="str">
        <f t="shared" si="201"/>
        <v>12mag    19o</v>
      </c>
      <c r="B210" s="110">
        <f t="shared" si="214"/>
        <v>6</v>
      </c>
      <c r="C210" s="3">
        <f t="shared" si="215"/>
        <v>36.899999999999636</v>
      </c>
      <c r="D210" s="3">
        <f t="shared" si="205"/>
        <v>12776.566666666666</v>
      </c>
      <c r="E210" s="3">
        <f t="shared" si="206"/>
        <v>12773.85</v>
      </c>
      <c r="F210" s="3">
        <f t="shared" si="207"/>
        <v>12755.233333333332</v>
      </c>
      <c r="G210" s="3">
        <f t="shared" si="208"/>
        <v>12765.1</v>
      </c>
      <c r="H210" s="3">
        <f t="shared" si="185"/>
        <v>12775</v>
      </c>
      <c r="I210" s="3">
        <f t="shared" si="185"/>
        <v>12766</v>
      </c>
      <c r="J210" s="3">
        <f t="shared" si="185"/>
        <v>12775</v>
      </c>
      <c r="K210" s="8">
        <f t="shared" si="224"/>
        <v>4</v>
      </c>
      <c r="L210" s="4">
        <f t="shared" si="209"/>
        <v>9</v>
      </c>
      <c r="M210" s="4">
        <f t="shared" si="216"/>
        <v>21.333333333333332</v>
      </c>
      <c r="N210" s="4">
        <f t="shared" si="210"/>
        <v>8.75</v>
      </c>
      <c r="O210" s="4">
        <f t="shared" si="211"/>
        <v>9</v>
      </c>
      <c r="P210" s="4">
        <f t="shared" si="242"/>
        <v>6</v>
      </c>
      <c r="Q210" s="4">
        <f t="shared" si="239"/>
        <v>3</v>
      </c>
      <c r="R210" s="4">
        <f t="shared" si="202"/>
        <v>12772</v>
      </c>
      <c r="S210" s="4">
        <f t="shared" si="212"/>
        <v>12770.316666666666</v>
      </c>
      <c r="T210" s="4">
        <f t="shared" si="213"/>
        <v>12767.822222222223</v>
      </c>
      <c r="U210" s="4">
        <f t="shared" si="217"/>
        <v>-2</v>
      </c>
      <c r="V210" s="4">
        <f t="shared" si="218"/>
        <v>-2</v>
      </c>
      <c r="W210" s="86">
        <f t="shared" si="219"/>
        <v>12769</v>
      </c>
      <c r="X210" s="109">
        <f t="shared" si="240"/>
        <v>12769</v>
      </c>
      <c r="Y210" s="62">
        <f t="shared" si="220"/>
        <v>12799.9</v>
      </c>
      <c r="Z210" s="10">
        <f t="shared" si="221"/>
        <v>32.899999999999636</v>
      </c>
      <c r="AA210" s="4">
        <f t="shared" si="222"/>
        <v>32.899999999999636</v>
      </c>
      <c r="AB210" s="108">
        <f t="shared" si="223"/>
        <v>12803.9</v>
      </c>
      <c r="AC210" s="79">
        <f t="shared" si="241"/>
        <v>12803.9</v>
      </c>
      <c r="AD210" s="48">
        <f t="shared" si="225"/>
        <v>-0.46198830409356761</v>
      </c>
      <c r="AE210" s="45">
        <f t="shared" si="226"/>
        <v>-2</v>
      </c>
      <c r="AF210" s="56">
        <f t="shared" si="227"/>
        <v>12767</v>
      </c>
      <c r="AG210" s="70">
        <f t="shared" si="228"/>
        <v>-0.29821073905978379</v>
      </c>
      <c r="AH210" s="70">
        <f t="shared" si="229"/>
        <v>-3.3533332942765854</v>
      </c>
      <c r="AI210" s="74">
        <f t="shared" si="230"/>
        <v>6.2661549306806616E-4</v>
      </c>
      <c r="AJ210" s="62">
        <f t="shared" si="231"/>
        <v>32.899999999999636</v>
      </c>
      <c r="AK210" s="117">
        <f t="shared" si="232"/>
        <v>11.244844182503856</v>
      </c>
      <c r="AL210" s="99">
        <f t="shared" si="233"/>
        <v>-2.101250595614685E-3</v>
      </c>
      <c r="AM210" s="62">
        <f t="shared" si="234"/>
        <v>12801.9</v>
      </c>
      <c r="AN210" s="10">
        <f t="shared" si="235"/>
        <v>12728.3922</v>
      </c>
      <c r="AO210" s="10">
        <f t="shared" si="236"/>
        <v>12760.293599999999</v>
      </c>
      <c r="AP210" s="10">
        <f t="shared" si="237"/>
        <v>12808.929466666665</v>
      </c>
      <c r="AQ210" s="10">
        <f t="shared" si="238"/>
        <v>12777.331233333331</v>
      </c>
      <c r="AR210" s="113"/>
      <c r="AU210" s="19"/>
      <c r="AV210" s="25"/>
      <c r="AZ210"/>
      <c r="BA210"/>
      <c r="BB210"/>
      <c r="BC210"/>
      <c r="BD210"/>
      <c r="BE210" s="12" t="s">
        <v>372</v>
      </c>
      <c r="BF210" s="110">
        <v>12775</v>
      </c>
      <c r="BG210" s="111">
        <v>12766</v>
      </c>
      <c r="BH210" s="111">
        <v>12775</v>
      </c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</row>
    <row r="211" spans="1:123" x14ac:dyDescent="0.25">
      <c r="A211" s="12" t="str">
        <f t="shared" si="201"/>
        <v>12mag    20s</v>
      </c>
      <c r="B211" s="110">
        <f t="shared" si="214"/>
        <v>9</v>
      </c>
      <c r="C211" s="3">
        <f t="shared" si="215"/>
        <v>13</v>
      </c>
      <c r="D211" s="3">
        <f t="shared" si="205"/>
        <v>12777.566666666666</v>
      </c>
      <c r="E211" s="3">
        <f t="shared" si="206"/>
        <v>12780</v>
      </c>
      <c r="F211" s="3">
        <f t="shared" si="207"/>
        <v>12767.300000000001</v>
      </c>
      <c r="G211" s="3">
        <f t="shared" si="208"/>
        <v>12768.85</v>
      </c>
      <c r="H211" s="3">
        <f t="shared" si="185"/>
        <v>12785</v>
      </c>
      <c r="I211" s="3">
        <f t="shared" si="185"/>
        <v>12771.7</v>
      </c>
      <c r="J211" s="110">
        <f t="shared" si="185"/>
        <v>12784</v>
      </c>
      <c r="K211" s="8">
        <f t="shared" si="224"/>
        <v>15</v>
      </c>
      <c r="L211" s="4">
        <f t="shared" si="209"/>
        <v>13.299999999999272</v>
      </c>
      <c r="M211" s="4">
        <f t="shared" si="216"/>
        <v>10.266666666666424</v>
      </c>
      <c r="N211" s="4">
        <f t="shared" si="210"/>
        <v>11.149999999999636</v>
      </c>
      <c r="O211" s="4">
        <f t="shared" si="211"/>
        <v>13.299999999999272</v>
      </c>
      <c r="P211" s="4">
        <f t="shared" si="242"/>
        <v>10</v>
      </c>
      <c r="Q211" s="4">
        <f>-J210+I211</f>
        <v>-3.2999999999992724</v>
      </c>
      <c r="R211" s="4">
        <f t="shared" si="202"/>
        <v>12780.233333333332</v>
      </c>
      <c r="S211" s="4">
        <f t="shared" si="212"/>
        <v>12776.116666666665</v>
      </c>
      <c r="T211" s="4">
        <f t="shared" si="213"/>
        <v>12773.62222222222</v>
      </c>
      <c r="U211" s="4">
        <f t="shared" si="217"/>
        <v>-2</v>
      </c>
      <c r="V211" s="4">
        <f t="shared" si="218"/>
        <v>-2</v>
      </c>
      <c r="W211" s="86">
        <f t="shared" si="219"/>
        <v>12767</v>
      </c>
      <c r="X211" s="45">
        <f t="shared" si="240"/>
        <v>12767</v>
      </c>
      <c r="Y211" s="10">
        <f t="shared" si="220"/>
        <v>12779</v>
      </c>
      <c r="Z211" s="10">
        <f t="shared" si="221"/>
        <v>32.899999999999636</v>
      </c>
      <c r="AA211" s="10">
        <f t="shared" si="222"/>
        <v>6</v>
      </c>
      <c r="AB211" s="10">
        <f t="shared" si="223"/>
        <v>12775</v>
      </c>
      <c r="AC211" s="108">
        <f t="shared" si="241"/>
        <v>12801.9</v>
      </c>
      <c r="AD211" s="48">
        <f t="shared" si="225"/>
        <v>-0.20493827160498232</v>
      </c>
      <c r="AE211" s="45">
        <f t="shared" si="226"/>
        <v>-2</v>
      </c>
      <c r="AF211" s="56">
        <f t="shared" si="227"/>
        <v>12773</v>
      </c>
      <c r="AG211" s="70">
        <f t="shared" si="228"/>
        <v>-0.46150860192476528</v>
      </c>
      <c r="AH211" s="70">
        <f t="shared" si="229"/>
        <v>-2.1668068500335758</v>
      </c>
      <c r="AI211" s="74">
        <f t="shared" si="230"/>
        <v>8.6119157598058406E-4</v>
      </c>
      <c r="AJ211" s="62">
        <f t="shared" si="231"/>
        <v>32.899999999999636</v>
      </c>
      <c r="AK211" s="117">
        <f t="shared" si="232"/>
        <v>4.6950519253524261</v>
      </c>
      <c r="AL211" s="99">
        <f t="shared" si="233"/>
        <v>-1.86603580602594E-3</v>
      </c>
      <c r="AM211" s="62">
        <f t="shared" si="234"/>
        <v>12807.9</v>
      </c>
      <c r="AN211" s="10">
        <f t="shared" si="235"/>
        <v>12750.48675</v>
      </c>
      <c r="AO211" s="10">
        <f t="shared" si="236"/>
        <v>12765.222</v>
      </c>
      <c r="AP211" s="10">
        <f t="shared" si="237"/>
        <v>12793.530749999998</v>
      </c>
      <c r="AQ211" s="10">
        <f t="shared" si="238"/>
        <v>12781.768999999998</v>
      </c>
      <c r="AR211" s="113"/>
      <c r="AU211" s="19"/>
      <c r="AV211" s="25"/>
      <c r="AZ211"/>
      <c r="BA211"/>
      <c r="BB211"/>
      <c r="BC211"/>
      <c r="BD211"/>
      <c r="BE211" s="12" t="s">
        <v>373</v>
      </c>
      <c r="BF211" s="110">
        <v>12785</v>
      </c>
      <c r="BG211" s="111">
        <v>12771.7</v>
      </c>
      <c r="BH211" s="111">
        <v>12784</v>
      </c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</row>
    <row r="212" spans="1:123" x14ac:dyDescent="0.25">
      <c r="A212" s="12" t="str">
        <f t="shared" si="201"/>
        <v>12mag     21b</v>
      </c>
      <c r="B212" s="110">
        <f t="shared" si="214"/>
        <v>-1</v>
      </c>
      <c r="C212" s="3">
        <f t="shared" si="215"/>
        <v>14</v>
      </c>
      <c r="D212" s="3">
        <f t="shared" si="205"/>
        <v>12782.233333333332</v>
      </c>
      <c r="E212" s="3">
        <f t="shared" si="206"/>
        <v>12785.85</v>
      </c>
      <c r="F212" s="3">
        <f t="shared" si="207"/>
        <v>12768.800000000001</v>
      </c>
      <c r="G212" s="3">
        <f t="shared" si="208"/>
        <v>12770.2</v>
      </c>
      <c r="H212" s="13">
        <f t="shared" si="185"/>
        <v>12786.7</v>
      </c>
      <c r="I212" s="13">
        <f t="shared" si="185"/>
        <v>12768.7</v>
      </c>
      <c r="J212" s="13">
        <f t="shared" si="185"/>
        <v>12783</v>
      </c>
      <c r="K212" s="8">
        <f t="shared" si="224"/>
        <v>8</v>
      </c>
      <c r="L212" s="4">
        <f t="shared" si="209"/>
        <v>18</v>
      </c>
      <c r="M212" s="4">
        <f t="shared" si="216"/>
        <v>13.43333333333309</v>
      </c>
      <c r="N212" s="4">
        <f t="shared" si="210"/>
        <v>15.649999999999636</v>
      </c>
      <c r="O212" s="4">
        <f t="shared" si="211"/>
        <v>18</v>
      </c>
      <c r="P212" s="4">
        <f t="shared" si="242"/>
        <v>2.7000000000007276</v>
      </c>
      <c r="Q212" s="4">
        <f>J211-I212</f>
        <v>15.299999999999272</v>
      </c>
      <c r="R212" s="4">
        <f t="shared" si="202"/>
        <v>12779.466666666667</v>
      </c>
      <c r="S212" s="4">
        <f t="shared" si="212"/>
        <v>12779.849999999999</v>
      </c>
      <c r="T212" s="4">
        <f t="shared" si="213"/>
        <v>12777.233333333332</v>
      </c>
      <c r="U212" s="4">
        <f t="shared" si="217"/>
        <v>-2</v>
      </c>
      <c r="V212" s="4">
        <f t="shared" si="218"/>
        <v>6</v>
      </c>
      <c r="W212" s="85">
        <f t="shared" si="219"/>
        <v>12781</v>
      </c>
      <c r="X212" s="45">
        <f t="shared" si="240"/>
        <v>12773</v>
      </c>
      <c r="Y212" s="62">
        <f t="shared" si="220"/>
        <v>12799</v>
      </c>
      <c r="Z212" s="10">
        <f t="shared" si="221"/>
        <v>9</v>
      </c>
      <c r="AA212" s="4">
        <f t="shared" si="222"/>
        <v>9</v>
      </c>
      <c r="AB212" s="79">
        <f t="shared" si="223"/>
        <v>12784</v>
      </c>
      <c r="AC212" s="79">
        <f t="shared" si="241"/>
        <v>12784</v>
      </c>
      <c r="AD212" s="48">
        <f t="shared" si="225"/>
        <v>7.602339181286473E-2</v>
      </c>
      <c r="AE212" s="45">
        <f t="shared" si="226"/>
        <v>-2</v>
      </c>
      <c r="AF212" s="56">
        <f t="shared" si="227"/>
        <v>12782</v>
      </c>
      <c r="AG212" s="70">
        <f t="shared" si="228"/>
        <v>-0.10008605851979345</v>
      </c>
      <c r="AH212" s="70">
        <f t="shared" si="229"/>
        <v>-9.9914015477214111</v>
      </c>
      <c r="AI212" s="74">
        <f t="shared" si="230"/>
        <v>7.8235017994054135E-5</v>
      </c>
      <c r="AJ212" s="62">
        <f t="shared" si="231"/>
        <v>9</v>
      </c>
      <c r="AK212" s="117">
        <f t="shared" si="232"/>
        <v>99.828104887809815</v>
      </c>
      <c r="AL212" s="99">
        <f t="shared" si="233"/>
        <v>-7.8167747987180488E-4</v>
      </c>
      <c r="AM212" s="62">
        <f t="shared" si="234"/>
        <v>12793</v>
      </c>
      <c r="AN212" s="10">
        <f t="shared" si="235"/>
        <v>12756.314249999999</v>
      </c>
      <c r="AO212" s="10">
        <f t="shared" si="236"/>
        <v>12775.977899999996</v>
      </c>
      <c r="AP212" s="10">
        <f t="shared" si="237"/>
        <v>12804.174716666663</v>
      </c>
      <c r="AQ212" s="10">
        <f t="shared" si="238"/>
        <v>12788.24213333333</v>
      </c>
      <c r="AR212" s="113"/>
      <c r="AU212" s="19"/>
      <c r="AV212" s="25"/>
      <c r="AZ212"/>
      <c r="BA212"/>
      <c r="BB212"/>
      <c r="BC212"/>
      <c r="BD212"/>
      <c r="BE212" s="12" t="s">
        <v>374</v>
      </c>
      <c r="BF212" s="13">
        <v>12786.7</v>
      </c>
      <c r="BG212" s="14">
        <v>12768.7</v>
      </c>
      <c r="BH212" s="14">
        <v>12783</v>
      </c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</row>
    <row r="213" spans="1:123" x14ac:dyDescent="0.25">
      <c r="A213" s="12" t="str">
        <f t="shared" si="201"/>
        <v>15mag   0s</v>
      </c>
      <c r="B213" s="110">
        <f t="shared" si="214"/>
        <v>9.7999999999992724</v>
      </c>
      <c r="C213" s="3">
        <f t="shared" si="215"/>
        <v>17.799999999999272</v>
      </c>
      <c r="D213" s="3">
        <f t="shared" si="205"/>
        <v>12790.4</v>
      </c>
      <c r="E213" s="3">
        <f t="shared" si="206"/>
        <v>12793.1</v>
      </c>
      <c r="F213" s="3">
        <f t="shared" si="207"/>
        <v>12773.366666666669</v>
      </c>
      <c r="G213" s="3">
        <f t="shared" si="208"/>
        <v>12774.2</v>
      </c>
      <c r="H213" s="13">
        <f t="shared" si="185"/>
        <v>12799.5</v>
      </c>
      <c r="I213" s="13">
        <f t="shared" si="185"/>
        <v>12779.7</v>
      </c>
      <c r="J213" s="110">
        <f t="shared" si="185"/>
        <v>12792.8</v>
      </c>
      <c r="K213" s="8">
        <f t="shared" si="224"/>
        <v>8.7999999999992724</v>
      </c>
      <c r="L213" s="4">
        <f t="shared" si="209"/>
        <v>19.799999999999272</v>
      </c>
      <c r="M213" s="4">
        <f t="shared" si="216"/>
        <v>17.033333333332848</v>
      </c>
      <c r="N213" s="4">
        <f t="shared" si="210"/>
        <v>18.899999999999636</v>
      </c>
      <c r="O213" s="4">
        <f t="shared" si="211"/>
        <v>19.799999999999272</v>
      </c>
      <c r="P213" s="4">
        <f t="shared" si="242"/>
        <v>16.5</v>
      </c>
      <c r="Q213" s="4">
        <f>J212-I213</f>
        <v>3.2999999999992724</v>
      </c>
      <c r="R213" s="4">
        <f t="shared" si="202"/>
        <v>12790.666666666666</v>
      </c>
      <c r="S213" s="4">
        <f t="shared" si="212"/>
        <v>12785.066666666666</v>
      </c>
      <c r="T213" s="4">
        <f t="shared" si="213"/>
        <v>12783.455555555554</v>
      </c>
      <c r="U213" s="4">
        <f t="shared" si="217"/>
        <v>-1</v>
      </c>
      <c r="V213" s="4">
        <f t="shared" si="218"/>
        <v>-1</v>
      </c>
      <c r="W213" s="85">
        <f t="shared" si="219"/>
        <v>12783</v>
      </c>
      <c r="X213" s="45">
        <f>J211+U213</f>
        <v>12783</v>
      </c>
      <c r="Y213" s="62">
        <f t="shared" si="220"/>
        <v>12791</v>
      </c>
      <c r="Z213" s="10">
        <f t="shared" si="221"/>
        <v>9</v>
      </c>
      <c r="AA213" s="4">
        <f t="shared" si="222"/>
        <v>9</v>
      </c>
      <c r="AB213" s="79">
        <f t="shared" si="223"/>
        <v>12793</v>
      </c>
      <c r="AC213" s="108">
        <f>J211+Z213</f>
        <v>12793</v>
      </c>
      <c r="AD213" s="48">
        <f t="shared" si="225"/>
        <v>0.1836257309941077</v>
      </c>
      <c r="AE213" s="45">
        <f t="shared" si="226"/>
        <v>-1</v>
      </c>
      <c r="AF213" s="56">
        <f t="shared" si="227"/>
        <v>12782</v>
      </c>
      <c r="AG213" s="70">
        <f t="shared" si="228"/>
        <v>13.510561727440574</v>
      </c>
      <c r="AH213" s="70">
        <f t="shared" si="229"/>
        <v>7.401616751204014E-2</v>
      </c>
      <c r="AI213" s="74">
        <f t="shared" si="230"/>
        <v>8.4493819433572779E-4</v>
      </c>
      <c r="AJ213" s="62">
        <f t="shared" si="231"/>
        <v>9</v>
      </c>
      <c r="AK213" s="117">
        <f t="shared" si="232"/>
        <v>5.4783930531703863E-3</v>
      </c>
      <c r="AL213" s="99">
        <f t="shared" si="233"/>
        <v>6.2539086929273952E-5</v>
      </c>
      <c r="AM213" s="62">
        <f t="shared" si="234"/>
        <v>12792</v>
      </c>
      <c r="AN213" s="10">
        <f t="shared" si="235"/>
        <v>12751.05285</v>
      </c>
      <c r="AO213" s="10">
        <f t="shared" si="236"/>
        <v>12777.4431</v>
      </c>
      <c r="AP213" s="10">
        <f t="shared" si="237"/>
        <v>12807.911783333331</v>
      </c>
      <c r="AQ213" s="10">
        <f t="shared" si="238"/>
        <v>12785.005566666665</v>
      </c>
      <c r="AR213" s="113"/>
      <c r="AU213" s="19"/>
      <c r="AV213" s="25"/>
      <c r="AZ213"/>
      <c r="BA213"/>
      <c r="BB213"/>
      <c r="BC213"/>
      <c r="BD213"/>
      <c r="BE213" s="12" t="s">
        <v>375</v>
      </c>
      <c r="BF213" s="110">
        <v>12799.5</v>
      </c>
      <c r="BG213" s="111">
        <v>12779.7</v>
      </c>
      <c r="BH213" s="111">
        <v>12792.8</v>
      </c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</row>
    <row r="214" spans="1:123" x14ac:dyDescent="0.25">
      <c r="A214" s="12" t="str">
        <f t="shared" si="201"/>
        <v>15mag   1s</v>
      </c>
      <c r="B214" s="110">
        <f t="shared" si="214"/>
        <v>-2.3999999999996362</v>
      </c>
      <c r="C214" s="3">
        <f t="shared" si="215"/>
        <v>6.3999999999996362</v>
      </c>
      <c r="D214" s="3">
        <f t="shared" si="205"/>
        <v>12794.033333333333</v>
      </c>
      <c r="E214" s="3">
        <f t="shared" si="206"/>
        <v>12797.7</v>
      </c>
      <c r="F214" s="3">
        <f t="shared" si="207"/>
        <v>12779.6</v>
      </c>
      <c r="G214" s="3">
        <f t="shared" si="208"/>
        <v>12785.05</v>
      </c>
      <c r="H214" s="13">
        <f t="shared" si="185"/>
        <v>12795.9</v>
      </c>
      <c r="I214" s="13">
        <f t="shared" si="185"/>
        <v>12790.4</v>
      </c>
      <c r="J214" s="110">
        <f t="shared" si="185"/>
        <v>12790.4</v>
      </c>
      <c r="K214" s="8">
        <f t="shared" si="224"/>
        <v>7.3999999999996362</v>
      </c>
      <c r="L214" s="4">
        <f t="shared" si="209"/>
        <v>5.5</v>
      </c>
      <c r="M214" s="4">
        <f t="shared" si="216"/>
        <v>14.43333333333309</v>
      </c>
      <c r="N214" s="4">
        <f t="shared" si="210"/>
        <v>12.649999999999636</v>
      </c>
      <c r="O214" s="4">
        <f t="shared" si="211"/>
        <v>5.5</v>
      </c>
      <c r="P214" s="4">
        <f t="shared" si="242"/>
        <v>3.1000000000003638</v>
      </c>
      <c r="Q214" s="4">
        <f t="shared" ref="Q214:Q219" si="243">J213-I214</f>
        <v>2.3999999999996362</v>
      </c>
      <c r="R214" s="4">
        <f t="shared" si="202"/>
        <v>12792.233333333332</v>
      </c>
      <c r="S214" s="4">
        <f t="shared" si="212"/>
        <v>12791.449999999999</v>
      </c>
      <c r="T214" s="4">
        <f t="shared" si="213"/>
        <v>12787.455555555554</v>
      </c>
      <c r="U214" s="4">
        <f t="shared" si="217"/>
        <v>-1</v>
      </c>
      <c r="V214" s="4">
        <f t="shared" si="218"/>
        <v>-1</v>
      </c>
      <c r="W214" s="109">
        <f t="shared" si="219"/>
        <v>12782</v>
      </c>
      <c r="X214" s="109">
        <f>J212+U214</f>
        <v>12782</v>
      </c>
      <c r="Y214" s="10">
        <f t="shared" si="220"/>
        <v>12801.599999999999</v>
      </c>
      <c r="Z214" s="10">
        <f t="shared" si="221"/>
        <v>9.7999999999992724</v>
      </c>
      <c r="AA214" s="10">
        <f t="shared" si="222"/>
        <v>9.7999999999992724</v>
      </c>
      <c r="AB214" s="10">
        <f t="shared" si="223"/>
        <v>12792.8</v>
      </c>
      <c r="AC214" s="79">
        <f>J212+Z214</f>
        <v>12792.8</v>
      </c>
      <c r="AD214" s="48">
        <f t="shared" si="225"/>
        <v>-0.67121507472384689</v>
      </c>
      <c r="AE214" s="45">
        <f t="shared" si="226"/>
        <v>-1</v>
      </c>
      <c r="AF214" s="56">
        <f t="shared" si="227"/>
        <v>12791.8</v>
      </c>
      <c r="AG214" s="70">
        <f t="shared" si="228"/>
        <v>0.11485098419861792</v>
      </c>
      <c r="AH214" s="70">
        <f t="shared" si="229"/>
        <v>8.7069345289252968</v>
      </c>
      <c r="AI214" s="74">
        <f t="shared" si="230"/>
        <v>-1.0944511327566381E-4</v>
      </c>
      <c r="AJ214" s="62">
        <f t="shared" si="231"/>
        <v>9.7999999999992724</v>
      </c>
      <c r="AK214" s="117">
        <f t="shared" si="232"/>
        <v>75.810708890991577</v>
      </c>
      <c r="AL214" s="99">
        <f t="shared" si="233"/>
        <v>-9.5293143580201759E-4</v>
      </c>
      <c r="AM214" s="62">
        <f t="shared" si="234"/>
        <v>12802.599999999999</v>
      </c>
      <c r="AN214" s="10">
        <f t="shared" si="235"/>
        <v>12758.9949</v>
      </c>
      <c r="AO214" s="10">
        <f t="shared" si="236"/>
        <v>12788.831699999999</v>
      </c>
      <c r="AP214" s="10">
        <f t="shared" si="237"/>
        <v>12822.376233333331</v>
      </c>
      <c r="AQ214" s="10">
        <f t="shared" si="238"/>
        <v>12794.615166666665</v>
      </c>
      <c r="AR214" s="113"/>
      <c r="AU214" s="19"/>
      <c r="AV214" s="25"/>
      <c r="AZ214"/>
      <c r="BA214"/>
      <c r="BB214"/>
      <c r="BC214"/>
      <c r="BD214"/>
      <c r="BE214" s="12" t="s">
        <v>376</v>
      </c>
      <c r="BF214" s="110">
        <v>12795.9</v>
      </c>
      <c r="BG214" s="111">
        <v>12790.4</v>
      </c>
      <c r="BH214" s="111">
        <v>12790.4</v>
      </c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</row>
    <row r="215" spans="1:123" x14ac:dyDescent="0.25">
      <c r="A215" s="12" t="str">
        <f t="shared" si="201"/>
        <v>15mag    2b</v>
      </c>
      <c r="B215" s="110">
        <f t="shared" si="214"/>
        <v>5.3999999999996362</v>
      </c>
      <c r="C215" s="3">
        <f t="shared" si="215"/>
        <v>12.799999999999272</v>
      </c>
      <c r="D215" s="3">
        <f t="shared" si="205"/>
        <v>12797.5</v>
      </c>
      <c r="E215" s="3">
        <f t="shared" si="206"/>
        <v>12796.5</v>
      </c>
      <c r="F215" s="3">
        <f t="shared" si="207"/>
        <v>12785.666666666666</v>
      </c>
      <c r="G215" s="3">
        <f t="shared" si="208"/>
        <v>12788.65</v>
      </c>
      <c r="H215" s="13">
        <f t="shared" si="185"/>
        <v>12797.1</v>
      </c>
      <c r="I215" s="13">
        <f t="shared" si="185"/>
        <v>12786.9</v>
      </c>
      <c r="J215" s="110">
        <f t="shared" si="185"/>
        <v>12795.8</v>
      </c>
      <c r="K215" s="8">
        <f t="shared" si="224"/>
        <v>3</v>
      </c>
      <c r="L215" s="4">
        <f t="shared" si="209"/>
        <v>10.200000000000728</v>
      </c>
      <c r="M215" s="4">
        <f t="shared" si="216"/>
        <v>11.833333333333334</v>
      </c>
      <c r="N215" s="4">
        <f t="shared" si="210"/>
        <v>7.8500000000003638</v>
      </c>
      <c r="O215" s="4">
        <f t="shared" si="211"/>
        <v>10.200000000000728</v>
      </c>
      <c r="P215" s="4">
        <f t="shared" si="242"/>
        <v>6.7000000000007276</v>
      </c>
      <c r="Q215" s="4">
        <f t="shared" si="243"/>
        <v>3.5</v>
      </c>
      <c r="R215" s="4">
        <f t="shared" si="202"/>
        <v>12793.266666666668</v>
      </c>
      <c r="S215" s="4">
        <f t="shared" si="212"/>
        <v>12792.75</v>
      </c>
      <c r="T215" s="4">
        <f t="shared" si="213"/>
        <v>12792.055555555555</v>
      </c>
      <c r="U215" s="4">
        <f t="shared" si="217"/>
        <v>-2.3999999999996362</v>
      </c>
      <c r="V215" s="4">
        <f t="shared" si="218"/>
        <v>-2.3999999999996362</v>
      </c>
      <c r="W215" s="109">
        <f t="shared" si="219"/>
        <v>12790.4</v>
      </c>
      <c r="X215" s="45">
        <f>J213+U215</f>
        <v>12790.4</v>
      </c>
      <c r="Y215" s="62">
        <f t="shared" si="220"/>
        <v>12797.8</v>
      </c>
      <c r="Z215" s="10">
        <f t="shared" si="221"/>
        <v>9.7999999999992724</v>
      </c>
      <c r="AA215" s="4">
        <f t="shared" si="222"/>
        <v>9.7999999999992724</v>
      </c>
      <c r="AB215" s="108">
        <f t="shared" si="223"/>
        <v>12802.599999999999</v>
      </c>
      <c r="AC215" s="108">
        <f>J213+Z215</f>
        <v>12802.599999999999</v>
      </c>
      <c r="AD215" s="48">
        <f t="shared" si="225"/>
        <v>-0.39025341130599983</v>
      </c>
      <c r="AE215" s="45">
        <f t="shared" si="226"/>
        <v>-2.3999999999996362</v>
      </c>
      <c r="AF215" s="56">
        <f t="shared" si="227"/>
        <v>12788</v>
      </c>
      <c r="AG215" s="70">
        <f t="shared" si="228"/>
        <v>-1.7744184889242567</v>
      </c>
      <c r="AH215" s="70">
        <f t="shared" si="229"/>
        <v>-0.56356491224697014</v>
      </c>
      <c r="AI215" s="74">
        <f t="shared" si="230"/>
        <v>6.0994682514851992E-4</v>
      </c>
      <c r="AJ215" s="62">
        <f t="shared" si="231"/>
        <v>9.7999999999992724</v>
      </c>
      <c r="AK215" s="117">
        <f t="shared" si="232"/>
        <v>0.31760541031593514</v>
      </c>
      <c r="AL215" s="99">
        <f t="shared" si="233"/>
        <v>-3.4374462899014365E-4</v>
      </c>
      <c r="AM215" s="62">
        <f t="shared" si="234"/>
        <v>12800.199999999999</v>
      </c>
      <c r="AN215" s="10">
        <f t="shared" si="235"/>
        <v>12766.803749999999</v>
      </c>
      <c r="AO215" s="10">
        <f t="shared" si="236"/>
        <v>12781.272599999997</v>
      </c>
      <c r="AP215" s="10">
        <f t="shared" si="237"/>
        <v>12817.688216666664</v>
      </c>
      <c r="AQ215" s="10">
        <f t="shared" si="238"/>
        <v>12801.35523333333</v>
      </c>
      <c r="AR215" s="113"/>
      <c r="AU215" s="19"/>
      <c r="AV215" s="25"/>
      <c r="AZ215"/>
      <c r="BA215"/>
      <c r="BB215"/>
      <c r="BC215"/>
      <c r="BD215"/>
      <c r="BE215" s="12" t="s">
        <v>377</v>
      </c>
      <c r="BF215" s="110">
        <v>12797.1</v>
      </c>
      <c r="BG215" s="111">
        <v>12786.9</v>
      </c>
      <c r="BH215" s="111">
        <v>12795.8</v>
      </c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</row>
    <row r="216" spans="1:123" x14ac:dyDescent="0.25">
      <c r="A216" s="12" t="str">
        <f t="shared" si="201"/>
        <v>15mag     3o</v>
      </c>
      <c r="B216" s="110">
        <f t="shared" si="214"/>
        <v>7.3000000000010914</v>
      </c>
      <c r="C216" s="3">
        <f t="shared" si="215"/>
        <v>10.300000000001091</v>
      </c>
      <c r="D216" s="3">
        <f t="shared" si="205"/>
        <v>12798.699999999999</v>
      </c>
      <c r="E216" s="3">
        <f t="shared" si="206"/>
        <v>12800.1</v>
      </c>
      <c r="F216" s="3">
        <f t="shared" si="207"/>
        <v>12790.566666666666</v>
      </c>
      <c r="G216" s="3">
        <f t="shared" si="208"/>
        <v>12790.65</v>
      </c>
      <c r="H216" s="110">
        <f t="shared" si="185"/>
        <v>12803.1</v>
      </c>
      <c r="I216" s="110">
        <f t="shared" si="185"/>
        <v>12794.4</v>
      </c>
      <c r="J216" s="110">
        <f t="shared" si="185"/>
        <v>12803.1</v>
      </c>
      <c r="K216" s="8">
        <f t="shared" si="224"/>
        <v>12.700000000000728</v>
      </c>
      <c r="L216" s="4">
        <f t="shared" si="209"/>
        <v>8.7000000000007276</v>
      </c>
      <c r="M216" s="4">
        <f t="shared" si="216"/>
        <v>8.1333333333338178</v>
      </c>
      <c r="N216" s="4">
        <f t="shared" si="210"/>
        <v>9.4500000000007276</v>
      </c>
      <c r="O216" s="4">
        <f t="shared" si="211"/>
        <v>8.7000000000007276</v>
      </c>
      <c r="P216" s="4">
        <f t="shared" si="242"/>
        <v>7.3000000000010914</v>
      </c>
      <c r="Q216" s="4">
        <f t="shared" si="243"/>
        <v>1.3999999999996362</v>
      </c>
      <c r="R216" s="4">
        <f t="shared" si="202"/>
        <v>12800.199999999999</v>
      </c>
      <c r="S216" s="4">
        <f t="shared" si="212"/>
        <v>12796.733333333334</v>
      </c>
      <c r="T216" s="4">
        <f t="shared" si="213"/>
        <v>12795.233333333332</v>
      </c>
      <c r="U216" s="4">
        <f t="shared" si="217"/>
        <v>-2.3999999999996362</v>
      </c>
      <c r="V216" s="4">
        <f t="shared" si="218"/>
        <v>-2.3999999999996362</v>
      </c>
      <c r="W216" s="45">
        <f t="shared" si="219"/>
        <v>12788</v>
      </c>
      <c r="X216" s="109">
        <f t="shared" ref="X216:X219" si="244">J214+U216</f>
        <v>12788</v>
      </c>
      <c r="Y216" s="62">
        <f t="shared" si="220"/>
        <v>12798.8</v>
      </c>
      <c r="Z216" s="10">
        <f t="shared" si="221"/>
        <v>9.7999999999992724</v>
      </c>
      <c r="AA216" s="4">
        <f t="shared" si="222"/>
        <v>5.3999999999996362</v>
      </c>
      <c r="AB216" s="79">
        <f t="shared" si="223"/>
        <v>12795.8</v>
      </c>
      <c r="AC216" s="79">
        <f t="shared" ref="AC216:AC219" si="245">J214+Z216</f>
        <v>12800.199999999999</v>
      </c>
      <c r="AD216" s="48">
        <f t="shared" si="225"/>
        <v>-0.47992202729040523</v>
      </c>
      <c r="AE216" s="45">
        <f t="shared" si="226"/>
        <v>-2.3999999999996362</v>
      </c>
      <c r="AF216" s="56">
        <f t="shared" si="227"/>
        <v>12793.4</v>
      </c>
      <c r="AG216" s="70">
        <f t="shared" si="228"/>
        <v>-3.8837000328325444</v>
      </c>
      <c r="AH216" s="70">
        <f t="shared" si="229"/>
        <v>-0.25748641541469885</v>
      </c>
      <c r="AI216" s="74">
        <f t="shared" si="230"/>
        <v>7.5820344865326866E-4</v>
      </c>
      <c r="AJ216" s="62">
        <f t="shared" si="231"/>
        <v>9.7999999999992724</v>
      </c>
      <c r="AK216" s="117">
        <f t="shared" si="232"/>
        <v>6.6299254123110857E-2</v>
      </c>
      <c r="AL216" s="99">
        <f t="shared" si="233"/>
        <v>-1.9522708814879281E-4</v>
      </c>
      <c r="AM216" s="62">
        <f t="shared" si="234"/>
        <v>12805.599999999999</v>
      </c>
      <c r="AN216" s="10">
        <f t="shared" si="235"/>
        <v>12772.63125</v>
      </c>
      <c r="AO216" s="10">
        <f t="shared" si="236"/>
        <v>12786.833700000003</v>
      </c>
      <c r="AP216" s="10">
        <f t="shared" si="237"/>
        <v>12813.917783333334</v>
      </c>
      <c r="AQ216" s="10">
        <f t="shared" si="238"/>
        <v>12802.222766666668</v>
      </c>
      <c r="AR216" s="113"/>
      <c r="AU216" s="19"/>
      <c r="AV216" s="25"/>
      <c r="AZ216"/>
      <c r="BA216"/>
      <c r="BB216"/>
      <c r="BC216"/>
      <c r="BD216"/>
      <c r="BE216" s="12" t="s">
        <v>378</v>
      </c>
      <c r="BF216" s="110">
        <v>12803.1</v>
      </c>
      <c r="BG216" s="111">
        <v>12794.4</v>
      </c>
      <c r="BH216" s="111">
        <v>12803.1</v>
      </c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</row>
    <row r="217" spans="1:123" x14ac:dyDescent="0.25">
      <c r="A217" s="12" t="str">
        <f t="shared" si="201"/>
        <v>15mag    4s</v>
      </c>
      <c r="B217" s="110">
        <f t="shared" si="214"/>
        <v>5</v>
      </c>
      <c r="C217" s="3">
        <f t="shared" si="215"/>
        <v>17.700000000000728</v>
      </c>
      <c r="D217" s="3">
        <f t="shared" si="205"/>
        <v>12803</v>
      </c>
      <c r="E217" s="3">
        <f t="shared" si="206"/>
        <v>12805.95</v>
      </c>
      <c r="F217" s="3">
        <f t="shared" si="207"/>
        <v>12793.300000000001</v>
      </c>
      <c r="G217" s="3">
        <f t="shared" si="208"/>
        <v>12796.5</v>
      </c>
      <c r="H217" s="110">
        <f t="shared" si="185"/>
        <v>12808.8</v>
      </c>
      <c r="I217" s="110">
        <f t="shared" si="185"/>
        <v>12798.6</v>
      </c>
      <c r="J217" s="110">
        <f t="shared" si="185"/>
        <v>12808.1</v>
      </c>
      <c r="K217" s="8">
        <f t="shared" si="224"/>
        <v>12.300000000001091</v>
      </c>
      <c r="L217" s="4">
        <f t="shared" si="209"/>
        <v>10.199999999998909</v>
      </c>
      <c r="M217" s="4">
        <f t="shared" si="216"/>
        <v>9.7000000000001219</v>
      </c>
      <c r="N217" s="4">
        <f t="shared" si="210"/>
        <v>9.4499999999998181</v>
      </c>
      <c r="O217" s="4">
        <f t="shared" si="211"/>
        <v>10.199999999998909</v>
      </c>
      <c r="P217" s="4">
        <f t="shared" si="242"/>
        <v>5.6999999999989086</v>
      </c>
      <c r="Q217" s="4">
        <f t="shared" si="243"/>
        <v>4.5</v>
      </c>
      <c r="R217" s="4">
        <f t="shared" si="202"/>
        <v>12805.166666666666</v>
      </c>
      <c r="S217" s="4">
        <f t="shared" si="212"/>
        <v>12802.683333333332</v>
      </c>
      <c r="T217" s="4">
        <f t="shared" si="213"/>
        <v>12799.544444444444</v>
      </c>
      <c r="U217" s="4">
        <f t="shared" si="217"/>
        <v>-2.3999999999996362</v>
      </c>
      <c r="V217" s="4">
        <f t="shared" si="218"/>
        <v>5.3999999999996362</v>
      </c>
      <c r="W217" s="45">
        <f t="shared" si="219"/>
        <v>12801.199999999999</v>
      </c>
      <c r="X217" s="109">
        <f t="shared" si="244"/>
        <v>12793.4</v>
      </c>
      <c r="Y217" s="62">
        <f t="shared" si="220"/>
        <v>12815.800000000001</v>
      </c>
      <c r="Z217" s="10">
        <f t="shared" si="221"/>
        <v>7.3000000000010914</v>
      </c>
      <c r="AA217" s="4">
        <f t="shared" si="222"/>
        <v>7.3000000000010914</v>
      </c>
      <c r="AB217" s="79">
        <f t="shared" si="223"/>
        <v>12803.1</v>
      </c>
      <c r="AC217" s="79">
        <f t="shared" si="245"/>
        <v>12803.1</v>
      </c>
      <c r="AD217" s="48">
        <f t="shared" si="225"/>
        <v>-0.39025341130610858</v>
      </c>
      <c r="AE217" s="45">
        <f t="shared" si="226"/>
        <v>-2.3999999999996362</v>
      </c>
      <c r="AF217" s="56">
        <f t="shared" si="227"/>
        <v>12800.7</v>
      </c>
      <c r="AG217" s="70">
        <f t="shared" si="228"/>
        <v>-3.2198293503633244</v>
      </c>
      <c r="AH217" s="70">
        <f t="shared" si="229"/>
        <v>-0.31057546571129935</v>
      </c>
      <c r="AI217" s="74">
        <f t="shared" si="230"/>
        <v>5.7809338551795101E-4</v>
      </c>
      <c r="AJ217" s="62">
        <f t="shared" si="231"/>
        <v>7.3000000000010914</v>
      </c>
      <c r="AK217" s="117">
        <f t="shared" si="232"/>
        <v>9.6457119901790483E-2</v>
      </c>
      <c r="AL217" s="99">
        <f t="shared" si="233"/>
        <v>-1.7954162243185936E-4</v>
      </c>
      <c r="AM217" s="62">
        <f t="shared" si="234"/>
        <v>12810.400000000001</v>
      </c>
      <c r="AN217" s="10">
        <f t="shared" si="235"/>
        <v>12777.959249999998</v>
      </c>
      <c r="AO217" s="10">
        <f t="shared" si="236"/>
        <v>12793.193999999998</v>
      </c>
      <c r="AP217" s="10">
        <f t="shared" si="237"/>
        <v>12822.459649999999</v>
      </c>
      <c r="AQ217" s="10">
        <f t="shared" si="238"/>
        <v>12810.097299999996</v>
      </c>
      <c r="AR217" s="113"/>
      <c r="AU217" s="19"/>
      <c r="AV217" s="25"/>
      <c r="AW217" s="21">
        <f>SUM(AU217:AU230)-AW218</f>
        <v>0</v>
      </c>
      <c r="AZ217"/>
      <c r="BA217"/>
      <c r="BB217"/>
      <c r="BC217"/>
      <c r="BD217"/>
      <c r="BE217" s="12" t="s">
        <v>379</v>
      </c>
      <c r="BF217" s="110">
        <v>12808.8</v>
      </c>
      <c r="BG217" s="111">
        <v>12798.6</v>
      </c>
      <c r="BH217" s="111">
        <v>12808.1</v>
      </c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</row>
    <row r="218" spans="1:123" x14ac:dyDescent="0.25">
      <c r="A218" s="12" t="str">
        <f t="shared" si="201"/>
        <v>15mag     5b</v>
      </c>
      <c r="B218" s="110">
        <f t="shared" si="214"/>
        <v>1</v>
      </c>
      <c r="C218" s="3">
        <f t="shared" si="215"/>
        <v>13.300000000001091</v>
      </c>
      <c r="D218" s="3">
        <f t="shared" si="205"/>
        <v>12808.800000000001</v>
      </c>
      <c r="E218" s="3">
        <f t="shared" si="206"/>
        <v>12811.65</v>
      </c>
      <c r="F218" s="3">
        <f t="shared" si="207"/>
        <v>12800.699999999999</v>
      </c>
      <c r="G218" s="3">
        <f t="shared" si="208"/>
        <v>12803.85</v>
      </c>
      <c r="H218" s="3">
        <f t="shared" si="185"/>
        <v>12814.5</v>
      </c>
      <c r="I218" s="110">
        <f t="shared" si="185"/>
        <v>12809.1</v>
      </c>
      <c r="J218" s="110">
        <f t="shared" si="185"/>
        <v>12809.1</v>
      </c>
      <c r="K218" s="8">
        <f t="shared" si="224"/>
        <v>6</v>
      </c>
      <c r="L218" s="4">
        <f t="shared" si="209"/>
        <v>6.3999999999996362</v>
      </c>
      <c r="M218" s="4">
        <f t="shared" si="216"/>
        <v>8.4333333333330902</v>
      </c>
      <c r="N218" s="4">
        <f t="shared" si="210"/>
        <v>8.2999999999992724</v>
      </c>
      <c r="O218" s="4">
        <f t="shared" si="211"/>
        <v>5.3999999999996362</v>
      </c>
      <c r="P218" s="4">
        <f t="shared" si="242"/>
        <v>6.3999999999996362</v>
      </c>
      <c r="Q218" s="4">
        <f t="shared" si="243"/>
        <v>-1</v>
      </c>
      <c r="R218" s="4">
        <f t="shared" si="202"/>
        <v>12810.9</v>
      </c>
      <c r="S218" s="4">
        <f t="shared" si="212"/>
        <v>12808.033333333333</v>
      </c>
      <c r="T218" s="4">
        <f t="shared" si="213"/>
        <v>12805.422222222222</v>
      </c>
      <c r="U218" s="4">
        <f t="shared" si="217"/>
        <v>5</v>
      </c>
      <c r="V218" s="4">
        <f t="shared" si="218"/>
        <v>5</v>
      </c>
      <c r="W218" s="45">
        <f t="shared" si="219"/>
        <v>12808.1</v>
      </c>
      <c r="X218" s="45">
        <f t="shared" si="244"/>
        <v>12808.1</v>
      </c>
      <c r="Y218" s="62">
        <f t="shared" si="220"/>
        <v>12820.400000000001</v>
      </c>
      <c r="Z218" s="10">
        <f t="shared" si="221"/>
        <v>7.3000000000010914</v>
      </c>
      <c r="AA218" s="4">
        <f t="shared" si="222"/>
        <v>7.3000000000010914</v>
      </c>
      <c r="AB218" s="79">
        <f t="shared" si="223"/>
        <v>12810.400000000001</v>
      </c>
      <c r="AC218" s="108">
        <f t="shared" si="245"/>
        <v>12810.400000000001</v>
      </c>
      <c r="AD218" s="48">
        <f t="shared" si="225"/>
        <v>-0.67719298245616233</v>
      </c>
      <c r="AE218" s="45">
        <f t="shared" si="226"/>
        <v>5</v>
      </c>
      <c r="AF218" s="56">
        <f t="shared" si="227"/>
        <v>12813.1</v>
      </c>
      <c r="AG218" s="70">
        <f t="shared" si="228"/>
        <v>0.63503460558026514</v>
      </c>
      <c r="AH218" s="70">
        <f t="shared" si="229"/>
        <v>1.5747173322723829</v>
      </c>
      <c r="AI218" s="74">
        <f t="shared" si="230"/>
        <v>-3.121805027666997E-4</v>
      </c>
      <c r="AJ218" s="62">
        <f t="shared" si="231"/>
        <v>7.3000000000010914</v>
      </c>
      <c r="AK218" s="117">
        <f t="shared" si="232"/>
        <v>2.4797346765590502</v>
      </c>
      <c r="AL218" s="99">
        <f t="shared" si="233"/>
        <v>-4.9159604850422859E-4</v>
      </c>
      <c r="AM218" s="62">
        <f t="shared" si="234"/>
        <v>12815.400000000001</v>
      </c>
      <c r="AN218" s="10">
        <f t="shared" si="235"/>
        <v>12782.92095</v>
      </c>
      <c r="AO218" s="10">
        <f t="shared" si="236"/>
        <v>12798.921599999998</v>
      </c>
      <c r="AP218" s="10">
        <f t="shared" si="237"/>
        <v>12827.43128333333</v>
      </c>
      <c r="AQ218" s="10">
        <f t="shared" si="238"/>
        <v>12814.334866666664</v>
      </c>
      <c r="AR218" s="113"/>
      <c r="AU218" s="19"/>
      <c r="AV218" s="25"/>
      <c r="AW218" s="80">
        <f>COUNT(AU218:AU230)</f>
        <v>0</v>
      </c>
      <c r="AZ218"/>
      <c r="BA218"/>
      <c r="BB218"/>
      <c r="BC218"/>
      <c r="BD218"/>
      <c r="BE218" s="12" t="s">
        <v>380</v>
      </c>
      <c r="BF218" s="110">
        <v>12814.5</v>
      </c>
      <c r="BG218" s="111">
        <v>12809.1</v>
      </c>
      <c r="BH218" s="111">
        <v>12809.1</v>
      </c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</row>
    <row r="219" spans="1:123" x14ac:dyDescent="0.25">
      <c r="A219" s="12" t="str">
        <f t="shared" si="201"/>
        <v>15mag     6o</v>
      </c>
      <c r="B219" s="110">
        <f t="shared" si="214"/>
        <v>-6</v>
      </c>
      <c r="C219" s="3">
        <f t="shared" si="215"/>
        <v>0</v>
      </c>
      <c r="D219" s="3">
        <f t="shared" si="205"/>
        <v>12811.266666666668</v>
      </c>
      <c r="E219" s="3">
        <f t="shared" si="206"/>
        <v>12812.5</v>
      </c>
      <c r="F219" s="3">
        <f t="shared" si="207"/>
        <v>12803.6</v>
      </c>
      <c r="G219" s="3">
        <f t="shared" si="208"/>
        <v>12806.1</v>
      </c>
      <c r="H219" s="3">
        <f t="shared" si="185"/>
        <v>12810.5</v>
      </c>
      <c r="I219" s="110">
        <f t="shared" si="185"/>
        <v>12803.1</v>
      </c>
      <c r="J219" s="110">
        <f t="shared" si="185"/>
        <v>12803.1</v>
      </c>
      <c r="K219" s="8">
        <f t="shared" si="224"/>
        <v>-5</v>
      </c>
      <c r="L219" s="4">
        <f t="shared" si="209"/>
        <v>7.3999999999996362</v>
      </c>
      <c r="M219" s="4">
        <f t="shared" si="216"/>
        <v>7.9999999999993934</v>
      </c>
      <c r="N219" s="4">
        <f t="shared" si="210"/>
        <v>6.8999999999996362</v>
      </c>
      <c r="O219" s="4">
        <f t="shared" si="211"/>
        <v>7.3999999999996362</v>
      </c>
      <c r="P219" s="4">
        <f t="shared" si="242"/>
        <v>1.3999999999996362</v>
      </c>
      <c r="Q219" s="4">
        <f t="shared" si="243"/>
        <v>6</v>
      </c>
      <c r="R219" s="4">
        <f t="shared" si="202"/>
        <v>12805.566666666666</v>
      </c>
      <c r="S219" s="4">
        <f t="shared" si="212"/>
        <v>12808.233333333334</v>
      </c>
      <c r="T219" s="4">
        <f t="shared" si="213"/>
        <v>12807.21111111111</v>
      </c>
      <c r="U219" s="4">
        <f t="shared" si="217"/>
        <v>1</v>
      </c>
      <c r="V219" s="4">
        <f t="shared" si="218"/>
        <v>1</v>
      </c>
      <c r="W219" s="45">
        <f t="shared" si="219"/>
        <v>12809.1</v>
      </c>
      <c r="X219" s="45">
        <f t="shared" si="244"/>
        <v>12809.1</v>
      </c>
      <c r="Y219" s="10">
        <f t="shared" si="220"/>
        <v>12815.1</v>
      </c>
      <c r="Z219" s="10">
        <f t="shared" si="221"/>
        <v>7.3000000000010914</v>
      </c>
      <c r="AA219" s="10">
        <f t="shared" si="222"/>
        <v>5</v>
      </c>
      <c r="AB219" s="10">
        <f t="shared" si="223"/>
        <v>12813.1</v>
      </c>
      <c r="AC219" s="108">
        <f t="shared" si="245"/>
        <v>12815.400000000001</v>
      </c>
      <c r="AD219" s="48">
        <f t="shared" si="225"/>
        <v>-0.5576348278102885</v>
      </c>
      <c r="AE219" s="45">
        <f t="shared" si="226"/>
        <v>1</v>
      </c>
      <c r="AF219" s="56">
        <f t="shared" si="227"/>
        <v>12810.1</v>
      </c>
      <c r="AG219" s="70">
        <f t="shared" si="228"/>
        <v>0.5265746312839068</v>
      </c>
      <c r="AH219" s="70">
        <f t="shared" si="229"/>
        <v>1.8990660403859112</v>
      </c>
      <c r="AI219" s="74">
        <f t="shared" si="230"/>
        <v>-5.46443821671962E-4</v>
      </c>
      <c r="AJ219" s="62">
        <f t="shared" si="231"/>
        <v>7.3000000000010914</v>
      </c>
      <c r="AK219" s="117">
        <f t="shared" si="232"/>
        <v>3.6064518257470231</v>
      </c>
      <c r="AL219" s="99">
        <f t="shared" si="233"/>
        <v>-1.0377329047159178E-3</v>
      </c>
      <c r="AM219" s="62">
        <f t="shared" si="234"/>
        <v>12816.400000000001</v>
      </c>
      <c r="AN219" s="10">
        <f t="shared" si="235"/>
        <v>12789.797399999999</v>
      </c>
      <c r="AO219" s="10">
        <f t="shared" si="236"/>
        <v>12799.887299999999</v>
      </c>
      <c r="AP219" s="10">
        <f t="shared" si="237"/>
        <v>12832.019199999997</v>
      </c>
      <c r="AQ219" s="10">
        <f t="shared" si="238"/>
        <v>12820.107299999998</v>
      </c>
      <c r="AR219" s="113"/>
      <c r="AU219" s="19"/>
      <c r="AV219" s="25"/>
      <c r="AZ219"/>
      <c r="BA219"/>
      <c r="BB219"/>
      <c r="BC219"/>
      <c r="BD219"/>
      <c r="BE219" s="12" t="s">
        <v>381</v>
      </c>
      <c r="BF219" s="110">
        <v>12810.5</v>
      </c>
      <c r="BG219" s="111">
        <v>12803.1</v>
      </c>
      <c r="BH219" s="111">
        <v>12803.1</v>
      </c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</row>
    <row r="220" spans="1:123" x14ac:dyDescent="0.25">
      <c r="A220" s="12" t="str">
        <f t="shared" si="201"/>
        <v>15mag    7s</v>
      </c>
      <c r="B220" s="110">
        <f t="shared" si="214"/>
        <v>7.3999999999996362</v>
      </c>
      <c r="C220" s="3">
        <f t="shared" si="215"/>
        <v>2.3999999999996362</v>
      </c>
      <c r="D220" s="3">
        <f t="shared" si="205"/>
        <v>12811.833333333334</v>
      </c>
      <c r="E220" s="3">
        <f t="shared" si="206"/>
        <v>12810.5</v>
      </c>
      <c r="F220" s="3">
        <f t="shared" si="207"/>
        <v>12803.366666666667</v>
      </c>
      <c r="G220" s="3">
        <f t="shared" si="208"/>
        <v>12800.5</v>
      </c>
      <c r="H220" s="3">
        <f t="shared" si="185"/>
        <v>12810.5</v>
      </c>
      <c r="I220" s="110">
        <f t="shared" si="185"/>
        <v>12797.9</v>
      </c>
      <c r="J220" s="110">
        <f t="shared" si="185"/>
        <v>12810.5</v>
      </c>
      <c r="K220" s="8">
        <f t="shared" si="224"/>
        <v>1.3999999999996362</v>
      </c>
      <c r="L220" s="4">
        <f t="shared" si="209"/>
        <v>12.600000000000364</v>
      </c>
      <c r="M220" s="4">
        <f t="shared" si="216"/>
        <v>8.7999999999998781</v>
      </c>
      <c r="N220" s="4">
        <f t="shared" si="210"/>
        <v>10</v>
      </c>
      <c r="O220" s="4">
        <f t="shared" si="211"/>
        <v>12.600000000000364</v>
      </c>
      <c r="P220" s="4">
        <f t="shared" si="242"/>
        <v>7.3999999999996362</v>
      </c>
      <c r="Q220" s="4">
        <f>-J219+I220</f>
        <v>-5.2000000000007276</v>
      </c>
      <c r="R220" s="4">
        <f t="shared" si="202"/>
        <v>12806.300000000001</v>
      </c>
      <c r="S220" s="4">
        <f t="shared" si="212"/>
        <v>12805.933333333334</v>
      </c>
      <c r="T220" s="4">
        <f t="shared" si="213"/>
        <v>12807.588888888889</v>
      </c>
      <c r="U220" s="4">
        <f t="shared" si="217"/>
        <v>-6</v>
      </c>
      <c r="V220" s="4">
        <f t="shared" si="218"/>
        <v>-6</v>
      </c>
      <c r="W220" s="45">
        <f t="shared" si="219"/>
        <v>12803.1</v>
      </c>
      <c r="X220" s="109">
        <f t="shared" ref="X220:X226" si="246">J218+U220</f>
        <v>12803.1</v>
      </c>
      <c r="Y220" s="62">
        <f t="shared" si="220"/>
        <v>12798.1</v>
      </c>
      <c r="Z220" s="10">
        <f t="shared" si="221"/>
        <v>5</v>
      </c>
      <c r="AA220" s="4">
        <f t="shared" si="222"/>
        <v>1</v>
      </c>
      <c r="AB220" s="108">
        <f t="shared" si="223"/>
        <v>12810.1</v>
      </c>
      <c r="AC220" s="79">
        <f t="shared" ref="AC220:AC226" si="247">J218+Z220</f>
        <v>12814.1</v>
      </c>
      <c r="AD220" s="48">
        <f t="shared" si="225"/>
        <v>-0.24678362573097293</v>
      </c>
      <c r="AE220" s="45">
        <f t="shared" si="226"/>
        <v>-6</v>
      </c>
      <c r="AF220" s="56">
        <f t="shared" si="227"/>
        <v>12797.1</v>
      </c>
      <c r="AG220" s="70">
        <f t="shared" si="228"/>
        <v>5.5881325977507066</v>
      </c>
      <c r="AH220" s="70">
        <f t="shared" si="229"/>
        <v>0.17895065704105026</v>
      </c>
      <c r="AI220" s="74">
        <f t="shared" si="230"/>
        <v>1.0471122363660233E-3</v>
      </c>
      <c r="AJ220" s="62">
        <f t="shared" si="231"/>
        <v>5</v>
      </c>
      <c r="AK220" s="117">
        <f t="shared" si="232"/>
        <v>3.2023337655423589E-2</v>
      </c>
      <c r="AL220" s="99">
        <f t="shared" si="233"/>
        <v>1.873814226934234E-4</v>
      </c>
      <c r="AM220" s="62">
        <f t="shared" si="234"/>
        <v>12808.1</v>
      </c>
      <c r="AN220" s="10">
        <f t="shared" si="235"/>
        <v>12785.867999999999</v>
      </c>
      <c r="AO220" s="10">
        <f t="shared" si="236"/>
        <v>12795.225299999998</v>
      </c>
      <c r="AP220" s="10">
        <f t="shared" si="237"/>
        <v>12825.27913333333</v>
      </c>
      <c r="AQ220" s="10">
        <f t="shared" si="238"/>
        <v>12813.433966666664</v>
      </c>
      <c r="AR220" s="113"/>
      <c r="AU220" s="19"/>
      <c r="AV220" s="25"/>
      <c r="AZ220"/>
      <c r="BA220"/>
      <c r="BB220"/>
      <c r="BC220"/>
      <c r="BD220"/>
      <c r="BE220" s="12" t="s">
        <v>382</v>
      </c>
      <c r="BF220" s="110">
        <v>12810.5</v>
      </c>
      <c r="BG220" s="111">
        <v>12797.9</v>
      </c>
      <c r="BH220" s="111">
        <v>12810.5</v>
      </c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</row>
    <row r="221" spans="1:123" x14ac:dyDescent="0.25">
      <c r="A221" s="12" t="str">
        <f t="shared" si="201"/>
        <v>15mag   8s</v>
      </c>
      <c r="B221" s="110">
        <f t="shared" si="214"/>
        <v>19.299999999999272</v>
      </c>
      <c r="C221" s="3">
        <f t="shared" si="215"/>
        <v>20.699999999998909</v>
      </c>
      <c r="D221" s="3">
        <f t="shared" si="205"/>
        <v>12820.300000000001</v>
      </c>
      <c r="E221" s="3">
        <f t="shared" si="206"/>
        <v>12825.2</v>
      </c>
      <c r="F221" s="3">
        <f t="shared" si="207"/>
        <v>12801</v>
      </c>
      <c r="G221" s="3">
        <f t="shared" si="208"/>
        <v>12799.95</v>
      </c>
      <c r="H221" s="3">
        <f t="shared" si="185"/>
        <v>12839.9</v>
      </c>
      <c r="I221" s="110">
        <f t="shared" si="185"/>
        <v>12802</v>
      </c>
      <c r="J221" s="110">
        <f t="shared" si="185"/>
        <v>12829.8</v>
      </c>
      <c r="K221" s="8">
        <f t="shared" si="224"/>
        <v>26.699999999998909</v>
      </c>
      <c r="L221" s="4">
        <f t="shared" si="209"/>
        <v>37.899999999999636</v>
      </c>
      <c r="M221" s="4">
        <f t="shared" si="216"/>
        <v>19.29999999999988</v>
      </c>
      <c r="N221" s="4">
        <f t="shared" si="210"/>
        <v>25.25</v>
      </c>
      <c r="O221" s="4">
        <f t="shared" si="211"/>
        <v>37.899999999999636</v>
      </c>
      <c r="P221" s="4">
        <f t="shared" si="242"/>
        <v>29.399999999999636</v>
      </c>
      <c r="Q221" s="4">
        <f>J220-I221</f>
        <v>8.5</v>
      </c>
      <c r="R221" s="4">
        <f t="shared" si="202"/>
        <v>12823.9</v>
      </c>
      <c r="S221" s="4">
        <f t="shared" si="212"/>
        <v>12815.1</v>
      </c>
      <c r="T221" s="4">
        <f t="shared" si="213"/>
        <v>12811.922222222223</v>
      </c>
      <c r="U221" s="4">
        <f t="shared" si="217"/>
        <v>-6</v>
      </c>
      <c r="V221" s="4">
        <f t="shared" si="218"/>
        <v>-6</v>
      </c>
      <c r="W221" s="45">
        <f t="shared" si="219"/>
        <v>12797.1</v>
      </c>
      <c r="X221" s="109">
        <f t="shared" si="246"/>
        <v>12797.1</v>
      </c>
      <c r="Y221" s="62">
        <f t="shared" si="220"/>
        <v>12811.9</v>
      </c>
      <c r="Z221" s="10">
        <f t="shared" si="221"/>
        <v>7.3999999999996362</v>
      </c>
      <c r="AA221" s="4">
        <f t="shared" si="222"/>
        <v>7.3999999999996362</v>
      </c>
      <c r="AB221" s="79">
        <f t="shared" si="223"/>
        <v>12810.5</v>
      </c>
      <c r="AC221" s="79">
        <f t="shared" si="247"/>
        <v>12810.5</v>
      </c>
      <c r="AD221" s="48">
        <f t="shared" si="225"/>
        <v>1.2656270305392878</v>
      </c>
      <c r="AE221" s="45">
        <f t="shared" si="226"/>
        <v>-6</v>
      </c>
      <c r="AF221" s="56">
        <f t="shared" si="227"/>
        <v>12804.5</v>
      </c>
      <c r="AG221" s="70">
        <f t="shared" si="228"/>
        <v>2.1282753470008449</v>
      </c>
      <c r="AH221" s="70">
        <f t="shared" si="229"/>
        <v>0.46986401520329363</v>
      </c>
      <c r="AI221" s="74">
        <f t="shared" si="230"/>
        <v>1.975867858955779E-3</v>
      </c>
      <c r="AJ221" s="62">
        <f t="shared" si="231"/>
        <v>7.3999999999996362</v>
      </c>
      <c r="AK221" s="117">
        <f t="shared" si="232"/>
        <v>0.22077219278296095</v>
      </c>
      <c r="AL221" s="99">
        <f t="shared" si="233"/>
        <v>9.2838920572009737E-4</v>
      </c>
      <c r="AM221" s="62">
        <f t="shared" si="234"/>
        <v>12817.9</v>
      </c>
      <c r="AN221" s="10">
        <f t="shared" si="235"/>
        <v>12783.503700000001</v>
      </c>
      <c r="AO221" s="10">
        <f t="shared" si="236"/>
        <v>12801.885300000002</v>
      </c>
      <c r="AP221" s="10">
        <f t="shared" si="237"/>
        <v>12829.1163</v>
      </c>
      <c r="AQ221" s="10">
        <f t="shared" si="238"/>
        <v>12814.902100000001</v>
      </c>
      <c r="AR221" s="113"/>
      <c r="AU221" s="19"/>
      <c r="AV221" s="25"/>
      <c r="AZ221" s="124">
        <f>BA221*(1-$AQ$5)</f>
        <v>12791.310599999999</v>
      </c>
      <c r="BA221" s="16">
        <f t="shared" ref="BA221" si="248">J221</f>
        <v>12829.8</v>
      </c>
      <c r="BB221"/>
      <c r="BC221"/>
      <c r="BD221"/>
      <c r="BE221" s="12" t="s">
        <v>383</v>
      </c>
      <c r="BF221" s="110">
        <v>12839.9</v>
      </c>
      <c r="BG221" s="111">
        <v>12802</v>
      </c>
      <c r="BH221" s="111">
        <v>12829.8</v>
      </c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</row>
    <row r="222" spans="1:123" x14ac:dyDescent="0.25">
      <c r="A222" s="12" t="str">
        <f t="shared" si="201"/>
        <v>15mag    9b</v>
      </c>
      <c r="B222" s="110">
        <f t="shared" si="214"/>
        <v>-28</v>
      </c>
      <c r="C222" s="3">
        <f t="shared" si="215"/>
        <v>-1.3000000000010914</v>
      </c>
      <c r="D222" s="3">
        <f t="shared" si="205"/>
        <v>12827.4</v>
      </c>
      <c r="E222" s="3">
        <f t="shared" si="206"/>
        <v>12835.849999999999</v>
      </c>
      <c r="F222" s="3">
        <f t="shared" si="207"/>
        <v>12797.166666666666</v>
      </c>
      <c r="G222" s="3">
        <f t="shared" si="208"/>
        <v>12796.8</v>
      </c>
      <c r="H222" s="3">
        <f t="shared" ref="H222:J285" si="249">BF222</f>
        <v>12831.8</v>
      </c>
      <c r="I222" s="110">
        <f t="shared" si="249"/>
        <v>12791.6</v>
      </c>
      <c r="J222" s="110">
        <f t="shared" si="249"/>
        <v>12801.8</v>
      </c>
      <c r="K222" s="8">
        <f t="shared" si="224"/>
        <v>-8.7000000000007276</v>
      </c>
      <c r="L222" s="4">
        <f t="shared" si="209"/>
        <v>40.199999999998909</v>
      </c>
      <c r="M222" s="4">
        <f t="shared" si="216"/>
        <v>30.233333333332968</v>
      </c>
      <c r="N222" s="4">
        <f t="shared" si="210"/>
        <v>39.049999999999272</v>
      </c>
      <c r="O222" s="4">
        <f t="shared" si="211"/>
        <v>40.199999999998909</v>
      </c>
      <c r="P222" s="4">
        <f t="shared" si="242"/>
        <v>2</v>
      </c>
      <c r="Q222" s="4">
        <f>J221-I222</f>
        <v>38.199999999998909</v>
      </c>
      <c r="R222" s="4">
        <f t="shared" si="202"/>
        <v>12808.4</v>
      </c>
      <c r="S222" s="4">
        <f t="shared" si="212"/>
        <v>12816.15</v>
      </c>
      <c r="T222" s="4">
        <f t="shared" si="213"/>
        <v>12812.866666666667</v>
      </c>
      <c r="U222" s="4">
        <f t="shared" si="217"/>
        <v>-6</v>
      </c>
      <c r="V222" s="4">
        <f t="shared" si="218"/>
        <v>7.3999999999996362</v>
      </c>
      <c r="W222" s="109">
        <f t="shared" si="219"/>
        <v>12817.9</v>
      </c>
      <c r="X222" s="45">
        <f t="shared" si="246"/>
        <v>12804.5</v>
      </c>
      <c r="Y222" s="62">
        <f t="shared" si="220"/>
        <v>12856.499999999998</v>
      </c>
      <c r="Z222" s="10">
        <f t="shared" si="221"/>
        <v>19.299999999999272</v>
      </c>
      <c r="AA222" s="4">
        <f t="shared" si="222"/>
        <v>19.299999999999272</v>
      </c>
      <c r="AB222" s="108">
        <f t="shared" si="223"/>
        <v>12829.8</v>
      </c>
      <c r="AC222" s="108">
        <f t="shared" si="247"/>
        <v>12829.8</v>
      </c>
      <c r="AD222" s="48">
        <f t="shared" si="225"/>
        <v>1.4031189083819993</v>
      </c>
      <c r="AE222" s="45">
        <f t="shared" si="226"/>
        <v>-6</v>
      </c>
      <c r="AF222" s="56">
        <f t="shared" si="227"/>
        <v>12823.8</v>
      </c>
      <c r="AG222" s="70">
        <f t="shared" si="228"/>
        <v>0.46603390425579316</v>
      </c>
      <c r="AH222" s="70">
        <f t="shared" si="229"/>
        <v>2.1457666295693532</v>
      </c>
      <c r="AI222" s="74">
        <f t="shared" si="230"/>
        <v>-1.7155601303825701E-3</v>
      </c>
      <c r="AJ222" s="62">
        <f t="shared" si="231"/>
        <v>19.299999999999272</v>
      </c>
      <c r="AK222" s="117">
        <f t="shared" si="232"/>
        <v>4.6043144285734217</v>
      </c>
      <c r="AL222" s="99">
        <f t="shared" si="233"/>
        <v>-3.6811916787945678E-3</v>
      </c>
      <c r="AM222" s="62">
        <f t="shared" si="234"/>
        <v>12849.099999999999</v>
      </c>
      <c r="AN222" s="10">
        <f t="shared" si="235"/>
        <v>12785.851349999999</v>
      </c>
      <c r="AO222" s="10">
        <f t="shared" si="236"/>
        <v>12832.9542</v>
      </c>
      <c r="AP222" s="10">
        <f t="shared" si="237"/>
        <v>12861.999149999998</v>
      </c>
      <c r="AQ222" s="10">
        <f t="shared" si="238"/>
        <v>12820.707899999998</v>
      </c>
      <c r="AR222" s="113"/>
      <c r="AU222" s="19"/>
      <c r="AV222" s="25"/>
      <c r="AZ222" s="123">
        <f>BA222*(1+$AQ$5)</f>
        <v>12840.205399999997</v>
      </c>
      <c r="BA222" s="112">
        <f>J222</f>
        <v>12801.8</v>
      </c>
      <c r="BB222" s="115">
        <v>12791.3</v>
      </c>
      <c r="BC222" s="24">
        <f>BB222-BA221</f>
        <v>-38.5</v>
      </c>
      <c r="BD222" s="107" t="s">
        <v>38</v>
      </c>
      <c r="BE222" s="12" t="s">
        <v>384</v>
      </c>
      <c r="BF222" s="110">
        <v>12831.8</v>
      </c>
      <c r="BG222" s="111">
        <v>12791.6</v>
      </c>
      <c r="BH222" s="111">
        <v>12801.8</v>
      </c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</row>
    <row r="223" spans="1:123" x14ac:dyDescent="0.25">
      <c r="A223" s="12" t="str">
        <f t="shared" si="201"/>
        <v>15mag     10o</v>
      </c>
      <c r="B223" s="110">
        <f t="shared" si="214"/>
        <v>-38.099999999998545</v>
      </c>
      <c r="C223" s="3">
        <f t="shared" si="215"/>
        <v>-46.799999999999272</v>
      </c>
      <c r="D223" s="3">
        <f t="shared" si="205"/>
        <v>12824.9</v>
      </c>
      <c r="E223" s="3">
        <f t="shared" si="206"/>
        <v>12817.4</v>
      </c>
      <c r="F223" s="3">
        <f t="shared" si="207"/>
        <v>12784.299999999997</v>
      </c>
      <c r="G223" s="3">
        <f t="shared" si="208"/>
        <v>12775.45</v>
      </c>
      <c r="H223" s="3">
        <f t="shared" si="249"/>
        <v>12803</v>
      </c>
      <c r="I223" s="3">
        <f t="shared" si="249"/>
        <v>12759.3</v>
      </c>
      <c r="J223" s="110">
        <f t="shared" si="249"/>
        <v>12763.7</v>
      </c>
      <c r="K223" s="8">
        <f t="shared" si="224"/>
        <v>-66.099999999998545</v>
      </c>
      <c r="L223" s="4">
        <f t="shared" si="209"/>
        <v>43.700000000000728</v>
      </c>
      <c r="M223" s="4">
        <f t="shared" si="216"/>
        <v>40.59999999999976</v>
      </c>
      <c r="N223" s="4">
        <f t="shared" si="210"/>
        <v>41.949999999999818</v>
      </c>
      <c r="O223" s="4">
        <f t="shared" si="211"/>
        <v>43.700000000000728</v>
      </c>
      <c r="P223" s="4">
        <f t="shared" si="242"/>
        <v>1.2000000000007276</v>
      </c>
      <c r="Q223" s="4">
        <f>J222-I223</f>
        <v>42.5</v>
      </c>
      <c r="R223" s="4">
        <f t="shared" si="202"/>
        <v>12775.333333333334</v>
      </c>
      <c r="S223" s="4">
        <f t="shared" si="212"/>
        <v>12791.866666666667</v>
      </c>
      <c r="T223" s="4">
        <f t="shared" si="213"/>
        <v>12802.544444444444</v>
      </c>
      <c r="U223" s="4">
        <f t="shared" si="217"/>
        <v>-28</v>
      </c>
      <c r="V223" s="4">
        <f t="shared" si="218"/>
        <v>-28</v>
      </c>
      <c r="W223" s="109">
        <f t="shared" si="219"/>
        <v>12801.8</v>
      </c>
      <c r="X223" s="45">
        <f t="shared" si="246"/>
        <v>12801.8</v>
      </c>
      <c r="Y223" s="62">
        <f t="shared" si="220"/>
        <v>12793.099999999999</v>
      </c>
      <c r="Z223" s="10">
        <f t="shared" si="221"/>
        <v>19.299999999999272</v>
      </c>
      <c r="AA223" s="4">
        <f t="shared" si="222"/>
        <v>19.299999999999272</v>
      </c>
      <c r="AB223" s="79">
        <f t="shared" si="223"/>
        <v>12849.099999999999</v>
      </c>
      <c r="AC223" s="108">
        <f t="shared" si="247"/>
        <v>12849.099999999999</v>
      </c>
      <c r="AD223" s="48">
        <f t="shared" si="225"/>
        <v>1.6123456790123873</v>
      </c>
      <c r="AE223" s="45">
        <f t="shared" si="226"/>
        <v>-28</v>
      </c>
      <c r="AF223" s="56">
        <f t="shared" si="227"/>
        <v>12773.8</v>
      </c>
      <c r="AG223" s="70">
        <f t="shared" si="228"/>
        <v>0.17660974229533613</v>
      </c>
      <c r="AH223" s="70">
        <f t="shared" si="229"/>
        <v>5.662201795910824</v>
      </c>
      <c r="AI223" s="74">
        <f t="shared" si="230"/>
        <v>-7.906809250182832E-4</v>
      </c>
      <c r="AJ223" s="62">
        <f t="shared" si="231"/>
        <v>19.299999999999272</v>
      </c>
      <c r="AK223" s="117">
        <f t="shared" si="232"/>
        <v>32.060529177615756</v>
      </c>
      <c r="AL223" s="99">
        <f t="shared" si="233"/>
        <v>-4.4769949536309544E-3</v>
      </c>
      <c r="AM223" s="62">
        <f t="shared" si="234"/>
        <v>12821.099999999999</v>
      </c>
      <c r="AN223" s="10">
        <f t="shared" si="235"/>
        <v>12756.58065</v>
      </c>
      <c r="AO223" s="10">
        <f t="shared" si="236"/>
        <v>12812.3748</v>
      </c>
      <c r="AP223" s="10">
        <f t="shared" si="237"/>
        <v>12860.297449999998</v>
      </c>
      <c r="AQ223" s="10">
        <f t="shared" si="238"/>
        <v>12797.784999999998</v>
      </c>
      <c r="AR223" s="113"/>
      <c r="AU223" s="19"/>
      <c r="AV223" s="25"/>
      <c r="AZ223" s="123">
        <f>BA223*(1+$AQ$5)</f>
        <v>12801.991099999999</v>
      </c>
      <c r="BA223" s="112">
        <f>J223</f>
        <v>12763.7</v>
      </c>
      <c r="BB223" s="115">
        <f>AQ223</f>
        <v>12797.784999999998</v>
      </c>
      <c r="BC223" s="114">
        <f>-BB223+BA222</f>
        <v>4.0150000000012369</v>
      </c>
      <c r="BD223" s="107" t="s">
        <v>37</v>
      </c>
      <c r="BE223" s="12" t="s">
        <v>385</v>
      </c>
      <c r="BF223" s="110">
        <v>12803</v>
      </c>
      <c r="BG223" s="111">
        <v>12759.3</v>
      </c>
      <c r="BH223" s="111">
        <v>12763.7</v>
      </c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</row>
    <row r="224" spans="1:123" x14ac:dyDescent="0.25">
      <c r="A224" s="12" t="str">
        <f t="shared" si="201"/>
        <v>15mag   11s</v>
      </c>
      <c r="B224" s="110">
        <f t="shared" si="214"/>
        <v>-21.900000000001455</v>
      </c>
      <c r="C224" s="3">
        <f t="shared" si="215"/>
        <v>-88</v>
      </c>
      <c r="D224" s="3">
        <f t="shared" si="205"/>
        <v>12802.066666666666</v>
      </c>
      <c r="E224" s="3">
        <f t="shared" si="206"/>
        <v>12787.2</v>
      </c>
      <c r="F224" s="3">
        <f t="shared" si="207"/>
        <v>12760.300000000001</v>
      </c>
      <c r="G224" s="3">
        <f t="shared" si="208"/>
        <v>12744.65</v>
      </c>
      <c r="H224" s="3">
        <f t="shared" si="249"/>
        <v>12771.4</v>
      </c>
      <c r="I224" s="3">
        <f t="shared" si="249"/>
        <v>12730</v>
      </c>
      <c r="J224" s="3">
        <f t="shared" si="249"/>
        <v>12741.8</v>
      </c>
      <c r="K224" s="8">
        <f t="shared" si="224"/>
        <v>-60</v>
      </c>
      <c r="L224" s="4">
        <f t="shared" si="209"/>
        <v>41.399999999999636</v>
      </c>
      <c r="M224" s="4">
        <f t="shared" si="216"/>
        <v>41.766666666666424</v>
      </c>
      <c r="N224" s="4">
        <f t="shared" si="210"/>
        <v>42.550000000000182</v>
      </c>
      <c r="O224" s="4">
        <f t="shared" si="211"/>
        <v>41.399999999999636</v>
      </c>
      <c r="P224" s="4">
        <f t="shared" si="242"/>
        <v>7.6999999999989086</v>
      </c>
      <c r="Q224" s="4">
        <f>J223-I224</f>
        <v>33.700000000000728</v>
      </c>
      <c r="R224" s="4">
        <f t="shared" si="202"/>
        <v>12747.733333333332</v>
      </c>
      <c r="S224" s="4">
        <f t="shared" si="212"/>
        <v>12761.533333333333</v>
      </c>
      <c r="T224" s="4">
        <f t="shared" si="213"/>
        <v>12777.155555555555</v>
      </c>
      <c r="U224" s="4">
        <f t="shared" si="217"/>
        <v>-38.099999999998545</v>
      </c>
      <c r="V224" s="4">
        <f t="shared" si="218"/>
        <v>-38.099999999998545</v>
      </c>
      <c r="W224" s="45">
        <f t="shared" si="219"/>
        <v>12763.7</v>
      </c>
      <c r="X224" s="45">
        <f t="shared" si="246"/>
        <v>12763.7</v>
      </c>
      <c r="Y224" s="62">
        <f t="shared" si="220"/>
        <v>12697.600000000002</v>
      </c>
      <c r="Z224" s="10">
        <f t="shared" si="221"/>
        <v>19.299999999999272</v>
      </c>
      <c r="AA224" s="4">
        <f t="shared" si="222"/>
        <v>-28</v>
      </c>
      <c r="AB224" s="79">
        <f t="shared" si="223"/>
        <v>12773.8</v>
      </c>
      <c r="AC224" s="108">
        <f t="shared" si="247"/>
        <v>12821.099999999999</v>
      </c>
      <c r="AD224" s="48">
        <f t="shared" si="225"/>
        <v>1.4748538011695671</v>
      </c>
      <c r="AE224" s="45">
        <f t="shared" si="226"/>
        <v>-38.099999999998545</v>
      </c>
      <c r="AF224" s="56">
        <f t="shared" si="227"/>
        <v>12725.600000000002</v>
      </c>
      <c r="AG224" s="70">
        <f t="shared" si="228"/>
        <v>-0.39497746610906004</v>
      </c>
      <c r="AH224" s="70">
        <f t="shared" si="229"/>
        <v>-2.5317900027336822</v>
      </c>
      <c r="AI224" s="74">
        <f t="shared" si="230"/>
        <v>1.2730244546423812E-3</v>
      </c>
      <c r="AJ224" s="62">
        <f t="shared" si="231"/>
        <v>19.299999999999272</v>
      </c>
      <c r="AK224" s="117">
        <f t="shared" si="232"/>
        <v>6.4099606179422182</v>
      </c>
      <c r="AL224" s="99">
        <f t="shared" si="233"/>
        <v>-3.2230305874990789E-3</v>
      </c>
      <c r="AM224" s="62">
        <f t="shared" si="234"/>
        <v>12783</v>
      </c>
      <c r="AN224" s="10">
        <f t="shared" si="235"/>
        <v>12720.649950000001</v>
      </c>
      <c r="AO224" s="10">
        <f t="shared" si="236"/>
        <v>12778.575300000002</v>
      </c>
      <c r="AP224" s="10">
        <f t="shared" si="237"/>
        <v>12830.100616666665</v>
      </c>
      <c r="AQ224" s="10">
        <f t="shared" si="238"/>
        <v>12760.414333333332</v>
      </c>
      <c r="AR224" s="113"/>
      <c r="AU224" s="19"/>
      <c r="AV224" s="25"/>
      <c r="AZ224" s="123">
        <f>BA224*(1+$AQ$5)</f>
        <v>12780.025399999999</v>
      </c>
      <c r="BA224" s="112">
        <f>J224</f>
        <v>12741.8</v>
      </c>
      <c r="BB224" s="115">
        <f>AQ224</f>
        <v>12760.414333333332</v>
      </c>
      <c r="BC224" s="114">
        <f>-BB224+BA223</f>
        <v>3.285666666668476</v>
      </c>
      <c r="BD224" s="107" t="s">
        <v>37</v>
      </c>
      <c r="BE224" s="12" t="s">
        <v>386</v>
      </c>
      <c r="BF224" s="110">
        <v>12771.4</v>
      </c>
      <c r="BG224" s="111">
        <v>12730</v>
      </c>
      <c r="BH224" s="111">
        <v>12741.8</v>
      </c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</row>
    <row r="225" spans="1:123" x14ac:dyDescent="0.25">
      <c r="A225" s="12" t="str">
        <f t="shared" si="201"/>
        <v>15mag     12b</v>
      </c>
      <c r="B225" s="110">
        <f t="shared" si="214"/>
        <v>17.600000000000364</v>
      </c>
      <c r="C225" s="3">
        <f t="shared" si="215"/>
        <v>-42.399999999999636</v>
      </c>
      <c r="D225" s="3">
        <f t="shared" si="205"/>
        <v>12779.066666666666</v>
      </c>
      <c r="E225" s="3">
        <f t="shared" si="206"/>
        <v>12767.099999999999</v>
      </c>
      <c r="F225" s="3">
        <f t="shared" si="207"/>
        <v>12742.199999999999</v>
      </c>
      <c r="G225" s="3">
        <f t="shared" si="208"/>
        <v>12733.65</v>
      </c>
      <c r="H225" s="3">
        <f t="shared" si="249"/>
        <v>12762.8</v>
      </c>
      <c r="I225" s="3">
        <f t="shared" si="249"/>
        <v>12737.3</v>
      </c>
      <c r="J225" s="110">
        <f t="shared" si="249"/>
        <v>12759.4</v>
      </c>
      <c r="K225" s="8">
        <f t="shared" si="224"/>
        <v>-4.3000000000010914</v>
      </c>
      <c r="L225" s="4">
        <f t="shared" si="209"/>
        <v>25.5</v>
      </c>
      <c r="M225" s="4">
        <f t="shared" si="216"/>
        <v>36.866666666666788</v>
      </c>
      <c r="N225" s="4">
        <f t="shared" si="210"/>
        <v>33.449999999999818</v>
      </c>
      <c r="O225" s="4">
        <f t="shared" si="211"/>
        <v>25.5</v>
      </c>
      <c r="P225" s="4">
        <f t="shared" si="242"/>
        <v>21</v>
      </c>
      <c r="Q225" s="4">
        <f>-J224+I225</f>
        <v>-4.5</v>
      </c>
      <c r="R225" s="4">
        <f t="shared" si="202"/>
        <v>12753.166666666666</v>
      </c>
      <c r="S225" s="4">
        <f t="shared" si="212"/>
        <v>12750.449999999999</v>
      </c>
      <c r="T225" s="4">
        <f t="shared" si="213"/>
        <v>12758.744444444443</v>
      </c>
      <c r="U225" s="4">
        <f t="shared" si="217"/>
        <v>-38.099999999998545</v>
      </c>
      <c r="V225" s="4">
        <f t="shared" si="218"/>
        <v>-38.099999999998545</v>
      </c>
      <c r="W225" s="45">
        <f t="shared" si="219"/>
        <v>12725.600000000002</v>
      </c>
      <c r="X225" s="109">
        <f t="shared" si="246"/>
        <v>12725.600000000002</v>
      </c>
      <c r="Y225" s="10">
        <f t="shared" si="220"/>
        <v>12681.8</v>
      </c>
      <c r="Z225" s="10">
        <f t="shared" si="221"/>
        <v>-21.900000000001455</v>
      </c>
      <c r="AA225" s="10">
        <f t="shared" si="222"/>
        <v>-21.900000000001455</v>
      </c>
      <c r="AB225" s="10">
        <f t="shared" si="223"/>
        <v>12741.8</v>
      </c>
      <c r="AC225" s="79">
        <f t="shared" si="247"/>
        <v>12741.8</v>
      </c>
      <c r="AD225" s="48">
        <f t="shared" si="225"/>
        <v>0.5243664717348917</v>
      </c>
      <c r="AE225" s="45">
        <f t="shared" si="226"/>
        <v>-38.099999999998545</v>
      </c>
      <c r="AF225" s="56">
        <f t="shared" si="227"/>
        <v>12703.7</v>
      </c>
      <c r="AG225" s="70">
        <f t="shared" si="228"/>
        <v>1.4119248025317719</v>
      </c>
      <c r="AH225" s="70">
        <f t="shared" si="229"/>
        <v>0.70825301617116221</v>
      </c>
      <c r="AI225" s="74">
        <f t="shared" si="230"/>
        <v>4.3845493832504632E-3</v>
      </c>
      <c r="AJ225" s="62">
        <f t="shared" si="231"/>
        <v>-21.900000000001455</v>
      </c>
      <c r="AK225" s="117">
        <f t="shared" si="232"/>
        <v>0.50162233491554853</v>
      </c>
      <c r="AL225" s="99">
        <f t="shared" si="233"/>
        <v>3.1053703252385493E-3</v>
      </c>
      <c r="AM225" s="62">
        <f t="shared" si="234"/>
        <v>12719.899999999998</v>
      </c>
      <c r="AN225" s="10">
        <f t="shared" si="235"/>
        <v>12692.478149999997</v>
      </c>
      <c r="AO225" s="10">
        <f t="shared" si="236"/>
        <v>12752.701199999998</v>
      </c>
      <c r="AP225" s="10">
        <f t="shared" si="237"/>
        <v>12803.073616666665</v>
      </c>
      <c r="AQ225" s="10">
        <f t="shared" si="238"/>
        <v>12736.79073333333</v>
      </c>
      <c r="AR225" s="113"/>
      <c r="AU225" s="19"/>
      <c r="AV225" s="25"/>
      <c r="AZ225"/>
      <c r="BA225"/>
      <c r="BB225" s="115">
        <f>AQ225</f>
        <v>12736.79073333333</v>
      </c>
      <c r="BC225" s="114">
        <f>-BB225+BA224</f>
        <v>5.0092666666696459</v>
      </c>
      <c r="BD225" s="107" t="s">
        <v>37</v>
      </c>
      <c r="BE225" s="12" t="s">
        <v>387</v>
      </c>
      <c r="BF225" s="110">
        <v>12762.8</v>
      </c>
      <c r="BG225" s="111">
        <v>12737.3</v>
      </c>
      <c r="BH225" s="111">
        <v>12759.4</v>
      </c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</row>
    <row r="226" spans="1:123" x14ac:dyDescent="0.25">
      <c r="A226" s="12" t="str">
        <f t="shared" si="201"/>
        <v>15mag     13o</v>
      </c>
      <c r="B226" s="110">
        <f t="shared" si="214"/>
        <v>-0.7999999999992724</v>
      </c>
      <c r="C226" s="3">
        <f t="shared" si="215"/>
        <v>-5.1000000000003638</v>
      </c>
      <c r="D226" s="3">
        <f t="shared" si="205"/>
        <v>12765.699999999999</v>
      </c>
      <c r="E226" s="3">
        <f t="shared" si="206"/>
        <v>12762.849999999999</v>
      </c>
      <c r="F226" s="3">
        <f t="shared" si="207"/>
        <v>12739.666666666666</v>
      </c>
      <c r="G226" s="3">
        <f t="shared" si="208"/>
        <v>12744.5</v>
      </c>
      <c r="H226" s="3">
        <f t="shared" si="249"/>
        <v>12762.9</v>
      </c>
      <c r="I226" s="3">
        <f t="shared" si="249"/>
        <v>12751.7</v>
      </c>
      <c r="J226" s="3">
        <f t="shared" si="249"/>
        <v>12758.6</v>
      </c>
      <c r="K226" s="8">
        <f t="shared" si="224"/>
        <v>16.800000000001091</v>
      </c>
      <c r="L226" s="4">
        <f t="shared" si="209"/>
        <v>11.199999999998909</v>
      </c>
      <c r="M226" s="4">
        <f t="shared" si="216"/>
        <v>26.033333333332848</v>
      </c>
      <c r="N226" s="4">
        <f t="shared" si="210"/>
        <v>18.349999999999454</v>
      </c>
      <c r="O226" s="4">
        <f t="shared" si="211"/>
        <v>11.199999999998909</v>
      </c>
      <c r="P226" s="4">
        <f>-H226+J225</f>
        <v>-3.5</v>
      </c>
      <c r="Q226" s="4">
        <f t="shared" ref="Q226:Q233" si="250">J225-I226</f>
        <v>7.6999999999989086</v>
      </c>
      <c r="R226" s="4">
        <f t="shared" si="202"/>
        <v>12757.733333333332</v>
      </c>
      <c r="S226" s="4">
        <f t="shared" si="212"/>
        <v>12755.449999999999</v>
      </c>
      <c r="T226" s="4">
        <f t="shared" si="213"/>
        <v>12752.877777777778</v>
      </c>
      <c r="U226" s="4">
        <f t="shared" si="217"/>
        <v>-38.099999999998545</v>
      </c>
      <c r="V226" s="4">
        <f t="shared" si="218"/>
        <v>-21.900000000001455</v>
      </c>
      <c r="W226" s="109">
        <f t="shared" si="219"/>
        <v>12719.899999999998</v>
      </c>
      <c r="X226" s="45">
        <f t="shared" si="246"/>
        <v>12703.7</v>
      </c>
      <c r="Y226" s="62">
        <f t="shared" si="220"/>
        <v>12755.099999999999</v>
      </c>
      <c r="Z226" s="10">
        <f t="shared" si="221"/>
        <v>17.600000000000364</v>
      </c>
      <c r="AA226" s="4">
        <f t="shared" si="222"/>
        <v>17.600000000000364</v>
      </c>
      <c r="AB226" s="108">
        <f t="shared" si="223"/>
        <v>12759.4</v>
      </c>
      <c r="AC226" s="108">
        <f t="shared" si="247"/>
        <v>12759.4</v>
      </c>
      <c r="AD226" s="48">
        <f t="shared" si="225"/>
        <v>-0.33047433398317161</v>
      </c>
      <c r="AE226" s="45">
        <f t="shared" si="226"/>
        <v>-38.099999999998545</v>
      </c>
      <c r="AF226" s="56">
        <f t="shared" si="227"/>
        <v>12721.300000000001</v>
      </c>
      <c r="AG226" s="70">
        <f t="shared" si="228"/>
        <v>-2.0360498602309924</v>
      </c>
      <c r="AH226" s="70">
        <f t="shared" si="229"/>
        <v>-0.49114710770715053</v>
      </c>
      <c r="AI226" s="74">
        <f t="shared" si="230"/>
        <v>2.9320902737927151E-3</v>
      </c>
      <c r="AJ226" s="62">
        <f t="shared" si="231"/>
        <v>17.600000000000364</v>
      </c>
      <c r="AK226" s="117">
        <f t="shared" si="232"/>
        <v>0.24122548140909933</v>
      </c>
      <c r="AL226" s="99">
        <f t="shared" si="233"/>
        <v>-1.440087657509559E-3</v>
      </c>
      <c r="AM226" s="62">
        <f t="shared" si="234"/>
        <v>12777</v>
      </c>
      <c r="AN226" s="10">
        <f t="shared" si="235"/>
        <v>12706.996950000001</v>
      </c>
      <c r="AO226" s="10">
        <f t="shared" si="236"/>
        <v>12756.264299999999</v>
      </c>
      <c r="AP226" s="10">
        <f t="shared" si="237"/>
        <v>12799.403283333329</v>
      </c>
      <c r="AQ226" s="10">
        <f t="shared" si="238"/>
        <v>12756.276866666665</v>
      </c>
      <c r="AR226" s="113"/>
      <c r="AU226" s="19"/>
      <c r="AV226" s="25"/>
      <c r="AZ226"/>
      <c r="BA226"/>
      <c r="BB226"/>
      <c r="BC226"/>
      <c r="BD226"/>
      <c r="BE226" s="12" t="s">
        <v>388</v>
      </c>
      <c r="BF226" s="110">
        <v>12762.9</v>
      </c>
      <c r="BG226" s="111">
        <v>12751.7</v>
      </c>
      <c r="BH226" s="111">
        <v>12758.6</v>
      </c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</row>
    <row r="227" spans="1:123" x14ac:dyDescent="0.25">
      <c r="A227" s="12" t="str">
        <f t="shared" si="201"/>
        <v>15mag  14s</v>
      </c>
      <c r="B227" s="110">
        <f t="shared" si="214"/>
        <v>-14.700000000000728</v>
      </c>
      <c r="C227" s="3">
        <f t="shared" si="215"/>
        <v>2.1000000000003638</v>
      </c>
      <c r="D227" s="3">
        <f t="shared" si="205"/>
        <v>12761.433333333332</v>
      </c>
      <c r="E227" s="3">
        <f t="shared" si="206"/>
        <v>12760.75</v>
      </c>
      <c r="F227" s="3">
        <f t="shared" si="207"/>
        <v>12738.866666666667</v>
      </c>
      <c r="G227" s="3">
        <f t="shared" si="208"/>
        <v>12739.650000000001</v>
      </c>
      <c r="H227" s="110">
        <f t="shared" si="249"/>
        <v>12758.6</v>
      </c>
      <c r="I227" s="110">
        <f t="shared" si="249"/>
        <v>12727.6</v>
      </c>
      <c r="J227" s="110">
        <f t="shared" si="249"/>
        <v>12743.9</v>
      </c>
      <c r="K227" s="8">
        <f t="shared" si="224"/>
        <v>-15.5</v>
      </c>
      <c r="L227" s="4">
        <f t="shared" si="209"/>
        <v>31</v>
      </c>
      <c r="M227" s="4">
        <f t="shared" si="216"/>
        <v>22.566666666666304</v>
      </c>
      <c r="N227" s="4">
        <f t="shared" si="210"/>
        <v>21.099999999999454</v>
      </c>
      <c r="O227" s="4">
        <f t="shared" si="211"/>
        <v>31</v>
      </c>
      <c r="P227" s="4">
        <f t="shared" ref="P227:P248" si="251">H227-J226</f>
        <v>0</v>
      </c>
      <c r="Q227" s="4">
        <f t="shared" si="250"/>
        <v>31</v>
      </c>
      <c r="R227" s="4">
        <f t="shared" si="202"/>
        <v>12743.366666666667</v>
      </c>
      <c r="S227" s="4">
        <f t="shared" si="212"/>
        <v>12750.55</v>
      </c>
      <c r="T227" s="4">
        <f t="shared" si="213"/>
        <v>12751.422222222222</v>
      </c>
      <c r="U227" s="4">
        <f t="shared" si="217"/>
        <v>-21.900000000001455</v>
      </c>
      <c r="V227" s="4">
        <f t="shared" si="218"/>
        <v>-0.7999999999992724</v>
      </c>
      <c r="W227" s="85">
        <f t="shared" si="219"/>
        <v>12758.6</v>
      </c>
      <c r="X227" s="109">
        <f t="shared" ref="X227:X236" si="252">J225+U227</f>
        <v>12737.499999999998</v>
      </c>
      <c r="Y227" s="10">
        <f t="shared" si="220"/>
        <v>12775.400000000001</v>
      </c>
      <c r="Z227" s="10">
        <f t="shared" si="221"/>
        <v>17.600000000000364</v>
      </c>
      <c r="AA227" s="10">
        <f t="shared" si="222"/>
        <v>17.600000000000364</v>
      </c>
      <c r="AB227" s="10">
        <f t="shared" si="223"/>
        <v>12777</v>
      </c>
      <c r="AC227" s="79">
        <f t="shared" ref="AC227:AC236" si="253">J225+Z227</f>
        <v>12777</v>
      </c>
      <c r="AD227" s="48">
        <f t="shared" si="225"/>
        <v>0.85315139701104481</v>
      </c>
      <c r="AE227" s="45">
        <f t="shared" si="226"/>
        <v>-21.900000000001455</v>
      </c>
      <c r="AF227" s="56">
        <f t="shared" si="227"/>
        <v>12736.699999999999</v>
      </c>
      <c r="AG227" s="70">
        <f t="shared" si="228"/>
        <v>-0.22360152243800241</v>
      </c>
      <c r="AH227" s="70">
        <f t="shared" si="229"/>
        <v>-4.4722414637282633</v>
      </c>
      <c r="AI227" s="74">
        <f t="shared" si="230"/>
        <v>5.6529556321501862E-4</v>
      </c>
      <c r="AJ227" s="62">
        <f t="shared" si="231"/>
        <v>17.600000000000364</v>
      </c>
      <c r="AK227" s="117">
        <f t="shared" si="232"/>
        <v>20.000943709890318</v>
      </c>
      <c r="AL227" s="99">
        <f t="shared" si="233"/>
        <v>-2.5281382570718279E-3</v>
      </c>
      <c r="AM227" s="62">
        <f t="shared" si="234"/>
        <v>12776.2</v>
      </c>
      <c r="AN227" s="10">
        <f t="shared" si="235"/>
        <v>12726.643949999998</v>
      </c>
      <c r="AO227" s="10">
        <f t="shared" si="236"/>
        <v>12751.002899999996</v>
      </c>
      <c r="AP227" s="10">
        <f t="shared" si="237"/>
        <v>12788.859416666664</v>
      </c>
      <c r="AQ227" s="10">
        <f t="shared" si="238"/>
        <v>12765.31923333333</v>
      </c>
      <c r="AR227" s="113"/>
      <c r="AU227" s="19"/>
      <c r="AV227" s="25"/>
      <c r="AZ227"/>
      <c r="BA227"/>
      <c r="BB227"/>
      <c r="BC227"/>
      <c r="BD227"/>
      <c r="BE227" s="12" t="s">
        <v>389</v>
      </c>
      <c r="BF227" s="110">
        <v>12758.6</v>
      </c>
      <c r="BG227" s="111">
        <v>12727.6</v>
      </c>
      <c r="BH227" s="111">
        <v>12743.9</v>
      </c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</row>
    <row r="228" spans="1:123" x14ac:dyDescent="0.25">
      <c r="A228" s="12" t="str">
        <f t="shared" si="201"/>
        <v>15mag   15b</v>
      </c>
      <c r="B228" s="110">
        <f t="shared" si="214"/>
        <v>34.600000000000364</v>
      </c>
      <c r="C228" s="3">
        <f t="shared" si="215"/>
        <v>19.100000000000364</v>
      </c>
      <c r="D228" s="3">
        <f t="shared" si="205"/>
        <v>12769</v>
      </c>
      <c r="E228" s="3">
        <f t="shared" si="206"/>
        <v>12772.05</v>
      </c>
      <c r="F228" s="3">
        <f t="shared" si="207"/>
        <v>12737.766666666668</v>
      </c>
      <c r="G228" s="3">
        <f t="shared" si="208"/>
        <v>12730.8</v>
      </c>
      <c r="H228" s="110">
        <f t="shared" si="249"/>
        <v>12785.5</v>
      </c>
      <c r="I228" s="110">
        <f t="shared" si="249"/>
        <v>12734</v>
      </c>
      <c r="J228" s="110">
        <f t="shared" si="249"/>
        <v>12778.5</v>
      </c>
      <c r="K228" s="8">
        <f t="shared" si="224"/>
        <v>19.899999999999636</v>
      </c>
      <c r="L228" s="4">
        <f t="shared" si="209"/>
        <v>51.5</v>
      </c>
      <c r="M228" s="4">
        <f t="shared" si="216"/>
        <v>31.233333333332968</v>
      </c>
      <c r="N228" s="4">
        <f t="shared" si="210"/>
        <v>41.25</v>
      </c>
      <c r="O228" s="4">
        <f t="shared" si="211"/>
        <v>51.5</v>
      </c>
      <c r="P228" s="4">
        <f t="shared" si="251"/>
        <v>41.600000000000364</v>
      </c>
      <c r="Q228" s="4">
        <f t="shared" si="250"/>
        <v>9.8999999999996362</v>
      </c>
      <c r="R228" s="4">
        <f t="shared" si="202"/>
        <v>12766</v>
      </c>
      <c r="S228" s="4">
        <f t="shared" si="212"/>
        <v>12754.683333333334</v>
      </c>
      <c r="T228" s="4">
        <f t="shared" si="213"/>
        <v>12755.699999999999</v>
      </c>
      <c r="U228" s="4">
        <f t="shared" si="217"/>
        <v>-14.700000000000728</v>
      </c>
      <c r="V228" s="4">
        <f t="shared" si="218"/>
        <v>-14.700000000000728</v>
      </c>
      <c r="W228" s="86">
        <f t="shared" si="219"/>
        <v>12743.9</v>
      </c>
      <c r="X228" s="109">
        <f t="shared" si="252"/>
        <v>12743.9</v>
      </c>
      <c r="Y228" s="62">
        <f t="shared" si="220"/>
        <v>12728.4</v>
      </c>
      <c r="Z228" s="10">
        <f t="shared" si="221"/>
        <v>17.600000000000364</v>
      </c>
      <c r="AA228" s="4">
        <f t="shared" si="222"/>
        <v>-0.7999999999992724</v>
      </c>
      <c r="AB228" s="108">
        <f t="shared" si="223"/>
        <v>12757.800000000001</v>
      </c>
      <c r="AC228" s="79">
        <f t="shared" si="253"/>
        <v>12776.2</v>
      </c>
      <c r="AD228" s="48">
        <f t="shared" si="225"/>
        <v>2.0786224821312516</v>
      </c>
      <c r="AE228" s="45">
        <f t="shared" si="226"/>
        <v>-14.700000000000728</v>
      </c>
      <c r="AF228" s="56">
        <f t="shared" si="227"/>
        <v>12729.199999999999</v>
      </c>
      <c r="AG228" s="70">
        <f t="shared" si="228"/>
        <v>2.9073586714012527</v>
      </c>
      <c r="AH228" s="70">
        <f t="shared" si="229"/>
        <v>0.34395481019823138</v>
      </c>
      <c r="AI228" s="74">
        <f t="shared" si="230"/>
        <v>3.8729849479936756E-3</v>
      </c>
      <c r="AJ228" s="62">
        <f t="shared" si="231"/>
        <v>17.600000000000364</v>
      </c>
      <c r="AK228" s="117">
        <f t="shared" si="232"/>
        <v>0.11830491145850137</v>
      </c>
      <c r="AL228" s="99">
        <f t="shared" si="233"/>
        <v>1.3321318026877718E-3</v>
      </c>
      <c r="AM228" s="62">
        <f t="shared" si="234"/>
        <v>12761.5</v>
      </c>
      <c r="AN228" s="10">
        <f t="shared" si="235"/>
        <v>12709.544399999999</v>
      </c>
      <c r="AO228" s="10">
        <f t="shared" si="236"/>
        <v>12746.3742</v>
      </c>
      <c r="AP228" s="10">
        <f t="shared" si="237"/>
        <v>12777.231133333333</v>
      </c>
      <c r="AQ228" s="10">
        <f t="shared" si="238"/>
        <v>12740.861466666665</v>
      </c>
      <c r="AR228" s="113"/>
      <c r="AU228" s="19"/>
      <c r="AV228" s="25"/>
      <c r="AZ228" s="124">
        <f>BA228*(1-$AQ$5)</f>
        <v>12740.164500000001</v>
      </c>
      <c r="BA228" s="16">
        <f t="shared" ref="BA228" si="254">J228</f>
        <v>12778.5</v>
      </c>
      <c r="BB228"/>
      <c r="BC228"/>
      <c r="BD228"/>
      <c r="BE228" s="12" t="s">
        <v>390</v>
      </c>
      <c r="BF228" s="110">
        <v>12785.5</v>
      </c>
      <c r="BG228" s="111">
        <v>12734</v>
      </c>
      <c r="BH228" s="111">
        <v>12778.5</v>
      </c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</row>
    <row r="229" spans="1:123" x14ac:dyDescent="0.25">
      <c r="A229" s="12" t="str">
        <f t="shared" si="201"/>
        <v>15mag     16o</v>
      </c>
      <c r="B229" s="110">
        <f t="shared" si="214"/>
        <v>15.600000000000364</v>
      </c>
      <c r="C229" s="3">
        <f t="shared" si="215"/>
        <v>35.5</v>
      </c>
      <c r="D229" s="3">
        <f t="shared" si="205"/>
        <v>12780.733333333332</v>
      </c>
      <c r="E229" s="3">
        <f t="shared" si="206"/>
        <v>12791.8</v>
      </c>
      <c r="F229" s="3">
        <f t="shared" si="207"/>
        <v>12744.1</v>
      </c>
      <c r="G229" s="3">
        <f t="shared" si="208"/>
        <v>12752.35</v>
      </c>
      <c r="H229" s="110">
        <f t="shared" si="249"/>
        <v>12798.1</v>
      </c>
      <c r="I229" s="110">
        <f t="shared" si="249"/>
        <v>12770.7</v>
      </c>
      <c r="J229" s="110">
        <f t="shared" si="249"/>
        <v>12794.1</v>
      </c>
      <c r="K229" s="8">
        <f t="shared" si="224"/>
        <v>50.200000000000728</v>
      </c>
      <c r="L229" s="4">
        <f t="shared" si="209"/>
        <v>27.399999999999636</v>
      </c>
      <c r="M229" s="4">
        <f t="shared" si="216"/>
        <v>36.633333333333212</v>
      </c>
      <c r="N229" s="4">
        <f t="shared" si="210"/>
        <v>39.449999999999818</v>
      </c>
      <c r="O229" s="4">
        <f t="shared" si="211"/>
        <v>27.399999999999636</v>
      </c>
      <c r="P229" s="4">
        <f t="shared" si="251"/>
        <v>19.600000000000364</v>
      </c>
      <c r="Q229" s="4">
        <f t="shared" si="250"/>
        <v>7.7999999999992724</v>
      </c>
      <c r="R229" s="4">
        <f t="shared" si="202"/>
        <v>12787.633333333333</v>
      </c>
      <c r="S229" s="4">
        <f t="shared" si="212"/>
        <v>12776.816666666666</v>
      </c>
      <c r="T229" s="4">
        <f t="shared" si="213"/>
        <v>12765.666666666666</v>
      </c>
      <c r="U229" s="4">
        <f t="shared" si="217"/>
        <v>-14.700000000000728</v>
      </c>
      <c r="V229" s="4">
        <f t="shared" si="218"/>
        <v>-14.700000000000728</v>
      </c>
      <c r="W229" s="85">
        <f t="shared" si="219"/>
        <v>12729.199999999999</v>
      </c>
      <c r="X229" s="109">
        <f t="shared" si="252"/>
        <v>12729.199999999999</v>
      </c>
      <c r="Y229" s="10">
        <f t="shared" si="220"/>
        <v>12798.4</v>
      </c>
      <c r="Z229" s="10">
        <f t="shared" si="221"/>
        <v>34.600000000000364</v>
      </c>
      <c r="AA229" s="10">
        <f t="shared" si="222"/>
        <v>34.600000000000364</v>
      </c>
      <c r="AB229" s="10">
        <f t="shared" si="223"/>
        <v>12778.5</v>
      </c>
      <c r="AC229" s="79">
        <f t="shared" si="253"/>
        <v>12778.5</v>
      </c>
      <c r="AD229" s="48">
        <f t="shared" si="225"/>
        <v>0.6379467186484501</v>
      </c>
      <c r="AE229" s="45">
        <f t="shared" si="226"/>
        <v>-14.700000000000728</v>
      </c>
      <c r="AF229" s="56">
        <f t="shared" si="227"/>
        <v>12763.8</v>
      </c>
      <c r="AG229" s="70">
        <f t="shared" si="228"/>
        <v>-1.6008964909807175</v>
      </c>
      <c r="AH229" s="70">
        <f t="shared" si="229"/>
        <v>-0.62465000431564122</v>
      </c>
      <c r="AI229" s="74">
        <f t="shared" si="230"/>
        <v>2.3739011893010773E-3</v>
      </c>
      <c r="AJ229" s="62">
        <f t="shared" si="231"/>
        <v>34.600000000000364</v>
      </c>
      <c r="AK229" s="117">
        <f t="shared" si="232"/>
        <v>0.39018762789153055</v>
      </c>
      <c r="AL229" s="99">
        <f t="shared" si="233"/>
        <v>-1.4828573881418236E-3</v>
      </c>
      <c r="AM229" s="62">
        <f t="shared" si="234"/>
        <v>12813.1</v>
      </c>
      <c r="AN229" s="10">
        <f t="shared" si="235"/>
        <v>12712.025250000001</v>
      </c>
      <c r="AO229" s="10">
        <f t="shared" si="236"/>
        <v>12785.201999999999</v>
      </c>
      <c r="AP229" s="10">
        <f t="shared" si="237"/>
        <v>12820.057249999998</v>
      </c>
      <c r="AQ229" s="10">
        <f t="shared" si="238"/>
        <v>12759.246499999999</v>
      </c>
      <c r="AR229" s="113"/>
      <c r="AU229" s="19"/>
      <c r="AV229" s="25"/>
      <c r="AZ229"/>
      <c r="BA229"/>
      <c r="BB229" s="115">
        <f>AO229</f>
        <v>12785.201999999999</v>
      </c>
      <c r="BC229" s="24">
        <f>BB229-BA228</f>
        <v>6.7019999999993161</v>
      </c>
      <c r="BD229" s="107" t="s">
        <v>37</v>
      </c>
      <c r="BE229" s="12" t="s">
        <v>391</v>
      </c>
      <c r="BF229" s="110">
        <v>12798.1</v>
      </c>
      <c r="BG229" s="111">
        <v>12770.7</v>
      </c>
      <c r="BH229" s="111">
        <v>12794.1</v>
      </c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</row>
    <row r="230" spans="1:123" x14ac:dyDescent="0.25">
      <c r="A230" s="12" t="str">
        <f t="shared" si="201"/>
        <v>15mag    17s</v>
      </c>
      <c r="B230" s="110">
        <f t="shared" si="214"/>
        <v>10.899999999999636</v>
      </c>
      <c r="C230" s="3">
        <f t="shared" si="215"/>
        <v>61.100000000000364</v>
      </c>
      <c r="D230" s="3">
        <f t="shared" si="205"/>
        <v>12797.233333333332</v>
      </c>
      <c r="E230" s="3">
        <f t="shared" si="206"/>
        <v>12803.1</v>
      </c>
      <c r="F230" s="3">
        <f t="shared" si="207"/>
        <v>12764.766666666668</v>
      </c>
      <c r="G230" s="3">
        <f t="shared" si="208"/>
        <v>12780.150000000001</v>
      </c>
      <c r="H230" s="110">
        <f t="shared" si="249"/>
        <v>12808.1</v>
      </c>
      <c r="I230" s="110">
        <f t="shared" si="249"/>
        <v>12789.6</v>
      </c>
      <c r="J230" s="110">
        <f t="shared" si="249"/>
        <v>12805</v>
      </c>
      <c r="K230" s="8">
        <f t="shared" si="224"/>
        <v>26.5</v>
      </c>
      <c r="L230" s="4">
        <f t="shared" si="209"/>
        <v>18.5</v>
      </c>
      <c r="M230" s="4">
        <f t="shared" si="216"/>
        <v>32.466666666666548</v>
      </c>
      <c r="N230" s="4">
        <f t="shared" si="210"/>
        <v>22.949999999999818</v>
      </c>
      <c r="O230" s="4">
        <f t="shared" si="211"/>
        <v>18.5</v>
      </c>
      <c r="P230" s="4">
        <f t="shared" si="251"/>
        <v>14</v>
      </c>
      <c r="Q230" s="4">
        <f t="shared" si="250"/>
        <v>4.5</v>
      </c>
      <c r="R230" s="4">
        <f t="shared" si="202"/>
        <v>12800.9</v>
      </c>
      <c r="S230" s="4">
        <f t="shared" si="212"/>
        <v>12794.266666666666</v>
      </c>
      <c r="T230" s="4">
        <f t="shared" si="213"/>
        <v>12784.844444444445</v>
      </c>
      <c r="U230" s="4">
        <f t="shared" si="217"/>
        <v>-14.700000000000728</v>
      </c>
      <c r="V230" s="4">
        <f t="shared" si="218"/>
        <v>15.600000000000364</v>
      </c>
      <c r="W230" s="85">
        <f t="shared" si="219"/>
        <v>12794.1</v>
      </c>
      <c r="X230" s="45">
        <f t="shared" si="252"/>
        <v>12763.8</v>
      </c>
      <c r="Y230" s="62">
        <f t="shared" si="220"/>
        <v>12844.300000000001</v>
      </c>
      <c r="Z230" s="10">
        <f t="shared" si="221"/>
        <v>34.600000000000364</v>
      </c>
      <c r="AA230" s="4">
        <f t="shared" si="222"/>
        <v>34.600000000000364</v>
      </c>
      <c r="AB230" s="108">
        <f t="shared" si="223"/>
        <v>12813.1</v>
      </c>
      <c r="AC230" s="108">
        <f t="shared" si="253"/>
        <v>12813.1</v>
      </c>
      <c r="AD230" s="48">
        <f t="shared" si="225"/>
        <v>0.1059129304743332</v>
      </c>
      <c r="AE230" s="45">
        <f t="shared" si="226"/>
        <v>-14.700000000000728</v>
      </c>
      <c r="AF230" s="56">
        <f t="shared" si="227"/>
        <v>12779.4</v>
      </c>
      <c r="AG230" s="70">
        <f t="shared" si="228"/>
        <v>-1.0843358202602917</v>
      </c>
      <c r="AH230" s="70">
        <f t="shared" si="229"/>
        <v>-0.92222352274588959</v>
      </c>
      <c r="AI230" s="74">
        <f t="shared" si="230"/>
        <v>2.0032239385260938E-3</v>
      </c>
      <c r="AJ230" s="62">
        <f t="shared" si="231"/>
        <v>34.600000000000364</v>
      </c>
      <c r="AK230" s="117">
        <f t="shared" si="232"/>
        <v>0.85049622590583829</v>
      </c>
      <c r="AL230" s="99">
        <f t="shared" si="233"/>
        <v>-1.8474202374364297E-3</v>
      </c>
      <c r="AM230" s="62">
        <f t="shared" si="234"/>
        <v>12828.7</v>
      </c>
      <c r="AN230" s="10">
        <f t="shared" si="235"/>
        <v>12735.435150000001</v>
      </c>
      <c r="AO230" s="10">
        <f t="shared" si="236"/>
        <v>12791.7621</v>
      </c>
      <c r="AP230" s="10">
        <f t="shared" si="237"/>
        <v>12839.910416666664</v>
      </c>
      <c r="AQ230" s="10">
        <f t="shared" si="238"/>
        <v>12789.943833333331</v>
      </c>
      <c r="AR230" s="113"/>
      <c r="AU230" s="19"/>
      <c r="AV230" s="25"/>
      <c r="BB230"/>
      <c r="BC230"/>
      <c r="BD230"/>
      <c r="BE230" s="12" t="s">
        <v>392</v>
      </c>
      <c r="BF230" s="110">
        <v>12808.1</v>
      </c>
      <c r="BG230" s="111">
        <v>12789.6</v>
      </c>
      <c r="BH230" s="111">
        <v>12805</v>
      </c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</row>
    <row r="231" spans="1:123" x14ac:dyDescent="0.25">
      <c r="A231" s="12" t="str">
        <f t="shared" si="201"/>
        <v>15mag   18b</v>
      </c>
      <c r="B231" s="110">
        <f t="shared" si="214"/>
        <v>2.2999999999992724</v>
      </c>
      <c r="C231" s="3">
        <f t="shared" si="215"/>
        <v>28.799999999999272</v>
      </c>
      <c r="D231" s="3">
        <f t="shared" si="205"/>
        <v>12805.5</v>
      </c>
      <c r="E231" s="3">
        <f t="shared" si="206"/>
        <v>12809.2</v>
      </c>
      <c r="F231" s="3">
        <f t="shared" si="207"/>
        <v>12788.166666666666</v>
      </c>
      <c r="G231" s="3">
        <f t="shared" si="208"/>
        <v>12796.900000000001</v>
      </c>
      <c r="H231" s="3">
        <f t="shared" si="249"/>
        <v>12810.3</v>
      </c>
      <c r="I231" s="3">
        <f t="shared" si="249"/>
        <v>12804.2</v>
      </c>
      <c r="J231" s="3">
        <f t="shared" si="249"/>
        <v>12807.3</v>
      </c>
      <c r="K231" s="8">
        <f t="shared" si="224"/>
        <v>13.199999999998909</v>
      </c>
      <c r="L231" s="4">
        <f t="shared" si="209"/>
        <v>6.0999999999985448</v>
      </c>
      <c r="M231" s="4">
        <f t="shared" si="216"/>
        <v>17.333333333332728</v>
      </c>
      <c r="N231" s="4">
        <f t="shared" si="210"/>
        <v>12.299999999999272</v>
      </c>
      <c r="O231" s="4">
        <f t="shared" si="211"/>
        <v>6.0999999999985448</v>
      </c>
      <c r="P231" s="4">
        <f t="shared" si="251"/>
        <v>5.2999999999992724</v>
      </c>
      <c r="Q231" s="4">
        <f t="shared" si="250"/>
        <v>0.7999999999992724</v>
      </c>
      <c r="R231" s="4">
        <f t="shared" si="202"/>
        <v>12807.266666666668</v>
      </c>
      <c r="S231" s="4">
        <f t="shared" si="212"/>
        <v>12804.083333333334</v>
      </c>
      <c r="T231" s="4">
        <f t="shared" si="213"/>
        <v>12798.6</v>
      </c>
      <c r="U231" s="4">
        <f t="shared" si="217"/>
        <v>10.899999999999636</v>
      </c>
      <c r="V231" s="4">
        <f t="shared" si="218"/>
        <v>10.899999999999636</v>
      </c>
      <c r="W231" s="86">
        <f t="shared" si="219"/>
        <v>12805</v>
      </c>
      <c r="X231" s="109">
        <f t="shared" si="252"/>
        <v>12805</v>
      </c>
      <c r="Y231" s="62">
        <f t="shared" si="220"/>
        <v>12831.5</v>
      </c>
      <c r="Z231" s="10">
        <f t="shared" si="221"/>
        <v>34.600000000000364</v>
      </c>
      <c r="AA231" s="4">
        <f t="shared" si="222"/>
        <v>15.600000000000364</v>
      </c>
      <c r="AB231" s="79">
        <f t="shared" si="223"/>
        <v>12809.7</v>
      </c>
      <c r="AC231" s="79">
        <f t="shared" si="253"/>
        <v>12828.7</v>
      </c>
      <c r="AD231" s="48">
        <f t="shared" si="225"/>
        <v>-0.63534762833017167</v>
      </c>
      <c r="AE231" s="45">
        <f t="shared" si="226"/>
        <v>10.899999999999636</v>
      </c>
      <c r="AF231" s="56">
        <f t="shared" si="227"/>
        <v>12815.9</v>
      </c>
      <c r="AG231" s="70">
        <f t="shared" si="228"/>
        <v>0.26674624402925412</v>
      </c>
      <c r="AH231" s="70">
        <f t="shared" si="229"/>
        <v>3.7488812771824063</v>
      </c>
      <c r="AI231" s="74">
        <f t="shared" si="230"/>
        <v>-6.7104144071039595E-4</v>
      </c>
      <c r="AJ231" s="62">
        <f t="shared" si="231"/>
        <v>34.600000000000364</v>
      </c>
      <c r="AK231" s="117">
        <f t="shared" si="232"/>
        <v>14.05411083040879</v>
      </c>
      <c r="AL231" s="99">
        <f t="shared" si="233"/>
        <v>-2.515654693292711E-3</v>
      </c>
      <c r="AM231" s="62">
        <f t="shared" si="234"/>
        <v>12839.6</v>
      </c>
      <c r="AN231" s="10">
        <f t="shared" si="235"/>
        <v>12765.172050000001</v>
      </c>
      <c r="AO231" s="10">
        <f t="shared" si="236"/>
        <v>12799.387799999999</v>
      </c>
      <c r="AP231" s="10">
        <f t="shared" si="237"/>
        <v>12836.673849999997</v>
      </c>
      <c r="AQ231" s="10">
        <f t="shared" si="238"/>
        <v>12806.493699999997</v>
      </c>
      <c r="AR231" s="113"/>
      <c r="AU231" s="19"/>
      <c r="AV231" s="25"/>
      <c r="AW231" s="21">
        <f>SUM(AU231:AU244)-AW232</f>
        <v>0</v>
      </c>
      <c r="AZ231"/>
      <c r="BA231"/>
      <c r="BB231"/>
      <c r="BC231"/>
      <c r="BD231"/>
      <c r="BE231" s="12" t="s">
        <v>393</v>
      </c>
      <c r="BF231" s="110">
        <v>12810.3</v>
      </c>
      <c r="BG231" s="111">
        <v>12804.2</v>
      </c>
      <c r="BH231" s="111">
        <v>12807.3</v>
      </c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</row>
    <row r="232" spans="1:123" x14ac:dyDescent="0.25">
      <c r="A232" s="12" t="str">
        <f t="shared" si="201"/>
        <v>15mag    19o</v>
      </c>
      <c r="B232" s="110">
        <f t="shared" si="214"/>
        <v>5.4000000000014552</v>
      </c>
      <c r="C232" s="3">
        <f t="shared" si="215"/>
        <v>18.600000000000364</v>
      </c>
      <c r="D232" s="3">
        <f t="shared" si="205"/>
        <v>12811.300000000001</v>
      </c>
      <c r="E232" s="3">
        <f t="shared" si="206"/>
        <v>12812.9</v>
      </c>
      <c r="F232" s="3">
        <f t="shared" si="207"/>
        <v>12798.333333333334</v>
      </c>
      <c r="G232" s="3">
        <f t="shared" si="208"/>
        <v>12802.7</v>
      </c>
      <c r="H232" s="3">
        <f t="shared" si="249"/>
        <v>12815.5</v>
      </c>
      <c r="I232" s="3">
        <f t="shared" si="249"/>
        <v>12801.2</v>
      </c>
      <c r="J232" s="3">
        <f t="shared" si="249"/>
        <v>12812.7</v>
      </c>
      <c r="K232" s="8">
        <f t="shared" si="224"/>
        <v>7.7000000000007276</v>
      </c>
      <c r="L232" s="4">
        <f t="shared" si="209"/>
        <v>14.299999999999272</v>
      </c>
      <c r="M232" s="4">
        <f t="shared" si="216"/>
        <v>12.966666666665938</v>
      </c>
      <c r="N232" s="4">
        <f t="shared" si="210"/>
        <v>10.199999999998909</v>
      </c>
      <c r="O232" s="4">
        <f t="shared" si="211"/>
        <v>14.299999999999272</v>
      </c>
      <c r="P232" s="4">
        <f t="shared" si="251"/>
        <v>8.2000000000007276</v>
      </c>
      <c r="Q232" s="4">
        <f t="shared" si="250"/>
        <v>6.0999999999985448</v>
      </c>
      <c r="R232" s="4">
        <f t="shared" si="202"/>
        <v>12809.800000000001</v>
      </c>
      <c r="S232" s="4">
        <f t="shared" si="212"/>
        <v>12808.533333333335</v>
      </c>
      <c r="T232" s="4">
        <f t="shared" si="213"/>
        <v>12805.988888888889</v>
      </c>
      <c r="U232" s="4">
        <f t="shared" si="217"/>
        <v>2.2999999999992724</v>
      </c>
      <c r="V232" s="4">
        <f t="shared" si="218"/>
        <v>2.2999999999992724</v>
      </c>
      <c r="W232" s="86">
        <f t="shared" si="219"/>
        <v>12807.3</v>
      </c>
      <c r="X232" s="45">
        <f t="shared" si="252"/>
        <v>12807.3</v>
      </c>
      <c r="Y232" s="62">
        <f t="shared" si="220"/>
        <v>12820.499999999998</v>
      </c>
      <c r="Z232" s="10">
        <f t="shared" si="221"/>
        <v>15.600000000000364</v>
      </c>
      <c r="AA232" s="4">
        <f t="shared" si="222"/>
        <v>10.899999999999636</v>
      </c>
      <c r="AB232" s="79">
        <f t="shared" si="223"/>
        <v>12815.9</v>
      </c>
      <c r="AC232" s="108">
        <f t="shared" si="253"/>
        <v>12820.6</v>
      </c>
      <c r="AD232" s="48">
        <f t="shared" si="225"/>
        <v>-0.14515919428204541</v>
      </c>
      <c r="AE232" s="45">
        <f t="shared" si="226"/>
        <v>2.2999999999992724</v>
      </c>
      <c r="AF232" s="56">
        <f t="shared" si="227"/>
        <v>12809.599999999999</v>
      </c>
      <c r="AG232" s="70">
        <f t="shared" si="228"/>
        <v>-0.30423712546497178</v>
      </c>
      <c r="AH232" s="70">
        <f t="shared" si="229"/>
        <v>-3.2869098354504884</v>
      </c>
      <c r="AI232" s="74">
        <f t="shared" si="230"/>
        <v>2.4200599550354291E-4</v>
      </c>
      <c r="AJ232" s="62">
        <f t="shared" si="231"/>
        <v>15.600000000000364</v>
      </c>
      <c r="AK232" s="117">
        <f t="shared" si="232"/>
        <v>10.803776266381156</v>
      </c>
      <c r="AL232" s="99">
        <f t="shared" si="233"/>
        <v>-7.9545188685858188E-4</v>
      </c>
      <c r="AM232" s="62">
        <f t="shared" si="234"/>
        <v>12822.9</v>
      </c>
      <c r="AN232" s="10">
        <f t="shared" si="235"/>
        <v>12782.171700000003</v>
      </c>
      <c r="AO232" s="10">
        <f t="shared" si="236"/>
        <v>12797.523000000003</v>
      </c>
      <c r="AP232" s="10">
        <f t="shared" si="237"/>
        <v>12832.386233333333</v>
      </c>
      <c r="AQ232" s="10">
        <f t="shared" si="238"/>
        <v>12817.03756666667</v>
      </c>
      <c r="AR232" s="113"/>
      <c r="AU232" s="19"/>
      <c r="AV232" s="25"/>
      <c r="AW232" s="80">
        <f>COUNT(AU232:AU244)</f>
        <v>0</v>
      </c>
      <c r="AZ232"/>
      <c r="BA232"/>
      <c r="BB232"/>
      <c r="BC232"/>
      <c r="BD232"/>
      <c r="BE232" s="12" t="s">
        <v>394</v>
      </c>
      <c r="BF232" s="110">
        <v>12815.5</v>
      </c>
      <c r="BG232" s="111">
        <v>12801.2</v>
      </c>
      <c r="BH232" s="111">
        <v>12812.7</v>
      </c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</row>
    <row r="233" spans="1:123" x14ac:dyDescent="0.25">
      <c r="A233" s="12" t="str">
        <f t="shared" si="201"/>
        <v>15mag    20s</v>
      </c>
      <c r="B233" s="110">
        <f t="shared" si="214"/>
        <v>-7.7000000000007276</v>
      </c>
      <c r="C233" s="3">
        <f t="shared" si="215"/>
        <v>0</v>
      </c>
      <c r="D233" s="3">
        <f t="shared" si="205"/>
        <v>12813.166666666666</v>
      </c>
      <c r="E233" s="3">
        <f t="shared" si="206"/>
        <v>12814.6</v>
      </c>
      <c r="F233" s="3">
        <f t="shared" si="207"/>
        <v>12802.366666666669</v>
      </c>
      <c r="G233" s="3">
        <f t="shared" si="208"/>
        <v>12801.45</v>
      </c>
      <c r="H233" s="3">
        <f t="shared" si="249"/>
        <v>12813.7</v>
      </c>
      <c r="I233" s="3">
        <f t="shared" si="249"/>
        <v>12801.7</v>
      </c>
      <c r="J233" s="3">
        <f t="shared" si="249"/>
        <v>12805</v>
      </c>
      <c r="K233" s="8">
        <f t="shared" si="224"/>
        <v>-2.2999999999992724</v>
      </c>
      <c r="L233" s="4">
        <f t="shared" si="209"/>
        <v>12</v>
      </c>
      <c r="M233" s="4">
        <f t="shared" si="216"/>
        <v>10.799999999999272</v>
      </c>
      <c r="N233" s="4">
        <f t="shared" si="210"/>
        <v>13.149999999999636</v>
      </c>
      <c r="O233" s="4">
        <f t="shared" si="211"/>
        <v>12</v>
      </c>
      <c r="P233" s="4">
        <f t="shared" si="251"/>
        <v>1</v>
      </c>
      <c r="Q233" s="4">
        <f t="shared" si="250"/>
        <v>11</v>
      </c>
      <c r="R233" s="4">
        <f t="shared" si="202"/>
        <v>12806.800000000001</v>
      </c>
      <c r="S233" s="4">
        <f t="shared" si="212"/>
        <v>12808.300000000001</v>
      </c>
      <c r="T233" s="4">
        <f t="shared" si="213"/>
        <v>12807.955555555556</v>
      </c>
      <c r="U233" s="4">
        <f t="shared" si="217"/>
        <v>2.2999999999992724</v>
      </c>
      <c r="V233" s="4">
        <f t="shared" si="218"/>
        <v>2.2999999999992724</v>
      </c>
      <c r="W233" s="86">
        <f t="shared" si="219"/>
        <v>12809.599999999999</v>
      </c>
      <c r="X233" s="45">
        <f t="shared" si="252"/>
        <v>12809.599999999999</v>
      </c>
      <c r="Y233" s="10">
        <f t="shared" si="220"/>
        <v>12820.400000000001</v>
      </c>
      <c r="Z233" s="10">
        <f t="shared" si="221"/>
        <v>10.899999999999636</v>
      </c>
      <c r="AA233" s="10">
        <f t="shared" si="222"/>
        <v>5.4000000000014552</v>
      </c>
      <c r="AB233" s="10">
        <f t="shared" si="223"/>
        <v>12812.7</v>
      </c>
      <c r="AC233" s="108">
        <f t="shared" si="253"/>
        <v>12818.199999999999</v>
      </c>
      <c r="AD233" s="48">
        <f t="shared" si="225"/>
        <v>-0.28265107212475682</v>
      </c>
      <c r="AE233" s="45">
        <f t="shared" si="226"/>
        <v>2.2999999999992724</v>
      </c>
      <c r="AF233" s="56">
        <f t="shared" si="227"/>
        <v>12815</v>
      </c>
      <c r="AG233" s="70">
        <f t="shared" si="228"/>
        <v>0.53799520890756169</v>
      </c>
      <c r="AH233" s="70">
        <f t="shared" si="229"/>
        <v>1.8587526123709774</v>
      </c>
      <c r="AI233" s="74">
        <f t="shared" si="230"/>
        <v>-7.8033554428404216E-4</v>
      </c>
      <c r="AJ233" s="62">
        <f t="shared" si="231"/>
        <v>10.899999999999636</v>
      </c>
      <c r="AK233" s="117">
        <f t="shared" si="232"/>
        <v>3.454961273995933</v>
      </c>
      <c r="AL233" s="99">
        <f t="shared" si="233"/>
        <v>-1.4504507314638919E-3</v>
      </c>
      <c r="AM233" s="62">
        <f t="shared" si="234"/>
        <v>12823.6</v>
      </c>
      <c r="AN233" s="10">
        <f t="shared" si="235"/>
        <v>12786.800400000002</v>
      </c>
      <c r="AO233" s="10">
        <f t="shared" si="236"/>
        <v>12805.581600000001</v>
      </c>
      <c r="AP233" s="10">
        <f t="shared" si="237"/>
        <v>12832.819999999998</v>
      </c>
      <c r="AQ233" s="10">
        <f t="shared" si="238"/>
        <v>12816.904100000002</v>
      </c>
      <c r="AR233" s="113"/>
      <c r="AU233" s="19"/>
      <c r="AV233" s="25"/>
      <c r="AZ233"/>
      <c r="BA233"/>
      <c r="BB233"/>
      <c r="BC233"/>
      <c r="BD233"/>
      <c r="BE233" s="12" t="s">
        <v>395</v>
      </c>
      <c r="BF233" s="110">
        <v>12813.7</v>
      </c>
      <c r="BG233" s="111">
        <v>12801.7</v>
      </c>
      <c r="BH233" s="111">
        <v>12805</v>
      </c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</row>
    <row r="234" spans="1:123" x14ac:dyDescent="0.25">
      <c r="A234" s="12" t="str">
        <f t="shared" si="201"/>
        <v>15mag     21b</v>
      </c>
      <c r="B234" s="110">
        <f t="shared" si="214"/>
        <v>4.7000000000007276</v>
      </c>
      <c r="C234" s="3">
        <f t="shared" si="215"/>
        <v>2.4000000000014552</v>
      </c>
      <c r="D234" s="3">
        <f t="shared" si="205"/>
        <v>12815.466666666667</v>
      </c>
      <c r="E234" s="3">
        <f t="shared" si="206"/>
        <v>12815.45</v>
      </c>
      <c r="F234" s="3">
        <f t="shared" si="207"/>
        <v>12802.366666666669</v>
      </c>
      <c r="G234" s="3">
        <f t="shared" si="208"/>
        <v>12802.95</v>
      </c>
      <c r="H234" s="3">
        <f t="shared" si="249"/>
        <v>12817.2</v>
      </c>
      <c r="I234" s="3">
        <f t="shared" si="249"/>
        <v>12804.2</v>
      </c>
      <c r="J234" s="110">
        <f t="shared" si="249"/>
        <v>12809.7</v>
      </c>
      <c r="K234" s="8">
        <f t="shared" si="224"/>
        <v>-3</v>
      </c>
      <c r="L234" s="4">
        <f t="shared" si="209"/>
        <v>13</v>
      </c>
      <c r="M234" s="4">
        <f t="shared" si="216"/>
        <v>13.099999999999758</v>
      </c>
      <c r="N234" s="4">
        <f t="shared" si="210"/>
        <v>12.5</v>
      </c>
      <c r="O234" s="4">
        <f t="shared" si="211"/>
        <v>13</v>
      </c>
      <c r="P234" s="4">
        <f t="shared" si="251"/>
        <v>12.200000000000728</v>
      </c>
      <c r="Q234" s="4">
        <f>-J233+I234</f>
        <v>-0.7999999999992724</v>
      </c>
      <c r="R234" s="4">
        <f t="shared" si="202"/>
        <v>12810.366666666669</v>
      </c>
      <c r="S234" s="4">
        <f t="shared" si="212"/>
        <v>12808.583333333336</v>
      </c>
      <c r="T234" s="4">
        <f t="shared" si="213"/>
        <v>12808.988888888891</v>
      </c>
      <c r="U234" s="4">
        <f t="shared" si="217"/>
        <v>-7.7000000000007276</v>
      </c>
      <c r="V234" s="4">
        <f t="shared" si="218"/>
        <v>-7.7000000000007276</v>
      </c>
      <c r="W234" s="86">
        <f t="shared" si="219"/>
        <v>12805</v>
      </c>
      <c r="X234" s="109">
        <f t="shared" si="252"/>
        <v>12805</v>
      </c>
      <c r="Y234" s="62">
        <f t="shared" si="220"/>
        <v>12802.7</v>
      </c>
      <c r="Z234" s="10">
        <f t="shared" si="221"/>
        <v>5.4000000000014552</v>
      </c>
      <c r="AA234" s="4">
        <f t="shared" si="222"/>
        <v>5.4000000000014552</v>
      </c>
      <c r="AB234" s="108">
        <f t="shared" si="223"/>
        <v>12818.100000000002</v>
      </c>
      <c r="AC234" s="79">
        <f t="shared" si="253"/>
        <v>12818.100000000002</v>
      </c>
      <c r="AD234" s="48">
        <f t="shared" si="225"/>
        <v>-0.22287199480181991</v>
      </c>
      <c r="AE234" s="45">
        <f t="shared" si="226"/>
        <v>-7.7000000000007276</v>
      </c>
      <c r="AF234" s="56">
        <f t="shared" si="227"/>
        <v>12797.3</v>
      </c>
      <c r="AG234" s="70">
        <f t="shared" si="228"/>
        <v>-17.73241900354579</v>
      </c>
      <c r="AH234" s="70">
        <f t="shared" si="229"/>
        <v>-5.6393885109529564E-2</v>
      </c>
      <c r="AI234" s="74">
        <f t="shared" si="230"/>
        <v>9.6895438881650477E-4</v>
      </c>
      <c r="AJ234" s="62">
        <f t="shared" si="231"/>
        <v>5.4000000000014552</v>
      </c>
      <c r="AK234" s="117">
        <f t="shared" si="232"/>
        <v>3.1802702777468206E-3</v>
      </c>
      <c r="AL234" s="99">
        <f t="shared" si="233"/>
        <v>-5.4643102479292412E-5</v>
      </c>
      <c r="AM234" s="62">
        <f t="shared" si="234"/>
        <v>12810.400000000001</v>
      </c>
      <c r="AN234" s="10">
        <f t="shared" si="235"/>
        <v>12780.856350000002</v>
      </c>
      <c r="AO234" s="10">
        <f t="shared" si="236"/>
        <v>12799.088100000001</v>
      </c>
      <c r="AP234" s="10">
        <f t="shared" si="237"/>
        <v>12832.76995</v>
      </c>
      <c r="AQ234" s="10">
        <f t="shared" si="238"/>
        <v>12812.6999</v>
      </c>
      <c r="AR234" s="113"/>
      <c r="AU234" s="19"/>
      <c r="AV234" s="25"/>
      <c r="AZ234"/>
      <c r="BA234"/>
      <c r="BB234"/>
      <c r="BC234"/>
      <c r="BD234"/>
      <c r="BE234" s="12" t="s">
        <v>396</v>
      </c>
      <c r="BF234" s="110">
        <v>12817.2</v>
      </c>
      <c r="BG234" s="111">
        <v>12804.2</v>
      </c>
      <c r="BH234" s="111">
        <v>12809.7</v>
      </c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</row>
    <row r="235" spans="1:123" x14ac:dyDescent="0.25">
      <c r="A235" s="12" t="str">
        <f t="shared" si="201"/>
        <v>15mag   22b</v>
      </c>
      <c r="B235" s="110">
        <f t="shared" si="214"/>
        <v>-4.6000000000003638</v>
      </c>
      <c r="C235" s="3">
        <f t="shared" si="215"/>
        <v>-7.6000000000003638</v>
      </c>
      <c r="D235" s="3">
        <f t="shared" si="205"/>
        <v>12814.433333333334</v>
      </c>
      <c r="E235" s="3">
        <f t="shared" si="206"/>
        <v>12814.8</v>
      </c>
      <c r="F235" s="3">
        <f t="shared" si="207"/>
        <v>12800.5</v>
      </c>
      <c r="G235" s="3">
        <f t="shared" si="208"/>
        <v>12799.900000000001</v>
      </c>
      <c r="H235" s="13">
        <f t="shared" si="249"/>
        <v>12812.4</v>
      </c>
      <c r="I235" s="13">
        <f t="shared" si="249"/>
        <v>12795.6</v>
      </c>
      <c r="J235" s="13">
        <f t="shared" si="249"/>
        <v>12805.1</v>
      </c>
      <c r="K235" s="8">
        <f t="shared" si="224"/>
        <v>0.1000000000003638</v>
      </c>
      <c r="L235" s="4">
        <f t="shared" si="209"/>
        <v>16.799999999999272</v>
      </c>
      <c r="M235" s="4">
        <f t="shared" si="216"/>
        <v>13.93333333333309</v>
      </c>
      <c r="N235" s="4">
        <f t="shared" si="210"/>
        <v>14.899999999999636</v>
      </c>
      <c r="O235" s="4">
        <f t="shared" si="211"/>
        <v>16.799999999999272</v>
      </c>
      <c r="P235" s="4">
        <f t="shared" si="251"/>
        <v>2.6999999999989086</v>
      </c>
      <c r="Q235" s="4">
        <f>J234-I235</f>
        <v>14.100000000000364</v>
      </c>
      <c r="R235" s="4">
        <f t="shared" si="202"/>
        <v>12804.366666666667</v>
      </c>
      <c r="S235" s="4">
        <f t="shared" si="212"/>
        <v>12807.366666666669</v>
      </c>
      <c r="T235" s="4">
        <f t="shared" si="213"/>
        <v>12807.177777777781</v>
      </c>
      <c r="U235" s="4">
        <f t="shared" si="217"/>
        <v>-7.7000000000007276</v>
      </c>
      <c r="V235" s="4">
        <f t="shared" si="218"/>
        <v>-7.7000000000007276</v>
      </c>
      <c r="W235" s="85">
        <f t="shared" si="219"/>
        <v>12797.3</v>
      </c>
      <c r="X235" s="45">
        <f t="shared" si="252"/>
        <v>12797.3</v>
      </c>
      <c r="Y235" s="10">
        <f t="shared" si="220"/>
        <v>12806.7</v>
      </c>
      <c r="Z235" s="10">
        <f t="shared" si="221"/>
        <v>5.4000000000014552</v>
      </c>
      <c r="AA235" s="10">
        <f t="shared" si="222"/>
        <v>4.7000000000007276</v>
      </c>
      <c r="AB235" s="10">
        <f t="shared" si="223"/>
        <v>12809.7</v>
      </c>
      <c r="AC235" s="79">
        <f t="shared" si="253"/>
        <v>12810.400000000001</v>
      </c>
      <c r="AD235" s="48">
        <f t="shared" si="225"/>
        <v>4.288499025296922E-3</v>
      </c>
      <c r="AE235" s="45">
        <f t="shared" si="226"/>
        <v>-7.7000000000007276</v>
      </c>
      <c r="AF235" s="56">
        <f t="shared" si="227"/>
        <v>12802</v>
      </c>
      <c r="AG235" s="70">
        <f t="shared" si="228"/>
        <v>-0.31031721605997065</v>
      </c>
      <c r="AH235" s="70">
        <f t="shared" si="229"/>
        <v>-3.2225089303673826</v>
      </c>
      <c r="AI235" s="74">
        <f t="shared" si="230"/>
        <v>2.4214966411501045E-4</v>
      </c>
      <c r="AJ235" s="62">
        <f t="shared" si="231"/>
        <v>5.4000000000014552</v>
      </c>
      <c r="AK235" s="117">
        <f t="shared" si="232"/>
        <v>10.384563806297532</v>
      </c>
      <c r="AL235" s="99">
        <f t="shared" si="233"/>
        <v>-7.8032945509608328E-4</v>
      </c>
      <c r="AM235" s="62">
        <f t="shared" si="234"/>
        <v>12815.100000000002</v>
      </c>
      <c r="AN235" s="10">
        <f t="shared" si="235"/>
        <v>12785.068800000003</v>
      </c>
      <c r="AO235" s="10">
        <f t="shared" si="236"/>
        <v>12803.716800000004</v>
      </c>
      <c r="AP235" s="10">
        <f t="shared" si="237"/>
        <v>12835.689533333334</v>
      </c>
      <c r="AQ235" s="10">
        <f t="shared" si="238"/>
        <v>12816.336866666668</v>
      </c>
      <c r="AR235" s="113"/>
      <c r="AU235" s="19"/>
      <c r="AV235" s="25"/>
      <c r="AZ235"/>
      <c r="BA235"/>
      <c r="BB235"/>
      <c r="BC235"/>
      <c r="BD235"/>
      <c r="BE235" s="12" t="s">
        <v>397</v>
      </c>
      <c r="BF235" s="15">
        <v>12812.4</v>
      </c>
      <c r="BG235" s="15">
        <v>12795.6</v>
      </c>
      <c r="BH235" s="15">
        <v>12805.1</v>
      </c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</row>
    <row r="236" spans="1:123" x14ac:dyDescent="0.25">
      <c r="A236" s="12" t="str">
        <f t="shared" si="201"/>
        <v>16mag   0s</v>
      </c>
      <c r="B236" s="110">
        <f t="shared" si="214"/>
        <v>-9.8999999999996362</v>
      </c>
      <c r="C236" s="3">
        <f t="shared" si="215"/>
        <v>-9.7999999999992724</v>
      </c>
      <c r="D236" s="3">
        <f t="shared" si="205"/>
        <v>12811.933333333334</v>
      </c>
      <c r="E236" s="3">
        <f t="shared" si="206"/>
        <v>12809.3</v>
      </c>
      <c r="F236" s="3">
        <f t="shared" si="207"/>
        <v>12795.733333333335</v>
      </c>
      <c r="G236" s="3">
        <f t="shared" si="208"/>
        <v>12791.5</v>
      </c>
      <c r="H236" s="13">
        <f t="shared" si="249"/>
        <v>12806.2</v>
      </c>
      <c r="I236" s="13">
        <f t="shared" si="249"/>
        <v>12787.4</v>
      </c>
      <c r="J236" s="110">
        <f t="shared" si="249"/>
        <v>12795.2</v>
      </c>
      <c r="K236" s="8">
        <f t="shared" si="224"/>
        <v>-14.5</v>
      </c>
      <c r="L236" s="4">
        <f t="shared" si="209"/>
        <v>18.800000000001091</v>
      </c>
      <c r="M236" s="4">
        <f t="shared" si="216"/>
        <v>16.20000000000012</v>
      </c>
      <c r="N236" s="4">
        <f t="shared" si="210"/>
        <v>17.800000000000182</v>
      </c>
      <c r="O236" s="4">
        <f t="shared" si="211"/>
        <v>18.800000000001091</v>
      </c>
      <c r="P236" s="4">
        <f t="shared" si="251"/>
        <v>1.1000000000003638</v>
      </c>
      <c r="Q236" s="4">
        <f>J235-I236</f>
        <v>17.700000000000728</v>
      </c>
      <c r="R236" s="4">
        <f t="shared" si="202"/>
        <v>12796.266666666668</v>
      </c>
      <c r="S236" s="4">
        <f t="shared" si="212"/>
        <v>12800.316666666668</v>
      </c>
      <c r="T236" s="4">
        <f t="shared" si="213"/>
        <v>12803.66666666667</v>
      </c>
      <c r="U236" s="4">
        <f t="shared" si="217"/>
        <v>-7.7000000000007276</v>
      </c>
      <c r="V236" s="4">
        <f t="shared" si="218"/>
        <v>-4.6000000000003638</v>
      </c>
      <c r="W236" s="85">
        <f t="shared" si="219"/>
        <v>12805.1</v>
      </c>
      <c r="X236" s="45">
        <f t="shared" si="252"/>
        <v>12802</v>
      </c>
      <c r="Y236" s="62">
        <f t="shared" si="220"/>
        <v>12805.2</v>
      </c>
      <c r="Z236" s="10">
        <f t="shared" si="221"/>
        <v>4.7000000000007276</v>
      </c>
      <c r="AA236" s="4">
        <f t="shared" si="222"/>
        <v>4.7000000000007276</v>
      </c>
      <c r="AB236" s="79">
        <f t="shared" si="223"/>
        <v>12814.400000000001</v>
      </c>
      <c r="AC236" s="108">
        <f t="shared" si="253"/>
        <v>12814.400000000001</v>
      </c>
      <c r="AD236" s="48">
        <f t="shared" si="225"/>
        <v>0.12384665367127952</v>
      </c>
      <c r="AE236" s="45">
        <f t="shared" si="226"/>
        <v>-7.7000000000007276</v>
      </c>
      <c r="AF236" s="56">
        <f t="shared" si="227"/>
        <v>12797.4</v>
      </c>
      <c r="AG236" s="70">
        <f t="shared" si="228"/>
        <v>0.15083093719157276</v>
      </c>
      <c r="AH236" s="70">
        <f t="shared" si="229"/>
        <v>6.6299395775144205</v>
      </c>
      <c r="AI236" s="74">
        <f t="shared" si="230"/>
        <v>-1.7190991920225271E-4</v>
      </c>
      <c r="AJ236" s="62">
        <f t="shared" si="231"/>
        <v>4.7000000000007276</v>
      </c>
      <c r="AK236" s="117">
        <f t="shared" si="232"/>
        <v>43.956098801492097</v>
      </c>
      <c r="AL236" s="99">
        <f t="shared" si="233"/>
        <v>-1.1397523770863215E-3</v>
      </c>
      <c r="AM236" s="62">
        <f t="shared" si="234"/>
        <v>12809.800000000001</v>
      </c>
      <c r="AN236" s="10">
        <f t="shared" si="235"/>
        <v>12776.6772</v>
      </c>
      <c r="AO236" s="10">
        <f t="shared" si="236"/>
        <v>12800.3202</v>
      </c>
      <c r="AP236" s="10">
        <f t="shared" si="237"/>
        <v>12832.085933333332</v>
      </c>
      <c r="AQ236" s="10">
        <f t="shared" si="238"/>
        <v>12809.129666666666</v>
      </c>
      <c r="AR236" s="113"/>
      <c r="AU236" s="19"/>
      <c r="AV236" s="25"/>
      <c r="AZ236"/>
      <c r="BA236"/>
      <c r="BB236"/>
      <c r="BC236"/>
      <c r="BD236"/>
      <c r="BE236" s="12" t="s">
        <v>398</v>
      </c>
      <c r="BF236" s="110">
        <v>12806.2</v>
      </c>
      <c r="BG236" s="111">
        <v>12787.4</v>
      </c>
      <c r="BH236" s="111">
        <v>12795.2</v>
      </c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</row>
    <row r="237" spans="1:123" x14ac:dyDescent="0.25">
      <c r="A237" s="12" t="str">
        <f t="shared" si="201"/>
        <v>16mag   1s</v>
      </c>
      <c r="B237" s="110">
        <f t="shared" si="214"/>
        <v>3.6999999999989086</v>
      </c>
      <c r="C237" s="3">
        <f t="shared" si="215"/>
        <v>-10.800000000001091</v>
      </c>
      <c r="D237" s="3">
        <f t="shared" si="205"/>
        <v>12805.833333333334</v>
      </c>
      <c r="E237" s="3">
        <f t="shared" si="206"/>
        <v>12802.55</v>
      </c>
      <c r="F237" s="3">
        <f t="shared" si="207"/>
        <v>12792.166666666666</v>
      </c>
      <c r="G237" s="3">
        <f t="shared" si="208"/>
        <v>12790.45</v>
      </c>
      <c r="H237" s="13">
        <f t="shared" si="249"/>
        <v>12798.9</v>
      </c>
      <c r="I237" s="13">
        <f t="shared" si="249"/>
        <v>12793.5</v>
      </c>
      <c r="J237" s="110">
        <f t="shared" si="249"/>
        <v>12798.9</v>
      </c>
      <c r="K237" s="8">
        <f t="shared" si="224"/>
        <v>-6.2000000000007276</v>
      </c>
      <c r="L237" s="4">
        <f t="shared" si="209"/>
        <v>5.3999999999996362</v>
      </c>
      <c r="M237" s="4">
        <f t="shared" si="216"/>
        <v>13.666666666666666</v>
      </c>
      <c r="N237" s="4">
        <f t="shared" si="210"/>
        <v>12.100000000000364</v>
      </c>
      <c r="O237" s="4">
        <f t="shared" si="211"/>
        <v>5.3999999999996362</v>
      </c>
      <c r="P237" s="4">
        <f t="shared" si="251"/>
        <v>3.6999999999989086</v>
      </c>
      <c r="Q237" s="4">
        <f t="shared" ref="Q237:Q242" si="255">J236-I237</f>
        <v>1.7000000000007276</v>
      </c>
      <c r="R237" s="4">
        <f t="shared" si="202"/>
        <v>12797.1</v>
      </c>
      <c r="S237" s="4">
        <f t="shared" si="212"/>
        <v>12796.683333333334</v>
      </c>
      <c r="T237" s="4">
        <f t="shared" si="213"/>
        <v>12799.244444444446</v>
      </c>
      <c r="U237" s="4">
        <f t="shared" si="217"/>
        <v>-9.8999999999996362</v>
      </c>
      <c r="V237" s="4">
        <f t="shared" si="218"/>
        <v>-9.8999999999996362</v>
      </c>
      <c r="W237" s="109">
        <f t="shared" si="219"/>
        <v>12795.2</v>
      </c>
      <c r="X237" s="109">
        <f>J235+U237</f>
        <v>12795.2</v>
      </c>
      <c r="Y237" s="62">
        <f t="shared" si="220"/>
        <v>12780.7</v>
      </c>
      <c r="Z237" s="10">
        <f t="shared" si="221"/>
        <v>4.7000000000007276</v>
      </c>
      <c r="AA237" s="4">
        <f t="shared" si="222"/>
        <v>-4.6000000000003638</v>
      </c>
      <c r="AB237" s="79">
        <f t="shared" si="223"/>
        <v>12800.5</v>
      </c>
      <c r="AC237" s="79">
        <f>J235+Z237</f>
        <v>12809.800000000001</v>
      </c>
      <c r="AD237" s="48">
        <f t="shared" si="225"/>
        <v>-0.67719298245616233</v>
      </c>
      <c r="AE237" s="45">
        <f t="shared" si="226"/>
        <v>-9.8999999999996362</v>
      </c>
      <c r="AF237" s="56">
        <f t="shared" si="227"/>
        <v>12785.300000000001</v>
      </c>
      <c r="AG237" s="70">
        <f t="shared" si="228"/>
        <v>-13.615530335593592</v>
      </c>
      <c r="AH237" s="70">
        <f t="shared" si="229"/>
        <v>-7.3445541624317739E-2</v>
      </c>
      <c r="AI237" s="74">
        <f t="shared" si="230"/>
        <v>1.063721617795323E-3</v>
      </c>
      <c r="AJ237" s="62">
        <f t="shared" si="231"/>
        <v>4.7000000000007276</v>
      </c>
      <c r="AK237" s="117">
        <f t="shared" si="232"/>
        <v>5.3942475844893896E-3</v>
      </c>
      <c r="AL237" s="99">
        <f t="shared" si="233"/>
        <v>-7.8125610356473006E-5</v>
      </c>
      <c r="AM237" s="62">
        <f t="shared" si="234"/>
        <v>12799.900000000001</v>
      </c>
      <c r="AN237" s="10">
        <f t="shared" si="235"/>
        <v>12765.688200000001</v>
      </c>
      <c r="AO237" s="10">
        <f t="shared" si="236"/>
        <v>12792.328200000004</v>
      </c>
      <c r="AP237" s="10">
        <f t="shared" si="237"/>
        <v>12826.880733333335</v>
      </c>
      <c r="AQ237" s="10">
        <f t="shared" si="238"/>
        <v>12799.119666666667</v>
      </c>
      <c r="AR237" s="113"/>
      <c r="AU237" s="19"/>
      <c r="AV237" s="25"/>
      <c r="AZ237"/>
      <c r="BA237"/>
      <c r="BB237"/>
      <c r="BC237"/>
      <c r="BD237"/>
      <c r="BE237" s="12" t="s">
        <v>399</v>
      </c>
      <c r="BF237" s="110">
        <v>12798.9</v>
      </c>
      <c r="BG237" s="111">
        <v>12793.5</v>
      </c>
      <c r="BH237" s="111">
        <v>12798.9</v>
      </c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</row>
    <row r="238" spans="1:123" x14ac:dyDescent="0.25">
      <c r="A238" s="12" t="str">
        <f t="shared" si="201"/>
        <v>16mag    2b</v>
      </c>
      <c r="B238" s="110">
        <f t="shared" si="214"/>
        <v>0.6000000000003638</v>
      </c>
      <c r="C238" s="3">
        <f t="shared" si="215"/>
        <v>-5.6000000000003638</v>
      </c>
      <c r="D238" s="3">
        <f t="shared" si="205"/>
        <v>12803.666666666666</v>
      </c>
      <c r="E238" s="3">
        <f t="shared" si="206"/>
        <v>12802.4</v>
      </c>
      <c r="F238" s="3">
        <f t="shared" si="207"/>
        <v>12793.266666666668</v>
      </c>
      <c r="G238" s="3">
        <f t="shared" si="208"/>
        <v>12796.2</v>
      </c>
      <c r="H238" s="110">
        <f t="shared" si="249"/>
        <v>12805.9</v>
      </c>
      <c r="I238" s="110">
        <f t="shared" si="249"/>
        <v>12798.9</v>
      </c>
      <c r="J238" s="110">
        <f t="shared" si="249"/>
        <v>12799.5</v>
      </c>
      <c r="K238" s="8">
        <f t="shared" si="224"/>
        <v>4.2999999999992724</v>
      </c>
      <c r="L238" s="4">
        <f t="shared" si="209"/>
        <v>7</v>
      </c>
      <c r="M238" s="4">
        <f t="shared" si="216"/>
        <v>10.400000000000242</v>
      </c>
      <c r="N238" s="4">
        <f t="shared" si="210"/>
        <v>6.1999999999998181</v>
      </c>
      <c r="O238" s="4">
        <f t="shared" si="211"/>
        <v>7</v>
      </c>
      <c r="P238" s="4">
        <f t="shared" si="251"/>
        <v>7</v>
      </c>
      <c r="Q238" s="4">
        <f t="shared" si="255"/>
        <v>0</v>
      </c>
      <c r="R238" s="4">
        <f t="shared" si="202"/>
        <v>12801.433333333334</v>
      </c>
      <c r="S238" s="4">
        <f t="shared" si="212"/>
        <v>12799.266666666666</v>
      </c>
      <c r="T238" s="4">
        <f t="shared" si="213"/>
        <v>12798.266666666668</v>
      </c>
      <c r="U238" s="4">
        <f t="shared" si="217"/>
        <v>-9.8999999999996362</v>
      </c>
      <c r="V238" s="4">
        <f t="shared" si="218"/>
        <v>-9.8999999999996362</v>
      </c>
      <c r="W238" s="109">
        <f t="shared" si="219"/>
        <v>12785.300000000001</v>
      </c>
      <c r="X238" s="109">
        <f>J236+U238</f>
        <v>12785.300000000001</v>
      </c>
      <c r="Y238" s="10">
        <f t="shared" si="220"/>
        <v>12792.699999999999</v>
      </c>
      <c r="Z238" s="10">
        <f t="shared" si="221"/>
        <v>3.6999999999989086</v>
      </c>
      <c r="AA238" s="10">
        <f t="shared" si="222"/>
        <v>3.6999999999989086</v>
      </c>
      <c r="AB238" s="10">
        <f t="shared" si="223"/>
        <v>12798.9</v>
      </c>
      <c r="AC238" s="79">
        <f>J236+Z238</f>
        <v>12798.9</v>
      </c>
      <c r="AD238" s="48">
        <f t="shared" si="225"/>
        <v>-0.58154645873944144</v>
      </c>
      <c r="AE238" s="45">
        <f t="shared" si="226"/>
        <v>-9.8999999999996362</v>
      </c>
      <c r="AF238" s="56">
        <f t="shared" si="227"/>
        <v>12789</v>
      </c>
      <c r="AG238" s="70">
        <f t="shared" si="228"/>
        <v>-3.3906986598882378</v>
      </c>
      <c r="AH238" s="70">
        <f t="shared" si="229"/>
        <v>-0.29492446846720416</v>
      </c>
      <c r="AI238" s="74">
        <f t="shared" si="230"/>
        <v>8.2101806239737272E-4</v>
      </c>
      <c r="AJ238" s="62">
        <f t="shared" si="231"/>
        <v>3.6999999999989086</v>
      </c>
      <c r="AK238" s="117">
        <f t="shared" si="232"/>
        <v>8.69804421006629E-2</v>
      </c>
      <c r="AL238" s="99">
        <f t="shared" si="233"/>
        <v>-2.4213831565451902E-4</v>
      </c>
      <c r="AM238" s="62">
        <f t="shared" si="234"/>
        <v>12802.599999999999</v>
      </c>
      <c r="AN238" s="10">
        <f t="shared" si="235"/>
        <v>12772.215</v>
      </c>
      <c r="AO238" s="10">
        <f t="shared" si="236"/>
        <v>12787.899300000001</v>
      </c>
      <c r="AP238" s="10">
        <f t="shared" si="237"/>
        <v>12822.009199999999</v>
      </c>
      <c r="AQ238" s="10">
        <f t="shared" si="238"/>
        <v>12808.095299999999</v>
      </c>
      <c r="AR238" s="113"/>
      <c r="AU238" s="19"/>
      <c r="AV238" s="25"/>
      <c r="AZ238"/>
      <c r="BA238"/>
      <c r="BB238"/>
      <c r="BC238"/>
      <c r="BD238"/>
      <c r="BE238" s="12" t="s">
        <v>400</v>
      </c>
      <c r="BF238" s="110">
        <v>12805.9</v>
      </c>
      <c r="BG238" s="111">
        <v>12798.9</v>
      </c>
      <c r="BH238" s="111">
        <v>12799.5</v>
      </c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</row>
    <row r="239" spans="1:123" x14ac:dyDescent="0.25">
      <c r="A239" s="12" t="str">
        <f t="shared" si="201"/>
        <v>16mag     3o</v>
      </c>
      <c r="B239" s="110">
        <f t="shared" si="214"/>
        <v>-6.7999999999992724</v>
      </c>
      <c r="C239" s="3">
        <f t="shared" si="215"/>
        <v>-2.5</v>
      </c>
      <c r="D239" s="3">
        <f t="shared" si="205"/>
        <v>12801.833333333334</v>
      </c>
      <c r="E239" s="3">
        <f t="shared" si="206"/>
        <v>12803.3</v>
      </c>
      <c r="F239" s="3">
        <f t="shared" si="207"/>
        <v>12795.033333333335</v>
      </c>
      <c r="G239" s="3">
        <f t="shared" si="208"/>
        <v>12795.8</v>
      </c>
      <c r="H239" s="110">
        <f t="shared" si="249"/>
        <v>12800.7</v>
      </c>
      <c r="I239" s="110">
        <f t="shared" si="249"/>
        <v>12792.7</v>
      </c>
      <c r="J239" s="110">
        <f t="shared" si="249"/>
        <v>12792.7</v>
      </c>
      <c r="K239" s="8">
        <f t="shared" si="224"/>
        <v>-6.1999999999989086</v>
      </c>
      <c r="L239" s="4">
        <f t="shared" si="209"/>
        <v>8</v>
      </c>
      <c r="M239" s="4">
        <f t="shared" si="216"/>
        <v>6.799999999999879</v>
      </c>
      <c r="N239" s="4">
        <f t="shared" si="210"/>
        <v>7.5</v>
      </c>
      <c r="O239" s="4">
        <f t="shared" si="211"/>
        <v>8</v>
      </c>
      <c r="P239" s="4">
        <f t="shared" si="251"/>
        <v>1.2000000000007276</v>
      </c>
      <c r="Q239" s="4">
        <f t="shared" si="255"/>
        <v>6.7999999999992724</v>
      </c>
      <c r="R239" s="4">
        <f t="shared" si="202"/>
        <v>12795.366666666669</v>
      </c>
      <c r="S239" s="4">
        <f t="shared" si="212"/>
        <v>12798.400000000001</v>
      </c>
      <c r="T239" s="4">
        <f t="shared" si="213"/>
        <v>12797.966666666667</v>
      </c>
      <c r="U239" s="4">
        <f t="shared" si="217"/>
        <v>-9.8999999999996362</v>
      </c>
      <c r="V239" s="4">
        <f t="shared" si="218"/>
        <v>0.6000000000003638</v>
      </c>
      <c r="W239" s="45">
        <f t="shared" si="219"/>
        <v>12799.5</v>
      </c>
      <c r="X239" s="45">
        <f>J237+U239</f>
        <v>12789</v>
      </c>
      <c r="Y239" s="62">
        <f t="shared" si="220"/>
        <v>12803.8</v>
      </c>
      <c r="Z239" s="10">
        <f t="shared" si="221"/>
        <v>3.6999999999989086</v>
      </c>
      <c r="AA239" s="4">
        <f t="shared" si="222"/>
        <v>3.6999999999989086</v>
      </c>
      <c r="AB239" s="108">
        <f t="shared" si="223"/>
        <v>12802.599999999999</v>
      </c>
      <c r="AC239" s="108">
        <f>J237+Z239</f>
        <v>12802.599999999999</v>
      </c>
      <c r="AD239" s="48">
        <f t="shared" si="225"/>
        <v>-0.52176738141650458</v>
      </c>
      <c r="AE239" s="45">
        <f t="shared" si="226"/>
        <v>-9.8999999999996362</v>
      </c>
      <c r="AF239" s="56">
        <f t="shared" si="227"/>
        <v>12789.6</v>
      </c>
      <c r="AG239" s="70">
        <f t="shared" si="228"/>
        <v>-0.29555204079513658</v>
      </c>
      <c r="AH239" s="70">
        <f t="shared" si="229"/>
        <v>-3.3834988833426975</v>
      </c>
      <c r="AI239" s="74">
        <f t="shared" si="230"/>
        <v>2.4238443735537967E-4</v>
      </c>
      <c r="AJ239" s="62">
        <f t="shared" si="231"/>
        <v>3.6999999999989086</v>
      </c>
      <c r="AK239" s="117">
        <f t="shared" si="232"/>
        <v>11.448064693581282</v>
      </c>
      <c r="AL239" s="99">
        <f t="shared" si="233"/>
        <v>-8.2010747313157508E-4</v>
      </c>
      <c r="AM239" s="62">
        <f t="shared" si="234"/>
        <v>12803.199999999999</v>
      </c>
      <c r="AN239" s="10">
        <f t="shared" si="235"/>
        <v>12782.438099999999</v>
      </c>
      <c r="AO239" s="10">
        <f t="shared" si="236"/>
        <v>12791.162700000003</v>
      </c>
      <c r="AP239" s="10">
        <f t="shared" si="237"/>
        <v>12820.440966666667</v>
      </c>
      <c r="AQ239" s="10">
        <f t="shared" si="238"/>
        <v>12809.763633333334</v>
      </c>
      <c r="AR239" s="113"/>
      <c r="AU239" s="19"/>
      <c r="AV239" s="25"/>
      <c r="AZ239"/>
      <c r="BA239"/>
      <c r="BB239"/>
      <c r="BC239"/>
      <c r="BD239"/>
      <c r="BE239" s="12" t="s">
        <v>401</v>
      </c>
      <c r="BF239" s="110">
        <v>12800.7</v>
      </c>
      <c r="BG239" s="111">
        <v>12792.7</v>
      </c>
      <c r="BH239" s="111">
        <v>12792.7</v>
      </c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</row>
    <row r="240" spans="1:123" x14ac:dyDescent="0.25">
      <c r="A240" s="12" t="str">
        <f t="shared" si="201"/>
        <v>16mag    4s</v>
      </c>
      <c r="B240" s="110">
        <f t="shared" si="214"/>
        <v>-2.5</v>
      </c>
      <c r="C240" s="3">
        <f t="shared" si="215"/>
        <v>-8.6999999999989086</v>
      </c>
      <c r="D240" s="3">
        <f t="shared" si="205"/>
        <v>12800.699999999999</v>
      </c>
      <c r="E240" s="3">
        <f t="shared" si="206"/>
        <v>12798.1</v>
      </c>
      <c r="F240" s="3">
        <f t="shared" si="207"/>
        <v>12793.266666666668</v>
      </c>
      <c r="G240" s="3">
        <f t="shared" si="208"/>
        <v>12790.45</v>
      </c>
      <c r="H240" s="110">
        <f t="shared" si="249"/>
        <v>12795.5</v>
      </c>
      <c r="I240" s="110">
        <f t="shared" si="249"/>
        <v>12788.2</v>
      </c>
      <c r="J240" s="110">
        <f t="shared" si="249"/>
        <v>12790.2</v>
      </c>
      <c r="K240" s="8">
        <f t="shared" si="224"/>
        <v>-9.2999999999992724</v>
      </c>
      <c r="L240" s="4">
        <f t="shared" si="209"/>
        <v>7.2999999999992724</v>
      </c>
      <c r="M240" s="4">
        <f t="shared" si="216"/>
        <v>7.4333333333330911</v>
      </c>
      <c r="N240" s="4">
        <f t="shared" si="210"/>
        <v>7.6499999999996362</v>
      </c>
      <c r="O240" s="4">
        <f t="shared" si="211"/>
        <v>7.2999999999992724</v>
      </c>
      <c r="P240" s="4">
        <f t="shared" si="251"/>
        <v>2.7999999999992724</v>
      </c>
      <c r="Q240" s="4">
        <f t="shared" si="255"/>
        <v>4.5</v>
      </c>
      <c r="R240" s="4">
        <f t="shared" si="202"/>
        <v>12791.300000000001</v>
      </c>
      <c r="S240" s="4">
        <f t="shared" si="212"/>
        <v>12793.333333333336</v>
      </c>
      <c r="T240" s="4">
        <f t="shared" si="213"/>
        <v>12796.033333333335</v>
      </c>
      <c r="U240" s="4">
        <f t="shared" si="217"/>
        <v>-6.7999999999992724</v>
      </c>
      <c r="V240" s="4">
        <f t="shared" si="218"/>
        <v>-6.7999999999992724</v>
      </c>
      <c r="W240" s="45">
        <f t="shared" si="219"/>
        <v>12792.7</v>
      </c>
      <c r="X240" s="45">
        <f t="shared" ref="X240:X243" si="256">J238+U240</f>
        <v>12792.7</v>
      </c>
      <c r="Y240" s="62">
        <f t="shared" si="220"/>
        <v>12786.500000000002</v>
      </c>
      <c r="Z240" s="10">
        <f t="shared" si="221"/>
        <v>3.6999999999989086</v>
      </c>
      <c r="AA240" s="4">
        <f t="shared" si="222"/>
        <v>0.6000000000003638</v>
      </c>
      <c r="AB240" s="79">
        <f t="shared" si="223"/>
        <v>12800.1</v>
      </c>
      <c r="AC240" s="108">
        <f t="shared" ref="AC240:AC243" si="257">J238+Z240</f>
        <v>12803.199999999999</v>
      </c>
      <c r="AD240" s="48">
        <f t="shared" si="225"/>
        <v>-0.56361273554260394</v>
      </c>
      <c r="AE240" s="45">
        <f t="shared" si="226"/>
        <v>-6.7999999999992724</v>
      </c>
      <c r="AF240" s="56">
        <f t="shared" si="227"/>
        <v>12785.900000000001</v>
      </c>
      <c r="AG240" s="70">
        <f t="shared" si="228"/>
        <v>-0.69411794090718848</v>
      </c>
      <c r="AH240" s="70">
        <f t="shared" si="229"/>
        <v>-1.4406773562040971</v>
      </c>
      <c r="AI240" s="74">
        <f t="shared" si="230"/>
        <v>3.3630796424180326E-4</v>
      </c>
      <c r="AJ240" s="62">
        <f t="shared" si="231"/>
        <v>3.6999999999989086</v>
      </c>
      <c r="AK240" s="117">
        <f t="shared" si="232"/>
        <v>2.075551244679227</v>
      </c>
      <c r="AL240" s="99">
        <f t="shared" si="233"/>
        <v>-4.8451126879426313E-4</v>
      </c>
      <c r="AM240" s="62">
        <f t="shared" si="234"/>
        <v>12796.4</v>
      </c>
      <c r="AN240" s="10">
        <f t="shared" si="235"/>
        <v>12775.078800000001</v>
      </c>
      <c r="AO240" s="10">
        <f t="shared" si="236"/>
        <v>12785.235300000004</v>
      </c>
      <c r="AP240" s="10">
        <f t="shared" si="237"/>
        <v>12815.669533333334</v>
      </c>
      <c r="AQ240" s="10">
        <f t="shared" si="238"/>
        <v>12802.823366666669</v>
      </c>
      <c r="AR240" s="113"/>
      <c r="AU240" s="19"/>
      <c r="AV240" s="25"/>
      <c r="AZ240"/>
      <c r="BA240"/>
      <c r="BB240"/>
      <c r="BC240"/>
      <c r="BD240"/>
      <c r="BE240" s="12" t="s">
        <v>402</v>
      </c>
      <c r="BF240" s="110">
        <v>12795.5</v>
      </c>
      <c r="BG240" s="111">
        <v>12788.2</v>
      </c>
      <c r="BH240" s="111">
        <v>12790.2</v>
      </c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</row>
    <row r="241" spans="1:123" x14ac:dyDescent="0.25">
      <c r="A241" s="12" t="str">
        <f t="shared" si="201"/>
        <v>16mag     5b</v>
      </c>
      <c r="B241" s="110">
        <f t="shared" si="214"/>
        <v>0.5</v>
      </c>
      <c r="C241" s="3">
        <f t="shared" si="215"/>
        <v>-8.7999999999992724</v>
      </c>
      <c r="D241" s="3">
        <f t="shared" si="205"/>
        <v>12795.9</v>
      </c>
      <c r="E241" s="3">
        <f t="shared" si="206"/>
        <v>12793.5</v>
      </c>
      <c r="F241" s="3">
        <f t="shared" si="207"/>
        <v>12789.4</v>
      </c>
      <c r="G241" s="3">
        <f t="shared" si="208"/>
        <v>12787.75</v>
      </c>
      <c r="H241" s="3">
        <f t="shared" si="249"/>
        <v>12791.5</v>
      </c>
      <c r="I241" s="110">
        <f t="shared" si="249"/>
        <v>12787.3</v>
      </c>
      <c r="J241" s="110">
        <f t="shared" si="249"/>
        <v>12790.7</v>
      </c>
      <c r="K241" s="8">
        <f t="shared" si="224"/>
        <v>-2</v>
      </c>
      <c r="L241" s="4">
        <f t="shared" si="209"/>
        <v>4.2000000000007276</v>
      </c>
      <c r="M241" s="4">
        <f t="shared" si="216"/>
        <v>6.5</v>
      </c>
      <c r="N241" s="4">
        <f t="shared" si="210"/>
        <v>5.75</v>
      </c>
      <c r="O241" s="4">
        <f t="shared" si="211"/>
        <v>4.2000000000007276</v>
      </c>
      <c r="P241" s="4">
        <f t="shared" si="251"/>
        <v>1.2999999999992724</v>
      </c>
      <c r="Q241" s="4">
        <f t="shared" si="255"/>
        <v>2.9000000000014552</v>
      </c>
      <c r="R241" s="4">
        <f t="shared" si="202"/>
        <v>12789.833333333334</v>
      </c>
      <c r="S241" s="4">
        <f t="shared" si="212"/>
        <v>12790.566666666668</v>
      </c>
      <c r="T241" s="4">
        <f t="shared" si="213"/>
        <v>12792.16666666667</v>
      </c>
      <c r="U241" s="4">
        <f t="shared" si="217"/>
        <v>-6.7999999999992724</v>
      </c>
      <c r="V241" s="4">
        <f t="shared" si="218"/>
        <v>-6.7999999999992724</v>
      </c>
      <c r="W241" s="45">
        <f t="shared" si="219"/>
        <v>12785.900000000001</v>
      </c>
      <c r="X241" s="109">
        <f t="shared" si="256"/>
        <v>12785.900000000001</v>
      </c>
      <c r="Y241" s="62">
        <f t="shared" si="220"/>
        <v>12780.900000000001</v>
      </c>
      <c r="Z241" s="10">
        <f t="shared" si="221"/>
        <v>0.6000000000003638</v>
      </c>
      <c r="AA241" s="4">
        <f t="shared" si="222"/>
        <v>-2.5</v>
      </c>
      <c r="AB241" s="79">
        <f t="shared" si="223"/>
        <v>12790.2</v>
      </c>
      <c r="AC241" s="79">
        <f t="shared" si="257"/>
        <v>12793.300000000001</v>
      </c>
      <c r="AD241" s="48">
        <f t="shared" si="225"/>
        <v>-0.74892787524362137</v>
      </c>
      <c r="AE241" s="45">
        <f t="shared" si="226"/>
        <v>-6.7999999999992724</v>
      </c>
      <c r="AF241" s="56">
        <f t="shared" si="227"/>
        <v>12783.400000000001</v>
      </c>
      <c r="AG241" s="70">
        <f t="shared" si="228"/>
        <v>-73.042257927977687</v>
      </c>
      <c r="AH241" s="70">
        <f t="shared" si="229"/>
        <v>-1.3690704920239955E-2</v>
      </c>
      <c r="AI241" s="74">
        <f t="shared" si="230"/>
        <v>5.7105308446886362E-4</v>
      </c>
      <c r="AJ241" s="62">
        <f t="shared" si="231"/>
        <v>0.6000000000003638</v>
      </c>
      <c r="AK241" s="117">
        <f t="shared" si="232"/>
        <v>1.8743540121308252E-4</v>
      </c>
      <c r="AL241" s="99">
        <f t="shared" si="233"/>
        <v>-7.8181192732560738E-6</v>
      </c>
      <c r="AM241" s="62">
        <f t="shared" si="234"/>
        <v>12790.800000000001</v>
      </c>
      <c r="AN241" s="10">
        <f t="shared" si="235"/>
        <v>12770.866350000002</v>
      </c>
      <c r="AO241" s="10">
        <f t="shared" si="236"/>
        <v>12781.605600000001</v>
      </c>
      <c r="AP241" s="10">
        <f t="shared" si="237"/>
        <v>12811.748949999999</v>
      </c>
      <c r="AQ241" s="10">
        <f t="shared" si="238"/>
        <v>12799.8871</v>
      </c>
      <c r="AR241" s="113"/>
      <c r="AU241" s="19"/>
      <c r="AV241" s="25"/>
      <c r="AZ241"/>
      <c r="BA241"/>
      <c r="BB241"/>
      <c r="BC241"/>
      <c r="BD241"/>
      <c r="BE241" s="12" t="s">
        <v>403</v>
      </c>
      <c r="BF241" s="110">
        <v>12791.5</v>
      </c>
      <c r="BG241" s="111">
        <v>12787.3</v>
      </c>
      <c r="BH241" s="111">
        <v>12790.7</v>
      </c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</row>
    <row r="242" spans="1:123" x14ac:dyDescent="0.25">
      <c r="A242" s="12" t="str">
        <f t="shared" si="201"/>
        <v>16mag     6o</v>
      </c>
      <c r="B242" s="110">
        <f t="shared" si="214"/>
        <v>3.1999999999989086</v>
      </c>
      <c r="C242" s="3">
        <f t="shared" si="215"/>
        <v>1.1999999999989086</v>
      </c>
      <c r="D242" s="3">
        <f t="shared" si="205"/>
        <v>12793.9</v>
      </c>
      <c r="E242" s="3">
        <f t="shared" si="206"/>
        <v>12793.1</v>
      </c>
      <c r="F242" s="3">
        <f t="shared" si="207"/>
        <v>12789.166666666666</v>
      </c>
      <c r="G242" s="3">
        <f t="shared" si="208"/>
        <v>12789.65</v>
      </c>
      <c r="H242" s="3">
        <f t="shared" si="249"/>
        <v>12794.7</v>
      </c>
      <c r="I242" s="110">
        <f t="shared" si="249"/>
        <v>12792</v>
      </c>
      <c r="J242" s="110">
        <f t="shared" si="249"/>
        <v>12793.9</v>
      </c>
      <c r="K242" s="8">
        <f t="shared" si="224"/>
        <v>3.6999999999989086</v>
      </c>
      <c r="L242" s="4">
        <f t="shared" si="209"/>
        <v>4</v>
      </c>
      <c r="M242" s="4">
        <f t="shared" si="216"/>
        <v>5.166666666666667</v>
      </c>
      <c r="N242" s="4">
        <f t="shared" si="210"/>
        <v>4.1000000000003638</v>
      </c>
      <c r="O242" s="4">
        <f t="shared" si="211"/>
        <v>2.7000000000007276</v>
      </c>
      <c r="P242" s="4">
        <f t="shared" si="251"/>
        <v>4</v>
      </c>
      <c r="Q242" s="4">
        <f t="shared" si="255"/>
        <v>-1.2999999999992724</v>
      </c>
      <c r="R242" s="4">
        <f t="shared" si="202"/>
        <v>12793.533333333333</v>
      </c>
      <c r="S242" s="4">
        <f t="shared" si="212"/>
        <v>12791.683333333334</v>
      </c>
      <c r="T242" s="4">
        <f t="shared" si="213"/>
        <v>12791.555555555557</v>
      </c>
      <c r="U242" s="4">
        <f t="shared" si="217"/>
        <v>-6.7999999999992724</v>
      </c>
      <c r="V242" s="4">
        <f t="shared" si="218"/>
        <v>-2.5</v>
      </c>
      <c r="W242" s="45">
        <f t="shared" si="219"/>
        <v>12787.7</v>
      </c>
      <c r="X242" s="109">
        <f t="shared" si="256"/>
        <v>12783.400000000001</v>
      </c>
      <c r="Y242" s="62">
        <f t="shared" si="220"/>
        <v>12788.7</v>
      </c>
      <c r="Z242" s="10">
        <f t="shared" si="221"/>
        <v>0.5</v>
      </c>
      <c r="AA242" s="4">
        <f t="shared" si="222"/>
        <v>0.5</v>
      </c>
      <c r="AB242" s="79">
        <f t="shared" si="223"/>
        <v>12790.7</v>
      </c>
      <c r="AC242" s="79">
        <f t="shared" si="257"/>
        <v>12790.7</v>
      </c>
      <c r="AD242" s="48">
        <f t="shared" si="225"/>
        <v>-0.83859649122802682</v>
      </c>
      <c r="AE242" s="45">
        <f t="shared" si="226"/>
        <v>-6.7999999999992724</v>
      </c>
      <c r="AF242" s="56">
        <f t="shared" si="227"/>
        <v>12783.900000000001</v>
      </c>
      <c r="AG242" s="70">
        <f t="shared" si="228"/>
        <v>3.7058186324068041</v>
      </c>
      <c r="AH242" s="70">
        <f t="shared" si="229"/>
        <v>0.26984590968785049</v>
      </c>
      <c r="AI242" s="74">
        <f t="shared" si="230"/>
        <v>7.8223390358170665E-4</v>
      </c>
      <c r="AJ242" s="62">
        <f t="shared" si="231"/>
        <v>0.5</v>
      </c>
      <c r="AK242" s="117">
        <f t="shared" si="232"/>
        <v>7.2816814975263558E-2</v>
      </c>
      <c r="AL242" s="99">
        <f t="shared" si="233"/>
        <v>2.1108261930068395E-4</v>
      </c>
      <c r="AM242" s="62">
        <f t="shared" si="234"/>
        <v>12791.2</v>
      </c>
      <c r="AN242" s="10">
        <f t="shared" si="235"/>
        <v>12771.29925</v>
      </c>
      <c r="AO242" s="10">
        <f t="shared" si="236"/>
        <v>12779.574300000002</v>
      </c>
      <c r="AP242" s="10">
        <f t="shared" si="237"/>
        <v>12808.378916666667</v>
      </c>
      <c r="AQ242" s="10">
        <f t="shared" si="238"/>
        <v>12800.954833333333</v>
      </c>
      <c r="AR242" s="113"/>
      <c r="AU242" s="19"/>
      <c r="AV242" s="25"/>
      <c r="AZ242"/>
      <c r="BA242"/>
      <c r="BB242"/>
      <c r="BC242"/>
      <c r="BD242"/>
      <c r="BE242" s="12" t="s">
        <v>404</v>
      </c>
      <c r="BF242" s="110">
        <v>12794.7</v>
      </c>
      <c r="BG242" s="111">
        <v>12792</v>
      </c>
      <c r="BH242" s="111">
        <v>12793.9</v>
      </c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</row>
    <row r="243" spans="1:123" x14ac:dyDescent="0.25">
      <c r="A243" s="12" t="str">
        <f t="shared" si="201"/>
        <v>16mag    7s</v>
      </c>
      <c r="B243" s="110">
        <f t="shared" si="214"/>
        <v>8.3000000000010914</v>
      </c>
      <c r="C243" s="3">
        <f t="shared" si="215"/>
        <v>12</v>
      </c>
      <c r="D243" s="3">
        <f t="shared" si="205"/>
        <v>12797.6</v>
      </c>
      <c r="E243" s="3">
        <f t="shared" si="206"/>
        <v>12800.650000000001</v>
      </c>
      <c r="F243" s="3">
        <f t="shared" si="207"/>
        <v>12790.066666666666</v>
      </c>
      <c r="G243" s="3">
        <f t="shared" si="208"/>
        <v>12791.45</v>
      </c>
      <c r="H243" s="3">
        <f t="shared" si="249"/>
        <v>12806.6</v>
      </c>
      <c r="I243" s="110">
        <f t="shared" si="249"/>
        <v>12790.9</v>
      </c>
      <c r="J243" s="110">
        <f t="shared" si="249"/>
        <v>12802.2</v>
      </c>
      <c r="K243" s="8">
        <f t="shared" si="224"/>
        <v>11.5</v>
      </c>
      <c r="L243" s="4">
        <f t="shared" si="209"/>
        <v>15.700000000000728</v>
      </c>
      <c r="M243" s="4">
        <f t="shared" si="216"/>
        <v>7.9666666666671517</v>
      </c>
      <c r="N243" s="4">
        <f t="shared" si="210"/>
        <v>9.8500000000003638</v>
      </c>
      <c r="O243" s="4">
        <f t="shared" si="211"/>
        <v>15.700000000000728</v>
      </c>
      <c r="P243" s="4">
        <f t="shared" si="251"/>
        <v>12.700000000000728</v>
      </c>
      <c r="Q243" s="4">
        <f>-J242+I243</f>
        <v>-3</v>
      </c>
      <c r="R243" s="4">
        <f t="shared" si="202"/>
        <v>12799.9</v>
      </c>
      <c r="S243" s="4">
        <f t="shared" si="212"/>
        <v>12796.716666666667</v>
      </c>
      <c r="T243" s="4">
        <f t="shared" si="213"/>
        <v>12794.422222222223</v>
      </c>
      <c r="U243" s="4">
        <f t="shared" si="217"/>
        <v>-2.5</v>
      </c>
      <c r="V243" s="4">
        <f t="shared" si="218"/>
        <v>0.5</v>
      </c>
      <c r="W243" s="45">
        <f t="shared" si="219"/>
        <v>12791.2</v>
      </c>
      <c r="X243" s="109">
        <f t="shared" si="256"/>
        <v>12788.2</v>
      </c>
      <c r="Y243" s="10">
        <f t="shared" si="220"/>
        <v>12797.599999999999</v>
      </c>
      <c r="Z243" s="10">
        <f t="shared" si="221"/>
        <v>3.1999999999989086</v>
      </c>
      <c r="AA243" s="10">
        <f t="shared" si="222"/>
        <v>3.1999999999989086</v>
      </c>
      <c r="AB243" s="10">
        <f t="shared" si="223"/>
        <v>12793.9</v>
      </c>
      <c r="AC243" s="79">
        <f t="shared" si="257"/>
        <v>12793.9</v>
      </c>
      <c r="AD243" s="48">
        <f t="shared" si="225"/>
        <v>-6.1468486029846711E-2</v>
      </c>
      <c r="AE243" s="45">
        <f t="shared" si="226"/>
        <v>-2.5</v>
      </c>
      <c r="AF243" s="56">
        <f t="shared" si="227"/>
        <v>12791.4</v>
      </c>
      <c r="AG243" s="70">
        <f t="shared" si="228"/>
        <v>2.1185907075427024</v>
      </c>
      <c r="AH243" s="70">
        <f t="shared" si="229"/>
        <v>0.47201188811022099</v>
      </c>
      <c r="AI243" s="74">
        <f t="shared" si="230"/>
        <v>8.4431727566967581E-4</v>
      </c>
      <c r="AJ243" s="62">
        <f t="shared" si="231"/>
        <v>3.1999999999989086</v>
      </c>
      <c r="AK243" s="117">
        <f t="shared" si="232"/>
        <v>0.2227952225173758</v>
      </c>
      <c r="AL243" s="99">
        <f t="shared" si="233"/>
        <v>3.9852779145292162E-4</v>
      </c>
      <c r="AM243" s="62">
        <f t="shared" si="234"/>
        <v>12797.099999999999</v>
      </c>
      <c r="AN243" s="10">
        <f t="shared" si="235"/>
        <v>12776.643899999999</v>
      </c>
      <c r="AO243" s="10">
        <f t="shared" si="236"/>
        <v>12782.271599999998</v>
      </c>
      <c r="AP243" s="10">
        <f t="shared" si="237"/>
        <v>12810.430966666665</v>
      </c>
      <c r="AQ243" s="10">
        <f t="shared" si="238"/>
        <v>12805.15903333333</v>
      </c>
      <c r="AR243" s="113"/>
      <c r="AU243" s="19"/>
      <c r="AV243" s="25"/>
      <c r="AZ243"/>
      <c r="BA243"/>
      <c r="BB243"/>
      <c r="BC243"/>
      <c r="BD243"/>
      <c r="BE243" s="12" t="s">
        <v>405</v>
      </c>
      <c r="BF243" s="110">
        <v>12806.6</v>
      </c>
      <c r="BG243" s="111">
        <v>12790.9</v>
      </c>
      <c r="BH243" s="111">
        <v>12802.2</v>
      </c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</row>
    <row r="244" spans="1:123" x14ac:dyDescent="0.25">
      <c r="A244" s="12" t="str">
        <f t="shared" si="201"/>
        <v>16mag   8s</v>
      </c>
      <c r="B244" s="110">
        <f t="shared" si="214"/>
        <v>-8.9000000000014552</v>
      </c>
      <c r="C244" s="3">
        <f t="shared" si="215"/>
        <v>2.5999999999985448</v>
      </c>
      <c r="D244" s="3">
        <f t="shared" si="205"/>
        <v>12801.533333333335</v>
      </c>
      <c r="E244" s="3">
        <f t="shared" si="206"/>
        <v>12804.95</v>
      </c>
      <c r="F244" s="3">
        <f t="shared" si="207"/>
        <v>12789.700000000003</v>
      </c>
      <c r="G244" s="3">
        <f t="shared" si="208"/>
        <v>12788.55</v>
      </c>
      <c r="H244" s="3">
        <f t="shared" si="249"/>
        <v>12803.3</v>
      </c>
      <c r="I244" s="110">
        <f t="shared" si="249"/>
        <v>12786.2</v>
      </c>
      <c r="J244" s="110">
        <f t="shared" si="249"/>
        <v>12793.3</v>
      </c>
      <c r="K244" s="8">
        <f t="shared" si="224"/>
        <v>-0.6000000000003638</v>
      </c>
      <c r="L244" s="4">
        <f t="shared" si="209"/>
        <v>17.099999999998545</v>
      </c>
      <c r="M244" s="4">
        <f t="shared" si="216"/>
        <v>12.266666666666424</v>
      </c>
      <c r="N244" s="4">
        <f t="shared" si="210"/>
        <v>16.399999999999636</v>
      </c>
      <c r="O244" s="4">
        <f t="shared" si="211"/>
        <v>17.099999999998545</v>
      </c>
      <c r="P244" s="4">
        <f t="shared" si="251"/>
        <v>1.0999999999985448</v>
      </c>
      <c r="Q244" s="4">
        <f>J243-I244</f>
        <v>16</v>
      </c>
      <c r="R244" s="4">
        <f t="shared" si="202"/>
        <v>12794.266666666668</v>
      </c>
      <c r="S244" s="4">
        <f t="shared" si="212"/>
        <v>12797.083333333334</v>
      </c>
      <c r="T244" s="4">
        <f t="shared" si="213"/>
        <v>12795.900000000001</v>
      </c>
      <c r="U244" s="4">
        <f t="shared" si="217"/>
        <v>0.5</v>
      </c>
      <c r="V244" s="4">
        <f t="shared" si="218"/>
        <v>3.1999999999989086</v>
      </c>
      <c r="W244" s="45">
        <f t="shared" si="219"/>
        <v>12797.099999999999</v>
      </c>
      <c r="X244" s="45">
        <f t="shared" ref="X244:X250" si="258">J242+U244</f>
        <v>12794.4</v>
      </c>
      <c r="Y244" s="62">
        <f t="shared" si="220"/>
        <v>12813.7</v>
      </c>
      <c r="Z244" s="10">
        <f t="shared" si="221"/>
        <v>8.3000000000010914</v>
      </c>
      <c r="AA244" s="4">
        <f t="shared" si="222"/>
        <v>8.3000000000010914</v>
      </c>
      <c r="AB244" s="108">
        <f t="shared" si="223"/>
        <v>12802.2</v>
      </c>
      <c r="AC244" s="108">
        <f t="shared" ref="AC244:AC250" si="259">J242+Z244</f>
        <v>12802.2</v>
      </c>
      <c r="AD244" s="48">
        <f t="shared" si="225"/>
        <v>2.2222222222134505E-2</v>
      </c>
      <c r="AE244" s="45">
        <f t="shared" si="226"/>
        <v>0.5</v>
      </c>
      <c r="AF244" s="56">
        <f t="shared" si="227"/>
        <v>12802.7</v>
      </c>
      <c r="AG244" s="70">
        <f t="shared" si="228"/>
        <v>0.54684458819642523</v>
      </c>
      <c r="AH244" s="70">
        <f t="shared" si="229"/>
        <v>1.8286731213673499</v>
      </c>
      <c r="AI244" s="74">
        <f t="shared" si="230"/>
        <v>-7.3422012544240316E-4</v>
      </c>
      <c r="AJ244" s="62">
        <f t="shared" si="231"/>
        <v>8.3000000000010914</v>
      </c>
      <c r="AK244" s="117">
        <f t="shared" si="232"/>
        <v>3.3440453848114067</v>
      </c>
      <c r="AL244" s="99">
        <f t="shared" si="233"/>
        <v>-1.3426486085634866E-3</v>
      </c>
      <c r="AM244" s="62">
        <f t="shared" si="234"/>
        <v>12810.500000000002</v>
      </c>
      <c r="AN244" s="10">
        <f t="shared" si="235"/>
        <v>12777.25995</v>
      </c>
      <c r="AO244" s="10">
        <f t="shared" si="236"/>
        <v>12796.0911</v>
      </c>
      <c r="AP244" s="10">
        <f t="shared" si="237"/>
        <v>12822.559749999999</v>
      </c>
      <c r="AQ244" s="10">
        <f t="shared" si="238"/>
        <v>12805.993199999997</v>
      </c>
      <c r="AR244" s="113"/>
      <c r="AU244" s="19"/>
      <c r="AV244" s="25"/>
      <c r="AZ244"/>
      <c r="BA244"/>
      <c r="BB244"/>
      <c r="BC244"/>
      <c r="BD244"/>
      <c r="BE244" s="12" t="s">
        <v>159</v>
      </c>
      <c r="BF244" s="110">
        <v>12803.3</v>
      </c>
      <c r="BG244" s="111">
        <v>12786.2</v>
      </c>
      <c r="BH244" s="111">
        <v>12793.3</v>
      </c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</row>
    <row r="245" spans="1:123" x14ac:dyDescent="0.25">
      <c r="A245" s="12" t="str">
        <f t="shared" si="201"/>
        <v>16mag    9b</v>
      </c>
      <c r="B245" s="110">
        <f t="shared" si="214"/>
        <v>26.900000000001455</v>
      </c>
      <c r="C245" s="3">
        <f t="shared" si="215"/>
        <v>26.300000000001091</v>
      </c>
      <c r="D245" s="3">
        <f t="shared" si="205"/>
        <v>12815.333333333334</v>
      </c>
      <c r="E245" s="3">
        <f t="shared" si="206"/>
        <v>12819.7</v>
      </c>
      <c r="F245" s="3">
        <f t="shared" si="207"/>
        <v>12786.633333333331</v>
      </c>
      <c r="G245" s="3">
        <f t="shared" si="208"/>
        <v>12784.5</v>
      </c>
      <c r="H245" s="3">
        <f t="shared" si="249"/>
        <v>12836.1</v>
      </c>
      <c r="I245" s="110">
        <f t="shared" si="249"/>
        <v>12782.8</v>
      </c>
      <c r="J245" s="110">
        <f t="shared" si="249"/>
        <v>12820.2</v>
      </c>
      <c r="K245" s="8">
        <f t="shared" si="224"/>
        <v>18</v>
      </c>
      <c r="L245" s="4">
        <f t="shared" si="209"/>
        <v>53.300000000001091</v>
      </c>
      <c r="M245" s="4">
        <f t="shared" si="216"/>
        <v>28.70000000000012</v>
      </c>
      <c r="N245" s="4">
        <f t="shared" si="210"/>
        <v>35.199999999999818</v>
      </c>
      <c r="O245" s="4">
        <f t="shared" si="211"/>
        <v>53.300000000001091</v>
      </c>
      <c r="P245" s="4">
        <f t="shared" si="251"/>
        <v>42.800000000001091</v>
      </c>
      <c r="Q245" s="4">
        <f>J244-I245</f>
        <v>10.5</v>
      </c>
      <c r="R245" s="4">
        <f t="shared" si="202"/>
        <v>12813.033333333335</v>
      </c>
      <c r="S245" s="4">
        <f t="shared" si="212"/>
        <v>12803.650000000001</v>
      </c>
      <c r="T245" s="4">
        <f t="shared" si="213"/>
        <v>12802.400000000001</v>
      </c>
      <c r="U245" s="4">
        <f t="shared" si="217"/>
        <v>-8.9000000000014552</v>
      </c>
      <c r="V245" s="4">
        <f t="shared" si="218"/>
        <v>-8.9000000000014552</v>
      </c>
      <c r="W245" s="109">
        <f t="shared" si="219"/>
        <v>12793.3</v>
      </c>
      <c r="X245" s="109">
        <f t="shared" si="258"/>
        <v>12793.3</v>
      </c>
      <c r="Y245" s="62">
        <f t="shared" si="220"/>
        <v>12792.699999999999</v>
      </c>
      <c r="Z245" s="10">
        <f t="shared" si="221"/>
        <v>8.3000000000010914</v>
      </c>
      <c r="AA245" s="4">
        <f t="shared" si="222"/>
        <v>8.3000000000010914</v>
      </c>
      <c r="AB245" s="79">
        <f t="shared" si="223"/>
        <v>12810.500000000002</v>
      </c>
      <c r="AC245" s="79">
        <f t="shared" si="259"/>
        <v>12810.500000000002</v>
      </c>
      <c r="AD245" s="48">
        <f t="shared" si="225"/>
        <v>2.1862248213126034</v>
      </c>
      <c r="AE245" s="45">
        <f t="shared" si="226"/>
        <v>-8.9000000000014552</v>
      </c>
      <c r="AF245" s="56">
        <f t="shared" si="227"/>
        <v>12784.399999999998</v>
      </c>
      <c r="AG245" s="70">
        <f t="shared" si="228"/>
        <v>1.927320696292274</v>
      </c>
      <c r="AH245" s="70">
        <f t="shared" si="229"/>
        <v>0.51885501044209836</v>
      </c>
      <c r="AI245" s="74">
        <f t="shared" si="230"/>
        <v>2.8002878508184129E-3</v>
      </c>
      <c r="AJ245" s="62">
        <f t="shared" si="231"/>
        <v>8.3000000000010914</v>
      </c>
      <c r="AK245" s="117">
        <f t="shared" si="232"/>
        <v>0.26921052186086997</v>
      </c>
      <c r="AL245" s="99">
        <f t="shared" si="233"/>
        <v>1.4529433820772686E-3</v>
      </c>
      <c r="AM245" s="62">
        <f t="shared" si="234"/>
        <v>12801.6</v>
      </c>
      <c r="AN245" s="10">
        <f t="shared" si="235"/>
        <v>12765.088800000001</v>
      </c>
      <c r="AO245" s="10">
        <f t="shared" si="236"/>
        <v>12789.531000000003</v>
      </c>
      <c r="AP245" s="10">
        <f t="shared" si="237"/>
        <v>12823.477333333332</v>
      </c>
      <c r="AQ245" s="10">
        <f t="shared" si="238"/>
        <v>12798.018566666669</v>
      </c>
      <c r="AR245" s="113"/>
      <c r="AU245" s="19"/>
      <c r="AV245" s="25"/>
      <c r="AW245" s="21">
        <f>SUM(AU245:AU258)-AW246</f>
        <v>0</v>
      </c>
      <c r="AZ245" s="124">
        <f>BA245*(1-$AQ$5)</f>
        <v>12781.7394</v>
      </c>
      <c r="BA245" s="16">
        <f t="shared" ref="BA245" si="260">J245</f>
        <v>12820.2</v>
      </c>
      <c r="BE245" s="12" t="s">
        <v>406</v>
      </c>
      <c r="BF245" s="110">
        <v>12836.1</v>
      </c>
      <c r="BG245" s="111">
        <v>12782.8</v>
      </c>
      <c r="BH245" s="111">
        <v>12820.2</v>
      </c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</row>
    <row r="246" spans="1:123" x14ac:dyDescent="0.25">
      <c r="A246" s="12" t="str">
        <f t="shared" si="201"/>
        <v>16mag     10o</v>
      </c>
      <c r="B246" s="110">
        <f t="shared" si="214"/>
        <v>-19.800000000001091</v>
      </c>
      <c r="C246" s="3">
        <f t="shared" si="215"/>
        <v>-1.8000000000010914</v>
      </c>
      <c r="D246" s="3">
        <f t="shared" si="205"/>
        <v>12821.933333333334</v>
      </c>
      <c r="E246" s="3">
        <f t="shared" si="206"/>
        <v>12831.25</v>
      </c>
      <c r="F246" s="3">
        <f t="shared" si="207"/>
        <v>12787.533333333333</v>
      </c>
      <c r="G246" s="3">
        <f t="shared" si="208"/>
        <v>12788.2</v>
      </c>
      <c r="H246" s="3">
        <f t="shared" si="249"/>
        <v>12826.4</v>
      </c>
      <c r="I246" s="3">
        <f t="shared" si="249"/>
        <v>12793.6</v>
      </c>
      <c r="J246" s="110">
        <f t="shared" si="249"/>
        <v>12800.4</v>
      </c>
      <c r="K246" s="8">
        <f t="shared" si="224"/>
        <v>7.1000000000003638</v>
      </c>
      <c r="L246" s="4">
        <f t="shared" si="209"/>
        <v>32.799999999999272</v>
      </c>
      <c r="M246" s="4">
        <f t="shared" si="216"/>
        <v>34.399999999999636</v>
      </c>
      <c r="N246" s="4">
        <f t="shared" si="210"/>
        <v>43.050000000000182</v>
      </c>
      <c r="O246" s="4">
        <f t="shared" si="211"/>
        <v>32.799999999999272</v>
      </c>
      <c r="P246" s="4">
        <f t="shared" si="251"/>
        <v>6.1999999999989086</v>
      </c>
      <c r="Q246" s="4">
        <f>J245-I246</f>
        <v>26.600000000000364</v>
      </c>
      <c r="R246" s="4">
        <f t="shared" si="202"/>
        <v>12806.800000000001</v>
      </c>
      <c r="S246" s="4">
        <f t="shared" si="212"/>
        <v>12809.916666666668</v>
      </c>
      <c r="T246" s="4">
        <f t="shared" si="213"/>
        <v>12804.700000000003</v>
      </c>
      <c r="U246" s="4">
        <f t="shared" si="217"/>
        <v>-8.9000000000014552</v>
      </c>
      <c r="V246" s="4">
        <f t="shared" si="218"/>
        <v>-8.9000000000014552</v>
      </c>
      <c r="W246" s="109">
        <f t="shared" si="219"/>
        <v>12784.399999999998</v>
      </c>
      <c r="X246" s="45">
        <f t="shared" si="258"/>
        <v>12784.399999999998</v>
      </c>
      <c r="Y246" s="62">
        <f t="shared" si="220"/>
        <v>12838.2</v>
      </c>
      <c r="Z246" s="10">
        <f t="shared" si="221"/>
        <v>26.900000000001455</v>
      </c>
      <c r="AA246" s="4">
        <f t="shared" si="222"/>
        <v>26.900000000001455</v>
      </c>
      <c r="AB246" s="108">
        <f t="shared" si="223"/>
        <v>12820.2</v>
      </c>
      <c r="AC246" s="108">
        <f t="shared" si="259"/>
        <v>12820.2</v>
      </c>
      <c r="AD246" s="48">
        <f t="shared" si="225"/>
        <v>0.96075373619228777</v>
      </c>
      <c r="AE246" s="45">
        <f t="shared" si="226"/>
        <v>-8.9000000000014552</v>
      </c>
      <c r="AF246" s="56">
        <f t="shared" si="227"/>
        <v>12811.3</v>
      </c>
      <c r="AG246" s="70">
        <f t="shared" si="228"/>
        <v>0.23405693892657048</v>
      </c>
      <c r="AH246" s="70">
        <f t="shared" si="229"/>
        <v>4.2724646600360989</v>
      </c>
      <c r="AI246" s="74">
        <f t="shared" si="230"/>
        <v>-8.5081139306702959E-4</v>
      </c>
      <c r="AJ246" s="62">
        <f t="shared" si="231"/>
        <v>26.900000000001455</v>
      </c>
      <c r="AK246" s="117">
        <f t="shared" si="232"/>
        <v>18.253954271257381</v>
      </c>
      <c r="AL246" s="99">
        <f t="shared" si="233"/>
        <v>-3.6350616092349665E-3</v>
      </c>
      <c r="AM246" s="62">
        <f t="shared" si="234"/>
        <v>12847.100000000002</v>
      </c>
      <c r="AN246" s="10">
        <f t="shared" si="235"/>
        <v>12765.055500000002</v>
      </c>
      <c r="AO246" s="10">
        <f t="shared" si="236"/>
        <v>12830.423400000003</v>
      </c>
      <c r="AP246" s="10">
        <f t="shared" si="237"/>
        <v>12861.081566666666</v>
      </c>
      <c r="AQ246" s="10">
        <f t="shared" si="238"/>
        <v>12802.756633333334</v>
      </c>
      <c r="AR246" s="113"/>
      <c r="AU246" s="19"/>
      <c r="AV246" s="25"/>
      <c r="AW246" s="80">
        <f>COUNT(AU246:AU258)</f>
        <v>0</v>
      </c>
      <c r="AZ246"/>
      <c r="BA246"/>
      <c r="BB246" s="115">
        <f>AO246</f>
        <v>12830.423400000003</v>
      </c>
      <c r="BC246" s="24">
        <f>BB246-BA245</f>
        <v>10.223400000002584</v>
      </c>
      <c r="BD246" s="107" t="s">
        <v>37</v>
      </c>
      <c r="BE246" s="12" t="s">
        <v>407</v>
      </c>
      <c r="BF246" s="110">
        <v>12826.4</v>
      </c>
      <c r="BG246" s="111">
        <v>12793.6</v>
      </c>
      <c r="BH246" s="111">
        <v>12800.4</v>
      </c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</row>
    <row r="247" spans="1:123" x14ac:dyDescent="0.25">
      <c r="A247" s="12" t="str">
        <f t="shared" si="201"/>
        <v>16mag   11s</v>
      </c>
      <c r="B247" s="110">
        <f t="shared" si="214"/>
        <v>-5.5</v>
      </c>
      <c r="C247" s="3">
        <f t="shared" si="215"/>
        <v>1.6000000000003638</v>
      </c>
      <c r="D247" s="3">
        <f t="shared" si="205"/>
        <v>12821.533333333333</v>
      </c>
      <c r="E247" s="3">
        <f t="shared" si="206"/>
        <v>12814.25</v>
      </c>
      <c r="F247" s="3">
        <f t="shared" si="207"/>
        <v>12786.866666666669</v>
      </c>
      <c r="G247" s="3">
        <f t="shared" si="208"/>
        <v>12788.900000000001</v>
      </c>
      <c r="H247" s="3">
        <f t="shared" si="249"/>
        <v>12802.1</v>
      </c>
      <c r="I247" s="3">
        <f t="shared" si="249"/>
        <v>12784.2</v>
      </c>
      <c r="J247" s="3">
        <f t="shared" si="249"/>
        <v>12794.9</v>
      </c>
      <c r="K247" s="8">
        <f t="shared" si="224"/>
        <v>-25.300000000001091</v>
      </c>
      <c r="L247" s="4">
        <f t="shared" si="209"/>
        <v>17.899999999999636</v>
      </c>
      <c r="M247" s="4">
        <f t="shared" si="216"/>
        <v>34.666666666666664</v>
      </c>
      <c r="N247" s="4">
        <f t="shared" si="210"/>
        <v>25.349999999999454</v>
      </c>
      <c r="O247" s="4">
        <f t="shared" si="211"/>
        <v>17.899999999999636</v>
      </c>
      <c r="P247" s="4">
        <f t="shared" si="251"/>
        <v>1.7000000000007276</v>
      </c>
      <c r="Q247" s="4">
        <f>J246-I247</f>
        <v>16.199999999998909</v>
      </c>
      <c r="R247" s="4">
        <f t="shared" si="202"/>
        <v>12793.733333333335</v>
      </c>
      <c r="S247" s="4">
        <f t="shared" si="212"/>
        <v>12800.266666666668</v>
      </c>
      <c r="T247" s="4">
        <f t="shared" si="213"/>
        <v>12804.522222222224</v>
      </c>
      <c r="U247" s="4">
        <f t="shared" si="217"/>
        <v>-19.800000000001091</v>
      </c>
      <c r="V247" s="4">
        <f t="shared" si="218"/>
        <v>-19.800000000001091</v>
      </c>
      <c r="W247" s="45">
        <f t="shared" si="219"/>
        <v>12800.4</v>
      </c>
      <c r="X247" s="45">
        <f t="shared" si="258"/>
        <v>12800.4</v>
      </c>
      <c r="Y247" s="62">
        <f t="shared" si="220"/>
        <v>12807.5</v>
      </c>
      <c r="Z247" s="10">
        <f t="shared" si="221"/>
        <v>26.900000000001455</v>
      </c>
      <c r="AA247" s="4">
        <f t="shared" si="222"/>
        <v>26.900000000001455</v>
      </c>
      <c r="AB247" s="79">
        <f t="shared" si="223"/>
        <v>12847.100000000002</v>
      </c>
      <c r="AC247" s="108">
        <f t="shared" si="259"/>
        <v>12847.100000000002</v>
      </c>
      <c r="AD247" s="48">
        <f t="shared" si="225"/>
        <v>7.0045484080549295E-2</v>
      </c>
      <c r="AE247" s="45">
        <f t="shared" si="226"/>
        <v>-19.800000000001091</v>
      </c>
      <c r="AF247" s="56">
        <f t="shared" si="227"/>
        <v>12780.599999999999</v>
      </c>
      <c r="AG247" s="70">
        <f t="shared" si="228"/>
        <v>-0.44297073612534899</v>
      </c>
      <c r="AH247" s="70">
        <f t="shared" si="229"/>
        <v>-2.2574854690108164</v>
      </c>
      <c r="AI247" s="74">
        <f t="shared" si="230"/>
        <v>1.1188833075130348E-3</v>
      </c>
      <c r="AJ247" s="62">
        <f t="shared" si="231"/>
        <v>26.900000000001455</v>
      </c>
      <c r="AK247" s="117">
        <f t="shared" si="232"/>
        <v>5.0962406427949851</v>
      </c>
      <c r="AL247" s="99">
        <f t="shared" si="233"/>
        <v>-2.5258628082294367E-3</v>
      </c>
      <c r="AM247" s="62">
        <f t="shared" si="234"/>
        <v>12827.300000000001</v>
      </c>
      <c r="AN247" s="10">
        <f t="shared" si="235"/>
        <v>12750.98625</v>
      </c>
      <c r="AO247" s="10">
        <f t="shared" si="236"/>
        <v>12807.180000000002</v>
      </c>
      <c r="AP247" s="10">
        <f t="shared" si="237"/>
        <v>12862.699850000001</v>
      </c>
      <c r="AQ247" s="10">
        <f t="shared" si="238"/>
        <v>12799.987200000001</v>
      </c>
      <c r="AR247" s="113"/>
      <c r="AU247" s="19"/>
      <c r="AV247" s="25"/>
      <c r="AZ247"/>
      <c r="BA247"/>
      <c r="BB247"/>
      <c r="BC247"/>
      <c r="BD247"/>
      <c r="BE247" s="12" t="s">
        <v>160</v>
      </c>
      <c r="BF247" s="110">
        <v>12802.1</v>
      </c>
      <c r="BG247" s="111">
        <v>12784.2</v>
      </c>
      <c r="BH247" s="111">
        <v>12794.9</v>
      </c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</row>
    <row r="248" spans="1:123" x14ac:dyDescent="0.25">
      <c r="A248" s="12" t="str">
        <f t="shared" si="201"/>
        <v>16mag     12b</v>
      </c>
      <c r="B248" s="110">
        <f t="shared" si="214"/>
        <v>3.6000000000003638</v>
      </c>
      <c r="C248" s="3">
        <f t="shared" si="215"/>
        <v>-21.700000000000728</v>
      </c>
      <c r="D248" s="3">
        <f t="shared" si="205"/>
        <v>12811.533333333333</v>
      </c>
      <c r="E248" s="3">
        <f t="shared" si="206"/>
        <v>12804.1</v>
      </c>
      <c r="F248" s="3">
        <f t="shared" si="207"/>
        <v>12788.5</v>
      </c>
      <c r="G248" s="3">
        <f t="shared" si="208"/>
        <v>12785.95</v>
      </c>
      <c r="H248" s="3">
        <f t="shared" si="249"/>
        <v>12806.1</v>
      </c>
      <c r="I248" s="3">
        <f t="shared" si="249"/>
        <v>12787.7</v>
      </c>
      <c r="J248" s="110">
        <f t="shared" si="249"/>
        <v>12798.5</v>
      </c>
      <c r="K248" s="8">
        <f t="shared" si="224"/>
        <v>-1.8999999999996362</v>
      </c>
      <c r="L248" s="4">
        <f t="shared" si="209"/>
        <v>18.399999999999636</v>
      </c>
      <c r="M248" s="4">
        <f t="shared" si="216"/>
        <v>23.033333333332848</v>
      </c>
      <c r="N248" s="4">
        <f t="shared" si="210"/>
        <v>18.149999999999636</v>
      </c>
      <c r="O248" s="4">
        <f t="shared" si="211"/>
        <v>18.399999999999636</v>
      </c>
      <c r="P248" s="4">
        <f t="shared" si="251"/>
        <v>11.200000000000728</v>
      </c>
      <c r="Q248" s="4">
        <f>-J247+I248</f>
        <v>-7.1999999999989086</v>
      </c>
      <c r="R248" s="4">
        <f t="shared" si="202"/>
        <v>12797.433333333334</v>
      </c>
      <c r="S248" s="4">
        <f t="shared" si="212"/>
        <v>12795.583333333336</v>
      </c>
      <c r="T248" s="4">
        <f t="shared" si="213"/>
        <v>12799.322222222225</v>
      </c>
      <c r="U248" s="4">
        <f t="shared" si="217"/>
        <v>-19.800000000001091</v>
      </c>
      <c r="V248" s="4">
        <f t="shared" si="218"/>
        <v>-19.800000000001091</v>
      </c>
      <c r="W248" s="45">
        <f t="shared" si="219"/>
        <v>12780.599999999999</v>
      </c>
      <c r="X248" s="45">
        <f t="shared" si="258"/>
        <v>12780.599999999999</v>
      </c>
      <c r="Y248" s="62">
        <f t="shared" si="220"/>
        <v>12769.599999999999</v>
      </c>
      <c r="Z248" s="10">
        <f t="shared" si="221"/>
        <v>26.900000000001455</v>
      </c>
      <c r="AA248" s="4">
        <f t="shared" si="222"/>
        <v>-5.5</v>
      </c>
      <c r="AB248" s="79">
        <f t="shared" si="223"/>
        <v>12794.9</v>
      </c>
      <c r="AC248" s="108">
        <f t="shared" si="259"/>
        <v>12827.300000000001</v>
      </c>
      <c r="AD248" s="48">
        <f t="shared" si="225"/>
        <v>9.9935022742017751E-2</v>
      </c>
      <c r="AE248" s="45">
        <f t="shared" si="226"/>
        <v>-19.800000000001091</v>
      </c>
      <c r="AF248" s="56">
        <f t="shared" si="227"/>
        <v>12775.099999999999</v>
      </c>
      <c r="AG248" s="70">
        <f t="shared" si="228"/>
        <v>-1.0079630832282767</v>
      </c>
      <c r="AH248" s="70">
        <f t="shared" si="229"/>
        <v>-0.99209982651073614</v>
      </c>
      <c r="AI248" s="74">
        <f t="shared" si="230"/>
        <v>1.8316882059632768E-3</v>
      </c>
      <c r="AJ248" s="62">
        <f t="shared" si="231"/>
        <v>26.900000000001455</v>
      </c>
      <c r="AK248" s="117">
        <f t="shared" si="232"/>
        <v>0.98426206576263275</v>
      </c>
      <c r="AL248" s="99">
        <f t="shared" si="233"/>
        <v>-1.8172175513579286E-3</v>
      </c>
      <c r="AM248" s="62">
        <f t="shared" si="234"/>
        <v>12821.800000000001</v>
      </c>
      <c r="AN248" s="10">
        <f t="shared" si="235"/>
        <v>12755.614950000001</v>
      </c>
      <c r="AO248" s="10">
        <f t="shared" si="236"/>
        <v>12790.463400000004</v>
      </c>
      <c r="AP248" s="10">
        <f t="shared" si="237"/>
        <v>12831.902416666668</v>
      </c>
      <c r="AQ248" s="10">
        <f t="shared" si="238"/>
        <v>12798.152033333336</v>
      </c>
      <c r="AR248" s="113"/>
      <c r="AU248" s="19"/>
      <c r="AV248" s="25"/>
      <c r="AZ248"/>
      <c r="BA248"/>
      <c r="BB248"/>
      <c r="BC248"/>
      <c r="BD248"/>
      <c r="BE248" s="12" t="s">
        <v>408</v>
      </c>
      <c r="BF248" s="110">
        <v>12806.1</v>
      </c>
      <c r="BG248" s="111">
        <v>12787.7</v>
      </c>
      <c r="BH248" s="111">
        <v>12798.5</v>
      </c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</row>
    <row r="249" spans="1:123" x14ac:dyDescent="0.25">
      <c r="A249" s="12" t="str">
        <f t="shared" si="201"/>
        <v>16mag     13o</v>
      </c>
      <c r="B249" s="110">
        <f t="shared" si="214"/>
        <v>19.100000000000364</v>
      </c>
      <c r="C249" s="3">
        <f t="shared" si="215"/>
        <v>17.200000000000728</v>
      </c>
      <c r="D249" s="3">
        <f t="shared" si="205"/>
        <v>12811.333333333334</v>
      </c>
      <c r="E249" s="3">
        <f t="shared" si="206"/>
        <v>12815.95</v>
      </c>
      <c r="F249" s="3">
        <f t="shared" si="207"/>
        <v>12789.4</v>
      </c>
      <c r="G249" s="3">
        <f t="shared" si="208"/>
        <v>12792</v>
      </c>
      <c r="H249" s="3">
        <f t="shared" si="249"/>
        <v>12825.8</v>
      </c>
      <c r="I249" s="3">
        <f t="shared" si="249"/>
        <v>12796.3</v>
      </c>
      <c r="J249" s="3">
        <f t="shared" si="249"/>
        <v>12817.6</v>
      </c>
      <c r="K249" s="8">
        <f t="shared" si="224"/>
        <v>22.700000000000728</v>
      </c>
      <c r="L249" s="4">
        <f t="shared" si="209"/>
        <v>29.5</v>
      </c>
      <c r="M249" s="4">
        <f t="shared" si="216"/>
        <v>21.933333333333092</v>
      </c>
      <c r="N249" s="4">
        <f t="shared" si="210"/>
        <v>23.949999999999818</v>
      </c>
      <c r="O249" s="4">
        <f t="shared" si="211"/>
        <v>29.5</v>
      </c>
      <c r="P249" s="4">
        <f>-H249+J248</f>
        <v>-27.299999999999272</v>
      </c>
      <c r="Q249" s="4">
        <f t="shared" ref="Q249:Q256" si="261">J248-I249</f>
        <v>2.2000000000007276</v>
      </c>
      <c r="R249" s="4">
        <f t="shared" si="202"/>
        <v>12813.233333333332</v>
      </c>
      <c r="S249" s="4">
        <f t="shared" si="212"/>
        <v>12805.333333333332</v>
      </c>
      <c r="T249" s="4">
        <f t="shared" si="213"/>
        <v>12801.466666666667</v>
      </c>
      <c r="U249" s="4">
        <f t="shared" si="217"/>
        <v>-19.800000000001091</v>
      </c>
      <c r="V249" s="4">
        <f t="shared" si="218"/>
        <v>-5.5</v>
      </c>
      <c r="W249" s="109">
        <f t="shared" si="219"/>
        <v>12789.4</v>
      </c>
      <c r="X249" s="109">
        <f t="shared" si="258"/>
        <v>12775.099999999999</v>
      </c>
      <c r="Y249" s="10">
        <f t="shared" si="220"/>
        <v>12796.6</v>
      </c>
      <c r="Z249" s="10">
        <f t="shared" si="221"/>
        <v>3.6000000000003638</v>
      </c>
      <c r="AA249" s="10">
        <f t="shared" si="222"/>
        <v>3.6000000000003638</v>
      </c>
      <c r="AB249" s="10">
        <f t="shared" si="223"/>
        <v>12798.5</v>
      </c>
      <c r="AC249" s="79">
        <f t="shared" si="259"/>
        <v>12798.5</v>
      </c>
      <c r="AD249" s="48">
        <f t="shared" si="225"/>
        <v>0.76348278102663947</v>
      </c>
      <c r="AE249" s="45">
        <f t="shared" si="226"/>
        <v>-19.800000000001091</v>
      </c>
      <c r="AF249" s="56">
        <f t="shared" si="227"/>
        <v>12778.699999999999</v>
      </c>
      <c r="AG249" s="70">
        <f t="shared" si="228"/>
        <v>2.5142730708384882</v>
      </c>
      <c r="AH249" s="70">
        <f t="shared" si="229"/>
        <v>0.39772927276610759</v>
      </c>
      <c r="AI249" s="74">
        <f t="shared" si="230"/>
        <v>3.0441281194488845E-3</v>
      </c>
      <c r="AJ249" s="62">
        <f t="shared" si="231"/>
        <v>3.6000000000003638</v>
      </c>
      <c r="AK249" s="117">
        <f t="shared" si="232"/>
        <v>0.15818857441505682</v>
      </c>
      <c r="AL249" s="99">
        <f t="shared" si="233"/>
        <v>1.2107388631552635E-3</v>
      </c>
      <c r="AM249" s="62">
        <f t="shared" si="234"/>
        <v>12802.1</v>
      </c>
      <c r="AN249" s="10">
        <f t="shared" si="235"/>
        <v>12766.504050000001</v>
      </c>
      <c r="AO249" s="10">
        <f t="shared" si="236"/>
        <v>12794.3595</v>
      </c>
      <c r="AP249" s="10">
        <f t="shared" si="237"/>
        <v>12828.398916666665</v>
      </c>
      <c r="AQ249" s="10">
        <f t="shared" si="238"/>
        <v>12801.555433333333</v>
      </c>
      <c r="AR249" s="113"/>
      <c r="AU249" s="19"/>
      <c r="AV249" s="25"/>
      <c r="AZ249"/>
      <c r="BA249"/>
      <c r="BB249"/>
      <c r="BC249"/>
      <c r="BD249"/>
      <c r="BE249" s="12" t="s">
        <v>409</v>
      </c>
      <c r="BF249" s="110">
        <v>12825.8</v>
      </c>
      <c r="BG249" s="111">
        <v>12796.3</v>
      </c>
      <c r="BH249" s="111">
        <v>12817.6</v>
      </c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</row>
    <row r="250" spans="1:123" x14ac:dyDescent="0.25">
      <c r="A250" s="12" t="str">
        <f t="shared" si="201"/>
        <v>16mag  14s</v>
      </c>
      <c r="B250" s="110">
        <f t="shared" si="214"/>
        <v>-4.8000000000010914</v>
      </c>
      <c r="C250" s="3">
        <f t="shared" si="215"/>
        <v>17.899999999999636</v>
      </c>
      <c r="D250" s="3">
        <f t="shared" si="205"/>
        <v>12818.733333333332</v>
      </c>
      <c r="E250" s="3">
        <f t="shared" si="206"/>
        <v>12825.05</v>
      </c>
      <c r="F250" s="3">
        <f t="shared" si="207"/>
        <v>12797.4</v>
      </c>
      <c r="G250" s="3">
        <f t="shared" si="208"/>
        <v>12802.25</v>
      </c>
      <c r="H250" s="110">
        <f t="shared" si="249"/>
        <v>12824.3</v>
      </c>
      <c r="I250" s="110">
        <f t="shared" si="249"/>
        <v>12808.2</v>
      </c>
      <c r="J250" s="110">
        <f t="shared" si="249"/>
        <v>12812.8</v>
      </c>
      <c r="K250" s="8">
        <f t="shared" si="224"/>
        <v>14.299999999999272</v>
      </c>
      <c r="L250" s="4">
        <f t="shared" si="209"/>
        <v>16.099999999998545</v>
      </c>
      <c r="M250" s="4">
        <f t="shared" si="216"/>
        <v>21.333333333332728</v>
      </c>
      <c r="N250" s="4">
        <f t="shared" si="210"/>
        <v>22.799999999999272</v>
      </c>
      <c r="O250" s="4">
        <f t="shared" si="211"/>
        <v>16.099999999998545</v>
      </c>
      <c r="P250" s="4">
        <f t="shared" ref="P250:P271" si="262">H250-J249</f>
        <v>6.6999999999989086</v>
      </c>
      <c r="Q250" s="4">
        <f t="shared" si="261"/>
        <v>9.3999999999996362</v>
      </c>
      <c r="R250" s="4">
        <f t="shared" si="202"/>
        <v>12815.1</v>
      </c>
      <c r="S250" s="4">
        <f t="shared" si="212"/>
        <v>12814.166666666666</v>
      </c>
      <c r="T250" s="4">
        <f t="shared" si="213"/>
        <v>12808.588888888888</v>
      </c>
      <c r="U250" s="4">
        <f t="shared" si="217"/>
        <v>-5.5</v>
      </c>
      <c r="V250" s="4">
        <f t="shared" si="218"/>
        <v>3.6000000000003638</v>
      </c>
      <c r="W250" s="85">
        <f t="shared" si="219"/>
        <v>12802.1</v>
      </c>
      <c r="X250" s="45">
        <f t="shared" si="258"/>
        <v>12793</v>
      </c>
      <c r="Y250" s="62">
        <f t="shared" si="220"/>
        <v>12840.300000000001</v>
      </c>
      <c r="Z250" s="10">
        <f t="shared" si="221"/>
        <v>19.100000000000364</v>
      </c>
      <c r="AA250" s="4">
        <f t="shared" si="222"/>
        <v>19.100000000000364</v>
      </c>
      <c r="AB250" s="108">
        <f t="shared" si="223"/>
        <v>12817.6</v>
      </c>
      <c r="AC250" s="108">
        <f t="shared" si="259"/>
        <v>12817.6</v>
      </c>
      <c r="AD250" s="48">
        <f t="shared" si="225"/>
        <v>-3.7556855100802422E-2</v>
      </c>
      <c r="AE250" s="45">
        <f t="shared" si="226"/>
        <v>-5.5</v>
      </c>
      <c r="AF250" s="56">
        <f t="shared" si="227"/>
        <v>12812.1</v>
      </c>
      <c r="AG250" s="70">
        <f t="shared" si="228"/>
        <v>-2.934493899410871E-2</v>
      </c>
      <c r="AH250" s="70">
        <f t="shared" si="229"/>
        <v>-34.077426441430326</v>
      </c>
      <c r="AI250" s="74">
        <f t="shared" si="230"/>
        <v>5.4635852046027471E-5</v>
      </c>
      <c r="AJ250" s="62">
        <f t="shared" si="231"/>
        <v>19.100000000000364</v>
      </c>
      <c r="AK250" s="117">
        <f t="shared" si="232"/>
        <v>1161.2709928710947</v>
      </c>
      <c r="AL250" s="99">
        <f t="shared" si="233"/>
        <v>-1.8618492291633717E-3</v>
      </c>
      <c r="AM250" s="62">
        <f t="shared" si="234"/>
        <v>12836.7</v>
      </c>
      <c r="AN250" s="10">
        <f t="shared" si="235"/>
        <v>12776.494049999999</v>
      </c>
      <c r="AO250" s="10">
        <f t="shared" si="236"/>
        <v>12817.336499999998</v>
      </c>
      <c r="AP250" s="10">
        <f t="shared" si="237"/>
        <v>12850.020516666662</v>
      </c>
      <c r="AQ250" s="10">
        <f t="shared" si="238"/>
        <v>12813.46733333333</v>
      </c>
      <c r="AR250" s="113"/>
      <c r="AU250" s="19"/>
      <c r="AV250" s="25"/>
      <c r="AZ250"/>
      <c r="BA250"/>
      <c r="BB250"/>
      <c r="BC250"/>
      <c r="BD250"/>
      <c r="BE250" s="12" t="s">
        <v>410</v>
      </c>
      <c r="BF250" s="110">
        <v>12824.3</v>
      </c>
      <c r="BG250" s="111">
        <v>12808.2</v>
      </c>
      <c r="BH250" s="111">
        <v>12812.8</v>
      </c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</row>
    <row r="251" spans="1:123" x14ac:dyDescent="0.25">
      <c r="A251" s="12" t="str">
        <f t="shared" si="201"/>
        <v>16mag   15b</v>
      </c>
      <c r="B251" s="110">
        <f t="shared" si="214"/>
        <v>23</v>
      </c>
      <c r="C251" s="3">
        <f t="shared" si="215"/>
        <v>37.299999999999272</v>
      </c>
      <c r="D251" s="3">
        <f t="shared" si="205"/>
        <v>12831.066666666666</v>
      </c>
      <c r="E251" s="3">
        <f t="shared" si="206"/>
        <v>12833.7</v>
      </c>
      <c r="F251" s="3">
        <f t="shared" si="207"/>
        <v>12805.333333333334</v>
      </c>
      <c r="G251" s="3">
        <f t="shared" si="208"/>
        <v>12809.85</v>
      </c>
      <c r="H251" s="110">
        <f t="shared" si="249"/>
        <v>12843.1</v>
      </c>
      <c r="I251" s="110">
        <f t="shared" si="249"/>
        <v>12811.5</v>
      </c>
      <c r="J251" s="110">
        <f t="shared" si="249"/>
        <v>12835.8</v>
      </c>
      <c r="K251" s="8">
        <f t="shared" si="224"/>
        <v>18.199999999998909</v>
      </c>
      <c r="L251" s="4">
        <f t="shared" si="209"/>
        <v>31.600000000000364</v>
      </c>
      <c r="M251" s="4">
        <f t="shared" si="216"/>
        <v>25.733333333332968</v>
      </c>
      <c r="N251" s="4">
        <f t="shared" si="210"/>
        <v>23.849999999999454</v>
      </c>
      <c r="O251" s="4">
        <f t="shared" si="211"/>
        <v>31.600000000000364</v>
      </c>
      <c r="P251" s="4">
        <f t="shared" si="262"/>
        <v>30.300000000001091</v>
      </c>
      <c r="Q251" s="4">
        <f t="shared" si="261"/>
        <v>1.2999999999992724</v>
      </c>
      <c r="R251" s="4">
        <f t="shared" si="202"/>
        <v>12830.133333333331</v>
      </c>
      <c r="S251" s="4">
        <f t="shared" si="212"/>
        <v>12822.616666666665</v>
      </c>
      <c r="T251" s="4">
        <f t="shared" si="213"/>
        <v>12819.488888888887</v>
      </c>
      <c r="U251" s="4">
        <f t="shared" si="217"/>
        <v>-4.8000000000010914</v>
      </c>
      <c r="V251" s="4">
        <f t="shared" si="218"/>
        <v>-4.8000000000010914</v>
      </c>
      <c r="W251" s="86">
        <f t="shared" si="219"/>
        <v>12812.8</v>
      </c>
      <c r="X251" s="109">
        <f t="shared" ref="X251:X296" si="263">J249+U251</f>
        <v>12812.8</v>
      </c>
      <c r="Y251" s="10">
        <f t="shared" si="220"/>
        <v>12827.099999999999</v>
      </c>
      <c r="Z251" s="10">
        <f t="shared" si="221"/>
        <v>19.100000000000364</v>
      </c>
      <c r="AA251" s="10">
        <f t="shared" si="222"/>
        <v>19.100000000000364</v>
      </c>
      <c r="AB251" s="10">
        <f t="shared" si="223"/>
        <v>12836.7</v>
      </c>
      <c r="AC251" s="79">
        <f t="shared" ref="AC251:AC296" si="264">J249+Z251</f>
        <v>12836.7</v>
      </c>
      <c r="AD251" s="48">
        <f t="shared" si="225"/>
        <v>0.88901884340482873</v>
      </c>
      <c r="AE251" s="45">
        <f t="shared" si="226"/>
        <v>-4.8000000000010914</v>
      </c>
      <c r="AF251" s="56">
        <f t="shared" si="227"/>
        <v>12807.999999999998</v>
      </c>
      <c r="AG251" s="70">
        <f t="shared" si="228"/>
        <v>7.1415065103550521</v>
      </c>
      <c r="AH251" s="70">
        <f t="shared" si="229"/>
        <v>0.14002647740361485</v>
      </c>
      <c r="AI251" s="74">
        <f t="shared" si="230"/>
        <v>2.1705184259838456E-3</v>
      </c>
      <c r="AJ251" s="62">
        <f t="shared" si="231"/>
        <v>19.100000000000364</v>
      </c>
      <c r="AK251" s="117">
        <f t="shared" si="232"/>
        <v>1.960741437406506E-2</v>
      </c>
      <c r="AL251" s="99">
        <f t="shared" si="233"/>
        <v>3.039300493301566E-4</v>
      </c>
      <c r="AM251" s="62">
        <f t="shared" si="234"/>
        <v>12831.9</v>
      </c>
      <c r="AN251" s="10">
        <f t="shared" si="235"/>
        <v>12779.507700000002</v>
      </c>
      <c r="AO251" s="10">
        <f t="shared" si="236"/>
        <v>12809.178</v>
      </c>
      <c r="AP251" s="10">
        <f t="shared" si="237"/>
        <v>12850.737899999998</v>
      </c>
      <c r="AQ251" s="10">
        <f t="shared" si="238"/>
        <v>12818.705900000001</v>
      </c>
      <c r="AR251" s="113"/>
      <c r="AU251" s="19"/>
      <c r="AV251" s="25"/>
      <c r="AZ251"/>
      <c r="BA251"/>
      <c r="BB251"/>
      <c r="BC251"/>
      <c r="BD251"/>
      <c r="BE251" s="12" t="s">
        <v>411</v>
      </c>
      <c r="BF251" s="110">
        <v>12843.1</v>
      </c>
      <c r="BG251" s="111">
        <v>12811.5</v>
      </c>
      <c r="BH251" s="111">
        <v>12835.8</v>
      </c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</row>
    <row r="252" spans="1:123" x14ac:dyDescent="0.25">
      <c r="A252" s="12" t="str">
        <f t="shared" si="201"/>
        <v>16mag     16o</v>
      </c>
      <c r="B252" s="110">
        <f t="shared" si="214"/>
        <v>-49.399999999999636</v>
      </c>
      <c r="C252" s="3">
        <f t="shared" si="215"/>
        <v>-31.200000000000728</v>
      </c>
      <c r="D252" s="3">
        <f t="shared" si="205"/>
        <v>12835.866666666669</v>
      </c>
      <c r="E252" s="3">
        <f t="shared" si="206"/>
        <v>12841.650000000001</v>
      </c>
      <c r="F252" s="3">
        <f t="shared" si="207"/>
        <v>12800.166666666666</v>
      </c>
      <c r="G252" s="3">
        <f t="shared" si="208"/>
        <v>12796.15</v>
      </c>
      <c r="H252" s="110">
        <f t="shared" si="249"/>
        <v>12840.2</v>
      </c>
      <c r="I252" s="110">
        <f t="shared" si="249"/>
        <v>12780.8</v>
      </c>
      <c r="J252" s="110">
        <f t="shared" si="249"/>
        <v>12786.4</v>
      </c>
      <c r="K252" s="8">
        <f t="shared" si="224"/>
        <v>-26.399999999999636</v>
      </c>
      <c r="L252" s="4">
        <f t="shared" si="209"/>
        <v>59.400000000001455</v>
      </c>
      <c r="M252" s="4">
        <f t="shared" si="216"/>
        <v>35.700000000000124</v>
      </c>
      <c r="N252" s="4">
        <f t="shared" si="210"/>
        <v>45.500000000000909</v>
      </c>
      <c r="O252" s="4">
        <f t="shared" si="211"/>
        <v>59.400000000001455</v>
      </c>
      <c r="P252" s="4">
        <f t="shared" si="262"/>
        <v>4.4000000000014552</v>
      </c>
      <c r="Q252" s="4">
        <f t="shared" si="261"/>
        <v>55</v>
      </c>
      <c r="R252" s="4">
        <f t="shared" si="202"/>
        <v>12802.466666666667</v>
      </c>
      <c r="S252" s="4">
        <f t="shared" si="212"/>
        <v>12816.3</v>
      </c>
      <c r="T252" s="4">
        <f t="shared" si="213"/>
        <v>12815.9</v>
      </c>
      <c r="U252" s="4">
        <f t="shared" si="217"/>
        <v>-4.8000000000010914</v>
      </c>
      <c r="V252" s="4">
        <f t="shared" si="218"/>
        <v>-4.8000000000010914</v>
      </c>
      <c r="W252" s="85">
        <f t="shared" si="219"/>
        <v>12807.999999999998</v>
      </c>
      <c r="X252" s="45">
        <f t="shared" si="263"/>
        <v>12807.999999999998</v>
      </c>
      <c r="Y252" s="62">
        <f t="shared" si="220"/>
        <v>12853.999999999998</v>
      </c>
      <c r="Z252" s="10">
        <f t="shared" si="221"/>
        <v>23</v>
      </c>
      <c r="AA252" s="4">
        <f t="shared" si="222"/>
        <v>23</v>
      </c>
      <c r="AB252" s="108">
        <f t="shared" si="223"/>
        <v>12835.8</v>
      </c>
      <c r="AC252" s="108">
        <f t="shared" si="264"/>
        <v>12835.8</v>
      </c>
      <c r="AD252" s="48">
        <f t="shared" si="225"/>
        <v>2.5508771929825405</v>
      </c>
      <c r="AE252" s="45">
        <f t="shared" si="226"/>
        <v>-4.8000000000010914</v>
      </c>
      <c r="AF252" s="56">
        <f t="shared" si="227"/>
        <v>12830.999999999998</v>
      </c>
      <c r="AG252" s="70">
        <f t="shared" si="228"/>
        <v>0.61735678999107413</v>
      </c>
      <c r="AH252" s="70">
        <f t="shared" si="229"/>
        <v>1.6198088629015617</v>
      </c>
      <c r="AI252" s="74">
        <f t="shared" si="230"/>
        <v>-3.4759566674459163E-3</v>
      </c>
      <c r="AJ252" s="62">
        <f t="shared" si="231"/>
        <v>23</v>
      </c>
      <c r="AK252" s="117">
        <f t="shared" si="232"/>
        <v>2.6237807523344503</v>
      </c>
      <c r="AL252" s="99">
        <f t="shared" si="233"/>
        <v>-5.6303854169906711E-3</v>
      </c>
      <c r="AM252" s="62">
        <f t="shared" si="234"/>
        <v>12858.8</v>
      </c>
      <c r="AN252" s="10">
        <f t="shared" si="235"/>
        <v>12793.47705</v>
      </c>
      <c r="AO252" s="10">
        <f t="shared" si="236"/>
        <v>12835.917899999997</v>
      </c>
      <c r="AP252" s="10">
        <f t="shared" si="237"/>
        <v>12866.837316666662</v>
      </c>
      <c r="AQ252" s="10">
        <f t="shared" si="238"/>
        <v>12829.983833333328</v>
      </c>
      <c r="AR252" s="113"/>
      <c r="AU252" s="19"/>
      <c r="AV252" s="25"/>
      <c r="AZ252" s="123">
        <f>BA252*(1+$AQ$5)</f>
        <v>12824.759199999999</v>
      </c>
      <c r="BA252" s="112">
        <f>J252</f>
        <v>12786.4</v>
      </c>
      <c r="BB252"/>
      <c r="BC252"/>
      <c r="BD252"/>
      <c r="BE252" s="12" t="s">
        <v>412</v>
      </c>
      <c r="BF252" s="110">
        <v>12840.2</v>
      </c>
      <c r="BG252" s="111">
        <v>12780.8</v>
      </c>
      <c r="BH252" s="111">
        <v>12786.4</v>
      </c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</row>
    <row r="253" spans="1:123" x14ac:dyDescent="0.25">
      <c r="A253" s="12" t="str">
        <f t="shared" si="201"/>
        <v>16mag    17s</v>
      </c>
      <c r="B253" s="110">
        <f t="shared" si="214"/>
        <v>20.600000000000364</v>
      </c>
      <c r="C253" s="3">
        <f t="shared" si="215"/>
        <v>-5.7999999999992724</v>
      </c>
      <c r="D253" s="3">
        <f t="shared" si="205"/>
        <v>12831.333333333334</v>
      </c>
      <c r="E253" s="3">
        <f t="shared" si="206"/>
        <v>12825.45</v>
      </c>
      <c r="F253" s="3">
        <f t="shared" si="207"/>
        <v>12789.066666666666</v>
      </c>
      <c r="G253" s="3">
        <f t="shared" si="208"/>
        <v>12777.849999999999</v>
      </c>
      <c r="H253" s="110">
        <f t="shared" si="249"/>
        <v>12810.7</v>
      </c>
      <c r="I253" s="110">
        <f t="shared" si="249"/>
        <v>12774.9</v>
      </c>
      <c r="J253" s="110">
        <f t="shared" si="249"/>
        <v>12807</v>
      </c>
      <c r="K253" s="8">
        <f t="shared" si="224"/>
        <v>-28.799999999999272</v>
      </c>
      <c r="L253" s="4">
        <f t="shared" si="209"/>
        <v>35.800000000001091</v>
      </c>
      <c r="M253" s="4">
        <f t="shared" si="216"/>
        <v>42.266666666667639</v>
      </c>
      <c r="N253" s="4">
        <f t="shared" si="210"/>
        <v>47.600000000001273</v>
      </c>
      <c r="O253" s="4">
        <f t="shared" si="211"/>
        <v>35.800000000001091</v>
      </c>
      <c r="P253" s="4">
        <f t="shared" si="262"/>
        <v>24.300000000001091</v>
      </c>
      <c r="Q253" s="4">
        <f t="shared" si="261"/>
        <v>11.5</v>
      </c>
      <c r="R253" s="4">
        <f t="shared" si="202"/>
        <v>12797.533333333333</v>
      </c>
      <c r="S253" s="4">
        <f t="shared" si="212"/>
        <v>12800</v>
      </c>
      <c r="T253" s="4">
        <f t="shared" si="213"/>
        <v>12810.044444444444</v>
      </c>
      <c r="U253" s="4">
        <f t="shared" si="217"/>
        <v>-49.399999999999636</v>
      </c>
      <c r="V253" s="4">
        <f t="shared" si="218"/>
        <v>-49.399999999999636</v>
      </c>
      <c r="W253" s="85">
        <f t="shared" si="219"/>
        <v>12786.4</v>
      </c>
      <c r="X253" s="109">
        <f t="shared" si="263"/>
        <v>12786.4</v>
      </c>
      <c r="Y253" s="10">
        <f t="shared" si="220"/>
        <v>12760</v>
      </c>
      <c r="Z253" s="10">
        <f t="shared" si="221"/>
        <v>23</v>
      </c>
      <c r="AA253" s="10">
        <f t="shared" si="222"/>
        <v>23</v>
      </c>
      <c r="AB253" s="10">
        <f t="shared" si="223"/>
        <v>12858.8</v>
      </c>
      <c r="AC253" s="79">
        <f t="shared" si="264"/>
        <v>12858.8</v>
      </c>
      <c r="AD253" s="48">
        <f t="shared" si="225"/>
        <v>1.1400909681612073</v>
      </c>
      <c r="AE253" s="45">
        <f t="shared" si="226"/>
        <v>-49.399999999999636</v>
      </c>
      <c r="AF253" s="56">
        <f t="shared" si="227"/>
        <v>12737</v>
      </c>
      <c r="AG253" s="70">
        <f t="shared" si="228"/>
        <v>-29.332456622443011</v>
      </c>
      <c r="AH253" s="70">
        <f t="shared" si="229"/>
        <v>-3.409192802606497E-2</v>
      </c>
      <c r="AI253" s="74">
        <f t="shared" si="230"/>
        <v>5.4957996388474524E-3</v>
      </c>
      <c r="AJ253" s="62">
        <f t="shared" si="231"/>
        <v>23</v>
      </c>
      <c r="AK253" s="117">
        <f t="shared" si="232"/>
        <v>1.1622595565343942E-3</v>
      </c>
      <c r="AL253" s="99">
        <f t="shared" si="233"/>
        <v>-1.8736240573326122E-4</v>
      </c>
      <c r="AM253" s="62">
        <f t="shared" si="234"/>
        <v>12809.4</v>
      </c>
      <c r="AN253" s="10">
        <f t="shared" si="235"/>
        <v>12744.209700000001</v>
      </c>
      <c r="AO253" s="10">
        <f t="shared" si="236"/>
        <v>12811.309200000002</v>
      </c>
      <c r="AP253" s="10">
        <f t="shared" si="237"/>
        <v>12860.814633333332</v>
      </c>
      <c r="AQ253" s="10">
        <f t="shared" si="238"/>
        <v>12777.498066666665</v>
      </c>
      <c r="AR253" s="113"/>
      <c r="AU253" s="19"/>
      <c r="AV253" s="25"/>
      <c r="BB253" s="115">
        <f>AQ253</f>
        <v>12777.498066666665</v>
      </c>
      <c r="BC253" s="114">
        <f>-BB253+BA252</f>
        <v>8.9019333333344548</v>
      </c>
      <c r="BD253" s="107" t="s">
        <v>37</v>
      </c>
      <c r="BE253" s="12" t="s">
        <v>413</v>
      </c>
      <c r="BF253" s="110">
        <v>12810.7</v>
      </c>
      <c r="BG253" s="111">
        <v>12774.9</v>
      </c>
      <c r="BH253" s="111">
        <v>12807</v>
      </c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</row>
    <row r="254" spans="1:123" x14ac:dyDescent="0.25">
      <c r="A254" s="12" t="str">
        <f t="shared" si="201"/>
        <v>16mag   18b</v>
      </c>
      <c r="B254" s="110">
        <f t="shared" si="214"/>
        <v>-1.7999999999992724</v>
      </c>
      <c r="C254" s="3">
        <f t="shared" si="215"/>
        <v>-30.599999999998545</v>
      </c>
      <c r="D254" s="3">
        <f t="shared" si="205"/>
        <v>12820.200000000003</v>
      </c>
      <c r="E254" s="3">
        <f t="shared" si="206"/>
        <v>12810.2</v>
      </c>
      <c r="F254" s="3">
        <f t="shared" si="207"/>
        <v>12785.799999999997</v>
      </c>
      <c r="G254" s="3">
        <f t="shared" si="208"/>
        <v>12788.3</v>
      </c>
      <c r="H254" s="3">
        <f t="shared" si="249"/>
        <v>12809.7</v>
      </c>
      <c r="I254" s="3">
        <f t="shared" si="249"/>
        <v>12801.7</v>
      </c>
      <c r="J254" s="3">
        <f t="shared" si="249"/>
        <v>12805.2</v>
      </c>
      <c r="K254" s="8">
        <f t="shared" si="224"/>
        <v>18.800000000001091</v>
      </c>
      <c r="L254" s="4">
        <f t="shared" si="209"/>
        <v>8</v>
      </c>
      <c r="M254" s="4">
        <f t="shared" si="216"/>
        <v>34.400000000000851</v>
      </c>
      <c r="N254" s="4">
        <f t="shared" si="210"/>
        <v>21.900000000000546</v>
      </c>
      <c r="O254" s="4">
        <f t="shared" si="211"/>
        <v>8</v>
      </c>
      <c r="P254" s="4">
        <f t="shared" si="262"/>
        <v>2.7000000000007276</v>
      </c>
      <c r="Q254" s="4">
        <f t="shared" si="261"/>
        <v>5.2999999999992724</v>
      </c>
      <c r="R254" s="4">
        <f t="shared" si="202"/>
        <v>12805.533333333335</v>
      </c>
      <c r="S254" s="4">
        <f t="shared" si="212"/>
        <v>12801.533333333333</v>
      </c>
      <c r="T254" s="4">
        <f t="shared" si="213"/>
        <v>12801.844444444445</v>
      </c>
      <c r="U254" s="4">
        <f t="shared" si="217"/>
        <v>-49.399999999999636</v>
      </c>
      <c r="V254" s="4">
        <f t="shared" si="218"/>
        <v>-49.399999999999636</v>
      </c>
      <c r="W254" s="86">
        <f t="shared" si="219"/>
        <v>12737</v>
      </c>
      <c r="X254" s="45">
        <f t="shared" si="263"/>
        <v>12737</v>
      </c>
      <c r="Y254" s="62">
        <f t="shared" si="220"/>
        <v>12778.2</v>
      </c>
      <c r="Z254" s="10">
        <f t="shared" si="221"/>
        <v>23</v>
      </c>
      <c r="AA254" s="4">
        <f t="shared" si="222"/>
        <v>20.600000000000364</v>
      </c>
      <c r="AB254" s="108">
        <f t="shared" si="223"/>
        <v>12807</v>
      </c>
      <c r="AC254" s="108">
        <f t="shared" si="264"/>
        <v>12809.4</v>
      </c>
      <c r="AD254" s="48">
        <f t="shared" si="225"/>
        <v>-0.52176738141650458</v>
      </c>
      <c r="AE254" s="45">
        <f t="shared" si="226"/>
        <v>-49.399999999999636</v>
      </c>
      <c r="AF254" s="56">
        <f t="shared" si="227"/>
        <v>12757.6</v>
      </c>
      <c r="AG254" s="70">
        <f t="shared" si="228"/>
        <v>-1.9302472706971585</v>
      </c>
      <c r="AH254" s="70">
        <f t="shared" si="229"/>
        <v>-0.51806834035248983</v>
      </c>
      <c r="AI254" s="74">
        <f t="shared" si="230"/>
        <v>3.7311092995548035E-3</v>
      </c>
      <c r="AJ254" s="62">
        <f t="shared" si="231"/>
        <v>23</v>
      </c>
      <c r="AK254" s="117">
        <f t="shared" si="232"/>
        <v>0.26839480527558324</v>
      </c>
      <c r="AL254" s="99">
        <f t="shared" si="233"/>
        <v>-1.9329696024940977E-3</v>
      </c>
      <c r="AM254" s="62">
        <f t="shared" si="234"/>
        <v>12830</v>
      </c>
      <c r="AN254" s="10">
        <f t="shared" si="235"/>
        <v>12737.183399999998</v>
      </c>
      <c r="AO254" s="10">
        <f t="shared" si="236"/>
        <v>12807.3465</v>
      </c>
      <c r="AP254" s="10">
        <f t="shared" si="237"/>
        <v>12857.978466666667</v>
      </c>
      <c r="AQ254" s="10">
        <f t="shared" si="238"/>
        <v>12797.15103333333</v>
      </c>
      <c r="AR254" s="113"/>
      <c r="AU254" s="19"/>
      <c r="AV254" s="25"/>
      <c r="AZ254"/>
      <c r="BA254"/>
      <c r="BB254"/>
      <c r="BC254"/>
      <c r="BD254"/>
      <c r="BE254" s="12" t="s">
        <v>414</v>
      </c>
      <c r="BF254" s="110">
        <v>12809.7</v>
      </c>
      <c r="BG254" s="111">
        <v>12801.7</v>
      </c>
      <c r="BH254" s="111">
        <v>12805.2</v>
      </c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</row>
    <row r="255" spans="1:123" x14ac:dyDescent="0.25">
      <c r="A255" s="12" t="str">
        <f t="shared" si="201"/>
        <v>16mag    19o</v>
      </c>
      <c r="B255" s="110">
        <f t="shared" si="214"/>
        <v>-14</v>
      </c>
      <c r="C255" s="3">
        <f t="shared" si="215"/>
        <v>4.8000000000010914</v>
      </c>
      <c r="D255" s="3">
        <f t="shared" si="205"/>
        <v>12808.633333333333</v>
      </c>
      <c r="E255" s="3">
        <f t="shared" si="206"/>
        <v>12807.6</v>
      </c>
      <c r="F255" s="3">
        <f t="shared" si="207"/>
        <v>12789.033333333333</v>
      </c>
      <c r="G255" s="3">
        <f t="shared" si="208"/>
        <v>12796.1</v>
      </c>
      <c r="H255" s="3">
        <f t="shared" si="249"/>
        <v>12805.5</v>
      </c>
      <c r="I255" s="3">
        <f t="shared" si="249"/>
        <v>12790.5</v>
      </c>
      <c r="J255" s="3">
        <f t="shared" si="249"/>
        <v>12791.2</v>
      </c>
      <c r="K255" s="8">
        <f t="shared" si="224"/>
        <v>-15.799999999999272</v>
      </c>
      <c r="L255" s="4">
        <f t="shared" si="209"/>
        <v>15</v>
      </c>
      <c r="M255" s="4">
        <f t="shared" si="216"/>
        <v>19.600000000000364</v>
      </c>
      <c r="N255" s="4">
        <f t="shared" si="210"/>
        <v>11.5</v>
      </c>
      <c r="O255" s="4">
        <f t="shared" si="211"/>
        <v>15</v>
      </c>
      <c r="P255" s="4">
        <f t="shared" si="262"/>
        <v>0.2999999999992724</v>
      </c>
      <c r="Q255" s="4">
        <f t="shared" si="261"/>
        <v>14.700000000000728</v>
      </c>
      <c r="R255" s="4">
        <f t="shared" si="202"/>
        <v>12795.733333333332</v>
      </c>
      <c r="S255" s="4">
        <f t="shared" si="212"/>
        <v>12800.633333333333</v>
      </c>
      <c r="T255" s="4">
        <f t="shared" si="213"/>
        <v>12799.599999999999</v>
      </c>
      <c r="U255" s="4">
        <f t="shared" si="217"/>
        <v>-49.399999999999636</v>
      </c>
      <c r="V255" s="4">
        <f t="shared" si="218"/>
        <v>-1.7999999999992724</v>
      </c>
      <c r="W255" s="86">
        <f t="shared" si="219"/>
        <v>12805.2</v>
      </c>
      <c r="X255" s="109">
        <f t="shared" si="263"/>
        <v>12757.6</v>
      </c>
      <c r="Y255" s="62">
        <f t="shared" si="220"/>
        <v>12824.000000000002</v>
      </c>
      <c r="Z255" s="10">
        <f t="shared" si="221"/>
        <v>20.600000000000364</v>
      </c>
      <c r="AA255" s="4">
        <f t="shared" si="222"/>
        <v>20.600000000000364</v>
      </c>
      <c r="AB255" s="79">
        <f t="shared" si="223"/>
        <v>12827.6</v>
      </c>
      <c r="AC255" s="79">
        <f t="shared" si="264"/>
        <v>12827.6</v>
      </c>
      <c r="AD255" s="48">
        <f t="shared" si="225"/>
        <v>-0.10331384015594605</v>
      </c>
      <c r="AE255" s="45">
        <f t="shared" si="226"/>
        <v>-49.399999999999636</v>
      </c>
      <c r="AF255" s="56">
        <f t="shared" si="227"/>
        <v>12755.800000000001</v>
      </c>
      <c r="AG255" s="70">
        <f t="shared" si="228"/>
        <v>-1.0287359702266472</v>
      </c>
      <c r="AH255" s="70">
        <f t="shared" si="229"/>
        <v>-0.97206671968482239</v>
      </c>
      <c r="AI255" s="74">
        <f t="shared" si="230"/>
        <v>2.7752081406105171E-3</v>
      </c>
      <c r="AJ255" s="62">
        <f t="shared" si="231"/>
        <v>20.600000000000364</v>
      </c>
      <c r="AK255" s="117">
        <f t="shared" si="232"/>
        <v>0.94491370751881099</v>
      </c>
      <c r="AL255" s="99">
        <f t="shared" si="233"/>
        <v>-2.6976874736858803E-3</v>
      </c>
      <c r="AM255" s="62">
        <f t="shared" si="234"/>
        <v>12825.800000000001</v>
      </c>
      <c r="AN255" s="10">
        <f t="shared" si="235"/>
        <v>12770.849700000002</v>
      </c>
      <c r="AO255" s="10">
        <f t="shared" si="236"/>
        <v>12796.557300000002</v>
      </c>
      <c r="AP255" s="10">
        <f t="shared" si="237"/>
        <v>12840.260766666666</v>
      </c>
      <c r="AQ255" s="10">
        <f t="shared" si="238"/>
        <v>12814.168033333333</v>
      </c>
      <c r="AR255" s="113"/>
      <c r="AU255" s="19"/>
      <c r="AV255" s="25"/>
      <c r="AZ255"/>
      <c r="BA255"/>
      <c r="BB255"/>
      <c r="BC255"/>
      <c r="BD255"/>
      <c r="BE255" s="12" t="s">
        <v>415</v>
      </c>
      <c r="BF255" s="110">
        <v>12805.5</v>
      </c>
      <c r="BG255" s="111">
        <v>12790.5</v>
      </c>
      <c r="BH255" s="111">
        <v>12791.2</v>
      </c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</row>
    <row r="256" spans="1:123" x14ac:dyDescent="0.25">
      <c r="A256" s="12" t="str">
        <f t="shared" si="201"/>
        <v>16mag    20s</v>
      </c>
      <c r="B256" s="110">
        <f t="shared" si="214"/>
        <v>0.5</v>
      </c>
      <c r="C256" s="3">
        <f t="shared" si="215"/>
        <v>-15.299999999999272</v>
      </c>
      <c r="D256" s="3">
        <f t="shared" si="205"/>
        <v>12804.300000000001</v>
      </c>
      <c r="E256" s="3">
        <f t="shared" si="206"/>
        <v>12801.6</v>
      </c>
      <c r="F256" s="3">
        <f t="shared" si="207"/>
        <v>12794.4</v>
      </c>
      <c r="G256" s="3">
        <f t="shared" si="208"/>
        <v>12790.75</v>
      </c>
      <c r="H256" s="3">
        <f t="shared" si="249"/>
        <v>12797.7</v>
      </c>
      <c r="I256" s="3">
        <f t="shared" si="249"/>
        <v>12791</v>
      </c>
      <c r="J256" s="3">
        <f t="shared" si="249"/>
        <v>12791.7</v>
      </c>
      <c r="K256" s="8">
        <f t="shared" si="224"/>
        <v>-13.5</v>
      </c>
      <c r="L256" s="4">
        <f t="shared" si="209"/>
        <v>6.7000000000007276</v>
      </c>
      <c r="M256" s="4">
        <f t="shared" si="216"/>
        <v>9.9000000000002419</v>
      </c>
      <c r="N256" s="4">
        <f t="shared" si="210"/>
        <v>10.850000000000364</v>
      </c>
      <c r="O256" s="4">
        <f t="shared" si="211"/>
        <v>6.7000000000007276</v>
      </c>
      <c r="P256" s="4">
        <f t="shared" si="262"/>
        <v>6.5</v>
      </c>
      <c r="Q256" s="4">
        <f t="shared" si="261"/>
        <v>0.2000000000007276</v>
      </c>
      <c r="R256" s="4">
        <f t="shared" si="202"/>
        <v>12793.466666666667</v>
      </c>
      <c r="S256" s="4">
        <f t="shared" si="212"/>
        <v>12794.599999999999</v>
      </c>
      <c r="T256" s="4">
        <f t="shared" si="213"/>
        <v>12798.244444444446</v>
      </c>
      <c r="U256" s="4">
        <f t="shared" si="217"/>
        <v>-14</v>
      </c>
      <c r="V256" s="4">
        <f t="shared" si="218"/>
        <v>-14</v>
      </c>
      <c r="W256" s="86">
        <f t="shared" si="219"/>
        <v>12791.2</v>
      </c>
      <c r="X256" s="45">
        <f t="shared" si="263"/>
        <v>12791.2</v>
      </c>
      <c r="Y256" s="62">
        <f t="shared" si="220"/>
        <v>12775.400000000001</v>
      </c>
      <c r="Z256" s="10">
        <f t="shared" si="221"/>
        <v>20.600000000000364</v>
      </c>
      <c r="AA256" s="4">
        <f t="shared" si="222"/>
        <v>-1.7999999999992724</v>
      </c>
      <c r="AB256" s="79">
        <f t="shared" si="223"/>
        <v>12803.400000000001</v>
      </c>
      <c r="AC256" s="108">
        <f t="shared" si="264"/>
        <v>12825.800000000001</v>
      </c>
      <c r="AD256" s="48">
        <f t="shared" si="225"/>
        <v>-0.59948018193627906</v>
      </c>
      <c r="AE256" s="45">
        <f t="shared" si="226"/>
        <v>-14</v>
      </c>
      <c r="AF256" s="56">
        <f t="shared" si="227"/>
        <v>12777.2</v>
      </c>
      <c r="AG256" s="70">
        <f t="shared" si="228"/>
        <v>-0.7233465300364651</v>
      </c>
      <c r="AH256" s="70">
        <f t="shared" si="229"/>
        <v>-1.3824632572020334</v>
      </c>
      <c r="AI256" s="74">
        <f t="shared" si="230"/>
        <v>1.1348339229252105E-3</v>
      </c>
      <c r="AJ256" s="62">
        <f t="shared" si="231"/>
        <v>20.600000000000364</v>
      </c>
      <c r="AK256" s="117">
        <f t="shared" si="232"/>
        <v>1.9112046575136556</v>
      </c>
      <c r="AL256" s="99">
        <f t="shared" si="233"/>
        <v>-1.5688662014705476E-3</v>
      </c>
      <c r="AM256" s="62">
        <f t="shared" si="234"/>
        <v>12811.800000000001</v>
      </c>
      <c r="AN256" s="10">
        <f t="shared" si="235"/>
        <v>12771.449099999998</v>
      </c>
      <c r="AO256" s="10">
        <f t="shared" si="236"/>
        <v>12788.165699999998</v>
      </c>
      <c r="AP256" s="10">
        <f t="shared" si="237"/>
        <v>12820.040566666663</v>
      </c>
      <c r="AQ256" s="10">
        <f t="shared" si="238"/>
        <v>12798.752633333328</v>
      </c>
      <c r="AR256" s="113"/>
      <c r="AU256" s="19"/>
      <c r="AV256" s="25"/>
      <c r="AZ256"/>
      <c r="BA256"/>
      <c r="BB256"/>
      <c r="BC256"/>
      <c r="BD256"/>
      <c r="BE256" s="12" t="s">
        <v>416</v>
      </c>
      <c r="BF256" s="110">
        <v>12797.7</v>
      </c>
      <c r="BG256" s="111">
        <v>12791</v>
      </c>
      <c r="BH256" s="111">
        <v>12791.7</v>
      </c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</row>
    <row r="257" spans="1:123" x14ac:dyDescent="0.25">
      <c r="A257" s="12" t="str">
        <f t="shared" si="201"/>
        <v>16mag     21b</v>
      </c>
      <c r="B257" s="110">
        <f t="shared" si="214"/>
        <v>12.299999999999272</v>
      </c>
      <c r="C257" s="3">
        <f t="shared" si="215"/>
        <v>-1.2000000000007276</v>
      </c>
      <c r="D257" s="3">
        <f t="shared" si="205"/>
        <v>12805.633333333333</v>
      </c>
      <c r="E257" s="3">
        <f t="shared" si="206"/>
        <v>12805.7</v>
      </c>
      <c r="F257" s="3">
        <f t="shared" si="207"/>
        <v>12791.066666666666</v>
      </c>
      <c r="G257" s="3">
        <f t="shared" si="208"/>
        <v>12791.35</v>
      </c>
      <c r="H257" s="3">
        <f t="shared" si="249"/>
        <v>12813.7</v>
      </c>
      <c r="I257" s="3">
        <f t="shared" si="249"/>
        <v>12791.7</v>
      </c>
      <c r="J257" s="110">
        <f t="shared" si="249"/>
        <v>12804</v>
      </c>
      <c r="K257" s="8">
        <f t="shared" si="224"/>
        <v>12.799999999999272</v>
      </c>
      <c r="L257" s="4">
        <f t="shared" si="209"/>
        <v>22</v>
      </c>
      <c r="M257" s="4">
        <f t="shared" si="216"/>
        <v>14.56666666666691</v>
      </c>
      <c r="N257" s="4">
        <f t="shared" si="210"/>
        <v>14.350000000000364</v>
      </c>
      <c r="O257" s="4">
        <f t="shared" si="211"/>
        <v>22</v>
      </c>
      <c r="P257" s="4">
        <f t="shared" si="262"/>
        <v>22</v>
      </c>
      <c r="Q257" s="4">
        <f>-J256+I257</f>
        <v>0</v>
      </c>
      <c r="R257" s="4">
        <f t="shared" si="202"/>
        <v>12803.133333333333</v>
      </c>
      <c r="S257" s="4">
        <f t="shared" si="212"/>
        <v>12798.3</v>
      </c>
      <c r="T257" s="4">
        <f t="shared" si="213"/>
        <v>12797.444444444443</v>
      </c>
      <c r="U257" s="4">
        <f t="shared" si="217"/>
        <v>-14</v>
      </c>
      <c r="V257" s="4">
        <f t="shared" si="218"/>
        <v>-14</v>
      </c>
      <c r="W257" s="86">
        <f t="shared" si="219"/>
        <v>12777.2</v>
      </c>
      <c r="X257" s="109">
        <f t="shared" si="263"/>
        <v>12777.2</v>
      </c>
      <c r="Y257" s="10">
        <f t="shared" si="220"/>
        <v>12778.2</v>
      </c>
      <c r="Z257" s="10">
        <f t="shared" si="221"/>
        <v>0.5</v>
      </c>
      <c r="AA257" s="10">
        <f t="shared" si="222"/>
        <v>0.5</v>
      </c>
      <c r="AB257" s="10">
        <f t="shared" si="223"/>
        <v>12791.7</v>
      </c>
      <c r="AC257" s="79">
        <f t="shared" si="264"/>
        <v>12791.7</v>
      </c>
      <c r="AD257" s="48">
        <f t="shared" si="225"/>
        <v>0.31513970110461242</v>
      </c>
      <c r="AE257" s="45">
        <f t="shared" si="226"/>
        <v>-14</v>
      </c>
      <c r="AF257" s="56">
        <f t="shared" si="227"/>
        <v>12777.7</v>
      </c>
      <c r="AG257" s="70">
        <f t="shared" si="228"/>
        <v>2.2313427935825922</v>
      </c>
      <c r="AH257" s="70">
        <f t="shared" si="229"/>
        <v>0.44816063353243146</v>
      </c>
      <c r="AI257" s="74">
        <f t="shared" si="230"/>
        <v>2.0582733981858448E-3</v>
      </c>
      <c r="AJ257" s="62">
        <f t="shared" si="231"/>
        <v>0.5</v>
      </c>
      <c r="AK257" s="117">
        <f t="shared" si="232"/>
        <v>0.20084795344819034</v>
      </c>
      <c r="AL257" s="99">
        <f t="shared" si="233"/>
        <v>9.2243711011391876E-4</v>
      </c>
      <c r="AM257" s="62">
        <f t="shared" si="234"/>
        <v>12792.2</v>
      </c>
      <c r="AN257" s="10">
        <f t="shared" si="235"/>
        <v>12769.834049999999</v>
      </c>
      <c r="AO257" s="10">
        <f t="shared" si="236"/>
        <v>12783.137400000001</v>
      </c>
      <c r="AP257" s="10">
        <f t="shared" si="237"/>
        <v>12817.120983333332</v>
      </c>
      <c r="AQ257" s="10">
        <f t="shared" si="238"/>
        <v>12802.022566666665</v>
      </c>
      <c r="AR257" s="113"/>
      <c r="AU257" s="19"/>
      <c r="AV257" s="25"/>
      <c r="AZ257"/>
      <c r="BA257"/>
      <c r="BB257"/>
      <c r="BC257"/>
      <c r="BD257"/>
      <c r="BE257" s="12" t="s">
        <v>417</v>
      </c>
      <c r="BF257" s="110">
        <v>12813.7</v>
      </c>
      <c r="BG257" s="111">
        <v>12791.7</v>
      </c>
      <c r="BH257" s="111">
        <v>12804</v>
      </c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</row>
    <row r="258" spans="1:123" x14ac:dyDescent="0.25">
      <c r="A258" s="12" t="str">
        <f t="shared" si="201"/>
        <v>16mag   22b</v>
      </c>
      <c r="B258" s="110">
        <f t="shared" si="214"/>
        <v>-10.399999999999636</v>
      </c>
      <c r="C258" s="3">
        <f t="shared" si="215"/>
        <v>2.3999999999996362</v>
      </c>
      <c r="D258" s="3">
        <f t="shared" si="205"/>
        <v>12804.566666666666</v>
      </c>
      <c r="E258" s="3">
        <f t="shared" si="206"/>
        <v>12808</v>
      </c>
      <c r="F258" s="3">
        <f t="shared" si="207"/>
        <v>12791.233333333332</v>
      </c>
      <c r="G258" s="3">
        <f t="shared" si="208"/>
        <v>12791.35</v>
      </c>
      <c r="H258" s="13">
        <f t="shared" si="249"/>
        <v>12802.3</v>
      </c>
      <c r="I258" s="13">
        <f t="shared" si="249"/>
        <v>12791</v>
      </c>
      <c r="J258" s="13">
        <f t="shared" si="249"/>
        <v>12793.6</v>
      </c>
      <c r="K258" s="8">
        <f t="shared" si="224"/>
        <v>1.8999999999996362</v>
      </c>
      <c r="L258" s="4">
        <f t="shared" si="209"/>
        <v>13</v>
      </c>
      <c r="M258" s="4">
        <f t="shared" si="216"/>
        <v>13.900000000000242</v>
      </c>
      <c r="N258" s="4">
        <f t="shared" si="210"/>
        <v>17.5</v>
      </c>
      <c r="O258" s="4">
        <f t="shared" si="211"/>
        <v>11.299999999999272</v>
      </c>
      <c r="P258" s="4">
        <f t="shared" si="262"/>
        <v>-1.7000000000007276</v>
      </c>
      <c r="Q258" s="4">
        <f>J257-I258</f>
        <v>13</v>
      </c>
      <c r="R258" s="4">
        <f t="shared" si="202"/>
        <v>12795.633333333333</v>
      </c>
      <c r="S258" s="4">
        <f t="shared" si="212"/>
        <v>12799.383333333333</v>
      </c>
      <c r="T258" s="4">
        <f t="shared" si="213"/>
        <v>12797.411111111111</v>
      </c>
      <c r="U258" s="4">
        <f t="shared" si="217"/>
        <v>-14</v>
      </c>
      <c r="V258" s="4">
        <f t="shared" si="218"/>
        <v>0.5</v>
      </c>
      <c r="W258" s="85">
        <f t="shared" si="219"/>
        <v>12792.2</v>
      </c>
      <c r="X258" s="45">
        <f t="shared" si="263"/>
        <v>12777.7</v>
      </c>
      <c r="Y258" s="62">
        <f t="shared" si="220"/>
        <v>12816.8</v>
      </c>
      <c r="Z258" s="10">
        <f t="shared" si="221"/>
        <v>12.299999999999272</v>
      </c>
      <c r="AA258" s="4">
        <f t="shared" si="222"/>
        <v>12.299999999999272</v>
      </c>
      <c r="AB258" s="108">
        <f t="shared" si="223"/>
        <v>12804</v>
      </c>
      <c r="AC258" s="79">
        <f t="shared" si="264"/>
        <v>12804</v>
      </c>
      <c r="AD258" s="48">
        <f t="shared" si="225"/>
        <v>-0.32449642625085617</v>
      </c>
      <c r="AE258" s="45">
        <f t="shared" si="226"/>
        <v>-14</v>
      </c>
      <c r="AF258" s="56">
        <f t="shared" si="227"/>
        <v>12790</v>
      </c>
      <c r="AG258" s="70">
        <f t="shared" si="228"/>
        <v>-0.15891641666640333</v>
      </c>
      <c r="AH258" s="70">
        <f t="shared" si="229"/>
        <v>-6.292616086978577</v>
      </c>
      <c r="AI258" s="74">
        <f t="shared" si="230"/>
        <v>2.8146989835812071E-4</v>
      </c>
      <c r="AJ258" s="62">
        <f t="shared" si="231"/>
        <v>12.299999999999272</v>
      </c>
      <c r="AK258" s="117">
        <f t="shared" si="232"/>
        <v>39.597017218101577</v>
      </c>
      <c r="AL258" s="99">
        <f t="shared" si="233"/>
        <v>-1.7711820104085352E-3</v>
      </c>
      <c r="AM258" s="62">
        <f t="shared" si="234"/>
        <v>12816.3</v>
      </c>
      <c r="AN258" s="10">
        <f t="shared" si="235"/>
        <v>12775.994549999999</v>
      </c>
      <c r="AO258" s="10">
        <f t="shared" si="236"/>
        <v>12801.7521</v>
      </c>
      <c r="AP258" s="10">
        <f t="shared" si="237"/>
        <v>12830.300816666666</v>
      </c>
      <c r="AQ258" s="10">
        <f t="shared" si="238"/>
        <v>12805.359233333331</v>
      </c>
      <c r="AR258" s="113"/>
      <c r="AU258" s="19"/>
      <c r="AV258" s="25"/>
      <c r="AZ258"/>
      <c r="BA258"/>
      <c r="BB258"/>
      <c r="BC258"/>
      <c r="BD258"/>
      <c r="BE258" s="12" t="s">
        <v>418</v>
      </c>
      <c r="BF258" s="15">
        <v>12802.3</v>
      </c>
      <c r="BG258" s="15">
        <v>12791</v>
      </c>
      <c r="BH258" s="15">
        <v>12793.6</v>
      </c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</row>
    <row r="259" spans="1:123" x14ac:dyDescent="0.25">
      <c r="A259" s="12" t="str">
        <f t="shared" ref="A259:A322" si="265" xml:space="preserve"> BE259</f>
        <v>17mag   0s</v>
      </c>
      <c r="B259" s="110">
        <f t="shared" si="214"/>
        <v>-43</v>
      </c>
      <c r="C259" s="3">
        <f t="shared" si="215"/>
        <v>-41.100000000000364</v>
      </c>
      <c r="D259" s="3">
        <f t="shared" si="205"/>
        <v>12801.866666666667</v>
      </c>
      <c r="E259" s="3">
        <f t="shared" si="206"/>
        <v>12795.95</v>
      </c>
      <c r="F259" s="3">
        <f t="shared" si="207"/>
        <v>12777.766666666668</v>
      </c>
      <c r="G259" s="3">
        <f t="shared" si="208"/>
        <v>12770.8</v>
      </c>
      <c r="H259" s="13">
        <f t="shared" si="249"/>
        <v>12789.6</v>
      </c>
      <c r="I259" s="13">
        <f t="shared" si="249"/>
        <v>12750.6</v>
      </c>
      <c r="J259" s="110">
        <f t="shared" si="249"/>
        <v>12750.6</v>
      </c>
      <c r="K259" s="8">
        <f t="shared" si="224"/>
        <v>-53.399999999999636</v>
      </c>
      <c r="L259" s="4">
        <f t="shared" si="209"/>
        <v>43</v>
      </c>
      <c r="M259" s="4">
        <f t="shared" si="216"/>
        <v>26</v>
      </c>
      <c r="N259" s="4">
        <f t="shared" si="210"/>
        <v>28</v>
      </c>
      <c r="O259" s="4">
        <f t="shared" si="211"/>
        <v>39</v>
      </c>
      <c r="P259" s="4">
        <f t="shared" si="262"/>
        <v>-4</v>
      </c>
      <c r="Q259" s="4">
        <f>J258-I259</f>
        <v>43</v>
      </c>
      <c r="R259" s="4">
        <f t="shared" ref="R259:R322" si="266">AVERAGE(H259:J259)</f>
        <v>12763.6</v>
      </c>
      <c r="S259" s="4">
        <f t="shared" si="212"/>
        <v>12779.616666666667</v>
      </c>
      <c r="T259" s="4">
        <f t="shared" si="213"/>
        <v>12787.455555555556</v>
      </c>
      <c r="U259" s="4">
        <f t="shared" si="217"/>
        <v>-10.399999999999636</v>
      </c>
      <c r="V259" s="4">
        <f t="shared" si="218"/>
        <v>-10.399999999999636</v>
      </c>
      <c r="W259" s="85">
        <f t="shared" si="219"/>
        <v>12793.6</v>
      </c>
      <c r="X259" s="45">
        <f t="shared" si="263"/>
        <v>12793.6</v>
      </c>
      <c r="Y259" s="10">
        <f t="shared" si="220"/>
        <v>12795.5</v>
      </c>
      <c r="Z259" s="10">
        <f t="shared" si="221"/>
        <v>12.299999999999272</v>
      </c>
      <c r="AA259" s="10">
        <f t="shared" si="222"/>
        <v>12.299999999999272</v>
      </c>
      <c r="AB259" s="10">
        <f t="shared" si="223"/>
        <v>12816.3</v>
      </c>
      <c r="AC259" s="108">
        <f t="shared" si="264"/>
        <v>12816.3</v>
      </c>
      <c r="AD259" s="48">
        <f t="shared" si="225"/>
        <v>1.3313840155945402</v>
      </c>
      <c r="AE259" s="45">
        <f t="shared" si="226"/>
        <v>-10.399999999999636</v>
      </c>
      <c r="AF259" s="56">
        <f t="shared" si="227"/>
        <v>12783.2</v>
      </c>
      <c r="AG259" s="70">
        <f t="shared" si="228"/>
        <v>0.59055859029263047</v>
      </c>
      <c r="AH259" s="70">
        <f t="shared" si="229"/>
        <v>1.6933120886523474</v>
      </c>
      <c r="AI259" s="74">
        <f t="shared" si="230"/>
        <v>-2.5502221665936824E-3</v>
      </c>
      <c r="AJ259" s="62">
        <f t="shared" si="231"/>
        <v>12.299999999999272</v>
      </c>
      <c r="AK259" s="117">
        <f t="shared" si="232"/>
        <v>2.8673058295761753</v>
      </c>
      <c r="AL259" s="99">
        <f t="shared" si="233"/>
        <v>-4.3183220234422632E-3</v>
      </c>
      <c r="AM259" s="62">
        <f t="shared" si="234"/>
        <v>12805.9</v>
      </c>
      <c r="AN259" s="10">
        <f t="shared" si="235"/>
        <v>12765.3552</v>
      </c>
      <c r="AO259" s="10">
        <f t="shared" si="236"/>
        <v>12787.466399999999</v>
      </c>
      <c r="AP259" s="10">
        <f t="shared" si="237"/>
        <v>12825.946466666664</v>
      </c>
      <c r="AQ259" s="10">
        <f t="shared" si="238"/>
        <v>12801.755633333332</v>
      </c>
      <c r="AR259" s="113"/>
      <c r="AU259" s="19"/>
      <c r="AV259" s="25"/>
      <c r="AW259" s="21">
        <f>SUM(AU259:AU272)-AW260</f>
        <v>0</v>
      </c>
      <c r="BE259" s="12" t="s">
        <v>419</v>
      </c>
      <c r="BF259" s="110">
        <v>12789.6</v>
      </c>
      <c r="BG259" s="111">
        <v>12750.6</v>
      </c>
      <c r="BH259" s="111">
        <v>12750.6</v>
      </c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</row>
    <row r="260" spans="1:123" x14ac:dyDescent="0.25">
      <c r="A260" s="12" t="str">
        <f t="shared" si="265"/>
        <v>17mag   1s</v>
      </c>
      <c r="B260" s="110">
        <f t="shared" si="214"/>
        <v>-14.399999999999636</v>
      </c>
      <c r="C260" s="3">
        <f t="shared" si="215"/>
        <v>-67.799999999999272</v>
      </c>
      <c r="D260" s="3">
        <f t="shared" si="205"/>
        <v>12784.333333333334</v>
      </c>
      <c r="E260" s="3">
        <f t="shared" si="206"/>
        <v>12775.35</v>
      </c>
      <c r="F260" s="3">
        <f t="shared" si="207"/>
        <v>12757.533333333333</v>
      </c>
      <c r="G260" s="3">
        <f t="shared" si="208"/>
        <v>12740.8</v>
      </c>
      <c r="H260" s="13">
        <f t="shared" si="249"/>
        <v>12761.1</v>
      </c>
      <c r="I260" s="13">
        <f t="shared" si="249"/>
        <v>12731</v>
      </c>
      <c r="J260" s="110">
        <f t="shared" si="249"/>
        <v>12736.2</v>
      </c>
      <c r="K260" s="8">
        <f t="shared" si="224"/>
        <v>-57.399999999999636</v>
      </c>
      <c r="L260" s="4">
        <f t="shared" si="209"/>
        <v>30.100000000000364</v>
      </c>
      <c r="M260" s="4">
        <f t="shared" si="216"/>
        <v>28.70000000000012</v>
      </c>
      <c r="N260" s="4">
        <f t="shared" si="210"/>
        <v>36.550000000000182</v>
      </c>
      <c r="O260" s="4">
        <f t="shared" si="211"/>
        <v>30.100000000000364</v>
      </c>
      <c r="P260" s="4">
        <f t="shared" si="262"/>
        <v>10.5</v>
      </c>
      <c r="Q260" s="4">
        <f t="shared" ref="Q260:Q265" si="267">J259-I260</f>
        <v>19.600000000000364</v>
      </c>
      <c r="R260" s="4">
        <f t="shared" si="266"/>
        <v>12742.766666666668</v>
      </c>
      <c r="S260" s="4">
        <f t="shared" si="212"/>
        <v>12753.183333333334</v>
      </c>
      <c r="T260" s="4">
        <f t="shared" si="213"/>
        <v>12767.333333333334</v>
      </c>
      <c r="U260" s="4">
        <f t="shared" si="217"/>
        <v>-43</v>
      </c>
      <c r="V260" s="4">
        <f t="shared" si="218"/>
        <v>-43</v>
      </c>
      <c r="W260" s="109">
        <f t="shared" si="219"/>
        <v>12750.6</v>
      </c>
      <c r="X260" s="45">
        <f t="shared" si="263"/>
        <v>12750.6</v>
      </c>
      <c r="Y260" s="62">
        <f t="shared" si="220"/>
        <v>12697.2</v>
      </c>
      <c r="Z260" s="10">
        <f t="shared" si="221"/>
        <v>12.299999999999272</v>
      </c>
      <c r="AA260" s="4">
        <f t="shared" si="222"/>
        <v>-10.399999999999636</v>
      </c>
      <c r="AB260" s="79">
        <f t="shared" si="223"/>
        <v>12783.2</v>
      </c>
      <c r="AC260" s="108">
        <f t="shared" si="264"/>
        <v>12805.9</v>
      </c>
      <c r="AD260" s="48">
        <f t="shared" si="225"/>
        <v>0.79935022742042328</v>
      </c>
      <c r="AE260" s="45">
        <f t="shared" si="226"/>
        <v>-43</v>
      </c>
      <c r="AF260" s="56">
        <f t="shared" si="227"/>
        <v>12707.6</v>
      </c>
      <c r="AG260" s="70">
        <f t="shared" si="228"/>
        <v>-1.0758224486382431</v>
      </c>
      <c r="AH260" s="70">
        <f t="shared" si="229"/>
        <v>-0.92952141058757631</v>
      </c>
      <c r="AI260" s="74">
        <f t="shared" si="230"/>
        <v>2.2506216752180082E-3</v>
      </c>
      <c r="AJ260" s="62">
        <f t="shared" si="231"/>
        <v>12.299999999999272</v>
      </c>
      <c r="AK260" s="117">
        <f t="shared" si="232"/>
        <v>0.86401005274071763</v>
      </c>
      <c r="AL260" s="99">
        <f t="shared" si="233"/>
        <v>-2.0920010342476169E-3</v>
      </c>
      <c r="AM260" s="62">
        <f t="shared" si="234"/>
        <v>12762.9</v>
      </c>
      <c r="AN260" s="10">
        <f t="shared" si="235"/>
        <v>12722.8644</v>
      </c>
      <c r="AO260" s="10">
        <f t="shared" si="236"/>
        <v>12763.823400000001</v>
      </c>
      <c r="AP260" s="10">
        <f t="shared" si="237"/>
        <v>12804.391599999999</v>
      </c>
      <c r="AQ260" s="10">
        <f t="shared" si="238"/>
        <v>12750.337599999999</v>
      </c>
      <c r="AR260" s="113"/>
      <c r="AU260" s="19"/>
      <c r="AV260" s="25"/>
      <c r="AW260" s="80">
        <f>COUNT(AU260:AU272)</f>
        <v>0</v>
      </c>
      <c r="BE260" s="12" t="s">
        <v>420</v>
      </c>
      <c r="BF260" s="110">
        <v>12761.1</v>
      </c>
      <c r="BG260" s="111">
        <v>12731</v>
      </c>
      <c r="BH260" s="111">
        <v>12736.2</v>
      </c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</row>
    <row r="261" spans="1:123" x14ac:dyDescent="0.25">
      <c r="A261" s="12" t="str">
        <f t="shared" si="265"/>
        <v>17mag    2b</v>
      </c>
      <c r="B261" s="110">
        <f t="shared" si="214"/>
        <v>3</v>
      </c>
      <c r="C261" s="3">
        <f t="shared" si="215"/>
        <v>-54.399999999999636</v>
      </c>
      <c r="D261" s="3">
        <f t="shared" ref="D261:D324" si="268">AVERAGE(H259:H261)</f>
        <v>12764.866666666667</v>
      </c>
      <c r="E261" s="3">
        <f t="shared" ref="E261:E324" si="269">AVERAGE(H260:H261)</f>
        <v>12752.5</v>
      </c>
      <c r="F261" s="3">
        <f t="shared" ref="F261:F324" si="270">AVERAGE(I259:I261)</f>
        <v>12730.699999999999</v>
      </c>
      <c r="G261" s="3">
        <f t="shared" ref="G261:G324" si="271">AVERAGE(I260:I261)</f>
        <v>12720.75</v>
      </c>
      <c r="H261" s="13">
        <f t="shared" si="249"/>
        <v>12743.9</v>
      </c>
      <c r="I261" s="13">
        <f t="shared" si="249"/>
        <v>12710.5</v>
      </c>
      <c r="J261" s="110">
        <f t="shared" si="249"/>
        <v>12739.2</v>
      </c>
      <c r="K261" s="8">
        <f t="shared" si="224"/>
        <v>-11.399999999999636</v>
      </c>
      <c r="L261" s="4">
        <f t="shared" ref="L261:L324" si="272">MAX(O261:Q261)</f>
        <v>33.399999999999636</v>
      </c>
      <c r="M261" s="4">
        <f t="shared" si="216"/>
        <v>35.5</v>
      </c>
      <c r="N261" s="4">
        <f t="shared" ref="N261:N324" si="273">AVERAGE(L260:L261)</f>
        <v>31.75</v>
      </c>
      <c r="O261" s="4">
        <f t="shared" ref="O261:O324" si="274">H261-I261</f>
        <v>33.399999999999636</v>
      </c>
      <c r="P261" s="4">
        <f t="shared" si="262"/>
        <v>7.6999999999989086</v>
      </c>
      <c r="Q261" s="4">
        <f t="shared" si="267"/>
        <v>25.700000000000728</v>
      </c>
      <c r="R261" s="4">
        <f t="shared" si="266"/>
        <v>12731.200000000003</v>
      </c>
      <c r="S261" s="4">
        <f t="shared" ref="S261:S324" si="275">AVERAGE(R260:R261)</f>
        <v>12736.983333333335</v>
      </c>
      <c r="T261" s="4">
        <f t="shared" ref="T261:T324" si="276">AVERAGE(R259:R261)</f>
        <v>12745.855555555558</v>
      </c>
      <c r="U261" s="4">
        <f t="shared" si="217"/>
        <v>-43</v>
      </c>
      <c r="V261" s="4">
        <f t="shared" si="218"/>
        <v>-43</v>
      </c>
      <c r="W261" s="109">
        <f t="shared" si="219"/>
        <v>12707.6</v>
      </c>
      <c r="X261" s="109">
        <f>J259+U261</f>
        <v>12707.6</v>
      </c>
      <c r="Y261" s="62">
        <f t="shared" si="220"/>
        <v>12678.800000000001</v>
      </c>
      <c r="Z261" s="10">
        <f t="shared" si="221"/>
        <v>-10.399999999999636</v>
      </c>
      <c r="AA261" s="4">
        <f t="shared" si="222"/>
        <v>-14.399999999999636</v>
      </c>
      <c r="AB261" s="79">
        <f t="shared" si="223"/>
        <v>12736.2</v>
      </c>
      <c r="AC261" s="79">
        <f>J259+Z261</f>
        <v>12740.2</v>
      </c>
      <c r="AD261" s="48">
        <f t="shared" si="225"/>
        <v>0.99662118258607169</v>
      </c>
      <c r="AE261" s="45">
        <f t="shared" si="226"/>
        <v>-43</v>
      </c>
      <c r="AF261" s="56">
        <f t="shared" si="227"/>
        <v>12693.2</v>
      </c>
      <c r="AG261" s="70">
        <f t="shared" si="228"/>
        <v>3.4416523878575478</v>
      </c>
      <c r="AH261" s="70">
        <f t="shared" si="229"/>
        <v>0.29055810619575873</v>
      </c>
      <c r="AI261" s="74">
        <f t="shared" si="230"/>
        <v>3.6239876469290641E-3</v>
      </c>
      <c r="AJ261" s="62">
        <f t="shared" si="231"/>
        <v>-10.399999999999636</v>
      </c>
      <c r="AK261" s="117">
        <f t="shared" si="232"/>
        <v>8.4424013076065813E-2</v>
      </c>
      <c r="AL261" s="99">
        <f t="shared" si="233"/>
        <v>1.0529789875685328E-3</v>
      </c>
      <c r="AM261" s="62">
        <f t="shared" si="234"/>
        <v>12725.800000000001</v>
      </c>
      <c r="AN261" s="10">
        <f t="shared" si="235"/>
        <v>12693.51045</v>
      </c>
      <c r="AO261" s="10">
        <f t="shared" si="236"/>
        <v>12741.778800000004</v>
      </c>
      <c r="AP261" s="10">
        <f t="shared" si="237"/>
        <v>12792.095983333335</v>
      </c>
      <c r="AQ261" s="10">
        <f t="shared" si="238"/>
        <v>12737.157766666667</v>
      </c>
      <c r="AR261" s="113"/>
      <c r="AU261" s="19"/>
      <c r="AV261" s="25"/>
      <c r="BE261" s="12" t="s">
        <v>421</v>
      </c>
      <c r="BF261" s="110">
        <v>12743.9</v>
      </c>
      <c r="BG261" s="111">
        <v>12710.5</v>
      </c>
      <c r="BH261" s="111">
        <v>12739.2</v>
      </c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</row>
    <row r="262" spans="1:123" x14ac:dyDescent="0.25">
      <c r="A262" s="12" t="str">
        <f t="shared" si="265"/>
        <v>17mag     3o</v>
      </c>
      <c r="B262" s="110">
        <f t="shared" ref="B262:B325" si="277">J262-J261</f>
        <v>1</v>
      </c>
      <c r="C262" s="3">
        <f t="shared" ref="C262:C325" si="278">J262-J259</f>
        <v>-10.399999999999636</v>
      </c>
      <c r="D262" s="3">
        <f t="shared" si="268"/>
        <v>12753</v>
      </c>
      <c r="E262" s="3">
        <f t="shared" si="269"/>
        <v>12748.95</v>
      </c>
      <c r="F262" s="3">
        <f t="shared" si="270"/>
        <v>12726.333333333334</v>
      </c>
      <c r="G262" s="3">
        <f t="shared" si="271"/>
        <v>12724</v>
      </c>
      <c r="H262" s="110">
        <f t="shared" si="249"/>
        <v>12754</v>
      </c>
      <c r="I262" s="110">
        <f t="shared" si="249"/>
        <v>12737.5</v>
      </c>
      <c r="J262" s="110">
        <f t="shared" si="249"/>
        <v>12740.2</v>
      </c>
      <c r="K262" s="8">
        <f t="shared" si="224"/>
        <v>4</v>
      </c>
      <c r="L262" s="4">
        <f t="shared" si="272"/>
        <v>16.5</v>
      </c>
      <c r="M262" s="4">
        <f t="shared" ref="M262:M325" si="279">AVERAGE(L260:L262)</f>
        <v>26.666666666666668</v>
      </c>
      <c r="N262" s="4">
        <f t="shared" si="273"/>
        <v>24.949999999999818</v>
      </c>
      <c r="O262" s="4">
        <f t="shared" si="274"/>
        <v>16.5</v>
      </c>
      <c r="P262" s="4">
        <f t="shared" si="262"/>
        <v>14.799999999999272</v>
      </c>
      <c r="Q262" s="4">
        <f t="shared" si="267"/>
        <v>1.7000000000007276</v>
      </c>
      <c r="R262" s="4">
        <f t="shared" si="266"/>
        <v>12743.9</v>
      </c>
      <c r="S262" s="4">
        <f t="shared" si="275"/>
        <v>12737.550000000001</v>
      </c>
      <c r="T262" s="4">
        <f t="shared" si="276"/>
        <v>12739.28888888889</v>
      </c>
      <c r="U262" s="4">
        <f t="shared" ref="U262:U325" si="280">MIN(B259:B261)</f>
        <v>-43</v>
      </c>
      <c r="V262" s="4">
        <f t="shared" ref="V262:V325" si="281">MIN(B260:B261)</f>
        <v>-14.399999999999636</v>
      </c>
      <c r="W262" s="45">
        <f t="shared" ref="W262:W325" si="282">J260+V262</f>
        <v>12721.800000000001</v>
      </c>
      <c r="X262" s="109">
        <f>J260+U262</f>
        <v>12693.2</v>
      </c>
      <c r="Y262" s="10">
        <f t="shared" ref="Y262:Y325" si="283">J261+K261</f>
        <v>12727.800000000001</v>
      </c>
      <c r="Z262" s="10">
        <f t="shared" ref="Z262:Z325" si="284">MAX(B259:B261)</f>
        <v>3</v>
      </c>
      <c r="AA262" s="10">
        <f t="shared" ref="AA262:AA325" si="285">MAX(B260:B261)</f>
        <v>3</v>
      </c>
      <c r="AB262" s="10">
        <f t="shared" ref="AB262:AB325" si="286">J260+AA262</f>
        <v>12739.2</v>
      </c>
      <c r="AC262" s="79">
        <f>J260+Z262</f>
        <v>12739.2</v>
      </c>
      <c r="AD262" s="48">
        <f t="shared" si="225"/>
        <v>-1.3645224171540663E-2</v>
      </c>
      <c r="AE262" s="45">
        <f t="shared" si="226"/>
        <v>-43</v>
      </c>
      <c r="AF262" s="56">
        <f t="shared" si="227"/>
        <v>12696.2</v>
      </c>
      <c r="AG262" s="70">
        <f t="shared" si="228"/>
        <v>-22.079708889273956</v>
      </c>
      <c r="AH262" s="70">
        <f t="shared" si="229"/>
        <v>-4.5290452198207529E-2</v>
      </c>
      <c r="AI262" s="74">
        <f t="shared" si="230"/>
        <v>3.465603881476347E-3</v>
      </c>
      <c r="AJ262" s="62">
        <f t="shared" si="231"/>
        <v>3</v>
      </c>
      <c r="AK262" s="117">
        <f t="shared" si="232"/>
        <v>2.0512250603181214E-3</v>
      </c>
      <c r="AL262" s="99">
        <f t="shared" si="233"/>
        <v>-1.5695876693192697E-4</v>
      </c>
      <c r="AM262" s="62">
        <f t="shared" si="234"/>
        <v>12742.2</v>
      </c>
      <c r="AN262" s="10">
        <f t="shared" si="235"/>
        <v>12686.750550000002</v>
      </c>
      <c r="AO262" s="10">
        <f t="shared" si="236"/>
        <v>12739.148100000006</v>
      </c>
      <c r="AP262" s="10">
        <f t="shared" si="237"/>
        <v>12775.712950000001</v>
      </c>
      <c r="AQ262" s="10">
        <f t="shared" si="238"/>
        <v>12731.218500000004</v>
      </c>
      <c r="AR262" s="113"/>
      <c r="AU262" s="19"/>
      <c r="AV262" s="25"/>
      <c r="BE262" s="12" t="s">
        <v>422</v>
      </c>
      <c r="BF262" s="110">
        <v>12754</v>
      </c>
      <c r="BG262" s="111">
        <v>12737.5</v>
      </c>
      <c r="BH262" s="111">
        <v>12740.2</v>
      </c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</row>
    <row r="263" spans="1:123" x14ac:dyDescent="0.25">
      <c r="A263" s="12" t="str">
        <f t="shared" si="265"/>
        <v>17mag    4s</v>
      </c>
      <c r="B263" s="110">
        <f t="shared" si="277"/>
        <v>-1.4000000000014552</v>
      </c>
      <c r="C263" s="3">
        <f t="shared" si="278"/>
        <v>2.5999999999985448</v>
      </c>
      <c r="D263" s="3">
        <f t="shared" si="268"/>
        <v>12749.700000000003</v>
      </c>
      <c r="E263" s="3">
        <f t="shared" si="269"/>
        <v>12752.6</v>
      </c>
      <c r="F263" s="3">
        <f t="shared" si="270"/>
        <v>12727.833333333334</v>
      </c>
      <c r="G263" s="3">
        <f t="shared" si="271"/>
        <v>12736.5</v>
      </c>
      <c r="H263" s="110">
        <f t="shared" si="249"/>
        <v>12751.2</v>
      </c>
      <c r="I263" s="110">
        <f t="shared" si="249"/>
        <v>12735.5</v>
      </c>
      <c r="J263" s="110">
        <f t="shared" si="249"/>
        <v>12738.8</v>
      </c>
      <c r="K263" s="8">
        <f t="shared" ref="K263:K326" si="287">J263-J261</f>
        <v>-0.40000000000145519</v>
      </c>
      <c r="L263" s="4">
        <f t="shared" si="272"/>
        <v>15.700000000000728</v>
      </c>
      <c r="M263" s="4">
        <f t="shared" si="279"/>
        <v>21.866666666666788</v>
      </c>
      <c r="N263" s="4">
        <f t="shared" si="273"/>
        <v>16.100000000000364</v>
      </c>
      <c r="O263" s="4">
        <f t="shared" si="274"/>
        <v>15.700000000000728</v>
      </c>
      <c r="P263" s="4">
        <f t="shared" si="262"/>
        <v>11</v>
      </c>
      <c r="Q263" s="4">
        <f t="shared" si="267"/>
        <v>4.7000000000007276</v>
      </c>
      <c r="R263" s="4">
        <f t="shared" si="266"/>
        <v>12741.833333333334</v>
      </c>
      <c r="S263" s="4">
        <f t="shared" si="275"/>
        <v>12742.866666666667</v>
      </c>
      <c r="T263" s="4">
        <f t="shared" si="276"/>
        <v>12738.977777777778</v>
      </c>
      <c r="U263" s="4">
        <f t="shared" si="280"/>
        <v>-14.399999999999636</v>
      </c>
      <c r="V263" s="4">
        <f t="shared" si="281"/>
        <v>1</v>
      </c>
      <c r="W263" s="45">
        <f t="shared" si="282"/>
        <v>12740.2</v>
      </c>
      <c r="X263" s="45">
        <f>J261+U263</f>
        <v>12724.800000000001</v>
      </c>
      <c r="Y263" s="62">
        <f t="shared" si="283"/>
        <v>12744.2</v>
      </c>
      <c r="Z263" s="10">
        <f t="shared" si="284"/>
        <v>3</v>
      </c>
      <c r="AA263" s="4">
        <f t="shared" si="285"/>
        <v>3</v>
      </c>
      <c r="AB263" s="108">
        <f t="shared" si="286"/>
        <v>12742.2</v>
      </c>
      <c r="AC263" s="108">
        <f>J261+Z263</f>
        <v>12742.2</v>
      </c>
      <c r="AD263" s="48">
        <f t="shared" ref="AD263:AD326" si="288">(O263-$O$1)/$O$1</f>
        <v>-6.1468486029846711E-2</v>
      </c>
      <c r="AE263" s="45">
        <f t="shared" ref="AE263:AE326" si="289">MIN(B260:B262)</f>
        <v>-14.399999999999636</v>
      </c>
      <c r="AF263" s="56">
        <f t="shared" ref="AF263:AF326" si="290">J262+AE263</f>
        <v>12725.800000000001</v>
      </c>
      <c r="AG263" s="70">
        <f t="shared" ref="AG263:AG326" si="291">AI263/AL263</f>
        <v>-2.9585852077155006</v>
      </c>
      <c r="AH263" s="70">
        <f t="shared" ref="AH263:AH326" si="292">1/AG263</f>
        <v>-0.33799939153084574</v>
      </c>
      <c r="AI263" s="74">
        <f t="shared" ref="AI263:AI326" si="293">(J263-AF263)/AF263</f>
        <v>1.0215467789842824E-3</v>
      </c>
      <c r="AJ263" s="62">
        <f t="shared" ref="AJ263:AJ326" si="294">MAX(B260:B262)</f>
        <v>3</v>
      </c>
      <c r="AK263" s="117">
        <f t="shared" ref="AK263:AK326" si="295" xml:space="preserve"> AH263/AG263</f>
        <v>0.11424358867522195</v>
      </c>
      <c r="AL263" s="99">
        <f t="shared" ref="AL263:AL326" si="296">(J263-AM263)/AM263</f>
        <v>-3.4528218971698277E-4</v>
      </c>
      <c r="AM263" s="62">
        <f t="shared" ref="AM263:AM326" si="297">J262+AJ263</f>
        <v>12743.2</v>
      </c>
      <c r="AN263" s="10">
        <f t="shared" ref="AN263:AN326" si="298">(R262-N262)*0.999</f>
        <v>12706.23105</v>
      </c>
      <c r="AO263" s="10">
        <f t="shared" ref="AO263:AO326" si="299">(2*R262-I262)*0.999</f>
        <v>12737.5497</v>
      </c>
      <c r="AP263" s="10">
        <f t="shared" ref="AP263:AP326" si="300">(R262+N262)*1.001</f>
        <v>12781.618849999997</v>
      </c>
      <c r="AQ263" s="10">
        <f t="shared" ref="AQ263:AQ326" si="301">(2*R262-H262)*1.001</f>
        <v>12746.533799999997</v>
      </c>
      <c r="AR263" s="113"/>
      <c r="AU263" s="19"/>
      <c r="AV263" s="25"/>
      <c r="BE263" s="12" t="s">
        <v>423</v>
      </c>
      <c r="BF263" s="110">
        <v>12751.2</v>
      </c>
      <c r="BG263" s="111">
        <v>12735.5</v>
      </c>
      <c r="BH263" s="111">
        <v>12738.8</v>
      </c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</row>
    <row r="264" spans="1:123" x14ac:dyDescent="0.25">
      <c r="A264" s="12" t="str">
        <f t="shared" si="265"/>
        <v>17mag     5b</v>
      </c>
      <c r="B264" s="110">
        <f t="shared" si="277"/>
        <v>-0.7999999999992724</v>
      </c>
      <c r="C264" s="3">
        <f t="shared" si="278"/>
        <v>-1.2000000000007276</v>
      </c>
      <c r="D264" s="3">
        <f t="shared" si="268"/>
        <v>12749.5</v>
      </c>
      <c r="E264" s="3">
        <f t="shared" si="269"/>
        <v>12747.25</v>
      </c>
      <c r="F264" s="3">
        <f t="shared" si="270"/>
        <v>12733.866666666667</v>
      </c>
      <c r="G264" s="3">
        <f t="shared" si="271"/>
        <v>12732.05</v>
      </c>
      <c r="H264" s="3">
        <f t="shared" si="249"/>
        <v>12743.3</v>
      </c>
      <c r="I264" s="110">
        <f t="shared" si="249"/>
        <v>12728.6</v>
      </c>
      <c r="J264" s="110">
        <f t="shared" si="249"/>
        <v>12738</v>
      </c>
      <c r="K264" s="8">
        <f t="shared" si="287"/>
        <v>-2.2000000000007276</v>
      </c>
      <c r="L264" s="4">
        <f t="shared" si="272"/>
        <v>14.699999999998909</v>
      </c>
      <c r="M264" s="4">
        <f t="shared" si="279"/>
        <v>15.633333333333212</v>
      </c>
      <c r="N264" s="4">
        <f t="shared" si="273"/>
        <v>15.199999999999818</v>
      </c>
      <c r="O264" s="4">
        <f t="shared" si="274"/>
        <v>14.699999999998909</v>
      </c>
      <c r="P264" s="4">
        <f t="shared" si="262"/>
        <v>4.5</v>
      </c>
      <c r="Q264" s="4">
        <f t="shared" si="267"/>
        <v>10.199999999998909</v>
      </c>
      <c r="R264" s="4">
        <f t="shared" si="266"/>
        <v>12736.633333333333</v>
      </c>
      <c r="S264" s="4">
        <f t="shared" si="275"/>
        <v>12739.233333333334</v>
      </c>
      <c r="T264" s="4">
        <f t="shared" si="276"/>
        <v>12740.78888888889</v>
      </c>
      <c r="U264" s="4">
        <f t="shared" si="280"/>
        <v>-1.4000000000014552</v>
      </c>
      <c r="V264" s="4">
        <f t="shared" si="281"/>
        <v>-1.4000000000014552</v>
      </c>
      <c r="W264" s="45">
        <f t="shared" si="282"/>
        <v>12738.8</v>
      </c>
      <c r="X264" s="45">
        <f t="shared" ref="X264:X284" si="302">J262+U264</f>
        <v>12738.8</v>
      </c>
      <c r="Y264" s="62">
        <f t="shared" si="283"/>
        <v>12738.399999999998</v>
      </c>
      <c r="Z264" s="10">
        <f t="shared" si="284"/>
        <v>3</v>
      </c>
      <c r="AA264" s="4">
        <f t="shared" si="285"/>
        <v>1</v>
      </c>
      <c r="AB264" s="79">
        <f t="shared" si="286"/>
        <v>12741.2</v>
      </c>
      <c r="AC264" s="108">
        <f t="shared" ref="AC264:AC284" si="303">J262+Z264</f>
        <v>12743.2</v>
      </c>
      <c r="AD264" s="48">
        <f t="shared" si="288"/>
        <v>-0.12124756335289238</v>
      </c>
      <c r="AE264" s="45">
        <f t="shared" si="289"/>
        <v>-1.4000000000014552</v>
      </c>
      <c r="AF264" s="56">
        <f t="shared" si="290"/>
        <v>12737.399999999998</v>
      </c>
      <c r="AG264" s="70">
        <f t="shared" si="291"/>
        <v>-0.15794927990817917</v>
      </c>
      <c r="AH264" s="70">
        <f t="shared" si="292"/>
        <v>-6.3311463058352091</v>
      </c>
      <c r="AI264" s="74">
        <f t="shared" si="293"/>
        <v>4.71053747234273E-5</v>
      </c>
      <c r="AJ264" s="62">
        <f t="shared" si="294"/>
        <v>3</v>
      </c>
      <c r="AK264" s="117">
        <f t="shared" si="295"/>
        <v>40.083413545890814</v>
      </c>
      <c r="AL264" s="99">
        <f t="shared" si="296"/>
        <v>-2.9823101916520998E-4</v>
      </c>
      <c r="AM264" s="62">
        <f t="shared" si="297"/>
        <v>12741.8</v>
      </c>
      <c r="AN264" s="10">
        <f t="shared" si="298"/>
        <v>12713.007600000001</v>
      </c>
      <c r="AO264" s="10">
        <f t="shared" si="299"/>
        <v>12735.418500000002</v>
      </c>
      <c r="AP264" s="10">
        <f t="shared" si="300"/>
        <v>12770.691266666667</v>
      </c>
      <c r="AQ264" s="10">
        <f t="shared" si="301"/>
        <v>12745.199133333332</v>
      </c>
      <c r="AR264" s="113"/>
      <c r="AU264" s="19"/>
      <c r="AV264" s="25"/>
      <c r="BE264" s="12" t="s">
        <v>424</v>
      </c>
      <c r="BF264" s="110">
        <v>12743.3</v>
      </c>
      <c r="BG264" s="111">
        <v>12728.6</v>
      </c>
      <c r="BH264" s="111">
        <v>12738</v>
      </c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</row>
    <row r="265" spans="1:123" x14ac:dyDescent="0.25">
      <c r="A265" s="12" t="str">
        <f t="shared" si="265"/>
        <v>17mag     6o</v>
      </c>
      <c r="B265" s="110">
        <f t="shared" si="277"/>
        <v>7.2000000000007276</v>
      </c>
      <c r="C265" s="3">
        <f t="shared" si="278"/>
        <v>5</v>
      </c>
      <c r="D265" s="3">
        <f t="shared" si="268"/>
        <v>12748.666666666666</v>
      </c>
      <c r="E265" s="3">
        <f t="shared" si="269"/>
        <v>12747.4</v>
      </c>
      <c r="F265" s="3">
        <f t="shared" si="270"/>
        <v>12734</v>
      </c>
      <c r="G265" s="3">
        <f t="shared" si="271"/>
        <v>12733.25</v>
      </c>
      <c r="H265" s="3">
        <f t="shared" si="249"/>
        <v>12751.5</v>
      </c>
      <c r="I265" s="110">
        <f t="shared" si="249"/>
        <v>12737.9</v>
      </c>
      <c r="J265" s="110">
        <f t="shared" si="249"/>
        <v>12745.2</v>
      </c>
      <c r="K265" s="8">
        <f t="shared" si="287"/>
        <v>6.4000000000014552</v>
      </c>
      <c r="L265" s="4">
        <f t="shared" si="272"/>
        <v>13.600000000000364</v>
      </c>
      <c r="M265" s="4">
        <f t="shared" si="279"/>
        <v>14.666666666666666</v>
      </c>
      <c r="N265" s="4">
        <f t="shared" si="273"/>
        <v>14.149999999999636</v>
      </c>
      <c r="O265" s="4">
        <f t="shared" si="274"/>
        <v>13.600000000000364</v>
      </c>
      <c r="P265" s="4">
        <f t="shared" si="262"/>
        <v>13.5</v>
      </c>
      <c r="Q265" s="4">
        <f t="shared" si="267"/>
        <v>0.1000000000003638</v>
      </c>
      <c r="R265" s="4">
        <f t="shared" si="266"/>
        <v>12744.866666666669</v>
      </c>
      <c r="S265" s="4">
        <f t="shared" si="275"/>
        <v>12740.75</v>
      </c>
      <c r="T265" s="4">
        <f t="shared" si="276"/>
        <v>12741.111111111111</v>
      </c>
      <c r="U265" s="4">
        <f t="shared" si="280"/>
        <v>-1.4000000000014552</v>
      </c>
      <c r="V265" s="4">
        <f t="shared" si="281"/>
        <v>-1.4000000000014552</v>
      </c>
      <c r="W265" s="45">
        <f t="shared" si="282"/>
        <v>12737.399999999998</v>
      </c>
      <c r="X265" s="109">
        <f t="shared" si="302"/>
        <v>12737.399999999998</v>
      </c>
      <c r="Y265" s="62">
        <f t="shared" si="283"/>
        <v>12735.8</v>
      </c>
      <c r="Z265" s="10">
        <f t="shared" si="284"/>
        <v>1</v>
      </c>
      <c r="AA265" s="4">
        <f t="shared" si="285"/>
        <v>-0.7999999999992724</v>
      </c>
      <c r="AB265" s="79">
        <f t="shared" si="286"/>
        <v>12738</v>
      </c>
      <c r="AC265" s="79">
        <f t="shared" si="303"/>
        <v>12739.8</v>
      </c>
      <c r="AD265" s="48">
        <f t="shared" si="288"/>
        <v>-0.18700454840803601</v>
      </c>
      <c r="AE265" s="45">
        <f t="shared" si="289"/>
        <v>-1.4000000000014552</v>
      </c>
      <c r="AF265" s="56">
        <f t="shared" si="290"/>
        <v>12736.599999999999</v>
      </c>
      <c r="AG265" s="70">
        <f t="shared" si="291"/>
        <v>1.3873581494632812</v>
      </c>
      <c r="AH265" s="70">
        <f t="shared" si="292"/>
        <v>0.72079441086417662</v>
      </c>
      <c r="AI265" s="74">
        <f t="shared" si="293"/>
        <v>6.7521944632022548E-4</v>
      </c>
      <c r="AJ265" s="62">
        <f t="shared" si="294"/>
        <v>1</v>
      </c>
      <c r="AK265" s="117">
        <f t="shared" si="295"/>
        <v>0.51954458273303539</v>
      </c>
      <c r="AL265" s="99">
        <f t="shared" si="296"/>
        <v>4.8669440301442242E-4</v>
      </c>
      <c r="AM265" s="62">
        <f t="shared" si="297"/>
        <v>12739</v>
      </c>
      <c r="AN265" s="10">
        <f t="shared" si="298"/>
        <v>12708.7119</v>
      </c>
      <c r="AO265" s="10">
        <f t="shared" si="299"/>
        <v>12731.921999999999</v>
      </c>
      <c r="AP265" s="10">
        <f t="shared" si="300"/>
        <v>12764.585166666664</v>
      </c>
      <c r="AQ265" s="10">
        <f t="shared" si="301"/>
        <v>12742.696633333333</v>
      </c>
      <c r="AR265" s="113"/>
      <c r="AU265" s="19"/>
      <c r="AV265" s="25"/>
      <c r="BE265" s="12" t="s">
        <v>425</v>
      </c>
      <c r="BF265" s="110">
        <v>12751.5</v>
      </c>
      <c r="BG265" s="111">
        <v>12737.9</v>
      </c>
      <c r="BH265" s="111">
        <v>12745.2</v>
      </c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</row>
    <row r="266" spans="1:123" x14ac:dyDescent="0.25">
      <c r="A266" s="12" t="str">
        <f t="shared" si="265"/>
        <v>17mag    7s</v>
      </c>
      <c r="B266" s="110">
        <f t="shared" si="277"/>
        <v>4.2999999999992724</v>
      </c>
      <c r="C266" s="3">
        <f t="shared" si="278"/>
        <v>10.700000000000728</v>
      </c>
      <c r="D266" s="3">
        <f t="shared" si="268"/>
        <v>12749.199999999999</v>
      </c>
      <c r="E266" s="3">
        <f t="shared" si="269"/>
        <v>12752.15</v>
      </c>
      <c r="F266" s="3">
        <f t="shared" si="270"/>
        <v>12731.333333333334</v>
      </c>
      <c r="G266" s="3">
        <f t="shared" si="271"/>
        <v>12732.7</v>
      </c>
      <c r="H266" s="3">
        <f t="shared" si="249"/>
        <v>12752.8</v>
      </c>
      <c r="I266" s="110">
        <f t="shared" si="249"/>
        <v>12727.5</v>
      </c>
      <c r="J266" s="110">
        <f t="shared" si="249"/>
        <v>12749.5</v>
      </c>
      <c r="K266" s="8">
        <f t="shared" si="287"/>
        <v>11.5</v>
      </c>
      <c r="L266" s="4">
        <f t="shared" si="272"/>
        <v>25.299999999999272</v>
      </c>
      <c r="M266" s="4">
        <f t="shared" si="279"/>
        <v>17.86666666666618</v>
      </c>
      <c r="N266" s="4">
        <f t="shared" si="273"/>
        <v>19.449999999999818</v>
      </c>
      <c r="O266" s="4">
        <f t="shared" si="274"/>
        <v>25.299999999999272</v>
      </c>
      <c r="P266" s="4">
        <f t="shared" si="262"/>
        <v>7.5999999999985448</v>
      </c>
      <c r="Q266" s="4">
        <f>-J265+I266</f>
        <v>-17.700000000000728</v>
      </c>
      <c r="R266" s="4">
        <f t="shared" si="266"/>
        <v>12743.266666666668</v>
      </c>
      <c r="S266" s="4">
        <f t="shared" si="275"/>
        <v>12744.066666666669</v>
      </c>
      <c r="T266" s="4">
        <f t="shared" si="276"/>
        <v>12741.588888888889</v>
      </c>
      <c r="U266" s="4">
        <f t="shared" si="280"/>
        <v>-1.4000000000014552</v>
      </c>
      <c r="V266" s="4">
        <f t="shared" si="281"/>
        <v>-0.7999999999992724</v>
      </c>
      <c r="W266" s="45">
        <f t="shared" si="282"/>
        <v>12737.2</v>
      </c>
      <c r="X266" s="109">
        <f t="shared" si="302"/>
        <v>12736.599999999999</v>
      </c>
      <c r="Y266" s="62">
        <f t="shared" si="283"/>
        <v>12751.600000000002</v>
      </c>
      <c r="Z266" s="10">
        <f t="shared" si="284"/>
        <v>7.2000000000007276</v>
      </c>
      <c r="AA266" s="4">
        <f t="shared" si="285"/>
        <v>7.2000000000007276</v>
      </c>
      <c r="AB266" s="79">
        <f t="shared" si="286"/>
        <v>12745.2</v>
      </c>
      <c r="AC266" s="79">
        <f t="shared" si="303"/>
        <v>12745.2</v>
      </c>
      <c r="AD266" s="48">
        <f t="shared" si="288"/>
        <v>0.51241065627026083</v>
      </c>
      <c r="AE266" s="45">
        <f t="shared" si="289"/>
        <v>-1.4000000000014552</v>
      </c>
      <c r="AF266" s="56">
        <f t="shared" si="290"/>
        <v>12743.8</v>
      </c>
      <c r="AG266" s="70">
        <f t="shared" si="291"/>
        <v>-1.9668436470249173</v>
      </c>
      <c r="AH266" s="70">
        <f t="shared" si="292"/>
        <v>-0.50842882275498502</v>
      </c>
      <c r="AI266" s="74">
        <f t="shared" si="293"/>
        <v>4.4727632260398999E-4</v>
      </c>
      <c r="AJ266" s="62">
        <f t="shared" si="294"/>
        <v>7.2000000000007276</v>
      </c>
      <c r="AK266" s="117">
        <f t="shared" si="295"/>
        <v>0.25849986780801998</v>
      </c>
      <c r="AL266" s="99">
        <f t="shared" si="296"/>
        <v>-2.2740817414772553E-4</v>
      </c>
      <c r="AM266" s="62">
        <f t="shared" si="297"/>
        <v>12752.400000000001</v>
      </c>
      <c r="AN266" s="10">
        <f t="shared" si="298"/>
        <v>12717.985950000002</v>
      </c>
      <c r="AO266" s="10">
        <f t="shared" si="299"/>
        <v>12739.081500000004</v>
      </c>
      <c r="AP266" s="10">
        <f t="shared" si="300"/>
        <v>12771.775683333333</v>
      </c>
      <c r="AQ266" s="10">
        <f t="shared" si="301"/>
        <v>12750.971566666669</v>
      </c>
      <c r="AR266" s="113"/>
      <c r="AU266" s="19"/>
      <c r="AV266" s="25"/>
      <c r="BE266" s="12" t="s">
        <v>426</v>
      </c>
      <c r="BF266" s="110">
        <v>12752.8</v>
      </c>
      <c r="BG266" s="111">
        <v>12727.5</v>
      </c>
      <c r="BH266" s="111">
        <v>12749.5</v>
      </c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</row>
    <row r="267" spans="1:123" x14ac:dyDescent="0.25">
      <c r="A267" s="12" t="str">
        <f t="shared" si="265"/>
        <v>17mag   8s</v>
      </c>
      <c r="B267" s="110">
        <f t="shared" si="277"/>
        <v>-28.299999999999272</v>
      </c>
      <c r="C267" s="3">
        <f t="shared" si="278"/>
        <v>-16.799999999999272</v>
      </c>
      <c r="D267" s="3">
        <f t="shared" si="268"/>
        <v>12754.733333333332</v>
      </c>
      <c r="E267" s="3">
        <f t="shared" si="269"/>
        <v>12756.349999999999</v>
      </c>
      <c r="F267" s="3">
        <f t="shared" si="270"/>
        <v>12726.700000000003</v>
      </c>
      <c r="G267" s="3">
        <f t="shared" si="271"/>
        <v>12721.1</v>
      </c>
      <c r="H267" s="3">
        <f t="shared" si="249"/>
        <v>12759.9</v>
      </c>
      <c r="I267" s="110">
        <f t="shared" si="249"/>
        <v>12714.7</v>
      </c>
      <c r="J267" s="110">
        <f t="shared" si="249"/>
        <v>12721.2</v>
      </c>
      <c r="K267" s="8">
        <f t="shared" si="287"/>
        <v>-24</v>
      </c>
      <c r="L267" s="4">
        <f t="shared" si="272"/>
        <v>45.199999999998909</v>
      </c>
      <c r="M267" s="4">
        <f t="shared" si="279"/>
        <v>28.033333333332848</v>
      </c>
      <c r="N267" s="4">
        <f t="shared" si="273"/>
        <v>35.249999999999091</v>
      </c>
      <c r="O267" s="4">
        <f t="shared" si="274"/>
        <v>45.199999999998909</v>
      </c>
      <c r="P267" s="4">
        <f t="shared" si="262"/>
        <v>10.399999999999636</v>
      </c>
      <c r="Q267" s="4">
        <f>J266-I267</f>
        <v>34.799999999999272</v>
      </c>
      <c r="R267" s="4">
        <f t="shared" si="266"/>
        <v>12731.933333333334</v>
      </c>
      <c r="S267" s="4">
        <f t="shared" si="275"/>
        <v>12737.600000000002</v>
      </c>
      <c r="T267" s="4">
        <f t="shared" si="276"/>
        <v>12740.022222222224</v>
      </c>
      <c r="U267" s="4">
        <f t="shared" si="280"/>
        <v>-0.7999999999992724</v>
      </c>
      <c r="V267" s="4">
        <f t="shared" si="281"/>
        <v>4.2999999999992724</v>
      </c>
      <c r="W267" s="45">
        <f t="shared" si="282"/>
        <v>12749.5</v>
      </c>
      <c r="X267" s="45">
        <f t="shared" si="302"/>
        <v>12744.400000000001</v>
      </c>
      <c r="Y267" s="10">
        <f t="shared" si="283"/>
        <v>12761</v>
      </c>
      <c r="Z267" s="10">
        <f t="shared" si="284"/>
        <v>7.2000000000007276</v>
      </c>
      <c r="AA267" s="10">
        <f t="shared" si="285"/>
        <v>7.2000000000007276</v>
      </c>
      <c r="AB267" s="10">
        <f t="shared" si="286"/>
        <v>12752.400000000001</v>
      </c>
      <c r="AC267" s="108">
        <f t="shared" si="303"/>
        <v>12752.400000000001</v>
      </c>
      <c r="AD267" s="48">
        <f t="shared" si="288"/>
        <v>1.7020142949966839</v>
      </c>
      <c r="AE267" s="45">
        <f t="shared" si="289"/>
        <v>-0.7999999999992724</v>
      </c>
      <c r="AF267" s="56">
        <f t="shared" si="290"/>
        <v>12748.7</v>
      </c>
      <c r="AG267" s="70">
        <f t="shared" si="291"/>
        <v>0.77513399046376108</v>
      </c>
      <c r="AH267" s="70">
        <f t="shared" si="292"/>
        <v>1.2900995341485439</v>
      </c>
      <c r="AI267" s="74">
        <f t="shared" si="293"/>
        <v>-2.1570826829402211E-3</v>
      </c>
      <c r="AJ267" s="62">
        <f t="shared" si="294"/>
        <v>7.2000000000007276</v>
      </c>
      <c r="AK267" s="117">
        <f t="shared" si="295"/>
        <v>1.66435680801029</v>
      </c>
      <c r="AL267" s="99">
        <f t="shared" si="296"/>
        <v>-2.7828513643810703E-3</v>
      </c>
      <c r="AM267" s="62">
        <f t="shared" si="297"/>
        <v>12756.7</v>
      </c>
      <c r="AN267" s="10">
        <f t="shared" si="298"/>
        <v>12711.092850000003</v>
      </c>
      <c r="AO267" s="10">
        <f t="shared" si="299"/>
        <v>12746.274300000003</v>
      </c>
      <c r="AP267" s="10">
        <f t="shared" si="300"/>
        <v>12775.479383333333</v>
      </c>
      <c r="AQ267" s="10">
        <f t="shared" si="301"/>
        <v>12746.46706666667</v>
      </c>
      <c r="AR267" s="113"/>
      <c r="AU267" s="19"/>
      <c r="AV267" s="25"/>
      <c r="AZ267" s="123">
        <f>BA267*(1+$AR$5)</f>
        <v>12721.2</v>
      </c>
      <c r="BA267" s="112">
        <f>J267</f>
        <v>12721.2</v>
      </c>
      <c r="BE267" s="12" t="s">
        <v>161</v>
      </c>
      <c r="BF267" s="110">
        <v>12759.9</v>
      </c>
      <c r="BG267" s="111">
        <v>12714.7</v>
      </c>
      <c r="BH267" s="111">
        <v>12721.2</v>
      </c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</row>
    <row r="268" spans="1:123" x14ac:dyDescent="0.25">
      <c r="A268" s="12" t="str">
        <f t="shared" si="265"/>
        <v>17mag    9b</v>
      </c>
      <c r="B268" s="110">
        <f t="shared" si="277"/>
        <v>27.699999999998909</v>
      </c>
      <c r="C268" s="3">
        <f t="shared" si="278"/>
        <v>3.6999999999989086</v>
      </c>
      <c r="D268" s="3">
        <f t="shared" si="268"/>
        <v>12759.733333333332</v>
      </c>
      <c r="E268" s="3">
        <f t="shared" si="269"/>
        <v>12763.2</v>
      </c>
      <c r="F268" s="3">
        <f t="shared" si="270"/>
        <v>12712.699999999999</v>
      </c>
      <c r="G268" s="3">
        <f t="shared" si="271"/>
        <v>12705.3</v>
      </c>
      <c r="H268" s="3">
        <f t="shared" si="249"/>
        <v>12766.5</v>
      </c>
      <c r="I268" s="110">
        <f t="shared" si="249"/>
        <v>12695.9</v>
      </c>
      <c r="J268" s="110">
        <f t="shared" si="249"/>
        <v>12748.9</v>
      </c>
      <c r="K268" s="8">
        <f t="shared" si="287"/>
        <v>-0.6000000000003638</v>
      </c>
      <c r="L268" s="4">
        <f t="shared" si="272"/>
        <v>70.600000000000364</v>
      </c>
      <c r="M268" s="4">
        <f t="shared" si="279"/>
        <v>47.033333333332848</v>
      </c>
      <c r="N268" s="4">
        <f t="shared" si="273"/>
        <v>57.899999999999636</v>
      </c>
      <c r="O268" s="4">
        <f t="shared" si="274"/>
        <v>70.600000000000364</v>
      </c>
      <c r="P268" s="4">
        <f t="shared" si="262"/>
        <v>45.299999999999272</v>
      </c>
      <c r="Q268" s="4">
        <f>J267-I268</f>
        <v>25.300000000001091</v>
      </c>
      <c r="R268" s="4">
        <f t="shared" si="266"/>
        <v>12737.1</v>
      </c>
      <c r="S268" s="4">
        <f t="shared" si="275"/>
        <v>12734.516666666666</v>
      </c>
      <c r="T268" s="4">
        <f t="shared" si="276"/>
        <v>12737.433333333334</v>
      </c>
      <c r="U268" s="4">
        <f t="shared" si="280"/>
        <v>-28.299999999999272</v>
      </c>
      <c r="V268" s="4">
        <f t="shared" si="281"/>
        <v>-28.299999999999272</v>
      </c>
      <c r="W268" s="109">
        <f t="shared" si="282"/>
        <v>12721.2</v>
      </c>
      <c r="X268" s="109">
        <f t="shared" si="302"/>
        <v>12721.2</v>
      </c>
      <c r="Y268" s="62">
        <f t="shared" si="283"/>
        <v>12697.2</v>
      </c>
      <c r="Z268" s="10">
        <f t="shared" si="284"/>
        <v>7.2000000000007276</v>
      </c>
      <c r="AA268" s="4">
        <f t="shared" si="285"/>
        <v>4.2999999999992724</v>
      </c>
      <c r="AB268" s="108">
        <f t="shared" si="286"/>
        <v>12753.8</v>
      </c>
      <c r="AC268" s="79">
        <f t="shared" si="303"/>
        <v>12756.7</v>
      </c>
      <c r="AD268" s="48">
        <f t="shared" si="288"/>
        <v>3.220402858999369</v>
      </c>
      <c r="AE268" s="45">
        <f t="shared" si="289"/>
        <v>-28.299999999999272</v>
      </c>
      <c r="AF268" s="56">
        <f t="shared" si="290"/>
        <v>12692.900000000001</v>
      </c>
      <c r="AG268" s="70">
        <f t="shared" si="291"/>
        <v>2.7393474631200196</v>
      </c>
      <c r="AH268" s="70">
        <f t="shared" si="292"/>
        <v>0.36505044119559604</v>
      </c>
      <c r="AI268" s="74">
        <f t="shared" si="293"/>
        <v>4.4119153227393402E-3</v>
      </c>
      <c r="AJ268" s="62">
        <f t="shared" si="294"/>
        <v>7.2000000000007276</v>
      </c>
      <c r="AK268" s="117">
        <f t="shared" si="295"/>
        <v>0.13326182461709934</v>
      </c>
      <c r="AL268" s="99">
        <f t="shared" si="296"/>
        <v>1.6105716350836067E-3</v>
      </c>
      <c r="AM268" s="62">
        <f t="shared" si="297"/>
        <v>12728.400000000001</v>
      </c>
      <c r="AN268" s="10">
        <f t="shared" si="298"/>
        <v>12683.986650000001</v>
      </c>
      <c r="AO268" s="10">
        <f t="shared" si="299"/>
        <v>12736.417500000001</v>
      </c>
      <c r="AP268" s="10">
        <f t="shared" si="300"/>
        <v>12779.950516666666</v>
      </c>
      <c r="AQ268" s="10">
        <f t="shared" si="301"/>
        <v>12716.670633333335</v>
      </c>
      <c r="AR268" s="113"/>
      <c r="AU268" s="19"/>
      <c r="AV268" s="25"/>
      <c r="AZ268" s="124">
        <f>BA268*(1-$AR$5)</f>
        <v>12748.9</v>
      </c>
      <c r="BA268" s="16">
        <f t="shared" ref="BA268" si="304">J268</f>
        <v>12748.9</v>
      </c>
      <c r="BB268" s="115">
        <f>AQ268</f>
        <v>12716.670633333335</v>
      </c>
      <c r="BC268" s="114">
        <f>-BB268+BA267</f>
        <v>4.5293666666657373</v>
      </c>
      <c r="BD268" s="107" t="s">
        <v>37</v>
      </c>
      <c r="BE268" s="12" t="s">
        <v>427</v>
      </c>
      <c r="BF268" s="110">
        <v>12766.5</v>
      </c>
      <c r="BG268" s="111">
        <v>12695.9</v>
      </c>
      <c r="BH268" s="111">
        <v>12748.9</v>
      </c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</row>
    <row r="269" spans="1:123" x14ac:dyDescent="0.25">
      <c r="A269" s="12" t="str">
        <f t="shared" si="265"/>
        <v>17mag     10o</v>
      </c>
      <c r="B269" s="110">
        <f t="shared" si="277"/>
        <v>23.399999999999636</v>
      </c>
      <c r="C269" s="3">
        <f t="shared" si="278"/>
        <v>22.799999999999272</v>
      </c>
      <c r="D269" s="3">
        <f t="shared" si="268"/>
        <v>12771.233333333332</v>
      </c>
      <c r="E269" s="3">
        <f t="shared" si="269"/>
        <v>12776.9</v>
      </c>
      <c r="F269" s="3">
        <f t="shared" si="270"/>
        <v>12719.133333333331</v>
      </c>
      <c r="G269" s="3">
        <f t="shared" si="271"/>
        <v>12721.349999999999</v>
      </c>
      <c r="H269" s="3">
        <f t="shared" si="249"/>
        <v>12787.3</v>
      </c>
      <c r="I269" s="3">
        <f t="shared" si="249"/>
        <v>12746.8</v>
      </c>
      <c r="J269" s="110">
        <f t="shared" si="249"/>
        <v>12772.3</v>
      </c>
      <c r="K269" s="8">
        <f t="shared" si="287"/>
        <v>51.099999999998545</v>
      </c>
      <c r="L269" s="4">
        <f t="shared" si="272"/>
        <v>40.5</v>
      </c>
      <c r="M269" s="4">
        <f t="shared" si="279"/>
        <v>52.09999999999976</v>
      </c>
      <c r="N269" s="4">
        <f t="shared" si="273"/>
        <v>55.550000000000182</v>
      </c>
      <c r="O269" s="4">
        <f t="shared" si="274"/>
        <v>40.5</v>
      </c>
      <c r="P269" s="4">
        <f t="shared" si="262"/>
        <v>38.399999999999636</v>
      </c>
      <c r="Q269" s="4">
        <f>J268-I269</f>
        <v>2.1000000000003638</v>
      </c>
      <c r="R269" s="4">
        <f t="shared" si="266"/>
        <v>12768.799999999997</v>
      </c>
      <c r="S269" s="4">
        <f t="shared" si="275"/>
        <v>12752.949999999999</v>
      </c>
      <c r="T269" s="4">
        <f t="shared" si="276"/>
        <v>12745.944444444443</v>
      </c>
      <c r="U269" s="4">
        <f t="shared" si="280"/>
        <v>-28.299999999999272</v>
      </c>
      <c r="V269" s="4">
        <f t="shared" si="281"/>
        <v>-28.299999999999272</v>
      </c>
      <c r="W269" s="109">
        <f t="shared" si="282"/>
        <v>12692.900000000001</v>
      </c>
      <c r="X269" s="109">
        <f t="shared" si="302"/>
        <v>12692.900000000001</v>
      </c>
      <c r="Y269" s="62">
        <f t="shared" si="283"/>
        <v>12748.3</v>
      </c>
      <c r="Z269" s="10">
        <f t="shared" si="284"/>
        <v>27.699999999998909</v>
      </c>
      <c r="AA269" s="4">
        <f t="shared" si="285"/>
        <v>27.699999999998909</v>
      </c>
      <c r="AB269" s="79">
        <f t="shared" si="286"/>
        <v>12748.9</v>
      </c>
      <c r="AC269" s="79">
        <f t="shared" si="303"/>
        <v>12748.9</v>
      </c>
      <c r="AD269" s="48">
        <f t="shared" si="288"/>
        <v>1.4210526315789456</v>
      </c>
      <c r="AE269" s="45">
        <f t="shared" si="289"/>
        <v>-28.299999999999272</v>
      </c>
      <c r="AF269" s="56">
        <f t="shared" si="290"/>
        <v>12720.6</v>
      </c>
      <c r="AG269" s="70">
        <f t="shared" si="291"/>
        <v>-12.076185890019408</v>
      </c>
      <c r="AH269" s="70">
        <f t="shared" si="292"/>
        <v>-8.2807602425735177E-2</v>
      </c>
      <c r="AI269" s="74">
        <f t="shared" si="293"/>
        <v>4.0642736977814656E-3</v>
      </c>
      <c r="AJ269" s="62">
        <f t="shared" si="294"/>
        <v>27.699999999998909</v>
      </c>
      <c r="AK269" s="117">
        <f t="shared" si="295"/>
        <v>6.8570990194986216E-3</v>
      </c>
      <c r="AL269" s="99">
        <f t="shared" si="296"/>
        <v>-3.3655276051526014E-4</v>
      </c>
      <c r="AM269" s="62">
        <f t="shared" si="297"/>
        <v>12776.599999999999</v>
      </c>
      <c r="AN269" s="10">
        <f t="shared" si="298"/>
        <v>12666.5208</v>
      </c>
      <c r="AO269" s="10">
        <f t="shared" si="299"/>
        <v>12765.521700000001</v>
      </c>
      <c r="AP269" s="10">
        <f t="shared" si="300"/>
        <v>12807.794999999998</v>
      </c>
      <c r="AQ269" s="10">
        <f t="shared" si="301"/>
        <v>12720.4077</v>
      </c>
      <c r="AR269" s="113"/>
      <c r="AU269" s="19"/>
      <c r="AV269" s="25"/>
      <c r="BB269" s="115">
        <f>AO269</f>
        <v>12765.521700000001</v>
      </c>
      <c r="BC269" s="24">
        <f>BB269-BA268</f>
        <v>16.62170000000151</v>
      </c>
      <c r="BD269" s="107" t="s">
        <v>37</v>
      </c>
      <c r="BE269" s="12" t="s">
        <v>428</v>
      </c>
      <c r="BF269" s="110">
        <v>12787.3</v>
      </c>
      <c r="BG269" s="111">
        <v>12746.8</v>
      </c>
      <c r="BH269" s="111">
        <v>12772.3</v>
      </c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</row>
    <row r="270" spans="1:123" x14ac:dyDescent="0.25">
      <c r="A270" s="12" t="str">
        <f t="shared" si="265"/>
        <v>17mag   11s</v>
      </c>
      <c r="B270" s="110">
        <f t="shared" si="277"/>
        <v>-21.5</v>
      </c>
      <c r="C270" s="3">
        <f t="shared" si="278"/>
        <v>29.599999999998545</v>
      </c>
      <c r="D270" s="3">
        <f t="shared" si="268"/>
        <v>12775.633333333333</v>
      </c>
      <c r="E270" s="3">
        <f t="shared" si="269"/>
        <v>12780.2</v>
      </c>
      <c r="F270" s="3">
        <f t="shared" si="270"/>
        <v>12726.566666666666</v>
      </c>
      <c r="G270" s="3">
        <f t="shared" si="271"/>
        <v>12741.9</v>
      </c>
      <c r="H270" s="3">
        <f t="shared" si="249"/>
        <v>12773.1</v>
      </c>
      <c r="I270" s="3">
        <f t="shared" si="249"/>
        <v>12737</v>
      </c>
      <c r="J270" s="3">
        <f t="shared" si="249"/>
        <v>12750.8</v>
      </c>
      <c r="K270" s="8">
        <f t="shared" si="287"/>
        <v>1.8999999999996362</v>
      </c>
      <c r="L270" s="4">
        <f t="shared" si="272"/>
        <v>36.100000000000364</v>
      </c>
      <c r="M270" s="4">
        <f t="shared" si="279"/>
        <v>49.066666666666912</v>
      </c>
      <c r="N270" s="4">
        <f t="shared" si="273"/>
        <v>38.300000000000182</v>
      </c>
      <c r="O270" s="4">
        <f t="shared" si="274"/>
        <v>36.100000000000364</v>
      </c>
      <c r="P270" s="4">
        <f t="shared" si="262"/>
        <v>0.80000000000109139</v>
      </c>
      <c r="Q270" s="4">
        <f>J269-I270</f>
        <v>35.299999999999272</v>
      </c>
      <c r="R270" s="4">
        <f t="shared" si="266"/>
        <v>12753.633333333331</v>
      </c>
      <c r="S270" s="4">
        <f t="shared" si="275"/>
        <v>12761.216666666664</v>
      </c>
      <c r="T270" s="4">
        <f t="shared" si="276"/>
        <v>12753.177777777775</v>
      </c>
      <c r="U270" s="4">
        <f t="shared" si="280"/>
        <v>-28.299999999999272</v>
      </c>
      <c r="V270" s="4">
        <f t="shared" si="281"/>
        <v>23.399999999999636</v>
      </c>
      <c r="W270" s="45">
        <f t="shared" si="282"/>
        <v>12772.3</v>
      </c>
      <c r="X270" s="45">
        <f t="shared" si="302"/>
        <v>12720.6</v>
      </c>
      <c r="Y270" s="62">
        <f t="shared" si="283"/>
        <v>12823.399999999998</v>
      </c>
      <c r="Z270" s="10">
        <f t="shared" si="284"/>
        <v>27.699999999998909</v>
      </c>
      <c r="AA270" s="4">
        <f t="shared" si="285"/>
        <v>27.699999999998909</v>
      </c>
      <c r="AB270" s="108">
        <f t="shared" si="286"/>
        <v>12776.599999999999</v>
      </c>
      <c r="AC270" s="108">
        <f t="shared" si="303"/>
        <v>12776.599999999999</v>
      </c>
      <c r="AD270" s="48">
        <f t="shared" si="288"/>
        <v>1.158024691358045</v>
      </c>
      <c r="AE270" s="45">
        <f t="shared" si="289"/>
        <v>-28.299999999999272</v>
      </c>
      <c r="AF270" s="56">
        <f t="shared" si="290"/>
        <v>12744</v>
      </c>
      <c r="AG270" s="70">
        <f t="shared" si="291"/>
        <v>-0.13881871398750473</v>
      </c>
      <c r="AH270" s="70">
        <f t="shared" si="292"/>
        <v>-7.2036397058829653</v>
      </c>
      <c r="AI270" s="74">
        <f t="shared" si="293"/>
        <v>5.3358443188945956E-4</v>
      </c>
      <c r="AJ270" s="62">
        <f t="shared" si="294"/>
        <v>27.699999999998909</v>
      </c>
      <c r="AK270" s="117">
        <f t="shared" si="295"/>
        <v>51.892425012173611</v>
      </c>
      <c r="AL270" s="99">
        <f t="shared" si="296"/>
        <v>-3.8437499999999154E-3</v>
      </c>
      <c r="AM270" s="62">
        <f t="shared" si="297"/>
        <v>12799.999999999998</v>
      </c>
      <c r="AN270" s="10">
        <f t="shared" si="298"/>
        <v>12700.536749999996</v>
      </c>
      <c r="AO270" s="10">
        <f t="shared" si="299"/>
        <v>12778.009199999995</v>
      </c>
      <c r="AP270" s="10">
        <f t="shared" si="300"/>
        <v>12837.174349999998</v>
      </c>
      <c r="AQ270" s="10">
        <f t="shared" si="301"/>
        <v>12763.050299999994</v>
      </c>
      <c r="AR270" s="113"/>
      <c r="AU270" s="19"/>
      <c r="AV270" s="25"/>
      <c r="BE270" s="12" t="s">
        <v>162</v>
      </c>
      <c r="BF270" s="110">
        <v>12773.1</v>
      </c>
      <c r="BG270" s="111">
        <v>12737</v>
      </c>
      <c r="BH270" s="111">
        <v>12750.8</v>
      </c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</row>
    <row r="271" spans="1:123" x14ac:dyDescent="0.25">
      <c r="A271" s="12" t="str">
        <f t="shared" si="265"/>
        <v>17mag     12b</v>
      </c>
      <c r="B271" s="110">
        <f t="shared" si="277"/>
        <v>14.200000000000728</v>
      </c>
      <c r="C271" s="3">
        <f t="shared" si="278"/>
        <v>16.100000000000364</v>
      </c>
      <c r="D271" s="3">
        <f t="shared" si="268"/>
        <v>12775.300000000001</v>
      </c>
      <c r="E271" s="3">
        <f t="shared" si="269"/>
        <v>12769.3</v>
      </c>
      <c r="F271" s="3">
        <f t="shared" si="270"/>
        <v>12743.9</v>
      </c>
      <c r="G271" s="3">
        <f t="shared" si="271"/>
        <v>12742.45</v>
      </c>
      <c r="H271" s="3">
        <f t="shared" si="249"/>
        <v>12765.5</v>
      </c>
      <c r="I271" s="3">
        <f t="shared" si="249"/>
        <v>12747.9</v>
      </c>
      <c r="J271" s="110">
        <f t="shared" si="249"/>
        <v>12765</v>
      </c>
      <c r="K271" s="8">
        <f t="shared" si="287"/>
        <v>-7.2999999999992724</v>
      </c>
      <c r="L271" s="4">
        <f t="shared" si="272"/>
        <v>17.600000000000364</v>
      </c>
      <c r="M271" s="4">
        <f t="shared" si="279"/>
        <v>31.400000000000244</v>
      </c>
      <c r="N271" s="4">
        <f t="shared" si="273"/>
        <v>26.850000000000364</v>
      </c>
      <c r="O271" s="4">
        <f t="shared" si="274"/>
        <v>17.600000000000364</v>
      </c>
      <c r="P271" s="4">
        <f t="shared" si="262"/>
        <v>14.700000000000728</v>
      </c>
      <c r="Q271" s="4">
        <f>-J270+I271</f>
        <v>-2.8999999999996362</v>
      </c>
      <c r="R271" s="4">
        <f t="shared" si="266"/>
        <v>12759.466666666667</v>
      </c>
      <c r="S271" s="4">
        <f t="shared" si="275"/>
        <v>12756.55</v>
      </c>
      <c r="T271" s="4">
        <f t="shared" si="276"/>
        <v>12760.633333333331</v>
      </c>
      <c r="U271" s="4">
        <f t="shared" si="280"/>
        <v>-21.5</v>
      </c>
      <c r="V271" s="4">
        <f t="shared" si="281"/>
        <v>-21.5</v>
      </c>
      <c r="W271" s="45">
        <f t="shared" si="282"/>
        <v>12750.8</v>
      </c>
      <c r="X271" s="109">
        <f t="shared" si="302"/>
        <v>12750.8</v>
      </c>
      <c r="Y271" s="62">
        <f t="shared" si="283"/>
        <v>12752.699999999999</v>
      </c>
      <c r="Z271" s="10">
        <f t="shared" si="284"/>
        <v>27.699999999998909</v>
      </c>
      <c r="AA271" s="4">
        <f t="shared" si="285"/>
        <v>23.399999999999636</v>
      </c>
      <c r="AB271" s="79">
        <f t="shared" si="286"/>
        <v>12795.699999999999</v>
      </c>
      <c r="AC271" s="79">
        <f t="shared" si="303"/>
        <v>12799.999999999998</v>
      </c>
      <c r="AD271" s="48">
        <f t="shared" si="288"/>
        <v>5.2111760883711708E-2</v>
      </c>
      <c r="AE271" s="45">
        <f t="shared" si="289"/>
        <v>-21.5</v>
      </c>
      <c r="AF271" s="56">
        <f t="shared" si="290"/>
        <v>12729.3</v>
      </c>
      <c r="AG271" s="70">
        <f t="shared" si="291"/>
        <v>-2.654665483046089</v>
      </c>
      <c r="AH271" s="70">
        <f t="shared" si="292"/>
        <v>-0.37669529603125462</v>
      </c>
      <c r="AI271" s="74">
        <f t="shared" si="293"/>
        <v>2.8045532747284401E-3</v>
      </c>
      <c r="AJ271" s="62">
        <f t="shared" si="294"/>
        <v>27.699999999998909</v>
      </c>
      <c r="AK271" s="117">
        <f t="shared" si="295"/>
        <v>0.14189934605207455</v>
      </c>
      <c r="AL271" s="99">
        <f t="shared" si="296"/>
        <v>-1.0564620260592543E-3</v>
      </c>
      <c r="AM271" s="62">
        <f t="shared" si="297"/>
        <v>12778.499999999998</v>
      </c>
      <c r="AN271" s="10">
        <f t="shared" si="298"/>
        <v>12702.617999999999</v>
      </c>
      <c r="AO271" s="10">
        <f t="shared" si="299"/>
        <v>12757.496399999996</v>
      </c>
      <c r="AP271" s="10">
        <f t="shared" si="300"/>
        <v>12804.725266666663</v>
      </c>
      <c r="AQ271" s="10">
        <f t="shared" si="301"/>
        <v>12746.900833333328</v>
      </c>
      <c r="AR271" s="113"/>
      <c r="AU271" s="19"/>
      <c r="AV271" s="25"/>
      <c r="BE271" s="12" t="s">
        <v>429</v>
      </c>
      <c r="BF271" s="110">
        <v>12765.5</v>
      </c>
      <c r="BG271" s="111">
        <v>12747.9</v>
      </c>
      <c r="BH271" s="111">
        <v>12765</v>
      </c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</row>
    <row r="272" spans="1:123" x14ac:dyDescent="0.25">
      <c r="A272" s="12" t="str">
        <f t="shared" si="265"/>
        <v>17mag     13o</v>
      </c>
      <c r="B272" s="110">
        <f t="shared" si="277"/>
        <v>-1.7000000000007276</v>
      </c>
      <c r="C272" s="3">
        <f t="shared" si="278"/>
        <v>-9</v>
      </c>
      <c r="D272" s="3">
        <f t="shared" si="268"/>
        <v>12770.033333333333</v>
      </c>
      <c r="E272" s="3">
        <f t="shared" si="269"/>
        <v>12768.5</v>
      </c>
      <c r="F272" s="3">
        <f t="shared" si="270"/>
        <v>12748.966666666667</v>
      </c>
      <c r="G272" s="3">
        <f t="shared" si="271"/>
        <v>12754.95</v>
      </c>
      <c r="H272" s="3">
        <f t="shared" si="249"/>
        <v>12771.5</v>
      </c>
      <c r="I272" s="3">
        <f t="shared" si="249"/>
        <v>12762</v>
      </c>
      <c r="J272" s="3">
        <f t="shared" si="249"/>
        <v>12763.3</v>
      </c>
      <c r="K272" s="8">
        <f t="shared" si="287"/>
        <v>12.5</v>
      </c>
      <c r="L272" s="4">
        <f t="shared" si="272"/>
        <v>9.5</v>
      </c>
      <c r="M272" s="4">
        <f t="shared" si="279"/>
        <v>21.066666666666908</v>
      </c>
      <c r="N272" s="4">
        <f t="shared" si="273"/>
        <v>13.550000000000182</v>
      </c>
      <c r="O272" s="4">
        <f t="shared" si="274"/>
        <v>9.5</v>
      </c>
      <c r="P272" s="4">
        <f>-H272+J271</f>
        <v>-6.5</v>
      </c>
      <c r="Q272" s="4">
        <f t="shared" ref="Q272:Q279" si="305">J271-I272</f>
        <v>3</v>
      </c>
      <c r="R272" s="4">
        <f t="shared" si="266"/>
        <v>12765.6</v>
      </c>
      <c r="S272" s="4">
        <f t="shared" si="275"/>
        <v>12762.533333333333</v>
      </c>
      <c r="T272" s="4">
        <f t="shared" si="276"/>
        <v>12759.566666666666</v>
      </c>
      <c r="U272" s="4">
        <f t="shared" si="280"/>
        <v>-21.5</v>
      </c>
      <c r="V272" s="4">
        <f t="shared" si="281"/>
        <v>-21.5</v>
      </c>
      <c r="W272" s="109">
        <f t="shared" si="282"/>
        <v>12729.3</v>
      </c>
      <c r="X272" s="45">
        <f t="shared" si="302"/>
        <v>12729.3</v>
      </c>
      <c r="Y272" s="62">
        <f t="shared" si="283"/>
        <v>12757.7</v>
      </c>
      <c r="Z272" s="10">
        <f t="shared" si="284"/>
        <v>23.399999999999636</v>
      </c>
      <c r="AA272" s="4">
        <f t="shared" si="285"/>
        <v>14.200000000000728</v>
      </c>
      <c r="AB272" s="79">
        <f t="shared" si="286"/>
        <v>12765</v>
      </c>
      <c r="AC272" s="108">
        <f t="shared" si="303"/>
        <v>12774.199999999999</v>
      </c>
      <c r="AD272" s="48">
        <f t="shared" si="288"/>
        <v>-0.43209876543209919</v>
      </c>
      <c r="AE272" s="45">
        <f t="shared" si="289"/>
        <v>-21.5</v>
      </c>
      <c r="AF272" s="56">
        <f t="shared" si="290"/>
        <v>12743.5</v>
      </c>
      <c r="AG272" s="70">
        <f t="shared" si="291"/>
        <v>-0.79162400892756368</v>
      </c>
      <c r="AH272" s="70">
        <f t="shared" si="292"/>
        <v>-1.2632259617223198</v>
      </c>
      <c r="AI272" s="74">
        <f t="shared" si="293"/>
        <v>1.5537332757875994E-3</v>
      </c>
      <c r="AJ272" s="62">
        <f t="shared" si="294"/>
        <v>23.399999999999636</v>
      </c>
      <c r="AK272" s="117">
        <f t="shared" si="295"/>
        <v>1.59573983036928</v>
      </c>
      <c r="AL272" s="99">
        <f t="shared" si="296"/>
        <v>-1.9627162115667608E-3</v>
      </c>
      <c r="AM272" s="62">
        <f t="shared" si="297"/>
        <v>12788.4</v>
      </c>
      <c r="AN272" s="10">
        <f t="shared" si="298"/>
        <v>12719.884050000001</v>
      </c>
      <c r="AO272" s="10">
        <f t="shared" si="299"/>
        <v>12758.262300000002</v>
      </c>
      <c r="AP272" s="10">
        <f t="shared" si="300"/>
        <v>12799.102983333332</v>
      </c>
      <c r="AQ272" s="10">
        <f t="shared" si="301"/>
        <v>12766.186766666666</v>
      </c>
      <c r="AR272" s="113"/>
      <c r="AU272" s="19"/>
      <c r="AV272" s="25"/>
      <c r="BE272" s="12" t="s">
        <v>430</v>
      </c>
      <c r="BF272" s="110">
        <v>12771.5</v>
      </c>
      <c r="BG272" s="111">
        <v>12762</v>
      </c>
      <c r="BH272" s="111">
        <v>12763.3</v>
      </c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</row>
    <row r="273" spans="1:123" x14ac:dyDescent="0.25">
      <c r="A273" s="12" t="str">
        <f t="shared" si="265"/>
        <v>17mag  14s</v>
      </c>
      <c r="B273" s="110">
        <f t="shared" si="277"/>
        <v>-36</v>
      </c>
      <c r="C273" s="3">
        <f t="shared" si="278"/>
        <v>-23.5</v>
      </c>
      <c r="D273" s="3">
        <f t="shared" si="268"/>
        <v>12767.366666666667</v>
      </c>
      <c r="E273" s="3">
        <f t="shared" si="269"/>
        <v>12768.3</v>
      </c>
      <c r="F273" s="3">
        <f t="shared" si="270"/>
        <v>12745.666666666666</v>
      </c>
      <c r="G273" s="3">
        <f t="shared" si="271"/>
        <v>12744.55</v>
      </c>
      <c r="H273" s="110">
        <f t="shared" si="249"/>
        <v>12765.1</v>
      </c>
      <c r="I273" s="110">
        <f t="shared" si="249"/>
        <v>12727.1</v>
      </c>
      <c r="J273" s="110">
        <f t="shared" si="249"/>
        <v>12727.3</v>
      </c>
      <c r="K273" s="8">
        <f t="shared" si="287"/>
        <v>-37.700000000000728</v>
      </c>
      <c r="L273" s="4">
        <f t="shared" si="272"/>
        <v>38</v>
      </c>
      <c r="M273" s="4">
        <f t="shared" si="279"/>
        <v>21.70000000000012</v>
      </c>
      <c r="N273" s="4">
        <f t="shared" si="273"/>
        <v>23.75</v>
      </c>
      <c r="O273" s="4">
        <f t="shared" si="274"/>
        <v>38</v>
      </c>
      <c r="P273" s="4">
        <f t="shared" ref="P273:P294" si="306">H273-J272</f>
        <v>1.8000000000010914</v>
      </c>
      <c r="Q273" s="4">
        <f t="shared" si="305"/>
        <v>36.199999999998909</v>
      </c>
      <c r="R273" s="4">
        <f t="shared" si="266"/>
        <v>12739.833333333334</v>
      </c>
      <c r="S273" s="4">
        <f t="shared" si="275"/>
        <v>12752.716666666667</v>
      </c>
      <c r="T273" s="4">
        <f t="shared" si="276"/>
        <v>12754.966666666667</v>
      </c>
      <c r="U273" s="4">
        <f t="shared" si="280"/>
        <v>-21.5</v>
      </c>
      <c r="V273" s="4">
        <f t="shared" si="281"/>
        <v>-1.7000000000007276</v>
      </c>
      <c r="W273" s="85">
        <f t="shared" si="282"/>
        <v>12763.3</v>
      </c>
      <c r="X273" s="45">
        <f t="shared" si="302"/>
        <v>12743.5</v>
      </c>
      <c r="Y273" s="10">
        <f t="shared" si="283"/>
        <v>12775.8</v>
      </c>
      <c r="Z273" s="10">
        <f t="shared" si="284"/>
        <v>14.200000000000728</v>
      </c>
      <c r="AA273" s="10">
        <f t="shared" si="285"/>
        <v>14.200000000000728</v>
      </c>
      <c r="AB273" s="10">
        <f t="shared" si="286"/>
        <v>12779.2</v>
      </c>
      <c r="AC273" s="108">
        <f t="shared" si="303"/>
        <v>12779.2</v>
      </c>
      <c r="AD273" s="48">
        <f t="shared" si="288"/>
        <v>1.2716049382716033</v>
      </c>
      <c r="AE273" s="45">
        <f t="shared" si="289"/>
        <v>-21.5</v>
      </c>
      <c r="AF273" s="56">
        <f t="shared" si="290"/>
        <v>12741.8</v>
      </c>
      <c r="AG273" s="70">
        <f t="shared" si="291"/>
        <v>0.28965390693578369</v>
      </c>
      <c r="AH273" s="70">
        <f t="shared" si="292"/>
        <v>3.4523960355960264</v>
      </c>
      <c r="AI273" s="74">
        <f t="shared" si="293"/>
        <v>-1.1379867836569402E-3</v>
      </c>
      <c r="AJ273" s="62">
        <f t="shared" si="294"/>
        <v>14.200000000000728</v>
      </c>
      <c r="AK273" s="117">
        <f t="shared" si="295"/>
        <v>11.91903838659916</v>
      </c>
      <c r="AL273" s="99">
        <f t="shared" si="296"/>
        <v>-3.9287810604578931E-3</v>
      </c>
      <c r="AM273" s="62">
        <f t="shared" si="297"/>
        <v>12777.5</v>
      </c>
      <c r="AN273" s="10">
        <f t="shared" si="298"/>
        <v>12739.29795</v>
      </c>
      <c r="AO273" s="10">
        <f t="shared" si="299"/>
        <v>12756.4308</v>
      </c>
      <c r="AP273" s="10">
        <f t="shared" si="300"/>
        <v>12791.92915</v>
      </c>
      <c r="AQ273" s="10">
        <f t="shared" si="301"/>
        <v>12772.459699999999</v>
      </c>
      <c r="AR273" s="113"/>
      <c r="AU273" s="19"/>
      <c r="AV273" s="25"/>
      <c r="AW273" s="21">
        <f>SUM(AU273:AU286)-AW274</f>
        <v>0</v>
      </c>
      <c r="BE273" s="12" t="s">
        <v>431</v>
      </c>
      <c r="BF273" s="110">
        <v>12765.1</v>
      </c>
      <c r="BG273" s="111">
        <v>12727.1</v>
      </c>
      <c r="BH273" s="111">
        <v>12727.3</v>
      </c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</row>
    <row r="274" spans="1:123" x14ac:dyDescent="0.25">
      <c r="A274" s="12" t="str">
        <f t="shared" si="265"/>
        <v>17mag   15b</v>
      </c>
      <c r="B274" s="110">
        <f t="shared" si="277"/>
        <v>-55.899999999999636</v>
      </c>
      <c r="C274" s="3">
        <f t="shared" si="278"/>
        <v>-93.600000000000364</v>
      </c>
      <c r="D274" s="3">
        <f t="shared" si="268"/>
        <v>12754.699999999999</v>
      </c>
      <c r="E274" s="3">
        <f t="shared" si="269"/>
        <v>12746.3</v>
      </c>
      <c r="F274" s="3">
        <f t="shared" si="270"/>
        <v>12717.1</v>
      </c>
      <c r="G274" s="3">
        <f t="shared" si="271"/>
        <v>12694.650000000001</v>
      </c>
      <c r="H274" s="110">
        <f t="shared" si="249"/>
        <v>12727.5</v>
      </c>
      <c r="I274" s="110">
        <f t="shared" si="249"/>
        <v>12662.2</v>
      </c>
      <c r="J274" s="110">
        <f t="shared" si="249"/>
        <v>12671.4</v>
      </c>
      <c r="K274" s="8">
        <f t="shared" si="287"/>
        <v>-91.899999999999636</v>
      </c>
      <c r="L274" s="4">
        <f t="shared" si="272"/>
        <v>65.299999999999272</v>
      </c>
      <c r="M274" s="4">
        <f t="shared" si="279"/>
        <v>37.59999999999976</v>
      </c>
      <c r="N274" s="4">
        <f t="shared" si="273"/>
        <v>51.649999999999636</v>
      </c>
      <c r="O274" s="4">
        <f t="shared" si="274"/>
        <v>65.299999999999272</v>
      </c>
      <c r="P274" s="4">
        <f t="shared" si="306"/>
        <v>0.2000000000007276</v>
      </c>
      <c r="Q274" s="4">
        <f t="shared" si="305"/>
        <v>65.099999999998545</v>
      </c>
      <c r="R274" s="4">
        <f t="shared" si="266"/>
        <v>12687.033333333333</v>
      </c>
      <c r="S274" s="4">
        <f t="shared" si="275"/>
        <v>12713.433333333334</v>
      </c>
      <c r="T274" s="4">
        <f t="shared" si="276"/>
        <v>12730.822222222223</v>
      </c>
      <c r="U274" s="4">
        <f t="shared" si="280"/>
        <v>-36</v>
      </c>
      <c r="V274" s="4">
        <f t="shared" si="281"/>
        <v>-36</v>
      </c>
      <c r="W274" s="86">
        <f t="shared" si="282"/>
        <v>12727.3</v>
      </c>
      <c r="X274" s="45">
        <f t="shared" si="302"/>
        <v>12727.3</v>
      </c>
      <c r="Y274" s="62">
        <f t="shared" si="283"/>
        <v>12689.599999999999</v>
      </c>
      <c r="Z274" s="10">
        <f t="shared" si="284"/>
        <v>14.200000000000728</v>
      </c>
      <c r="AA274" s="4">
        <f t="shared" si="285"/>
        <v>-1.7000000000007276</v>
      </c>
      <c r="AB274" s="108">
        <f t="shared" si="286"/>
        <v>12761.599999999999</v>
      </c>
      <c r="AC274" s="108">
        <f t="shared" si="303"/>
        <v>12777.5</v>
      </c>
      <c r="AD274" s="48">
        <f t="shared" si="288"/>
        <v>2.9035737491877378</v>
      </c>
      <c r="AE274" s="45">
        <f t="shared" si="289"/>
        <v>-36</v>
      </c>
      <c r="AF274" s="56">
        <f t="shared" si="290"/>
        <v>12691.3</v>
      </c>
      <c r="AG274" s="70">
        <f t="shared" si="291"/>
        <v>0.28500304942292298</v>
      </c>
      <c r="AH274" s="70">
        <f t="shared" si="292"/>
        <v>3.5087343873155392</v>
      </c>
      <c r="AI274" s="74">
        <f t="shared" si="293"/>
        <v>-1.5680032778359694E-3</v>
      </c>
      <c r="AJ274" s="62">
        <f t="shared" si="294"/>
        <v>14.200000000000728</v>
      </c>
      <c r="AK274" s="117">
        <f t="shared" si="295"/>
        <v>12.311217000730553</v>
      </c>
      <c r="AL274" s="99">
        <f t="shared" si="296"/>
        <v>-5.5017070203665476E-3</v>
      </c>
      <c r="AM274" s="62">
        <f t="shared" si="297"/>
        <v>12741.5</v>
      </c>
      <c r="AN274" s="10">
        <f t="shared" si="298"/>
        <v>12703.367250000001</v>
      </c>
      <c r="AO274" s="10">
        <f t="shared" si="299"/>
        <v>12739.814100000001</v>
      </c>
      <c r="AP274" s="10">
        <f t="shared" si="300"/>
        <v>12776.346916666665</v>
      </c>
      <c r="AQ274" s="10">
        <f t="shared" si="301"/>
        <v>12727.281233333333</v>
      </c>
      <c r="AR274" s="113"/>
      <c r="AU274" s="19"/>
      <c r="AV274" s="25"/>
      <c r="AW274" s="80">
        <f>COUNT(AU274:AU286)</f>
        <v>0</v>
      </c>
      <c r="AZ274" s="123">
        <f>BA274*(1+$AR$5)</f>
        <v>12671.4</v>
      </c>
      <c r="BA274" s="112">
        <f>J274</f>
        <v>12671.4</v>
      </c>
      <c r="BE274" s="12" t="s">
        <v>432</v>
      </c>
      <c r="BF274" s="110">
        <v>12727.5</v>
      </c>
      <c r="BG274" s="111">
        <v>12662.2</v>
      </c>
      <c r="BH274" s="111">
        <v>12671.4</v>
      </c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</row>
    <row r="275" spans="1:123" x14ac:dyDescent="0.25">
      <c r="A275" s="12" t="str">
        <f t="shared" si="265"/>
        <v>17mag     16o</v>
      </c>
      <c r="B275" s="110">
        <f t="shared" si="277"/>
        <v>-79.399999999999636</v>
      </c>
      <c r="C275" s="3">
        <f t="shared" si="278"/>
        <v>-171.29999999999927</v>
      </c>
      <c r="D275" s="3">
        <f t="shared" si="268"/>
        <v>12728.666666666666</v>
      </c>
      <c r="E275" s="3">
        <f t="shared" si="269"/>
        <v>12710.45</v>
      </c>
      <c r="F275" s="3">
        <f t="shared" si="270"/>
        <v>12658.433333333334</v>
      </c>
      <c r="G275" s="3">
        <f t="shared" si="271"/>
        <v>12624.1</v>
      </c>
      <c r="H275" s="110">
        <f t="shared" si="249"/>
        <v>12693.4</v>
      </c>
      <c r="I275" s="110">
        <f t="shared" si="249"/>
        <v>12586</v>
      </c>
      <c r="J275" s="110">
        <f t="shared" si="249"/>
        <v>12592</v>
      </c>
      <c r="K275" s="8">
        <f t="shared" si="287"/>
        <v>-135.29999999999927</v>
      </c>
      <c r="L275" s="4">
        <f t="shared" si="272"/>
        <v>107.39999999999964</v>
      </c>
      <c r="M275" s="4">
        <f t="shared" si="279"/>
        <v>70.233333333332965</v>
      </c>
      <c r="N275" s="4">
        <f t="shared" si="273"/>
        <v>86.349999999999454</v>
      </c>
      <c r="O275" s="4">
        <f t="shared" si="274"/>
        <v>107.39999999999964</v>
      </c>
      <c r="P275" s="4">
        <f t="shared" si="306"/>
        <v>22</v>
      </c>
      <c r="Q275" s="4">
        <f t="shared" si="305"/>
        <v>85.399999999999636</v>
      </c>
      <c r="R275" s="4">
        <f t="shared" si="266"/>
        <v>12623.800000000001</v>
      </c>
      <c r="S275" s="4">
        <f t="shared" si="275"/>
        <v>12655.416666666668</v>
      </c>
      <c r="T275" s="4">
        <f t="shared" si="276"/>
        <v>12683.555555555557</v>
      </c>
      <c r="U275" s="4">
        <f t="shared" si="280"/>
        <v>-55.899999999999636</v>
      </c>
      <c r="V275" s="4">
        <f t="shared" si="281"/>
        <v>-55.899999999999636</v>
      </c>
      <c r="W275" s="85">
        <f t="shared" si="282"/>
        <v>12671.4</v>
      </c>
      <c r="X275" s="45">
        <f t="shared" si="302"/>
        <v>12671.4</v>
      </c>
      <c r="Y275" s="10">
        <f t="shared" si="283"/>
        <v>12579.5</v>
      </c>
      <c r="Z275" s="10">
        <f t="shared" si="284"/>
        <v>-1.7000000000007276</v>
      </c>
      <c r="AA275" s="10">
        <f t="shared" si="285"/>
        <v>-36</v>
      </c>
      <c r="AB275" s="10">
        <f t="shared" si="286"/>
        <v>12691.3</v>
      </c>
      <c r="AC275" s="108">
        <f t="shared" si="303"/>
        <v>12725.599999999999</v>
      </c>
      <c r="AD275" s="48">
        <f t="shared" si="288"/>
        <v>5.4202729044834044</v>
      </c>
      <c r="AE275" s="45">
        <f t="shared" si="289"/>
        <v>-55.899999999999636</v>
      </c>
      <c r="AF275" s="56">
        <f t="shared" si="290"/>
        <v>12615.5</v>
      </c>
      <c r="AG275" s="70">
        <f t="shared" si="291"/>
        <v>0.30374469885389416</v>
      </c>
      <c r="AH275" s="70">
        <f t="shared" si="292"/>
        <v>3.2922385272014747</v>
      </c>
      <c r="AI275" s="74">
        <f t="shared" si="293"/>
        <v>-1.8627878403551187E-3</v>
      </c>
      <c r="AJ275" s="62">
        <f t="shared" si="294"/>
        <v>-1.7000000000007276</v>
      </c>
      <c r="AK275" s="117">
        <f t="shared" si="295"/>
        <v>10.838834519989735</v>
      </c>
      <c r="AL275" s="99">
        <f t="shared" si="296"/>
        <v>-6.1327418960195517E-3</v>
      </c>
      <c r="AM275" s="62">
        <f t="shared" si="297"/>
        <v>12669.699999999999</v>
      </c>
      <c r="AN275" s="10">
        <f t="shared" si="298"/>
        <v>12622.747949999999</v>
      </c>
      <c r="AO275" s="10">
        <f t="shared" si="299"/>
        <v>12699.154799999998</v>
      </c>
      <c r="AP275" s="10">
        <f t="shared" si="300"/>
        <v>12751.422016666664</v>
      </c>
      <c r="AQ275" s="10">
        <f t="shared" si="301"/>
        <v>12659.21323333333</v>
      </c>
      <c r="AR275" s="113"/>
      <c r="AU275" s="19"/>
      <c r="AV275" s="25"/>
      <c r="AZ275" s="123">
        <f>BA275*(1+$AR$5)</f>
        <v>12592</v>
      </c>
      <c r="BA275" s="112">
        <f>J275</f>
        <v>12592</v>
      </c>
      <c r="BB275" s="115">
        <f>AQ275</f>
        <v>12659.21323333333</v>
      </c>
      <c r="BC275" s="114">
        <f>-BB275+BA274</f>
        <v>12.186766666669428</v>
      </c>
      <c r="BD275" s="107" t="s">
        <v>37</v>
      </c>
      <c r="BE275" s="12" t="s">
        <v>433</v>
      </c>
      <c r="BF275" s="110">
        <v>12693.4</v>
      </c>
      <c r="BG275" s="111">
        <v>12586</v>
      </c>
      <c r="BH275" s="111">
        <v>12592</v>
      </c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</row>
    <row r="276" spans="1:123" x14ac:dyDescent="0.25">
      <c r="A276" s="12" t="str">
        <f t="shared" si="265"/>
        <v>17mag    17s</v>
      </c>
      <c r="B276" s="110">
        <f t="shared" si="277"/>
        <v>51.5</v>
      </c>
      <c r="C276" s="3">
        <f t="shared" si="278"/>
        <v>-83.799999999999272</v>
      </c>
      <c r="D276" s="3">
        <f t="shared" si="268"/>
        <v>12691.166666666666</v>
      </c>
      <c r="E276" s="3">
        <f t="shared" si="269"/>
        <v>12673</v>
      </c>
      <c r="F276" s="3">
        <f t="shared" si="270"/>
        <v>12612.966666666667</v>
      </c>
      <c r="G276" s="3">
        <f t="shared" si="271"/>
        <v>12588.35</v>
      </c>
      <c r="H276" s="110">
        <f t="shared" si="249"/>
        <v>12652.6</v>
      </c>
      <c r="I276" s="110">
        <f t="shared" si="249"/>
        <v>12590.7</v>
      </c>
      <c r="J276" s="110">
        <f t="shared" si="249"/>
        <v>12643.5</v>
      </c>
      <c r="K276" s="8">
        <f t="shared" si="287"/>
        <v>-27.899999999999636</v>
      </c>
      <c r="L276" s="4">
        <f t="shared" si="272"/>
        <v>61.899999999999636</v>
      </c>
      <c r="M276" s="4">
        <f t="shared" si="279"/>
        <v>78.19999999999952</v>
      </c>
      <c r="N276" s="4">
        <f t="shared" si="273"/>
        <v>84.649999999999636</v>
      </c>
      <c r="O276" s="4">
        <f t="shared" si="274"/>
        <v>61.899999999999636</v>
      </c>
      <c r="P276" s="4">
        <f t="shared" si="306"/>
        <v>60.600000000000364</v>
      </c>
      <c r="Q276" s="4">
        <f t="shared" si="305"/>
        <v>1.2999999999992724</v>
      </c>
      <c r="R276" s="4">
        <f t="shared" si="266"/>
        <v>12628.933333333334</v>
      </c>
      <c r="S276" s="4">
        <f t="shared" si="275"/>
        <v>12626.366666666669</v>
      </c>
      <c r="T276" s="4">
        <f t="shared" si="276"/>
        <v>12646.588888888889</v>
      </c>
      <c r="U276" s="4">
        <f t="shared" si="280"/>
        <v>-79.399999999999636</v>
      </c>
      <c r="V276" s="4">
        <f t="shared" si="281"/>
        <v>-79.399999999999636</v>
      </c>
      <c r="W276" s="85">
        <f t="shared" si="282"/>
        <v>12592</v>
      </c>
      <c r="X276" s="109">
        <f t="shared" si="302"/>
        <v>12592</v>
      </c>
      <c r="Y276" s="62">
        <f t="shared" si="283"/>
        <v>12456.7</v>
      </c>
      <c r="Z276" s="10">
        <f t="shared" si="284"/>
        <v>-36</v>
      </c>
      <c r="AA276" s="4">
        <f t="shared" si="285"/>
        <v>-55.899999999999636</v>
      </c>
      <c r="AB276" s="108">
        <f t="shared" si="286"/>
        <v>12615.5</v>
      </c>
      <c r="AC276" s="79">
        <f t="shared" si="303"/>
        <v>12635.4</v>
      </c>
      <c r="AD276" s="48">
        <f t="shared" si="288"/>
        <v>2.7003248862897742</v>
      </c>
      <c r="AE276" s="45">
        <f t="shared" si="289"/>
        <v>-79.399999999999636</v>
      </c>
      <c r="AF276" s="56">
        <f t="shared" si="290"/>
        <v>12512.6</v>
      </c>
      <c r="AG276" s="70">
        <f t="shared" si="291"/>
        <v>1.5011888816073355</v>
      </c>
      <c r="AH276" s="70">
        <f t="shared" si="292"/>
        <v>0.66613869330639564</v>
      </c>
      <c r="AI276" s="74">
        <f t="shared" si="293"/>
        <v>1.0461454853507635E-2</v>
      </c>
      <c r="AJ276" s="62">
        <f t="shared" si="294"/>
        <v>-36</v>
      </c>
      <c r="AK276" s="117">
        <f t="shared" si="295"/>
        <v>0.44374075871995222</v>
      </c>
      <c r="AL276" s="99">
        <f t="shared" si="296"/>
        <v>6.9687798661994269E-3</v>
      </c>
      <c r="AM276" s="62">
        <f t="shared" si="297"/>
        <v>12556</v>
      </c>
      <c r="AN276" s="10">
        <f t="shared" si="298"/>
        <v>12524.912550000001</v>
      </c>
      <c r="AO276" s="10">
        <f t="shared" si="299"/>
        <v>12648.938400000003</v>
      </c>
      <c r="AP276" s="10">
        <f t="shared" si="300"/>
        <v>12722.86015</v>
      </c>
      <c r="AQ276" s="10">
        <f t="shared" si="301"/>
        <v>12566.754200000001</v>
      </c>
      <c r="AR276" s="113"/>
      <c r="AU276" s="19"/>
      <c r="AV276" s="25"/>
      <c r="AZ276" s="124">
        <f>BA276*(1-$AR$5)</f>
        <v>12643.5</v>
      </c>
      <c r="BA276" s="16">
        <f t="shared" ref="BA276" si="307">J276</f>
        <v>12643.5</v>
      </c>
      <c r="BB276" s="115">
        <v>12629.8</v>
      </c>
      <c r="BC276" s="114">
        <f>-BB276+BA275</f>
        <v>-37.799999999999272</v>
      </c>
      <c r="BD276" s="107" t="s">
        <v>38</v>
      </c>
      <c r="BE276" s="12" t="s">
        <v>434</v>
      </c>
      <c r="BF276" s="110">
        <v>12652.6</v>
      </c>
      <c r="BG276" s="111">
        <v>12590.7</v>
      </c>
      <c r="BH276" s="111">
        <v>12643.5</v>
      </c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</row>
    <row r="277" spans="1:123" x14ac:dyDescent="0.25">
      <c r="A277" s="12" t="str">
        <f t="shared" si="265"/>
        <v>17mag   18b</v>
      </c>
      <c r="B277" s="110">
        <f t="shared" si="277"/>
        <v>-14</v>
      </c>
      <c r="C277" s="3">
        <f t="shared" si="278"/>
        <v>-41.899999999999636</v>
      </c>
      <c r="D277" s="3">
        <f t="shared" si="268"/>
        <v>12663.433333333334</v>
      </c>
      <c r="E277" s="3">
        <f t="shared" si="269"/>
        <v>12648.45</v>
      </c>
      <c r="F277" s="3">
        <f t="shared" si="270"/>
        <v>12597.4</v>
      </c>
      <c r="G277" s="3">
        <f t="shared" si="271"/>
        <v>12603.1</v>
      </c>
      <c r="H277" s="3">
        <f t="shared" si="249"/>
        <v>12644.3</v>
      </c>
      <c r="I277" s="3">
        <f t="shared" si="249"/>
        <v>12615.5</v>
      </c>
      <c r="J277" s="3">
        <f t="shared" si="249"/>
        <v>12629.5</v>
      </c>
      <c r="K277" s="8">
        <f t="shared" si="287"/>
        <v>37.5</v>
      </c>
      <c r="L277" s="4">
        <f t="shared" si="272"/>
        <v>28.799999999999272</v>
      </c>
      <c r="M277" s="4">
        <f t="shared" si="279"/>
        <v>66.033333333332848</v>
      </c>
      <c r="N277" s="4">
        <f t="shared" si="273"/>
        <v>45.349999999999454</v>
      </c>
      <c r="O277" s="4">
        <f t="shared" si="274"/>
        <v>28.799999999999272</v>
      </c>
      <c r="P277" s="4">
        <f t="shared" si="306"/>
        <v>0.7999999999992724</v>
      </c>
      <c r="Q277" s="4">
        <f t="shared" si="305"/>
        <v>28</v>
      </c>
      <c r="R277" s="4">
        <f t="shared" si="266"/>
        <v>12629.766666666668</v>
      </c>
      <c r="S277" s="4">
        <f t="shared" si="275"/>
        <v>12629.350000000002</v>
      </c>
      <c r="T277" s="4">
        <f t="shared" si="276"/>
        <v>12627.500000000002</v>
      </c>
      <c r="U277" s="4">
        <f t="shared" si="280"/>
        <v>-79.399999999999636</v>
      </c>
      <c r="V277" s="4">
        <f t="shared" si="281"/>
        <v>-79.399999999999636</v>
      </c>
      <c r="W277" s="86">
        <f t="shared" si="282"/>
        <v>12512.6</v>
      </c>
      <c r="X277" s="45">
        <f t="shared" si="302"/>
        <v>12512.6</v>
      </c>
      <c r="Y277" s="10">
        <f t="shared" si="283"/>
        <v>12615.6</v>
      </c>
      <c r="Z277" s="10">
        <f t="shared" si="284"/>
        <v>51.5</v>
      </c>
      <c r="AA277" s="10">
        <f t="shared" si="285"/>
        <v>51.5</v>
      </c>
      <c r="AB277" s="10">
        <f t="shared" si="286"/>
        <v>12643.5</v>
      </c>
      <c r="AC277" s="108">
        <f t="shared" si="303"/>
        <v>12643.5</v>
      </c>
      <c r="AD277" s="48">
        <f t="shared" si="288"/>
        <v>0.72163742690054011</v>
      </c>
      <c r="AE277" s="45">
        <f t="shared" si="289"/>
        <v>-79.399999999999636</v>
      </c>
      <c r="AF277" s="56">
        <f t="shared" si="290"/>
        <v>12564.1</v>
      </c>
      <c r="AG277" s="70">
        <f t="shared" si="291"/>
        <v>-1.0088759497783857</v>
      </c>
      <c r="AH277" s="70">
        <f t="shared" si="292"/>
        <v>-0.99120213958878156</v>
      </c>
      <c r="AI277" s="74">
        <f t="shared" si="293"/>
        <v>5.2053071847565392E-3</v>
      </c>
      <c r="AJ277" s="62">
        <f t="shared" si="294"/>
        <v>51.5</v>
      </c>
      <c r="AK277" s="117">
        <f t="shared" si="295"/>
        <v>0.9824816815253784</v>
      </c>
      <c r="AL277" s="99">
        <f t="shared" si="296"/>
        <v>-5.1595116187475388E-3</v>
      </c>
      <c r="AM277" s="62">
        <f t="shared" si="297"/>
        <v>12695</v>
      </c>
      <c r="AN277" s="10">
        <f t="shared" si="298"/>
        <v>12531.739050000002</v>
      </c>
      <c r="AO277" s="10">
        <f t="shared" si="299"/>
        <v>12654.499500000002</v>
      </c>
      <c r="AP277" s="10">
        <f t="shared" si="300"/>
        <v>12726.296916666666</v>
      </c>
      <c r="AQ277" s="10">
        <f t="shared" si="301"/>
        <v>12617.871933333334</v>
      </c>
      <c r="AR277" s="113"/>
      <c r="AU277" s="19"/>
      <c r="AV277" s="25"/>
      <c r="AZ277" s="123">
        <f>BA277*(1+$AR$5)</f>
        <v>12629.5</v>
      </c>
      <c r="BA277" s="112">
        <f>J277</f>
        <v>12629.5</v>
      </c>
      <c r="BB277" s="115">
        <v>12605.6</v>
      </c>
      <c r="BC277" s="24">
        <f>BB277-BA276</f>
        <v>-37.899999999999636</v>
      </c>
      <c r="BD277" s="107" t="s">
        <v>38</v>
      </c>
      <c r="BE277" s="12" t="s">
        <v>435</v>
      </c>
      <c r="BF277" s="110">
        <v>12644.3</v>
      </c>
      <c r="BG277" s="111">
        <v>12615.5</v>
      </c>
      <c r="BH277" s="111">
        <v>12629.5</v>
      </c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</row>
    <row r="278" spans="1:123" x14ac:dyDescent="0.25">
      <c r="A278" s="12" t="str">
        <f t="shared" si="265"/>
        <v>17mag    19o</v>
      </c>
      <c r="B278" s="110">
        <f t="shared" si="277"/>
        <v>-34.899999999999636</v>
      </c>
      <c r="C278" s="3">
        <f t="shared" si="278"/>
        <v>2.6000000000003638</v>
      </c>
      <c r="D278" s="3">
        <f t="shared" si="268"/>
        <v>12642.766666666668</v>
      </c>
      <c r="E278" s="3">
        <f t="shared" si="269"/>
        <v>12637.849999999999</v>
      </c>
      <c r="F278" s="3">
        <f t="shared" si="270"/>
        <v>12599.266666666668</v>
      </c>
      <c r="G278" s="3">
        <f t="shared" si="271"/>
        <v>12603.55</v>
      </c>
      <c r="H278" s="3">
        <f t="shared" si="249"/>
        <v>12631.4</v>
      </c>
      <c r="I278" s="3">
        <f t="shared" si="249"/>
        <v>12591.6</v>
      </c>
      <c r="J278" s="3">
        <f t="shared" si="249"/>
        <v>12594.6</v>
      </c>
      <c r="K278" s="8">
        <f t="shared" si="287"/>
        <v>-48.899999999999636</v>
      </c>
      <c r="L278" s="4">
        <f t="shared" si="272"/>
        <v>39.799999999999272</v>
      </c>
      <c r="M278" s="4">
        <f t="shared" si="279"/>
        <v>43.499999999999396</v>
      </c>
      <c r="N278" s="4">
        <f t="shared" si="273"/>
        <v>34.299999999999272</v>
      </c>
      <c r="O278" s="4">
        <f t="shared" si="274"/>
        <v>39.799999999999272</v>
      </c>
      <c r="P278" s="4">
        <f t="shared" si="306"/>
        <v>1.8999999999996362</v>
      </c>
      <c r="Q278" s="4">
        <f t="shared" si="305"/>
        <v>37.899999999999636</v>
      </c>
      <c r="R278" s="4">
        <f t="shared" si="266"/>
        <v>12605.866666666667</v>
      </c>
      <c r="S278" s="4">
        <f t="shared" si="275"/>
        <v>12617.816666666668</v>
      </c>
      <c r="T278" s="4">
        <f t="shared" si="276"/>
        <v>12621.522222222224</v>
      </c>
      <c r="U278" s="4">
        <f t="shared" si="280"/>
        <v>-79.399999999999636</v>
      </c>
      <c r="V278" s="4">
        <f t="shared" si="281"/>
        <v>-14</v>
      </c>
      <c r="W278" s="86">
        <f t="shared" si="282"/>
        <v>12629.5</v>
      </c>
      <c r="X278" s="109">
        <f t="shared" si="302"/>
        <v>12564.1</v>
      </c>
      <c r="Y278" s="62">
        <f t="shared" si="283"/>
        <v>12667</v>
      </c>
      <c r="Z278" s="10">
        <f t="shared" si="284"/>
        <v>51.5</v>
      </c>
      <c r="AA278" s="4">
        <f t="shared" si="285"/>
        <v>51.5</v>
      </c>
      <c r="AB278" s="108">
        <f t="shared" si="286"/>
        <v>12695</v>
      </c>
      <c r="AC278" s="79">
        <f t="shared" si="303"/>
        <v>12695</v>
      </c>
      <c r="AD278" s="48">
        <f t="shared" si="288"/>
        <v>1.3792072774528463</v>
      </c>
      <c r="AE278" s="45">
        <f t="shared" si="289"/>
        <v>-79.399999999999636</v>
      </c>
      <c r="AF278" s="56">
        <f t="shared" si="290"/>
        <v>12550.1</v>
      </c>
      <c r="AG278" s="70">
        <f t="shared" si="291"/>
        <v>-0.52041833000002879</v>
      </c>
      <c r="AH278" s="70">
        <f t="shared" si="292"/>
        <v>-1.9215310882688252</v>
      </c>
      <c r="AI278" s="74">
        <f t="shared" si="293"/>
        <v>3.5457884797730696E-3</v>
      </c>
      <c r="AJ278" s="62">
        <f t="shared" si="294"/>
        <v>51.5</v>
      </c>
      <c r="AK278" s="117">
        <f t="shared" si="295"/>
        <v>3.6922817231835761</v>
      </c>
      <c r="AL278" s="99">
        <f t="shared" si="296"/>
        <v>-6.8133427963094108E-3</v>
      </c>
      <c r="AM278" s="62">
        <f t="shared" si="297"/>
        <v>12681</v>
      </c>
      <c r="AN278" s="10">
        <f t="shared" si="298"/>
        <v>12571.832250000001</v>
      </c>
      <c r="AO278" s="10">
        <f t="shared" si="299"/>
        <v>12631.389300000003</v>
      </c>
      <c r="AP278" s="10">
        <f t="shared" si="300"/>
        <v>12687.791783333334</v>
      </c>
      <c r="AQ278" s="10">
        <f t="shared" si="301"/>
        <v>12627.848566666669</v>
      </c>
      <c r="AR278" s="113"/>
      <c r="AU278" s="19"/>
      <c r="AV278" s="25"/>
      <c r="BB278" s="115">
        <f>AQ278</f>
        <v>12627.848566666669</v>
      </c>
      <c r="BC278" s="114">
        <f>-BB278+BA277</f>
        <v>1.651433333330715</v>
      </c>
      <c r="BD278" s="107" t="s">
        <v>37</v>
      </c>
      <c r="BE278" s="12" t="s">
        <v>436</v>
      </c>
      <c r="BF278" s="110">
        <v>12631.4</v>
      </c>
      <c r="BG278" s="111">
        <v>12591.6</v>
      </c>
      <c r="BH278" s="111">
        <v>12594.6</v>
      </c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</row>
    <row r="279" spans="1:123" x14ac:dyDescent="0.25">
      <c r="A279" s="12" t="str">
        <f t="shared" si="265"/>
        <v>17mag    20s</v>
      </c>
      <c r="B279" s="110">
        <f t="shared" si="277"/>
        <v>-18.5</v>
      </c>
      <c r="C279" s="3">
        <f t="shared" si="278"/>
        <v>-67.399999999999636</v>
      </c>
      <c r="D279" s="3">
        <f t="shared" si="268"/>
        <v>12628.266666666665</v>
      </c>
      <c r="E279" s="3">
        <f t="shared" si="269"/>
        <v>12620.25</v>
      </c>
      <c r="F279" s="3">
        <f t="shared" si="270"/>
        <v>12587</v>
      </c>
      <c r="G279" s="3">
        <f t="shared" si="271"/>
        <v>12572.75</v>
      </c>
      <c r="H279" s="3">
        <f t="shared" si="249"/>
        <v>12609.1</v>
      </c>
      <c r="I279" s="3">
        <f t="shared" si="249"/>
        <v>12553.9</v>
      </c>
      <c r="J279" s="3">
        <f t="shared" si="249"/>
        <v>12576.1</v>
      </c>
      <c r="K279" s="8">
        <f t="shared" si="287"/>
        <v>-53.399999999999636</v>
      </c>
      <c r="L279" s="4">
        <f t="shared" si="272"/>
        <v>55.200000000000728</v>
      </c>
      <c r="M279" s="4">
        <f t="shared" si="279"/>
        <v>41.266666666666424</v>
      </c>
      <c r="N279" s="4">
        <f t="shared" si="273"/>
        <v>47.5</v>
      </c>
      <c r="O279" s="4">
        <f t="shared" si="274"/>
        <v>55.200000000000728</v>
      </c>
      <c r="P279" s="4">
        <f t="shared" si="306"/>
        <v>14.5</v>
      </c>
      <c r="Q279" s="4">
        <f t="shared" si="305"/>
        <v>40.700000000000728</v>
      </c>
      <c r="R279" s="4">
        <f t="shared" si="266"/>
        <v>12579.699999999999</v>
      </c>
      <c r="S279" s="4">
        <f t="shared" si="275"/>
        <v>12592.783333333333</v>
      </c>
      <c r="T279" s="4">
        <f t="shared" si="276"/>
        <v>12605.111111111111</v>
      </c>
      <c r="U279" s="4">
        <f t="shared" si="280"/>
        <v>-34.899999999999636</v>
      </c>
      <c r="V279" s="4">
        <f t="shared" si="281"/>
        <v>-34.899999999999636</v>
      </c>
      <c r="W279" s="86">
        <f t="shared" si="282"/>
        <v>12594.6</v>
      </c>
      <c r="X279" s="45">
        <f t="shared" si="302"/>
        <v>12594.6</v>
      </c>
      <c r="Y279" s="62">
        <f t="shared" si="283"/>
        <v>12545.7</v>
      </c>
      <c r="Z279" s="10">
        <f t="shared" si="284"/>
        <v>51.5</v>
      </c>
      <c r="AA279" s="4">
        <f t="shared" si="285"/>
        <v>-14</v>
      </c>
      <c r="AB279" s="79">
        <f t="shared" si="286"/>
        <v>12615.5</v>
      </c>
      <c r="AC279" s="108">
        <f t="shared" si="303"/>
        <v>12681</v>
      </c>
      <c r="AD279" s="48">
        <f t="shared" si="288"/>
        <v>2.2998050682261617</v>
      </c>
      <c r="AE279" s="45">
        <f t="shared" si="289"/>
        <v>-34.899999999999636</v>
      </c>
      <c r="AF279" s="56">
        <f t="shared" si="290"/>
        <v>12559.7</v>
      </c>
      <c r="AG279" s="70">
        <f t="shared" si="291"/>
        <v>-0.23589739973315491</v>
      </c>
      <c r="AH279" s="70">
        <f t="shared" si="292"/>
        <v>-4.2391310846630414</v>
      </c>
      <c r="AI279" s="74">
        <f t="shared" si="293"/>
        <v>1.3057636726991595E-3</v>
      </c>
      <c r="AJ279" s="62">
        <f t="shared" si="294"/>
        <v>51.5</v>
      </c>
      <c r="AK279" s="117">
        <f t="shared" si="295"/>
        <v>17.970232352956454</v>
      </c>
      <c r="AL279" s="99">
        <f t="shared" si="296"/>
        <v>-5.5353033741627851E-3</v>
      </c>
      <c r="AM279" s="62">
        <f t="shared" si="297"/>
        <v>12646.1</v>
      </c>
      <c r="AN279" s="10">
        <f t="shared" si="298"/>
        <v>12558.9951</v>
      </c>
      <c r="AO279" s="10">
        <f t="shared" si="299"/>
        <v>12607.513199999999</v>
      </c>
      <c r="AP279" s="10">
        <f t="shared" si="300"/>
        <v>12652.806833333332</v>
      </c>
      <c r="AQ279" s="10">
        <f t="shared" si="301"/>
        <v>12592.913666666665</v>
      </c>
      <c r="AR279" s="113"/>
      <c r="AU279" s="19"/>
      <c r="AV279" s="25"/>
      <c r="AZ279" s="123">
        <f>BA279*(1+$AR$5)</f>
        <v>12576.1</v>
      </c>
      <c r="BA279" s="112">
        <f>J279</f>
        <v>12576.1</v>
      </c>
      <c r="BE279" s="12" t="s">
        <v>437</v>
      </c>
      <c r="BF279" s="110">
        <v>12609.1</v>
      </c>
      <c r="BG279" s="111">
        <v>12553.9</v>
      </c>
      <c r="BH279" s="111">
        <v>12576.1</v>
      </c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</row>
    <row r="280" spans="1:123" x14ac:dyDescent="0.25">
      <c r="A280" s="12" t="str">
        <f t="shared" si="265"/>
        <v>17mag     21b</v>
      </c>
      <c r="B280" s="110">
        <f t="shared" si="277"/>
        <v>-29.700000000000728</v>
      </c>
      <c r="C280" s="3">
        <f t="shared" si="278"/>
        <v>-83.100000000000364</v>
      </c>
      <c r="D280" s="3">
        <f t="shared" si="268"/>
        <v>12609.366666666667</v>
      </c>
      <c r="E280" s="3">
        <f t="shared" si="269"/>
        <v>12598.35</v>
      </c>
      <c r="F280" s="3">
        <f t="shared" si="270"/>
        <v>12563.533333333333</v>
      </c>
      <c r="G280" s="3">
        <f t="shared" si="271"/>
        <v>12549.5</v>
      </c>
      <c r="H280" s="3">
        <f t="shared" si="249"/>
        <v>12587.6</v>
      </c>
      <c r="I280" s="3">
        <f t="shared" si="249"/>
        <v>12545.1</v>
      </c>
      <c r="J280" s="110">
        <f t="shared" si="249"/>
        <v>12546.4</v>
      </c>
      <c r="K280" s="8">
        <f t="shared" si="287"/>
        <v>-48.200000000000728</v>
      </c>
      <c r="L280" s="4">
        <f t="shared" si="272"/>
        <v>42.5</v>
      </c>
      <c r="M280" s="4">
        <f t="shared" si="279"/>
        <v>45.833333333333336</v>
      </c>
      <c r="N280" s="4">
        <f t="shared" si="273"/>
        <v>48.850000000000364</v>
      </c>
      <c r="O280" s="4">
        <f t="shared" si="274"/>
        <v>42.5</v>
      </c>
      <c r="P280" s="4">
        <f t="shared" si="306"/>
        <v>11.5</v>
      </c>
      <c r="Q280" s="4">
        <f>-J279+I280</f>
        <v>-31</v>
      </c>
      <c r="R280" s="4">
        <f t="shared" si="266"/>
        <v>12559.699999999999</v>
      </c>
      <c r="S280" s="4">
        <f t="shared" si="275"/>
        <v>12569.699999999999</v>
      </c>
      <c r="T280" s="4">
        <f t="shared" si="276"/>
        <v>12581.755555555554</v>
      </c>
      <c r="U280" s="4">
        <f t="shared" si="280"/>
        <v>-34.899999999999636</v>
      </c>
      <c r="V280" s="4">
        <f t="shared" si="281"/>
        <v>-34.899999999999636</v>
      </c>
      <c r="W280" s="86">
        <f t="shared" si="282"/>
        <v>12559.7</v>
      </c>
      <c r="X280" s="45">
        <f t="shared" si="302"/>
        <v>12559.7</v>
      </c>
      <c r="Y280" s="62">
        <f t="shared" si="283"/>
        <v>12522.7</v>
      </c>
      <c r="Z280" s="10">
        <f t="shared" si="284"/>
        <v>-14</v>
      </c>
      <c r="AA280" s="4">
        <f t="shared" si="285"/>
        <v>-18.5</v>
      </c>
      <c r="AB280" s="79">
        <f t="shared" si="286"/>
        <v>12576.1</v>
      </c>
      <c r="AC280" s="108">
        <f t="shared" si="303"/>
        <v>12580.6</v>
      </c>
      <c r="AD280" s="48">
        <f t="shared" si="288"/>
        <v>1.5406107862248195</v>
      </c>
      <c r="AE280" s="45">
        <f t="shared" si="289"/>
        <v>-34.899999999999636</v>
      </c>
      <c r="AF280" s="56">
        <f t="shared" si="290"/>
        <v>12541.2</v>
      </c>
      <c r="AG280" s="70">
        <f t="shared" si="291"/>
        <v>-0.33176215524831815</v>
      </c>
      <c r="AH280" s="70">
        <f t="shared" si="292"/>
        <v>-3.0142075706360103</v>
      </c>
      <c r="AI280" s="74">
        <f t="shared" si="293"/>
        <v>4.1463336841760824E-4</v>
      </c>
      <c r="AJ280" s="62">
        <f t="shared" si="294"/>
        <v>-14</v>
      </c>
      <c r="AK280" s="117">
        <f t="shared" si="295"/>
        <v>9.0854472788794389</v>
      </c>
      <c r="AL280" s="99">
        <f t="shared" si="296"/>
        <v>-1.2497910381226648E-3</v>
      </c>
      <c r="AM280" s="62">
        <f t="shared" si="297"/>
        <v>12562.1</v>
      </c>
      <c r="AN280" s="10">
        <f t="shared" si="298"/>
        <v>12519.667799999999</v>
      </c>
      <c r="AO280" s="10">
        <f t="shared" si="299"/>
        <v>12592.894499999999</v>
      </c>
      <c r="AP280" s="10">
        <f t="shared" si="300"/>
        <v>12639.827199999998</v>
      </c>
      <c r="AQ280" s="10">
        <f t="shared" si="301"/>
        <v>12562.850299999996</v>
      </c>
      <c r="AR280" s="113"/>
      <c r="AU280" s="19"/>
      <c r="AV280" s="25"/>
      <c r="AZ280" s="123">
        <f>BA280*(1+$AR$5)</f>
        <v>12546.4</v>
      </c>
      <c r="BA280" s="112">
        <f>J280</f>
        <v>12546.4</v>
      </c>
      <c r="BB280" s="115">
        <f>AQ280</f>
        <v>12562.850299999996</v>
      </c>
      <c r="BC280" s="114">
        <f>-BB280+BA279</f>
        <v>13.249700000003941</v>
      </c>
      <c r="BD280" s="107" t="s">
        <v>37</v>
      </c>
      <c r="BE280" s="12" t="s">
        <v>438</v>
      </c>
      <c r="BF280" s="110">
        <v>12587.6</v>
      </c>
      <c r="BG280" s="111">
        <v>12545.1</v>
      </c>
      <c r="BH280" s="111">
        <v>12546.4</v>
      </c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</row>
    <row r="281" spans="1:123" x14ac:dyDescent="0.25">
      <c r="A281" s="12" t="str">
        <f t="shared" si="265"/>
        <v>17mag   22b</v>
      </c>
      <c r="B281" s="110">
        <f t="shared" si="277"/>
        <v>-4</v>
      </c>
      <c r="C281" s="3">
        <f t="shared" si="278"/>
        <v>-52.200000000000728</v>
      </c>
      <c r="D281" s="3">
        <f t="shared" si="268"/>
        <v>12588.800000000001</v>
      </c>
      <c r="E281" s="3">
        <f t="shared" si="269"/>
        <v>12578.650000000001</v>
      </c>
      <c r="F281" s="3">
        <f t="shared" si="270"/>
        <v>12544.199999999999</v>
      </c>
      <c r="G281" s="3">
        <f t="shared" si="271"/>
        <v>12539.35</v>
      </c>
      <c r="H281" s="3">
        <f t="shared" si="249"/>
        <v>12569.7</v>
      </c>
      <c r="I281" s="3">
        <f t="shared" si="249"/>
        <v>12533.6</v>
      </c>
      <c r="J281" s="110">
        <f t="shared" si="249"/>
        <v>12542.4</v>
      </c>
      <c r="K281" s="8">
        <f t="shared" si="287"/>
        <v>-33.700000000000728</v>
      </c>
      <c r="L281" s="4">
        <f t="shared" si="272"/>
        <v>36.100000000000364</v>
      </c>
      <c r="M281" s="4">
        <f t="shared" si="279"/>
        <v>44.600000000000364</v>
      </c>
      <c r="N281" s="4">
        <f t="shared" si="273"/>
        <v>39.300000000000182</v>
      </c>
      <c r="O281" s="4">
        <f t="shared" si="274"/>
        <v>36.100000000000364</v>
      </c>
      <c r="P281" s="4">
        <f t="shared" si="306"/>
        <v>23.300000000001091</v>
      </c>
      <c r="Q281" s="4">
        <f>J280-I281</f>
        <v>12.799999999999272</v>
      </c>
      <c r="R281" s="4">
        <f t="shared" si="266"/>
        <v>12548.566666666668</v>
      </c>
      <c r="S281" s="4">
        <f t="shared" si="275"/>
        <v>12554.133333333333</v>
      </c>
      <c r="T281" s="4">
        <f t="shared" si="276"/>
        <v>12562.655555555555</v>
      </c>
      <c r="U281" s="4">
        <f t="shared" si="280"/>
        <v>-34.899999999999636</v>
      </c>
      <c r="V281" s="4">
        <f t="shared" si="281"/>
        <v>-29.700000000000728</v>
      </c>
      <c r="W281" s="85">
        <f t="shared" si="282"/>
        <v>12546.4</v>
      </c>
      <c r="X281" s="109">
        <f t="shared" si="302"/>
        <v>12541.2</v>
      </c>
      <c r="Y281" s="10">
        <f t="shared" si="283"/>
        <v>12498.199999999999</v>
      </c>
      <c r="Z281" s="10">
        <f t="shared" si="284"/>
        <v>-18.5</v>
      </c>
      <c r="AA281" s="10">
        <f t="shared" si="285"/>
        <v>-18.5</v>
      </c>
      <c r="AB281" s="10">
        <f t="shared" si="286"/>
        <v>12557.6</v>
      </c>
      <c r="AC281" s="79">
        <f t="shared" si="303"/>
        <v>12557.6</v>
      </c>
      <c r="AD281" s="48">
        <f t="shared" si="288"/>
        <v>1.158024691358045</v>
      </c>
      <c r="AE281" s="45">
        <f t="shared" si="289"/>
        <v>-34.899999999999636</v>
      </c>
      <c r="AF281" s="56">
        <f t="shared" si="290"/>
        <v>12511.5</v>
      </c>
      <c r="AG281" s="70">
        <f t="shared" si="291"/>
        <v>2.1338278301204019</v>
      </c>
      <c r="AH281" s="70">
        <f t="shared" si="292"/>
        <v>0.46864137110048598</v>
      </c>
      <c r="AI281" s="74">
        <f t="shared" si="293"/>
        <v>2.4697278503776235E-3</v>
      </c>
      <c r="AJ281" s="62">
        <f t="shared" si="294"/>
        <v>-18.5</v>
      </c>
      <c r="AK281" s="117">
        <f t="shared" si="295"/>
        <v>0.21962473470694341</v>
      </c>
      <c r="AL281" s="99">
        <f t="shared" si="296"/>
        <v>1.1574166460460254E-3</v>
      </c>
      <c r="AM281" s="62">
        <f t="shared" si="297"/>
        <v>12527.9</v>
      </c>
      <c r="AN281" s="10">
        <f t="shared" si="298"/>
        <v>12498.339149999998</v>
      </c>
      <c r="AO281" s="10">
        <f t="shared" si="299"/>
        <v>12561.725699999997</v>
      </c>
      <c r="AP281" s="10">
        <f t="shared" si="300"/>
        <v>12621.158549999998</v>
      </c>
      <c r="AQ281" s="10">
        <f t="shared" si="301"/>
        <v>12544.331799999996</v>
      </c>
      <c r="AR281" s="113"/>
      <c r="AU281" s="19"/>
      <c r="AV281" s="25"/>
      <c r="AZ281" s="124">
        <f>BA281*(1-$AR$5)</f>
        <v>12542.4</v>
      </c>
      <c r="BA281" s="16">
        <f t="shared" ref="BA281" si="308">J281</f>
        <v>12542.4</v>
      </c>
      <c r="BB281" s="115">
        <f>AQ281</f>
        <v>12544.331799999996</v>
      </c>
      <c r="BC281" s="114">
        <f>-BB281+BA280</f>
        <v>2.068200000003344</v>
      </c>
      <c r="BD281" s="107" t="s">
        <v>37</v>
      </c>
      <c r="BE281" s="12" t="s">
        <v>439</v>
      </c>
      <c r="BF281" s="15">
        <v>12569.7</v>
      </c>
      <c r="BG281" s="15">
        <v>12533.6</v>
      </c>
      <c r="BH281" s="15">
        <v>12542.4</v>
      </c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</row>
    <row r="282" spans="1:123" x14ac:dyDescent="0.25">
      <c r="A282" s="12" t="str">
        <f t="shared" si="265"/>
        <v>18mag   0s</v>
      </c>
      <c r="B282" s="110">
        <f t="shared" si="277"/>
        <v>30.5</v>
      </c>
      <c r="C282" s="3">
        <f t="shared" si="278"/>
        <v>-3.2000000000007276</v>
      </c>
      <c r="D282" s="3">
        <f t="shared" si="268"/>
        <v>12577.166666666666</v>
      </c>
      <c r="E282" s="3">
        <f t="shared" si="269"/>
        <v>12571.95</v>
      </c>
      <c r="F282" s="3">
        <f t="shared" si="270"/>
        <v>12537.433333333334</v>
      </c>
      <c r="G282" s="3">
        <f t="shared" si="271"/>
        <v>12533.6</v>
      </c>
      <c r="H282" s="13">
        <f t="shared" si="249"/>
        <v>12574.2</v>
      </c>
      <c r="I282" s="13">
        <f t="shared" si="249"/>
        <v>12533.6</v>
      </c>
      <c r="J282" s="13">
        <f t="shared" si="249"/>
        <v>12572.9</v>
      </c>
      <c r="K282" s="8">
        <f t="shared" si="287"/>
        <v>26.5</v>
      </c>
      <c r="L282" s="4">
        <f t="shared" si="272"/>
        <v>40.600000000000364</v>
      </c>
      <c r="M282" s="4">
        <f t="shared" si="279"/>
        <v>39.733333333333576</v>
      </c>
      <c r="N282" s="4">
        <f t="shared" si="273"/>
        <v>38.350000000000364</v>
      </c>
      <c r="O282" s="4">
        <f t="shared" si="274"/>
        <v>40.600000000000364</v>
      </c>
      <c r="P282" s="4">
        <f t="shared" si="306"/>
        <v>31.800000000001091</v>
      </c>
      <c r="Q282" s="4">
        <f>J281-I282</f>
        <v>8.7999999999992724</v>
      </c>
      <c r="R282" s="4">
        <f t="shared" si="266"/>
        <v>12560.233333333335</v>
      </c>
      <c r="S282" s="4">
        <f t="shared" si="275"/>
        <v>12554.400000000001</v>
      </c>
      <c r="T282" s="4">
        <f t="shared" si="276"/>
        <v>12556.166666666666</v>
      </c>
      <c r="U282" s="4">
        <f t="shared" si="280"/>
        <v>-29.700000000000728</v>
      </c>
      <c r="V282" s="4">
        <f t="shared" si="281"/>
        <v>-29.700000000000728</v>
      </c>
      <c r="W282" s="85">
        <f t="shared" si="282"/>
        <v>12516.699999999999</v>
      </c>
      <c r="X282" s="45">
        <f t="shared" si="302"/>
        <v>12516.699999999999</v>
      </c>
      <c r="Y282" s="62">
        <f t="shared" si="283"/>
        <v>12508.699999999999</v>
      </c>
      <c r="Z282" s="10">
        <f t="shared" si="284"/>
        <v>-4</v>
      </c>
      <c r="AA282" s="4">
        <f t="shared" si="285"/>
        <v>-4</v>
      </c>
      <c r="AB282" s="108">
        <f t="shared" si="286"/>
        <v>12542.4</v>
      </c>
      <c r="AC282" s="79">
        <f t="shared" si="303"/>
        <v>12542.4</v>
      </c>
      <c r="AD282" s="48">
        <f t="shared" si="288"/>
        <v>1.427030539311261</v>
      </c>
      <c r="AE282" s="45">
        <f t="shared" si="289"/>
        <v>-29.700000000000728</v>
      </c>
      <c r="AF282" s="56">
        <f t="shared" si="290"/>
        <v>12512.699999999999</v>
      </c>
      <c r="AG282" s="70">
        <f t="shared" si="291"/>
        <v>1.7485114659737804</v>
      </c>
      <c r="AH282" s="70">
        <f t="shared" si="292"/>
        <v>0.57191503713879299</v>
      </c>
      <c r="AI282" s="74">
        <f t="shared" si="293"/>
        <v>4.8111119102991944E-3</v>
      </c>
      <c r="AJ282" s="62">
        <f t="shared" si="294"/>
        <v>-4</v>
      </c>
      <c r="AK282" s="117">
        <f t="shared" si="295"/>
        <v>0.327086809705467</v>
      </c>
      <c r="AL282" s="99">
        <f t="shared" si="296"/>
        <v>2.7515472468576533E-3</v>
      </c>
      <c r="AM282" s="62">
        <f t="shared" si="297"/>
        <v>12538.4</v>
      </c>
      <c r="AN282" s="10">
        <f t="shared" si="298"/>
        <v>12496.7574</v>
      </c>
      <c r="AO282" s="10">
        <f t="shared" si="299"/>
        <v>12550.969800000001</v>
      </c>
      <c r="AP282" s="10">
        <f t="shared" si="300"/>
        <v>12600.454533333334</v>
      </c>
      <c r="AQ282" s="10">
        <f t="shared" si="301"/>
        <v>12539.960766666667</v>
      </c>
      <c r="AR282" s="113"/>
      <c r="AU282" s="19"/>
      <c r="AV282" s="25"/>
      <c r="BB282" s="115">
        <f>AO282</f>
        <v>12550.969800000001</v>
      </c>
      <c r="BC282" s="24">
        <f>BB282-BA281</f>
        <v>8.5698000000011234</v>
      </c>
      <c r="BD282" s="107" t="s">
        <v>37</v>
      </c>
      <c r="BE282" s="12" t="s">
        <v>440</v>
      </c>
      <c r="BF282" s="110">
        <v>12574.2</v>
      </c>
      <c r="BG282" s="111">
        <v>12533.6</v>
      </c>
      <c r="BH282" s="111">
        <v>12572.9</v>
      </c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</row>
    <row r="283" spans="1:123" x14ac:dyDescent="0.25">
      <c r="A283" s="12" t="str">
        <f t="shared" si="265"/>
        <v>18mag   1s</v>
      </c>
      <c r="B283" s="110">
        <f t="shared" si="277"/>
        <v>3.3000000000010914</v>
      </c>
      <c r="C283" s="3">
        <f t="shared" si="278"/>
        <v>29.800000000001091</v>
      </c>
      <c r="D283" s="3">
        <f t="shared" si="268"/>
        <v>12574.700000000003</v>
      </c>
      <c r="E283" s="3">
        <f t="shared" si="269"/>
        <v>12577.2</v>
      </c>
      <c r="F283" s="3">
        <f t="shared" si="270"/>
        <v>12544.933333333334</v>
      </c>
      <c r="G283" s="3">
        <f t="shared" si="271"/>
        <v>12550.6</v>
      </c>
      <c r="H283" s="13">
        <f t="shared" si="249"/>
        <v>12580.2</v>
      </c>
      <c r="I283" s="13">
        <f t="shared" si="249"/>
        <v>12567.6</v>
      </c>
      <c r="J283" s="110">
        <f t="shared" si="249"/>
        <v>12576.2</v>
      </c>
      <c r="K283" s="8">
        <f t="shared" si="287"/>
        <v>33.800000000001091</v>
      </c>
      <c r="L283" s="4">
        <f t="shared" si="272"/>
        <v>12.600000000000364</v>
      </c>
      <c r="M283" s="4">
        <f t="shared" si="279"/>
        <v>29.766666666667032</v>
      </c>
      <c r="N283" s="4">
        <f t="shared" si="273"/>
        <v>26.600000000000364</v>
      </c>
      <c r="O283" s="4">
        <f t="shared" si="274"/>
        <v>12.600000000000364</v>
      </c>
      <c r="P283" s="4">
        <f t="shared" si="306"/>
        <v>7.3000000000010914</v>
      </c>
      <c r="Q283" s="4">
        <f t="shared" ref="Q283:Q288" si="309">J282-I283</f>
        <v>5.2999999999992724</v>
      </c>
      <c r="R283" s="4">
        <f t="shared" si="266"/>
        <v>12574.666666666666</v>
      </c>
      <c r="S283" s="4">
        <f t="shared" si="275"/>
        <v>12567.45</v>
      </c>
      <c r="T283" s="4">
        <f t="shared" si="276"/>
        <v>12561.155555555555</v>
      </c>
      <c r="U283" s="4">
        <f t="shared" si="280"/>
        <v>-29.700000000000728</v>
      </c>
      <c r="V283" s="4">
        <f t="shared" si="281"/>
        <v>-4</v>
      </c>
      <c r="W283" s="109">
        <f t="shared" si="282"/>
        <v>12538.4</v>
      </c>
      <c r="X283" s="109">
        <f t="shared" si="302"/>
        <v>12512.699999999999</v>
      </c>
      <c r="Y283" s="10">
        <f t="shared" si="283"/>
        <v>12599.4</v>
      </c>
      <c r="Z283" s="10">
        <f t="shared" si="284"/>
        <v>30.5</v>
      </c>
      <c r="AA283" s="10">
        <f t="shared" si="285"/>
        <v>30.5</v>
      </c>
      <c r="AB283" s="10">
        <f t="shared" si="286"/>
        <v>12572.9</v>
      </c>
      <c r="AC283" s="79">
        <f t="shared" si="303"/>
        <v>12572.9</v>
      </c>
      <c r="AD283" s="48">
        <f t="shared" si="288"/>
        <v>-0.24678362573097293</v>
      </c>
      <c r="AE283" s="45">
        <f t="shared" si="289"/>
        <v>-29.700000000000728</v>
      </c>
      <c r="AF283" s="56">
        <f t="shared" si="290"/>
        <v>12543.199999999999</v>
      </c>
      <c r="AG283" s="70">
        <f t="shared" si="291"/>
        <v>-1.2190581116368877</v>
      </c>
      <c r="AH283" s="70">
        <f t="shared" si="292"/>
        <v>-0.82030543946527057</v>
      </c>
      <c r="AI283" s="74">
        <f t="shared" si="293"/>
        <v>2.6309075833919433E-3</v>
      </c>
      <c r="AJ283" s="62">
        <f t="shared" si="294"/>
        <v>30.5</v>
      </c>
      <c r="AK283" s="117">
        <f t="shared" si="295"/>
        <v>0.67290101401631064</v>
      </c>
      <c r="AL283" s="99">
        <f t="shared" si="296"/>
        <v>-2.158147801386841E-3</v>
      </c>
      <c r="AM283" s="62">
        <f t="shared" si="297"/>
        <v>12603.4</v>
      </c>
      <c r="AN283" s="10">
        <f t="shared" si="298"/>
        <v>12509.361450000002</v>
      </c>
      <c r="AO283" s="10">
        <f t="shared" si="299"/>
        <v>12574.279800000004</v>
      </c>
      <c r="AP283" s="10">
        <f t="shared" si="300"/>
        <v>12611.181916666668</v>
      </c>
      <c r="AQ283" s="10">
        <f t="shared" si="301"/>
        <v>12558.812933333335</v>
      </c>
      <c r="AR283" s="113"/>
      <c r="AU283" s="19"/>
      <c r="AV283" s="25"/>
      <c r="BE283" s="12" t="s">
        <v>441</v>
      </c>
      <c r="BF283" s="110">
        <v>12580.2</v>
      </c>
      <c r="BG283" s="111">
        <v>12567.6</v>
      </c>
      <c r="BH283" s="111">
        <v>12576.2</v>
      </c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</row>
    <row r="284" spans="1:123" x14ac:dyDescent="0.25">
      <c r="A284" s="12" t="str">
        <f t="shared" si="265"/>
        <v>18mag    2b</v>
      </c>
      <c r="B284" s="110">
        <f t="shared" si="277"/>
        <v>-5.8000000000010914</v>
      </c>
      <c r="C284" s="3">
        <f t="shared" si="278"/>
        <v>28</v>
      </c>
      <c r="D284" s="3">
        <f t="shared" si="268"/>
        <v>12581.933333333334</v>
      </c>
      <c r="E284" s="3">
        <f t="shared" si="269"/>
        <v>12585.8</v>
      </c>
      <c r="F284" s="3">
        <f t="shared" si="270"/>
        <v>12555.866666666667</v>
      </c>
      <c r="G284" s="3">
        <f t="shared" si="271"/>
        <v>12567</v>
      </c>
      <c r="H284" s="13">
        <f t="shared" si="249"/>
        <v>12591.4</v>
      </c>
      <c r="I284" s="13">
        <f t="shared" si="249"/>
        <v>12566.4</v>
      </c>
      <c r="J284" s="110">
        <f t="shared" si="249"/>
        <v>12570.4</v>
      </c>
      <c r="K284" s="8">
        <f t="shared" si="287"/>
        <v>-2.5</v>
      </c>
      <c r="L284" s="4">
        <f t="shared" si="272"/>
        <v>25</v>
      </c>
      <c r="M284" s="4">
        <f t="shared" si="279"/>
        <v>26.066666666666908</v>
      </c>
      <c r="N284" s="4">
        <f t="shared" si="273"/>
        <v>18.800000000000182</v>
      </c>
      <c r="O284" s="4">
        <f t="shared" si="274"/>
        <v>25</v>
      </c>
      <c r="P284" s="4">
        <f t="shared" si="306"/>
        <v>15.199999999998909</v>
      </c>
      <c r="Q284" s="4">
        <f t="shared" si="309"/>
        <v>9.8000000000010914</v>
      </c>
      <c r="R284" s="4">
        <f t="shared" si="266"/>
        <v>12576.066666666666</v>
      </c>
      <c r="S284" s="4">
        <f t="shared" si="275"/>
        <v>12575.366666666665</v>
      </c>
      <c r="T284" s="4">
        <f t="shared" si="276"/>
        <v>12570.322222222223</v>
      </c>
      <c r="U284" s="4">
        <f t="shared" si="280"/>
        <v>-4</v>
      </c>
      <c r="V284" s="4">
        <f t="shared" si="281"/>
        <v>3.3000000000010914</v>
      </c>
      <c r="W284" s="109">
        <f t="shared" si="282"/>
        <v>12576.2</v>
      </c>
      <c r="X284" s="45">
        <f t="shared" si="302"/>
        <v>12568.9</v>
      </c>
      <c r="Y284" s="62">
        <f t="shared" si="283"/>
        <v>12610.000000000002</v>
      </c>
      <c r="Z284" s="10">
        <f t="shared" si="284"/>
        <v>30.5</v>
      </c>
      <c r="AA284" s="4">
        <f t="shared" si="285"/>
        <v>30.5</v>
      </c>
      <c r="AB284" s="79">
        <f t="shared" si="286"/>
        <v>12603.4</v>
      </c>
      <c r="AC284" s="108">
        <f t="shared" si="303"/>
        <v>12603.4</v>
      </c>
      <c r="AD284" s="48">
        <f t="shared" si="288"/>
        <v>0.49447693307342322</v>
      </c>
      <c r="AE284" s="45">
        <f t="shared" si="289"/>
        <v>-4</v>
      </c>
      <c r="AF284" s="56">
        <f t="shared" si="290"/>
        <v>12572.2</v>
      </c>
      <c r="AG284" s="70">
        <f t="shared" si="291"/>
        <v>4.9722850402878653E-2</v>
      </c>
      <c r="AH284" s="70">
        <f t="shared" si="292"/>
        <v>20.111477759169375</v>
      </c>
      <c r="AI284" s="74">
        <f t="shared" si="293"/>
        <v>-1.4317303256399766E-4</v>
      </c>
      <c r="AJ284" s="62">
        <f t="shared" si="294"/>
        <v>30.5</v>
      </c>
      <c r="AK284" s="117">
        <f t="shared" si="295"/>
        <v>404.4715376575644</v>
      </c>
      <c r="AL284" s="99">
        <f t="shared" si="296"/>
        <v>-2.8794212601236714E-3</v>
      </c>
      <c r="AM284" s="62">
        <f t="shared" si="297"/>
        <v>12606.7</v>
      </c>
      <c r="AN284" s="10">
        <f t="shared" si="298"/>
        <v>12535.518599999999</v>
      </c>
      <c r="AO284" s="10">
        <f t="shared" si="299"/>
        <v>12569.151599999999</v>
      </c>
      <c r="AP284" s="10">
        <f t="shared" si="300"/>
        <v>12613.867933333331</v>
      </c>
      <c r="AQ284" s="10">
        <f t="shared" si="301"/>
        <v>12581.702466666664</v>
      </c>
      <c r="AR284" s="113"/>
      <c r="AU284" s="19"/>
      <c r="AV284" s="25"/>
      <c r="BE284" s="12" t="s">
        <v>442</v>
      </c>
      <c r="BF284" s="110">
        <v>12591.4</v>
      </c>
      <c r="BG284" s="111">
        <v>12566.4</v>
      </c>
      <c r="BH284" s="111">
        <v>12570.4</v>
      </c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</row>
    <row r="285" spans="1:123" x14ac:dyDescent="0.25">
      <c r="A285" s="12" t="str">
        <f t="shared" si="265"/>
        <v>18mag     3o</v>
      </c>
      <c r="B285" s="110">
        <f t="shared" si="277"/>
        <v>16.200000000000728</v>
      </c>
      <c r="C285" s="3">
        <f t="shared" si="278"/>
        <v>13.700000000000728</v>
      </c>
      <c r="D285" s="3">
        <f t="shared" si="268"/>
        <v>12586.066666666666</v>
      </c>
      <c r="E285" s="3">
        <f t="shared" si="269"/>
        <v>12589</v>
      </c>
      <c r="F285" s="3">
        <f t="shared" si="270"/>
        <v>12565.199999999999</v>
      </c>
      <c r="G285" s="3">
        <f t="shared" si="271"/>
        <v>12564</v>
      </c>
      <c r="H285" s="13">
        <f t="shared" si="249"/>
        <v>12586.6</v>
      </c>
      <c r="I285" s="13">
        <f t="shared" si="249"/>
        <v>12561.6</v>
      </c>
      <c r="J285" s="110">
        <f t="shared" si="249"/>
        <v>12586.6</v>
      </c>
      <c r="K285" s="8">
        <f t="shared" si="287"/>
        <v>10.399999999999636</v>
      </c>
      <c r="L285" s="4">
        <f t="shared" si="272"/>
        <v>25</v>
      </c>
      <c r="M285" s="4">
        <f t="shared" si="279"/>
        <v>20.866666666666788</v>
      </c>
      <c r="N285" s="4">
        <f t="shared" si="273"/>
        <v>25</v>
      </c>
      <c r="O285" s="4">
        <f t="shared" si="274"/>
        <v>25</v>
      </c>
      <c r="P285" s="4">
        <f t="shared" si="306"/>
        <v>16.200000000000728</v>
      </c>
      <c r="Q285" s="4">
        <f t="shared" si="309"/>
        <v>8.7999999999992724</v>
      </c>
      <c r="R285" s="4">
        <f t="shared" si="266"/>
        <v>12578.266666666668</v>
      </c>
      <c r="S285" s="4">
        <f t="shared" si="275"/>
        <v>12577.166666666668</v>
      </c>
      <c r="T285" s="4">
        <f t="shared" si="276"/>
        <v>12576.333333333334</v>
      </c>
      <c r="U285" s="4">
        <f t="shared" si="280"/>
        <v>-5.8000000000010914</v>
      </c>
      <c r="V285" s="4">
        <f t="shared" si="281"/>
        <v>-5.8000000000010914</v>
      </c>
      <c r="W285" s="45">
        <f t="shared" si="282"/>
        <v>12570.4</v>
      </c>
      <c r="X285" s="109">
        <f>J283+U285</f>
        <v>12570.4</v>
      </c>
      <c r="Y285" s="62">
        <f t="shared" si="283"/>
        <v>12567.9</v>
      </c>
      <c r="Z285" s="10">
        <f t="shared" si="284"/>
        <v>30.5</v>
      </c>
      <c r="AA285" s="4">
        <f t="shared" si="285"/>
        <v>3.3000000000010914</v>
      </c>
      <c r="AB285" s="79">
        <f t="shared" si="286"/>
        <v>12579.500000000002</v>
      </c>
      <c r="AC285" s="79">
        <f>J283+Z285</f>
        <v>12606.7</v>
      </c>
      <c r="AD285" s="48">
        <f t="shared" si="288"/>
        <v>0.49447693307342322</v>
      </c>
      <c r="AE285" s="45">
        <f t="shared" si="289"/>
        <v>-5.8000000000010914</v>
      </c>
      <c r="AF285" s="56">
        <f t="shared" si="290"/>
        <v>12564.599999999999</v>
      </c>
      <c r="AG285" s="70">
        <f t="shared" si="291"/>
        <v>-1.5429062604462211</v>
      </c>
      <c r="AH285" s="70">
        <f t="shared" si="292"/>
        <v>-0.6481275147012443</v>
      </c>
      <c r="AI285" s="74">
        <f t="shared" si="293"/>
        <v>1.7509510847939307E-3</v>
      </c>
      <c r="AJ285" s="62">
        <f t="shared" si="294"/>
        <v>30.5</v>
      </c>
      <c r="AK285" s="117">
        <f t="shared" si="295"/>
        <v>0.42006927531281163</v>
      </c>
      <c r="AL285" s="99">
        <f t="shared" si="296"/>
        <v>-1.1348395749509379E-3</v>
      </c>
      <c r="AM285" s="62">
        <f t="shared" si="297"/>
        <v>12600.9</v>
      </c>
      <c r="AN285" s="10">
        <f t="shared" si="298"/>
        <v>12544.7094</v>
      </c>
      <c r="AO285" s="10">
        <f t="shared" si="299"/>
        <v>12573.147599999998</v>
      </c>
      <c r="AP285" s="10">
        <f t="shared" si="300"/>
        <v>12607.461533333329</v>
      </c>
      <c r="AQ285" s="10">
        <f t="shared" si="301"/>
        <v>12573.294066666664</v>
      </c>
      <c r="AR285" s="113"/>
      <c r="AU285" s="19"/>
      <c r="AV285" s="25"/>
      <c r="BE285" s="12" t="s">
        <v>443</v>
      </c>
      <c r="BF285" s="110">
        <v>12586.6</v>
      </c>
      <c r="BG285" s="111">
        <v>12561.6</v>
      </c>
      <c r="BH285" s="111">
        <v>12586.6</v>
      </c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</row>
    <row r="286" spans="1:123" x14ac:dyDescent="0.25">
      <c r="A286" s="12" t="str">
        <f t="shared" si="265"/>
        <v>18mag    4s</v>
      </c>
      <c r="B286" s="110">
        <f t="shared" si="277"/>
        <v>-0.2000000000007276</v>
      </c>
      <c r="C286" s="3">
        <f t="shared" si="278"/>
        <v>10.199999999998909</v>
      </c>
      <c r="D286" s="3">
        <f t="shared" si="268"/>
        <v>12591.633333333333</v>
      </c>
      <c r="E286" s="3">
        <f t="shared" si="269"/>
        <v>12591.75</v>
      </c>
      <c r="F286" s="3">
        <f t="shared" si="270"/>
        <v>12571.033333333333</v>
      </c>
      <c r="G286" s="3">
        <f t="shared" si="271"/>
        <v>12573.35</v>
      </c>
      <c r="H286" s="110">
        <f t="shared" ref="H286:J349" si="310">BF286</f>
        <v>12596.9</v>
      </c>
      <c r="I286" s="110">
        <f t="shared" si="310"/>
        <v>12585.1</v>
      </c>
      <c r="J286" s="110">
        <f t="shared" si="310"/>
        <v>12586.4</v>
      </c>
      <c r="K286" s="8">
        <f t="shared" si="287"/>
        <v>16</v>
      </c>
      <c r="L286" s="4">
        <f t="shared" si="272"/>
        <v>11.799999999999272</v>
      </c>
      <c r="M286" s="4">
        <f t="shared" si="279"/>
        <v>20.599999999999756</v>
      </c>
      <c r="N286" s="4">
        <f t="shared" si="273"/>
        <v>18.399999999999636</v>
      </c>
      <c r="O286" s="4">
        <f t="shared" si="274"/>
        <v>11.799999999999272</v>
      </c>
      <c r="P286" s="4">
        <f t="shared" si="306"/>
        <v>10.299999999999272</v>
      </c>
      <c r="Q286" s="4">
        <f t="shared" si="309"/>
        <v>1.5</v>
      </c>
      <c r="R286" s="4">
        <f t="shared" si="266"/>
        <v>12589.466666666667</v>
      </c>
      <c r="S286" s="4">
        <f t="shared" si="275"/>
        <v>12583.866666666669</v>
      </c>
      <c r="T286" s="4">
        <f t="shared" si="276"/>
        <v>12581.266666666668</v>
      </c>
      <c r="U286" s="4">
        <f t="shared" si="280"/>
        <v>-5.8000000000010914</v>
      </c>
      <c r="V286" s="4">
        <f t="shared" si="281"/>
        <v>-5.8000000000010914</v>
      </c>
      <c r="W286" s="45">
        <f t="shared" si="282"/>
        <v>12564.599999999999</v>
      </c>
      <c r="X286" s="45">
        <f>J284+U286</f>
        <v>12564.599999999999</v>
      </c>
      <c r="Y286" s="10">
        <f t="shared" si="283"/>
        <v>12597</v>
      </c>
      <c r="Z286" s="10">
        <f t="shared" si="284"/>
        <v>16.200000000000728</v>
      </c>
      <c r="AA286" s="10">
        <f t="shared" si="285"/>
        <v>16.200000000000728</v>
      </c>
      <c r="AB286" s="10">
        <f t="shared" si="286"/>
        <v>12586.6</v>
      </c>
      <c r="AC286" s="108">
        <f>J284+Z286</f>
        <v>12586.6</v>
      </c>
      <c r="AD286" s="48">
        <f t="shared" si="288"/>
        <v>-0.29460688758938774</v>
      </c>
      <c r="AE286" s="45">
        <f t="shared" si="289"/>
        <v>-5.8000000000010914</v>
      </c>
      <c r="AF286" s="56">
        <f t="shared" si="290"/>
        <v>12580.8</v>
      </c>
      <c r="AG286" s="70">
        <f t="shared" si="291"/>
        <v>-0.34206053048702129</v>
      </c>
      <c r="AH286" s="70">
        <f t="shared" si="292"/>
        <v>-2.9234591859406085</v>
      </c>
      <c r="AI286" s="74">
        <f t="shared" si="293"/>
        <v>4.4512272669467476E-4</v>
      </c>
      <c r="AJ286" s="62">
        <f t="shared" si="294"/>
        <v>16.200000000000728</v>
      </c>
      <c r="AK286" s="117">
        <f t="shared" si="295"/>
        <v>8.5466136118605256</v>
      </c>
      <c r="AL286" s="99">
        <f t="shared" si="296"/>
        <v>-1.3012981242264778E-3</v>
      </c>
      <c r="AM286" s="62">
        <f t="shared" si="297"/>
        <v>12602.800000000001</v>
      </c>
      <c r="AN286" s="10">
        <f t="shared" si="298"/>
        <v>12540.713400000002</v>
      </c>
      <c r="AO286" s="10">
        <f t="shared" si="299"/>
        <v>12582.338400000002</v>
      </c>
      <c r="AP286" s="10">
        <f t="shared" si="300"/>
        <v>12615.869933333333</v>
      </c>
      <c r="AQ286" s="10">
        <f t="shared" si="301"/>
        <v>12582.503266666668</v>
      </c>
      <c r="AR286" s="113"/>
      <c r="AU286" s="19"/>
      <c r="AV286" s="25"/>
      <c r="BE286" s="12" t="s">
        <v>444</v>
      </c>
      <c r="BF286" s="110">
        <v>12596.9</v>
      </c>
      <c r="BG286" s="111">
        <v>12585.1</v>
      </c>
      <c r="BH286" s="111">
        <v>12586.4</v>
      </c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</row>
    <row r="287" spans="1:123" x14ac:dyDescent="0.25">
      <c r="A287" s="12" t="str">
        <f t="shared" si="265"/>
        <v>18mag     5b</v>
      </c>
      <c r="B287" s="110">
        <f t="shared" si="277"/>
        <v>-3.1999999999989086</v>
      </c>
      <c r="C287" s="3">
        <f t="shared" si="278"/>
        <v>12.800000000001091</v>
      </c>
      <c r="D287" s="3">
        <f t="shared" si="268"/>
        <v>12589.966666666667</v>
      </c>
      <c r="E287" s="3">
        <f t="shared" si="269"/>
        <v>12591.65</v>
      </c>
      <c r="F287" s="3">
        <f t="shared" si="270"/>
        <v>12574.333333333334</v>
      </c>
      <c r="G287" s="3">
        <f t="shared" si="271"/>
        <v>12580.7</v>
      </c>
      <c r="H287" s="3">
        <f t="shared" si="310"/>
        <v>12586.4</v>
      </c>
      <c r="I287" s="110">
        <f t="shared" si="310"/>
        <v>12576.3</v>
      </c>
      <c r="J287" s="110">
        <f t="shared" si="310"/>
        <v>12583.2</v>
      </c>
      <c r="K287" s="8">
        <f t="shared" si="287"/>
        <v>-3.3999999999996362</v>
      </c>
      <c r="L287" s="4">
        <f t="shared" si="272"/>
        <v>10.100000000000364</v>
      </c>
      <c r="M287" s="4">
        <f t="shared" si="279"/>
        <v>15.633333333333212</v>
      </c>
      <c r="N287" s="4">
        <f t="shared" si="273"/>
        <v>10.949999999999818</v>
      </c>
      <c r="O287" s="4">
        <f t="shared" si="274"/>
        <v>10.100000000000364</v>
      </c>
      <c r="P287" s="4">
        <f t="shared" si="306"/>
        <v>0</v>
      </c>
      <c r="Q287" s="4">
        <f t="shared" si="309"/>
        <v>10.100000000000364</v>
      </c>
      <c r="R287" s="4">
        <f t="shared" si="266"/>
        <v>12581.966666666665</v>
      </c>
      <c r="S287" s="4">
        <f t="shared" si="275"/>
        <v>12585.716666666667</v>
      </c>
      <c r="T287" s="4">
        <f t="shared" si="276"/>
        <v>12583.233333333335</v>
      </c>
      <c r="U287" s="4">
        <f t="shared" si="280"/>
        <v>-5.8000000000010914</v>
      </c>
      <c r="V287" s="4">
        <f t="shared" si="281"/>
        <v>-0.2000000000007276</v>
      </c>
      <c r="W287" s="45">
        <f t="shared" si="282"/>
        <v>12586.4</v>
      </c>
      <c r="X287" s="109">
        <f>J285+U287</f>
        <v>12580.8</v>
      </c>
      <c r="Y287" s="62">
        <f t="shared" si="283"/>
        <v>12602.4</v>
      </c>
      <c r="Z287" s="10">
        <f t="shared" si="284"/>
        <v>16.200000000000728</v>
      </c>
      <c r="AA287" s="4">
        <f t="shared" si="285"/>
        <v>16.200000000000728</v>
      </c>
      <c r="AB287" s="108">
        <f t="shared" si="286"/>
        <v>12602.800000000001</v>
      </c>
      <c r="AC287" s="79">
        <f>J285+Z287</f>
        <v>12602.800000000001</v>
      </c>
      <c r="AD287" s="48">
        <f t="shared" si="288"/>
        <v>-0.39623131903831527</v>
      </c>
      <c r="AE287" s="45">
        <f t="shared" si="289"/>
        <v>-5.8000000000010914</v>
      </c>
      <c r="AF287" s="56">
        <f t="shared" si="290"/>
        <v>12580.599999999999</v>
      </c>
      <c r="AG287" s="70">
        <f t="shared" si="291"/>
        <v>-0.13425498365929528</v>
      </c>
      <c r="AH287" s="70">
        <f t="shared" si="292"/>
        <v>-7.4485130662839572</v>
      </c>
      <c r="AI287" s="74">
        <f t="shared" si="293"/>
        <v>2.0666740854984525E-4</v>
      </c>
      <c r="AJ287" s="62">
        <f t="shared" si="294"/>
        <v>16.200000000000728</v>
      </c>
      <c r="AK287" s="117">
        <f t="shared" si="295"/>
        <v>55.480346898602832</v>
      </c>
      <c r="AL287" s="99">
        <f t="shared" si="296"/>
        <v>-1.539364892958567E-3</v>
      </c>
      <c r="AM287" s="62">
        <f t="shared" si="297"/>
        <v>12602.6</v>
      </c>
      <c r="AN287" s="10">
        <f t="shared" si="298"/>
        <v>12558.4956</v>
      </c>
      <c r="AO287" s="10">
        <f t="shared" si="299"/>
        <v>12581.239500000001</v>
      </c>
      <c r="AP287" s="10">
        <f t="shared" si="300"/>
        <v>12620.474533333332</v>
      </c>
      <c r="AQ287" s="10">
        <f t="shared" si="301"/>
        <v>12594.615366666667</v>
      </c>
      <c r="AR287" s="113"/>
      <c r="AU287" s="19"/>
      <c r="AV287" s="25"/>
      <c r="AW287" s="21">
        <f>SUM(AU287:AU300)-AW288</f>
        <v>0</v>
      </c>
      <c r="BE287" s="12" t="s">
        <v>445</v>
      </c>
      <c r="BF287" s="110">
        <v>12586.4</v>
      </c>
      <c r="BG287" s="111">
        <v>12576.3</v>
      </c>
      <c r="BH287" s="111">
        <v>12583.2</v>
      </c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</row>
    <row r="288" spans="1:123" x14ac:dyDescent="0.25">
      <c r="A288" s="12" t="str">
        <f t="shared" si="265"/>
        <v>18mag     6o</v>
      </c>
      <c r="B288" s="110">
        <f t="shared" si="277"/>
        <v>2.5999999999985448</v>
      </c>
      <c r="C288" s="3">
        <f t="shared" si="278"/>
        <v>-0.80000000000109139</v>
      </c>
      <c r="D288" s="3">
        <f t="shared" si="268"/>
        <v>12589.733333333332</v>
      </c>
      <c r="E288" s="3">
        <f t="shared" si="269"/>
        <v>12586.15</v>
      </c>
      <c r="F288" s="3">
        <f t="shared" si="270"/>
        <v>12580.666666666666</v>
      </c>
      <c r="G288" s="3">
        <f t="shared" si="271"/>
        <v>12578.45</v>
      </c>
      <c r="H288" s="3">
        <f t="shared" si="310"/>
        <v>12585.9</v>
      </c>
      <c r="I288" s="110">
        <f t="shared" si="310"/>
        <v>12580.6</v>
      </c>
      <c r="J288" s="110">
        <f t="shared" si="310"/>
        <v>12585.8</v>
      </c>
      <c r="K288" s="8">
        <f t="shared" si="287"/>
        <v>-0.6000000000003638</v>
      </c>
      <c r="L288" s="4">
        <f t="shared" si="272"/>
        <v>5.2999999999992724</v>
      </c>
      <c r="M288" s="4">
        <f t="shared" si="279"/>
        <v>9.0666666666663023</v>
      </c>
      <c r="N288" s="4">
        <f t="shared" si="273"/>
        <v>7.6999999999998181</v>
      </c>
      <c r="O288" s="4">
        <f t="shared" si="274"/>
        <v>5.2999999999992724</v>
      </c>
      <c r="P288" s="4">
        <f t="shared" si="306"/>
        <v>2.6999999999989086</v>
      </c>
      <c r="Q288" s="4">
        <f t="shared" si="309"/>
        <v>2.6000000000003638</v>
      </c>
      <c r="R288" s="4">
        <f t="shared" si="266"/>
        <v>12584.1</v>
      </c>
      <c r="S288" s="4">
        <f t="shared" si="275"/>
        <v>12583.033333333333</v>
      </c>
      <c r="T288" s="4">
        <f t="shared" si="276"/>
        <v>12585.177777777777</v>
      </c>
      <c r="U288" s="4">
        <f t="shared" si="280"/>
        <v>-3.1999999999989086</v>
      </c>
      <c r="V288" s="4">
        <f t="shared" si="281"/>
        <v>-3.1999999999989086</v>
      </c>
      <c r="W288" s="45">
        <f t="shared" si="282"/>
        <v>12583.2</v>
      </c>
      <c r="X288" s="45">
        <f t="shared" ref="X288:X308" si="311">J286+U288</f>
        <v>12583.2</v>
      </c>
      <c r="Y288" s="62">
        <f t="shared" si="283"/>
        <v>12579.800000000001</v>
      </c>
      <c r="Z288" s="10">
        <f t="shared" si="284"/>
        <v>16.200000000000728</v>
      </c>
      <c r="AA288" s="4">
        <f t="shared" si="285"/>
        <v>-0.2000000000007276</v>
      </c>
      <c r="AB288" s="79">
        <f t="shared" si="286"/>
        <v>12586.199999999999</v>
      </c>
      <c r="AC288" s="108">
        <f t="shared" ref="AC288:AC308" si="312">J286+Z288</f>
        <v>12602.6</v>
      </c>
      <c r="AD288" s="48">
        <f t="shared" si="288"/>
        <v>-0.68317089018847776</v>
      </c>
      <c r="AE288" s="45">
        <f t="shared" si="289"/>
        <v>-3.1999999999989086</v>
      </c>
      <c r="AF288" s="56">
        <f t="shared" si="290"/>
        <v>12580.000000000002</v>
      </c>
      <c r="AG288" s="70">
        <f t="shared" si="291"/>
        <v>-0.42712826147921651</v>
      </c>
      <c r="AH288" s="70">
        <f t="shared" si="292"/>
        <v>-2.3412171241884883</v>
      </c>
      <c r="AI288" s="74">
        <f t="shared" si="293"/>
        <v>4.6104928457849385E-4</v>
      </c>
      <c r="AJ288" s="62">
        <f t="shared" si="294"/>
        <v>16.200000000000728</v>
      </c>
      <c r="AK288" s="117">
        <f t="shared" si="295"/>
        <v>5.4812976225934156</v>
      </c>
      <c r="AL288" s="99">
        <f t="shared" si="296"/>
        <v>-1.0794164801500214E-3</v>
      </c>
      <c r="AM288" s="62">
        <f t="shared" si="297"/>
        <v>12599.400000000001</v>
      </c>
      <c r="AN288" s="10">
        <f t="shared" si="298"/>
        <v>12558.44565</v>
      </c>
      <c r="AO288" s="10">
        <f t="shared" si="299"/>
        <v>12575.045699999999</v>
      </c>
      <c r="AP288" s="10">
        <f t="shared" si="300"/>
        <v>12605.509583333329</v>
      </c>
      <c r="AQ288" s="10">
        <f t="shared" si="301"/>
        <v>12590.110866666662</v>
      </c>
      <c r="AR288" s="113"/>
      <c r="AU288" s="19"/>
      <c r="AV288" s="25"/>
      <c r="AW288" s="80">
        <f>COUNT(AU288:AU300)</f>
        <v>0</v>
      </c>
      <c r="BE288" s="12" t="s">
        <v>446</v>
      </c>
      <c r="BF288" s="110">
        <v>12585.9</v>
      </c>
      <c r="BG288" s="111">
        <v>12580.6</v>
      </c>
      <c r="BH288" s="111">
        <v>12585.8</v>
      </c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</row>
    <row r="289" spans="1:123" x14ac:dyDescent="0.25">
      <c r="A289" s="12" t="str">
        <f t="shared" si="265"/>
        <v>18mag    7s</v>
      </c>
      <c r="B289" s="110">
        <f t="shared" si="277"/>
        <v>-16.199999999998909</v>
      </c>
      <c r="C289" s="3">
        <f t="shared" si="278"/>
        <v>-16.799999999999272</v>
      </c>
      <c r="D289" s="3">
        <f t="shared" si="268"/>
        <v>12586.966666666667</v>
      </c>
      <c r="E289" s="3">
        <f t="shared" si="269"/>
        <v>12587.25</v>
      </c>
      <c r="F289" s="3">
        <f t="shared" si="270"/>
        <v>12573.4</v>
      </c>
      <c r="G289" s="3">
        <f t="shared" si="271"/>
        <v>12571.95</v>
      </c>
      <c r="H289" s="3">
        <f t="shared" si="310"/>
        <v>12588.6</v>
      </c>
      <c r="I289" s="110">
        <f t="shared" si="310"/>
        <v>12563.3</v>
      </c>
      <c r="J289" s="110">
        <f t="shared" si="310"/>
        <v>12569.6</v>
      </c>
      <c r="K289" s="8">
        <f t="shared" si="287"/>
        <v>-13.600000000000364</v>
      </c>
      <c r="L289" s="4">
        <f t="shared" si="272"/>
        <v>25.300000000001091</v>
      </c>
      <c r="M289" s="4">
        <f t="shared" si="279"/>
        <v>13.56666666666691</v>
      </c>
      <c r="N289" s="4">
        <f t="shared" si="273"/>
        <v>15.300000000000182</v>
      </c>
      <c r="O289" s="4">
        <f t="shared" si="274"/>
        <v>25.300000000001091</v>
      </c>
      <c r="P289" s="4">
        <f t="shared" si="306"/>
        <v>2.8000000000010914</v>
      </c>
      <c r="Q289" s="4">
        <f>-J288+I289</f>
        <v>-22.5</v>
      </c>
      <c r="R289" s="4">
        <f t="shared" si="266"/>
        <v>12573.833333333334</v>
      </c>
      <c r="S289" s="4">
        <f t="shared" si="275"/>
        <v>12578.966666666667</v>
      </c>
      <c r="T289" s="4">
        <f t="shared" si="276"/>
        <v>12579.966666666667</v>
      </c>
      <c r="U289" s="4">
        <f t="shared" si="280"/>
        <v>-3.1999999999989086</v>
      </c>
      <c r="V289" s="4">
        <f t="shared" si="281"/>
        <v>-3.1999999999989086</v>
      </c>
      <c r="W289" s="45">
        <f t="shared" si="282"/>
        <v>12580.000000000002</v>
      </c>
      <c r="X289" s="45">
        <f t="shared" si="311"/>
        <v>12580.000000000002</v>
      </c>
      <c r="Y289" s="62">
        <f t="shared" si="283"/>
        <v>12585.199999999999</v>
      </c>
      <c r="Z289" s="10">
        <f t="shared" si="284"/>
        <v>2.5999999999985448</v>
      </c>
      <c r="AA289" s="4">
        <f t="shared" si="285"/>
        <v>2.5999999999985448</v>
      </c>
      <c r="AB289" s="79">
        <f t="shared" si="286"/>
        <v>12585.8</v>
      </c>
      <c r="AC289" s="108">
        <f t="shared" si="312"/>
        <v>12585.8</v>
      </c>
      <c r="AD289" s="48">
        <f t="shared" si="288"/>
        <v>0.51241065627036952</v>
      </c>
      <c r="AE289" s="45">
        <f t="shared" si="289"/>
        <v>-3.1999999999989086</v>
      </c>
      <c r="AF289" s="56">
        <f t="shared" si="290"/>
        <v>12582.6</v>
      </c>
      <c r="AG289" s="70">
        <f t="shared" si="291"/>
        <v>0.69180810650042446</v>
      </c>
      <c r="AH289" s="70">
        <f t="shared" si="292"/>
        <v>1.4454875428658864</v>
      </c>
      <c r="AI289" s="74">
        <f t="shared" si="293"/>
        <v>-1.0331727941760844E-3</v>
      </c>
      <c r="AJ289" s="62">
        <f t="shared" si="294"/>
        <v>2.5999999999985448</v>
      </c>
      <c r="AK289" s="117">
        <f t="shared" si="295"/>
        <v>2.0894342365804577</v>
      </c>
      <c r="AL289" s="99">
        <f t="shared" si="296"/>
        <v>-1.4934384036094704E-3</v>
      </c>
      <c r="AM289" s="62">
        <f t="shared" si="297"/>
        <v>12588.399999999998</v>
      </c>
      <c r="AN289" s="10">
        <f t="shared" si="298"/>
        <v>12563.823600000002</v>
      </c>
      <c r="AO289" s="10">
        <f t="shared" si="299"/>
        <v>12575.0124</v>
      </c>
      <c r="AP289" s="10">
        <f t="shared" si="300"/>
        <v>12604.391799999998</v>
      </c>
      <c r="AQ289" s="10">
        <f t="shared" si="301"/>
        <v>12594.882299999999</v>
      </c>
      <c r="AR289" s="113"/>
      <c r="AU289" s="19"/>
      <c r="AV289" s="25"/>
      <c r="BE289" s="12" t="s">
        <v>447</v>
      </c>
      <c r="BF289" s="110">
        <v>12588.6</v>
      </c>
      <c r="BG289" s="111">
        <v>12563.3</v>
      </c>
      <c r="BH289" s="111">
        <v>12569.6</v>
      </c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</row>
    <row r="290" spans="1:123" x14ac:dyDescent="0.25">
      <c r="A290" s="12" t="str">
        <f t="shared" si="265"/>
        <v>18mag   8s</v>
      </c>
      <c r="B290" s="110">
        <f t="shared" si="277"/>
        <v>59</v>
      </c>
      <c r="C290" s="3">
        <f t="shared" si="278"/>
        <v>45.399999999999636</v>
      </c>
      <c r="D290" s="3">
        <f t="shared" si="268"/>
        <v>12603.133333333333</v>
      </c>
      <c r="E290" s="3">
        <f t="shared" si="269"/>
        <v>12611.75</v>
      </c>
      <c r="F290" s="3">
        <f t="shared" si="270"/>
        <v>12571.866666666669</v>
      </c>
      <c r="G290" s="3">
        <f t="shared" si="271"/>
        <v>12567.5</v>
      </c>
      <c r="H290" s="3">
        <f t="shared" si="310"/>
        <v>12634.9</v>
      </c>
      <c r="I290" s="110">
        <f t="shared" si="310"/>
        <v>12571.7</v>
      </c>
      <c r="J290" s="110">
        <f t="shared" si="310"/>
        <v>12628.6</v>
      </c>
      <c r="K290" s="8">
        <f t="shared" si="287"/>
        <v>42.800000000001091</v>
      </c>
      <c r="L290" s="4">
        <f t="shared" si="272"/>
        <v>65.299999999999272</v>
      </c>
      <c r="M290" s="4">
        <f t="shared" si="279"/>
        <v>31.966666666666544</v>
      </c>
      <c r="N290" s="4">
        <f t="shared" si="273"/>
        <v>45.300000000000182</v>
      </c>
      <c r="O290" s="4">
        <f t="shared" si="274"/>
        <v>63.199999999998909</v>
      </c>
      <c r="P290" s="4">
        <f t="shared" si="306"/>
        <v>65.299999999999272</v>
      </c>
      <c r="Q290" s="4">
        <f>J289-I290</f>
        <v>-2.1000000000003638</v>
      </c>
      <c r="R290" s="4">
        <f t="shared" si="266"/>
        <v>12611.733333333332</v>
      </c>
      <c r="S290" s="4">
        <f t="shared" si="275"/>
        <v>12592.783333333333</v>
      </c>
      <c r="T290" s="4">
        <f t="shared" si="276"/>
        <v>12589.888888888889</v>
      </c>
      <c r="U290" s="4">
        <f t="shared" si="280"/>
        <v>-16.199999999998909</v>
      </c>
      <c r="V290" s="4">
        <f t="shared" si="281"/>
        <v>-16.199999999998909</v>
      </c>
      <c r="W290" s="45">
        <f t="shared" si="282"/>
        <v>12569.6</v>
      </c>
      <c r="X290" s="109">
        <f t="shared" si="311"/>
        <v>12569.6</v>
      </c>
      <c r="Y290" s="62">
        <f t="shared" si="283"/>
        <v>12556</v>
      </c>
      <c r="Z290" s="10">
        <f t="shared" si="284"/>
        <v>2.5999999999985448</v>
      </c>
      <c r="AA290" s="4">
        <f t="shared" si="285"/>
        <v>2.5999999999985448</v>
      </c>
      <c r="AB290" s="79">
        <f t="shared" si="286"/>
        <v>12588.399999999998</v>
      </c>
      <c r="AC290" s="79">
        <f t="shared" si="312"/>
        <v>12588.399999999998</v>
      </c>
      <c r="AD290" s="48">
        <f t="shared" si="288"/>
        <v>2.7780376868095487</v>
      </c>
      <c r="AE290" s="45">
        <f t="shared" si="289"/>
        <v>-16.199999999998909</v>
      </c>
      <c r="AF290" s="56">
        <f t="shared" si="290"/>
        <v>12553.400000000001</v>
      </c>
      <c r="AG290" s="70">
        <f t="shared" si="291"/>
        <v>1.3353301363242351</v>
      </c>
      <c r="AH290" s="70">
        <f t="shared" si="292"/>
        <v>0.74887847791161311</v>
      </c>
      <c r="AI290" s="74">
        <f t="shared" si="293"/>
        <v>5.990408972867821E-3</v>
      </c>
      <c r="AJ290" s="62">
        <f t="shared" si="294"/>
        <v>2.5999999999985448</v>
      </c>
      <c r="AK290" s="117">
        <f t="shared" si="295"/>
        <v>0.56081897467921438</v>
      </c>
      <c r="AL290" s="99">
        <f t="shared" si="296"/>
        <v>4.486088353669323E-3</v>
      </c>
      <c r="AM290" s="62">
        <f t="shared" si="297"/>
        <v>12572.199999999999</v>
      </c>
      <c r="AN290" s="10">
        <f t="shared" si="298"/>
        <v>12545.9748</v>
      </c>
      <c r="AO290" s="10">
        <f t="shared" si="299"/>
        <v>12571.782300000003</v>
      </c>
      <c r="AP290" s="10">
        <f t="shared" si="300"/>
        <v>12601.722466666666</v>
      </c>
      <c r="AQ290" s="10">
        <f t="shared" si="301"/>
        <v>12571.625733333332</v>
      </c>
      <c r="AR290" s="113"/>
      <c r="AU290" s="19"/>
      <c r="AV290" s="25"/>
      <c r="AZ290" s="124">
        <f>BA290*(1-$AR$5)</f>
        <v>12628.6</v>
      </c>
      <c r="BA290" s="16">
        <f t="shared" ref="BA290" si="313">J290</f>
        <v>12628.6</v>
      </c>
      <c r="BE290" s="12" t="s">
        <v>163</v>
      </c>
      <c r="BF290" s="110">
        <v>12634.9</v>
      </c>
      <c r="BG290" s="111">
        <v>12571.7</v>
      </c>
      <c r="BH290" s="111">
        <v>12628.6</v>
      </c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</row>
    <row r="291" spans="1:123" x14ac:dyDescent="0.25">
      <c r="A291" s="12" t="str">
        <f t="shared" si="265"/>
        <v>18mag    9b</v>
      </c>
      <c r="B291" s="110">
        <f t="shared" si="277"/>
        <v>-40.300000000001091</v>
      </c>
      <c r="C291" s="3">
        <f t="shared" si="278"/>
        <v>2.5</v>
      </c>
      <c r="D291" s="3">
        <f t="shared" si="268"/>
        <v>12621.866666666667</v>
      </c>
      <c r="E291" s="3">
        <f t="shared" si="269"/>
        <v>12638.5</v>
      </c>
      <c r="F291" s="3">
        <f t="shared" si="270"/>
        <v>12566.633333333333</v>
      </c>
      <c r="G291" s="3">
        <f t="shared" si="271"/>
        <v>12568.3</v>
      </c>
      <c r="H291" s="3">
        <f t="shared" si="310"/>
        <v>12642.1</v>
      </c>
      <c r="I291" s="110">
        <f t="shared" si="310"/>
        <v>12564.9</v>
      </c>
      <c r="J291" s="110">
        <f t="shared" si="310"/>
        <v>12588.3</v>
      </c>
      <c r="K291" s="8">
        <f t="shared" si="287"/>
        <v>18.699999999998909</v>
      </c>
      <c r="L291" s="4">
        <f t="shared" si="272"/>
        <v>77.200000000000728</v>
      </c>
      <c r="M291" s="4">
        <f t="shared" si="279"/>
        <v>55.933333333333699</v>
      </c>
      <c r="N291" s="4">
        <f t="shared" si="273"/>
        <v>71.25</v>
      </c>
      <c r="O291" s="4">
        <f t="shared" si="274"/>
        <v>77.200000000000728</v>
      </c>
      <c r="P291" s="4">
        <f t="shared" si="306"/>
        <v>13.5</v>
      </c>
      <c r="Q291" s="4">
        <f>J290-I291</f>
        <v>63.700000000000728</v>
      </c>
      <c r="R291" s="4">
        <f t="shared" si="266"/>
        <v>12598.433333333334</v>
      </c>
      <c r="S291" s="4">
        <f t="shared" si="275"/>
        <v>12605.083333333332</v>
      </c>
      <c r="T291" s="4">
        <f t="shared" si="276"/>
        <v>12594.666666666666</v>
      </c>
      <c r="U291" s="4">
        <f t="shared" si="280"/>
        <v>-16.199999999998909</v>
      </c>
      <c r="V291" s="4">
        <f t="shared" si="281"/>
        <v>-16.199999999998909</v>
      </c>
      <c r="W291" s="109">
        <f t="shared" si="282"/>
        <v>12553.400000000001</v>
      </c>
      <c r="X291" s="45">
        <f t="shared" si="311"/>
        <v>12553.400000000001</v>
      </c>
      <c r="Y291" s="10">
        <f t="shared" si="283"/>
        <v>12671.400000000001</v>
      </c>
      <c r="Z291" s="10">
        <f t="shared" si="284"/>
        <v>59</v>
      </c>
      <c r="AA291" s="10">
        <f t="shared" si="285"/>
        <v>59</v>
      </c>
      <c r="AB291" s="10">
        <f t="shared" si="286"/>
        <v>12628.6</v>
      </c>
      <c r="AC291" s="108">
        <f t="shared" si="312"/>
        <v>12628.6</v>
      </c>
      <c r="AD291" s="48">
        <f t="shared" si="288"/>
        <v>3.6149447693307741</v>
      </c>
      <c r="AE291" s="45">
        <f t="shared" si="289"/>
        <v>-16.199999999998909</v>
      </c>
      <c r="AF291" s="56">
        <f t="shared" si="290"/>
        <v>12612.400000000001</v>
      </c>
      <c r="AG291" s="70">
        <f t="shared" si="291"/>
        <v>0.24414595677722259</v>
      </c>
      <c r="AH291" s="70">
        <f t="shared" si="292"/>
        <v>4.0959105495753771</v>
      </c>
      <c r="AI291" s="74">
        <f t="shared" si="293"/>
        <v>-1.9108179252166264E-3</v>
      </c>
      <c r="AJ291" s="62">
        <f t="shared" si="294"/>
        <v>59</v>
      </c>
      <c r="AK291" s="117">
        <f t="shared" si="295"/>
        <v>16.776483230122867</v>
      </c>
      <c r="AL291" s="99">
        <f t="shared" si="296"/>
        <v>-7.8265392982125141E-3</v>
      </c>
      <c r="AM291" s="62">
        <f t="shared" si="297"/>
        <v>12687.6</v>
      </c>
      <c r="AN291" s="10">
        <f t="shared" si="298"/>
        <v>12553.866899999997</v>
      </c>
      <c r="AO291" s="10">
        <f t="shared" si="299"/>
        <v>12639.114899999997</v>
      </c>
      <c r="AP291" s="10">
        <f t="shared" si="300"/>
        <v>12669.690366666664</v>
      </c>
      <c r="AQ291" s="10">
        <f t="shared" si="301"/>
        <v>12601.155233333329</v>
      </c>
      <c r="AR291" s="113"/>
      <c r="AU291" s="19"/>
      <c r="AV291" s="25"/>
      <c r="AZ291" s="123">
        <f>BA291*(1+$AR$5)</f>
        <v>12588.3</v>
      </c>
      <c r="BA291" s="112">
        <f>J291</f>
        <v>12588.3</v>
      </c>
      <c r="BB291" s="115">
        <f>AO291</f>
        <v>12639.114899999997</v>
      </c>
      <c r="BC291" s="24">
        <f>BB291-BA290</f>
        <v>10.514899999996487</v>
      </c>
      <c r="BD291" s="107" t="s">
        <v>37</v>
      </c>
      <c r="BE291" s="12" t="s">
        <v>448</v>
      </c>
      <c r="BF291" s="110">
        <v>12642.1</v>
      </c>
      <c r="BG291" s="111">
        <v>12564.9</v>
      </c>
      <c r="BH291" s="111">
        <v>12588.3</v>
      </c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</row>
    <row r="292" spans="1:123" x14ac:dyDescent="0.25">
      <c r="A292" s="12" t="str">
        <f t="shared" si="265"/>
        <v>18mag     10o</v>
      </c>
      <c r="B292" s="110">
        <f t="shared" si="277"/>
        <v>-0.2999999999992724</v>
      </c>
      <c r="C292" s="3">
        <f t="shared" si="278"/>
        <v>18.399999999999636</v>
      </c>
      <c r="D292" s="3">
        <f t="shared" si="268"/>
        <v>12625.699999999999</v>
      </c>
      <c r="E292" s="3">
        <f t="shared" si="269"/>
        <v>12621.1</v>
      </c>
      <c r="F292" s="3">
        <f t="shared" si="270"/>
        <v>12564.433333333334</v>
      </c>
      <c r="G292" s="3">
        <f t="shared" si="271"/>
        <v>12560.8</v>
      </c>
      <c r="H292" s="3">
        <f t="shared" si="310"/>
        <v>12600.1</v>
      </c>
      <c r="I292" s="3">
        <f t="shared" si="310"/>
        <v>12556.7</v>
      </c>
      <c r="J292" s="110">
        <f t="shared" si="310"/>
        <v>12588</v>
      </c>
      <c r="K292" s="8">
        <f t="shared" si="287"/>
        <v>-40.600000000000364</v>
      </c>
      <c r="L292" s="4">
        <f t="shared" si="272"/>
        <v>43.399999999999636</v>
      </c>
      <c r="M292" s="4">
        <f t="shared" si="279"/>
        <v>61.966666666666548</v>
      </c>
      <c r="N292" s="4">
        <f t="shared" si="273"/>
        <v>60.300000000000182</v>
      </c>
      <c r="O292" s="4">
        <f t="shared" si="274"/>
        <v>43.399999999999636</v>
      </c>
      <c r="P292" s="4">
        <f t="shared" si="306"/>
        <v>11.800000000001091</v>
      </c>
      <c r="Q292" s="4">
        <f>J291-I292</f>
        <v>31.599999999998545</v>
      </c>
      <c r="R292" s="4">
        <f t="shared" si="266"/>
        <v>12581.6</v>
      </c>
      <c r="S292" s="4">
        <f t="shared" si="275"/>
        <v>12590.016666666666</v>
      </c>
      <c r="T292" s="4">
        <f t="shared" si="276"/>
        <v>12597.255555555554</v>
      </c>
      <c r="U292" s="4">
        <f t="shared" si="280"/>
        <v>-40.300000000001091</v>
      </c>
      <c r="V292" s="4">
        <f t="shared" si="281"/>
        <v>-40.300000000001091</v>
      </c>
      <c r="W292" s="109">
        <f t="shared" si="282"/>
        <v>12588.3</v>
      </c>
      <c r="X292" s="45">
        <f t="shared" si="311"/>
        <v>12588.3</v>
      </c>
      <c r="Y292" s="62">
        <f t="shared" si="283"/>
        <v>12606.999999999998</v>
      </c>
      <c r="Z292" s="10">
        <f t="shared" si="284"/>
        <v>59</v>
      </c>
      <c r="AA292" s="4">
        <f t="shared" si="285"/>
        <v>59</v>
      </c>
      <c r="AB292" s="108">
        <f t="shared" si="286"/>
        <v>12687.6</v>
      </c>
      <c r="AC292" s="108">
        <f t="shared" si="312"/>
        <v>12687.6</v>
      </c>
      <c r="AD292" s="48">
        <f t="shared" si="288"/>
        <v>1.594411955815441</v>
      </c>
      <c r="AE292" s="45">
        <f t="shared" si="289"/>
        <v>-40.300000000001091</v>
      </c>
      <c r="AF292" s="56">
        <f t="shared" si="290"/>
        <v>12547.999999999998</v>
      </c>
      <c r="AG292" s="70">
        <f t="shared" si="291"/>
        <v>-0.67987427435481373</v>
      </c>
      <c r="AH292" s="70">
        <f t="shared" si="292"/>
        <v>-1.4708601835964139</v>
      </c>
      <c r="AI292" s="74">
        <f t="shared" si="293"/>
        <v>3.1877590054193356E-3</v>
      </c>
      <c r="AJ292" s="62">
        <f t="shared" si="294"/>
        <v>59</v>
      </c>
      <c r="AK292" s="117">
        <f t="shared" si="295"/>
        <v>2.1634296796892762</v>
      </c>
      <c r="AL292" s="99">
        <f t="shared" si="296"/>
        <v>-4.6887477959722057E-3</v>
      </c>
      <c r="AM292" s="62">
        <f t="shared" si="297"/>
        <v>12647.3</v>
      </c>
      <c r="AN292" s="10">
        <f t="shared" si="298"/>
        <v>12514.656150000001</v>
      </c>
      <c r="AO292" s="10">
        <f t="shared" si="299"/>
        <v>12619.334700000003</v>
      </c>
      <c r="AP292" s="10">
        <f t="shared" si="300"/>
        <v>12682.353016666666</v>
      </c>
      <c r="AQ292" s="10">
        <f t="shared" si="301"/>
        <v>12567.321433333334</v>
      </c>
      <c r="AR292" s="113"/>
      <c r="AU292" s="19"/>
      <c r="AV292" s="25"/>
      <c r="AZ292" s="123">
        <f>BA292*(1+$AR$5)</f>
        <v>12588</v>
      </c>
      <c r="BA292" s="112">
        <f>J292</f>
        <v>12588</v>
      </c>
      <c r="BB292" s="115">
        <f>AQ292</f>
        <v>12567.321433333334</v>
      </c>
      <c r="BC292" s="114">
        <f>-BB292+BA291</f>
        <v>20.978566666664847</v>
      </c>
      <c r="BD292" s="107" t="s">
        <v>37</v>
      </c>
      <c r="BE292" s="12" t="s">
        <v>449</v>
      </c>
      <c r="BF292" s="110">
        <v>12600.1</v>
      </c>
      <c r="BG292" s="111">
        <v>12556.7</v>
      </c>
      <c r="BH292" s="111">
        <v>12588</v>
      </c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</row>
    <row r="293" spans="1:123" x14ac:dyDescent="0.25">
      <c r="A293" s="12" t="str">
        <f t="shared" si="265"/>
        <v>18mag   11s</v>
      </c>
      <c r="B293" s="110">
        <f t="shared" si="277"/>
        <v>-90.600000000000364</v>
      </c>
      <c r="C293" s="3">
        <f t="shared" si="278"/>
        <v>-131.20000000000073</v>
      </c>
      <c r="D293" s="3">
        <f t="shared" si="268"/>
        <v>12610.133333333333</v>
      </c>
      <c r="E293" s="3">
        <f t="shared" si="269"/>
        <v>12594.150000000001</v>
      </c>
      <c r="F293" s="3">
        <f t="shared" si="270"/>
        <v>12537.233333333332</v>
      </c>
      <c r="G293" s="3">
        <f t="shared" si="271"/>
        <v>12523.400000000001</v>
      </c>
      <c r="H293" s="3">
        <f t="shared" si="310"/>
        <v>12588.2</v>
      </c>
      <c r="I293" s="3">
        <f t="shared" si="310"/>
        <v>12490.1</v>
      </c>
      <c r="J293" s="3">
        <f t="shared" si="310"/>
        <v>12497.4</v>
      </c>
      <c r="K293" s="8">
        <f t="shared" si="287"/>
        <v>-90.899999999999636</v>
      </c>
      <c r="L293" s="4">
        <f t="shared" si="272"/>
        <v>98.100000000000364</v>
      </c>
      <c r="M293" s="4">
        <f t="shared" si="279"/>
        <v>72.900000000000247</v>
      </c>
      <c r="N293" s="4">
        <f t="shared" si="273"/>
        <v>70.75</v>
      </c>
      <c r="O293" s="4">
        <f t="shared" si="274"/>
        <v>98.100000000000364</v>
      </c>
      <c r="P293" s="4">
        <f t="shared" si="306"/>
        <v>0.2000000000007276</v>
      </c>
      <c r="Q293" s="4">
        <f>J292-I293</f>
        <v>97.899999999999636</v>
      </c>
      <c r="R293" s="4">
        <f t="shared" si="266"/>
        <v>12525.233333333335</v>
      </c>
      <c r="S293" s="4">
        <f t="shared" si="275"/>
        <v>12553.416666666668</v>
      </c>
      <c r="T293" s="4">
        <f t="shared" si="276"/>
        <v>12568.422222222223</v>
      </c>
      <c r="U293" s="4">
        <f t="shared" si="280"/>
        <v>-40.300000000001091</v>
      </c>
      <c r="V293" s="4">
        <f t="shared" si="281"/>
        <v>-40.300000000001091</v>
      </c>
      <c r="W293" s="45">
        <f t="shared" si="282"/>
        <v>12547.999999999998</v>
      </c>
      <c r="X293" s="45">
        <f t="shared" si="311"/>
        <v>12547.999999999998</v>
      </c>
      <c r="Y293" s="62">
        <f t="shared" si="283"/>
        <v>12547.4</v>
      </c>
      <c r="Z293" s="10">
        <f t="shared" si="284"/>
        <v>59</v>
      </c>
      <c r="AA293" s="4">
        <f t="shared" si="285"/>
        <v>-0.2999999999992724</v>
      </c>
      <c r="AB293" s="79">
        <f t="shared" si="286"/>
        <v>12588</v>
      </c>
      <c r="AC293" s="108">
        <f t="shared" si="312"/>
        <v>12647.3</v>
      </c>
      <c r="AD293" s="48">
        <f t="shared" si="288"/>
        <v>4.8643274853801346</v>
      </c>
      <c r="AE293" s="45">
        <f t="shared" si="289"/>
        <v>-40.300000000001091</v>
      </c>
      <c r="AF293" s="56">
        <f t="shared" si="290"/>
        <v>12547.699999999999</v>
      </c>
      <c r="AG293" s="70">
        <f t="shared" si="291"/>
        <v>0.33889080338944733</v>
      </c>
      <c r="AH293" s="70">
        <f t="shared" si="292"/>
        <v>2.9508030020242764</v>
      </c>
      <c r="AI293" s="74">
        <f t="shared" si="293"/>
        <v>-4.0087027901527196E-3</v>
      </c>
      <c r="AJ293" s="62">
        <f t="shared" si="294"/>
        <v>59</v>
      </c>
      <c r="AK293" s="117">
        <f t="shared" si="295"/>
        <v>8.7072383567554823</v>
      </c>
      <c r="AL293" s="99">
        <f t="shared" si="296"/>
        <v>-1.1828892227405737E-2</v>
      </c>
      <c r="AM293" s="62">
        <f t="shared" si="297"/>
        <v>12647</v>
      </c>
      <c r="AN293" s="10">
        <f t="shared" si="298"/>
        <v>12508.778699999999</v>
      </c>
      <c r="AO293" s="10">
        <f t="shared" si="299"/>
        <v>12593.8935</v>
      </c>
      <c r="AP293" s="10">
        <f t="shared" si="300"/>
        <v>12654.5419</v>
      </c>
      <c r="AQ293" s="10">
        <f t="shared" si="301"/>
        <v>12575.6631</v>
      </c>
      <c r="AR293" s="113"/>
      <c r="AU293" s="19"/>
      <c r="AV293" s="25"/>
      <c r="AZ293" s="123">
        <f>BA293*(1+$AR$5)</f>
        <v>12497.4</v>
      </c>
      <c r="BA293" s="112">
        <f>J293</f>
        <v>12497.4</v>
      </c>
      <c r="BB293" s="115">
        <f>AQ293</f>
        <v>12575.6631</v>
      </c>
      <c r="BC293" s="114">
        <f>-BB293+BA292</f>
        <v>12.336900000000242</v>
      </c>
      <c r="BD293" s="107" t="s">
        <v>37</v>
      </c>
      <c r="BE293" s="12" t="s">
        <v>164</v>
      </c>
      <c r="BF293" s="110">
        <v>12588.2</v>
      </c>
      <c r="BG293" s="111">
        <v>12490.1</v>
      </c>
      <c r="BH293" s="111">
        <v>12497.4</v>
      </c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</row>
    <row r="294" spans="1:123" x14ac:dyDescent="0.25">
      <c r="A294" s="12" t="str">
        <f t="shared" si="265"/>
        <v>18mag     12b</v>
      </c>
      <c r="B294" s="110">
        <f t="shared" si="277"/>
        <v>16.800000000001091</v>
      </c>
      <c r="C294" s="3">
        <f t="shared" si="278"/>
        <v>-74.099999999998545</v>
      </c>
      <c r="D294" s="3">
        <f t="shared" si="268"/>
        <v>12572.933333333334</v>
      </c>
      <c r="E294" s="3">
        <f t="shared" si="269"/>
        <v>12559.35</v>
      </c>
      <c r="F294" s="3">
        <f t="shared" si="270"/>
        <v>12514.333333333334</v>
      </c>
      <c r="G294" s="3">
        <f t="shared" si="271"/>
        <v>12493.150000000001</v>
      </c>
      <c r="H294" s="3">
        <f t="shared" si="310"/>
        <v>12530.5</v>
      </c>
      <c r="I294" s="3">
        <f t="shared" si="310"/>
        <v>12496.2</v>
      </c>
      <c r="J294" s="110">
        <f t="shared" si="310"/>
        <v>12514.2</v>
      </c>
      <c r="K294" s="8">
        <f t="shared" si="287"/>
        <v>-73.799999999999272</v>
      </c>
      <c r="L294" s="4">
        <f t="shared" si="272"/>
        <v>34.299999999999272</v>
      </c>
      <c r="M294" s="4">
        <f t="shared" si="279"/>
        <v>58.59999999999976</v>
      </c>
      <c r="N294" s="4">
        <f t="shared" si="273"/>
        <v>66.199999999999818</v>
      </c>
      <c r="O294" s="4">
        <f t="shared" si="274"/>
        <v>34.299999999999272</v>
      </c>
      <c r="P294" s="4">
        <f t="shared" si="306"/>
        <v>33.100000000000364</v>
      </c>
      <c r="Q294" s="4">
        <f>-J293+I294</f>
        <v>-1.1999999999989086</v>
      </c>
      <c r="R294" s="4">
        <f t="shared" si="266"/>
        <v>12513.633333333333</v>
      </c>
      <c r="S294" s="4">
        <f t="shared" si="275"/>
        <v>12519.433333333334</v>
      </c>
      <c r="T294" s="4">
        <f t="shared" si="276"/>
        <v>12540.155555555555</v>
      </c>
      <c r="U294" s="4">
        <f t="shared" si="280"/>
        <v>-90.600000000000364</v>
      </c>
      <c r="V294" s="4">
        <f t="shared" si="281"/>
        <v>-90.600000000000364</v>
      </c>
      <c r="W294" s="45">
        <f t="shared" si="282"/>
        <v>12497.4</v>
      </c>
      <c r="X294" s="109">
        <f t="shared" si="311"/>
        <v>12497.4</v>
      </c>
      <c r="Y294" s="62">
        <f t="shared" si="283"/>
        <v>12406.5</v>
      </c>
      <c r="Z294" s="10">
        <f t="shared" si="284"/>
        <v>-0.2999999999992724</v>
      </c>
      <c r="AA294" s="4">
        <f t="shared" si="285"/>
        <v>-0.2999999999992724</v>
      </c>
      <c r="AB294" s="108">
        <f t="shared" si="286"/>
        <v>12587.7</v>
      </c>
      <c r="AC294" s="79">
        <f t="shared" si="312"/>
        <v>12587.7</v>
      </c>
      <c r="AD294" s="48">
        <f t="shared" si="288"/>
        <v>1.0504223521766931</v>
      </c>
      <c r="AE294" s="45">
        <f t="shared" si="289"/>
        <v>-90.600000000000364</v>
      </c>
      <c r="AF294" s="56">
        <f t="shared" si="290"/>
        <v>12406.8</v>
      </c>
      <c r="AG294" s="70">
        <f t="shared" si="291"/>
        <v>6.3264143771751167</v>
      </c>
      <c r="AH294" s="70">
        <f t="shared" si="292"/>
        <v>0.15806742024484999</v>
      </c>
      <c r="AI294" s="74">
        <f t="shared" si="293"/>
        <v>8.656543185994894E-3</v>
      </c>
      <c r="AJ294" s="62">
        <f t="shared" si="294"/>
        <v>-0.2999999999992724</v>
      </c>
      <c r="AK294" s="117">
        <f t="shared" si="295"/>
        <v>2.498530934286201E-2</v>
      </c>
      <c r="AL294" s="99">
        <f t="shared" si="296"/>
        <v>1.3683174496483474E-3</v>
      </c>
      <c r="AM294" s="62">
        <f t="shared" si="297"/>
        <v>12497.1</v>
      </c>
      <c r="AN294" s="10">
        <f t="shared" si="298"/>
        <v>12442.028850000002</v>
      </c>
      <c r="AO294" s="10">
        <f t="shared" si="299"/>
        <v>12547.806300000004</v>
      </c>
      <c r="AP294" s="10">
        <f t="shared" si="300"/>
        <v>12608.579316666668</v>
      </c>
      <c r="AQ294" s="10">
        <f t="shared" si="301"/>
        <v>12474.728933333336</v>
      </c>
      <c r="AR294" s="113"/>
      <c r="AU294" s="19"/>
      <c r="AV294" s="25"/>
      <c r="BB294" s="115">
        <v>12534.9</v>
      </c>
      <c r="BC294" s="114">
        <f>-BB294+BA293</f>
        <v>-37.5</v>
      </c>
      <c r="BD294" s="107" t="s">
        <v>38</v>
      </c>
      <c r="BE294" s="12" t="s">
        <v>450</v>
      </c>
      <c r="BF294" s="110">
        <v>12530.5</v>
      </c>
      <c r="BG294" s="111">
        <v>12496.2</v>
      </c>
      <c r="BH294" s="111">
        <v>12514.2</v>
      </c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</row>
    <row r="295" spans="1:123" x14ac:dyDescent="0.25">
      <c r="A295" s="12" t="str">
        <f t="shared" si="265"/>
        <v>18mag     13o</v>
      </c>
      <c r="B295" s="110">
        <f t="shared" si="277"/>
        <v>29.899999999999636</v>
      </c>
      <c r="C295" s="3">
        <f t="shared" si="278"/>
        <v>-43.899999999999636</v>
      </c>
      <c r="D295" s="3">
        <f t="shared" si="268"/>
        <v>12560.066666666666</v>
      </c>
      <c r="E295" s="3">
        <f t="shared" si="269"/>
        <v>12546</v>
      </c>
      <c r="F295" s="3">
        <f t="shared" si="270"/>
        <v>12498.233333333335</v>
      </c>
      <c r="G295" s="3">
        <f t="shared" si="271"/>
        <v>12502.3</v>
      </c>
      <c r="H295" s="3">
        <f t="shared" si="310"/>
        <v>12561.5</v>
      </c>
      <c r="I295" s="3">
        <f t="shared" si="310"/>
        <v>12508.4</v>
      </c>
      <c r="J295" s="3">
        <f t="shared" si="310"/>
        <v>12544.1</v>
      </c>
      <c r="K295" s="8">
        <f t="shared" si="287"/>
        <v>46.700000000000728</v>
      </c>
      <c r="L295" s="4">
        <f t="shared" si="272"/>
        <v>53.100000000000364</v>
      </c>
      <c r="M295" s="4">
        <f t="shared" si="279"/>
        <v>61.833333333333336</v>
      </c>
      <c r="N295" s="4">
        <f t="shared" si="273"/>
        <v>43.699999999999818</v>
      </c>
      <c r="O295" s="4">
        <f t="shared" si="274"/>
        <v>53.100000000000364</v>
      </c>
      <c r="P295" s="4">
        <f>-H295+J294</f>
        <v>-47.299999999999272</v>
      </c>
      <c r="Q295" s="4">
        <f t="shared" ref="Q295:Q302" si="314">J294-I295</f>
        <v>5.8000000000010914</v>
      </c>
      <c r="R295" s="4">
        <f t="shared" si="266"/>
        <v>12538</v>
      </c>
      <c r="S295" s="4">
        <f t="shared" si="275"/>
        <v>12525.816666666666</v>
      </c>
      <c r="T295" s="4">
        <f t="shared" si="276"/>
        <v>12525.622222222222</v>
      </c>
      <c r="U295" s="4">
        <f t="shared" si="280"/>
        <v>-90.600000000000364</v>
      </c>
      <c r="V295" s="4">
        <f t="shared" si="281"/>
        <v>-90.600000000000364</v>
      </c>
      <c r="W295" s="109">
        <f t="shared" si="282"/>
        <v>12406.8</v>
      </c>
      <c r="X295" s="109">
        <f t="shared" si="311"/>
        <v>12406.8</v>
      </c>
      <c r="Y295" s="62">
        <f t="shared" si="283"/>
        <v>12440.400000000001</v>
      </c>
      <c r="Z295" s="10">
        <f t="shared" si="284"/>
        <v>16.800000000001091</v>
      </c>
      <c r="AA295" s="4">
        <f t="shared" si="285"/>
        <v>16.800000000001091</v>
      </c>
      <c r="AB295" s="79">
        <f t="shared" si="286"/>
        <v>12514.2</v>
      </c>
      <c r="AC295" s="79">
        <f t="shared" si="312"/>
        <v>12514.2</v>
      </c>
      <c r="AD295" s="48">
        <f t="shared" si="288"/>
        <v>2.1742690058479726</v>
      </c>
      <c r="AE295" s="45">
        <f t="shared" si="289"/>
        <v>-90.600000000000364</v>
      </c>
      <c r="AF295" s="56">
        <f t="shared" si="290"/>
        <v>12423.6</v>
      </c>
      <c r="AG295" s="70">
        <f t="shared" si="291"/>
        <v>9.2779925868752109</v>
      </c>
      <c r="AH295" s="70">
        <f t="shared" si="292"/>
        <v>0.10778193565433704</v>
      </c>
      <c r="AI295" s="74">
        <f t="shared" si="293"/>
        <v>9.6992820116552358E-3</v>
      </c>
      <c r="AJ295" s="62">
        <f t="shared" si="294"/>
        <v>16.800000000001091</v>
      </c>
      <c r="AK295" s="117">
        <f t="shared" si="295"/>
        <v>1.161694565339565E-2</v>
      </c>
      <c r="AL295" s="99">
        <f t="shared" si="296"/>
        <v>1.0454073896734933E-3</v>
      </c>
      <c r="AM295" s="62">
        <f t="shared" si="297"/>
        <v>12531.000000000002</v>
      </c>
      <c r="AN295" s="10">
        <f t="shared" si="298"/>
        <v>12434.985900000001</v>
      </c>
      <c r="AO295" s="10">
        <f t="shared" si="299"/>
        <v>12518.535599999999</v>
      </c>
      <c r="AP295" s="10">
        <f t="shared" si="300"/>
        <v>12592.413166666664</v>
      </c>
      <c r="AQ295" s="10">
        <f t="shared" si="301"/>
        <v>12509.263433333332</v>
      </c>
      <c r="AR295" s="113"/>
      <c r="AU295" s="19"/>
      <c r="AV295" s="25"/>
      <c r="BE295" s="12" t="s">
        <v>451</v>
      </c>
      <c r="BF295" s="110">
        <v>12561.5</v>
      </c>
      <c r="BG295" s="111">
        <v>12508.4</v>
      </c>
      <c r="BH295" s="111">
        <v>12544.1</v>
      </c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</row>
    <row r="296" spans="1:123" x14ac:dyDescent="0.25">
      <c r="A296" s="12" t="str">
        <f t="shared" si="265"/>
        <v>18mag  14s</v>
      </c>
      <c r="B296" s="110">
        <f t="shared" si="277"/>
        <v>-9.3999999999996362</v>
      </c>
      <c r="C296" s="3">
        <f t="shared" si="278"/>
        <v>37.300000000001091</v>
      </c>
      <c r="D296" s="3">
        <f t="shared" si="268"/>
        <v>12547.733333333332</v>
      </c>
      <c r="E296" s="3">
        <f t="shared" si="269"/>
        <v>12556.35</v>
      </c>
      <c r="F296" s="3">
        <f t="shared" si="270"/>
        <v>12507.333333333334</v>
      </c>
      <c r="G296" s="3">
        <f t="shared" si="271"/>
        <v>12512.9</v>
      </c>
      <c r="H296" s="110">
        <f t="shared" si="310"/>
        <v>12551.2</v>
      </c>
      <c r="I296" s="110">
        <f t="shared" si="310"/>
        <v>12517.4</v>
      </c>
      <c r="J296" s="110">
        <f t="shared" si="310"/>
        <v>12534.7</v>
      </c>
      <c r="K296" s="8">
        <f t="shared" si="287"/>
        <v>20.5</v>
      </c>
      <c r="L296" s="4">
        <f t="shared" si="272"/>
        <v>33.800000000001091</v>
      </c>
      <c r="M296" s="4">
        <f t="shared" si="279"/>
        <v>40.40000000000024</v>
      </c>
      <c r="N296" s="4">
        <f t="shared" si="273"/>
        <v>43.450000000000728</v>
      </c>
      <c r="O296" s="4">
        <f t="shared" si="274"/>
        <v>33.800000000001091</v>
      </c>
      <c r="P296" s="4">
        <f t="shared" ref="P296:P317" si="315">H296-J295</f>
        <v>7.1000000000003638</v>
      </c>
      <c r="Q296" s="4">
        <f t="shared" si="314"/>
        <v>26.700000000000728</v>
      </c>
      <c r="R296" s="4">
        <f t="shared" si="266"/>
        <v>12534.433333333334</v>
      </c>
      <c r="S296" s="4">
        <f t="shared" si="275"/>
        <v>12536.216666666667</v>
      </c>
      <c r="T296" s="4">
        <f t="shared" si="276"/>
        <v>12528.688888888888</v>
      </c>
      <c r="U296" s="4">
        <f t="shared" si="280"/>
        <v>-90.600000000000364</v>
      </c>
      <c r="V296" s="4">
        <f t="shared" si="281"/>
        <v>16.800000000001091</v>
      </c>
      <c r="W296" s="85">
        <f t="shared" si="282"/>
        <v>12531.000000000002</v>
      </c>
      <c r="X296" s="45">
        <f t="shared" si="311"/>
        <v>12423.6</v>
      </c>
      <c r="Y296" s="62">
        <f t="shared" si="283"/>
        <v>12590.800000000001</v>
      </c>
      <c r="Z296" s="10">
        <f t="shared" si="284"/>
        <v>29.899999999999636</v>
      </c>
      <c r="AA296" s="4">
        <f t="shared" si="285"/>
        <v>29.899999999999636</v>
      </c>
      <c r="AB296" s="79">
        <f t="shared" si="286"/>
        <v>12544.1</v>
      </c>
      <c r="AC296" s="108">
        <f t="shared" si="312"/>
        <v>12544.1</v>
      </c>
      <c r="AD296" s="48">
        <f t="shared" si="288"/>
        <v>1.0205328135153335</v>
      </c>
      <c r="AE296" s="45">
        <f t="shared" si="289"/>
        <v>-90.600000000000364</v>
      </c>
      <c r="AF296" s="56">
        <f t="shared" si="290"/>
        <v>12453.5</v>
      </c>
      <c r="AG296" s="70">
        <f t="shared" si="291"/>
        <v>-2.0861498923578981</v>
      </c>
      <c r="AH296" s="70">
        <f t="shared" si="292"/>
        <v>-0.47935194094310118</v>
      </c>
      <c r="AI296" s="74">
        <f t="shared" si="293"/>
        <v>6.5202553499016927E-3</v>
      </c>
      <c r="AJ296" s="62">
        <f t="shared" si="294"/>
        <v>29.899999999999636</v>
      </c>
      <c r="AK296" s="117">
        <f t="shared" si="295"/>
        <v>0.22977828328591834</v>
      </c>
      <c r="AL296" s="99">
        <f t="shared" si="296"/>
        <v>-3.1254970574200154E-3</v>
      </c>
      <c r="AM296" s="62">
        <f t="shared" si="297"/>
        <v>12574</v>
      </c>
      <c r="AN296" s="10">
        <f t="shared" si="298"/>
        <v>12481.805699999999</v>
      </c>
      <c r="AO296" s="10">
        <f t="shared" si="299"/>
        <v>12555.0324</v>
      </c>
      <c r="AP296" s="10">
        <f t="shared" si="300"/>
        <v>12594.2817</v>
      </c>
      <c r="AQ296" s="10">
        <f t="shared" si="301"/>
        <v>12527.014499999999</v>
      </c>
      <c r="AR296" s="113"/>
      <c r="AU296" s="19"/>
      <c r="AV296" s="25"/>
      <c r="BE296" s="12" t="s">
        <v>452</v>
      </c>
      <c r="BF296" s="110">
        <v>12551.2</v>
      </c>
      <c r="BG296" s="111">
        <v>12517.4</v>
      </c>
      <c r="BH296" s="111">
        <v>12534.7</v>
      </c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</row>
    <row r="297" spans="1:123" x14ac:dyDescent="0.25">
      <c r="A297" s="12" t="str">
        <f t="shared" si="265"/>
        <v>18mag   15b</v>
      </c>
      <c r="B297" s="110">
        <f t="shared" si="277"/>
        <v>23.799999999999272</v>
      </c>
      <c r="C297" s="3">
        <f t="shared" si="278"/>
        <v>44.299999999999272</v>
      </c>
      <c r="D297" s="3">
        <f t="shared" si="268"/>
        <v>12565.699999999999</v>
      </c>
      <c r="E297" s="3">
        <f t="shared" si="269"/>
        <v>12567.8</v>
      </c>
      <c r="F297" s="3">
        <f t="shared" si="270"/>
        <v>12518.800000000001</v>
      </c>
      <c r="G297" s="3">
        <f t="shared" si="271"/>
        <v>12524</v>
      </c>
      <c r="H297" s="110">
        <f t="shared" si="310"/>
        <v>12584.4</v>
      </c>
      <c r="I297" s="110">
        <f t="shared" si="310"/>
        <v>12530.6</v>
      </c>
      <c r="J297" s="110">
        <f t="shared" si="310"/>
        <v>12558.5</v>
      </c>
      <c r="K297" s="8">
        <f t="shared" si="287"/>
        <v>14.399999999999636</v>
      </c>
      <c r="L297" s="4">
        <f t="shared" si="272"/>
        <v>53.799999999999272</v>
      </c>
      <c r="M297" s="4">
        <f t="shared" si="279"/>
        <v>46.90000000000024</v>
      </c>
      <c r="N297" s="4">
        <f t="shared" si="273"/>
        <v>43.800000000000182</v>
      </c>
      <c r="O297" s="4">
        <f t="shared" si="274"/>
        <v>53.799999999999272</v>
      </c>
      <c r="P297" s="4">
        <f t="shared" si="315"/>
        <v>49.699999999998909</v>
      </c>
      <c r="Q297" s="4">
        <f t="shared" si="314"/>
        <v>4.1000000000003638</v>
      </c>
      <c r="R297" s="4">
        <f t="shared" si="266"/>
        <v>12557.833333333334</v>
      </c>
      <c r="S297" s="4">
        <f t="shared" si="275"/>
        <v>12546.133333333335</v>
      </c>
      <c r="T297" s="4">
        <f t="shared" si="276"/>
        <v>12543.422222222223</v>
      </c>
      <c r="U297" s="4">
        <f t="shared" si="280"/>
        <v>-9.3999999999996362</v>
      </c>
      <c r="V297" s="4">
        <f t="shared" si="281"/>
        <v>-9.3999999999996362</v>
      </c>
      <c r="W297" s="86">
        <f t="shared" si="282"/>
        <v>12534.7</v>
      </c>
      <c r="X297" s="109">
        <f t="shared" si="311"/>
        <v>12534.7</v>
      </c>
      <c r="Y297" s="10">
        <f t="shared" si="283"/>
        <v>12555.2</v>
      </c>
      <c r="Z297" s="10">
        <f t="shared" si="284"/>
        <v>29.899999999999636</v>
      </c>
      <c r="AA297" s="10">
        <f t="shared" si="285"/>
        <v>29.899999999999636</v>
      </c>
      <c r="AB297" s="10">
        <f t="shared" si="286"/>
        <v>12574</v>
      </c>
      <c r="AC297" s="79">
        <f t="shared" si="312"/>
        <v>12574</v>
      </c>
      <c r="AD297" s="48">
        <f t="shared" si="288"/>
        <v>2.2161143599739632</v>
      </c>
      <c r="AE297" s="45">
        <f t="shared" si="289"/>
        <v>-9.3999999999996362</v>
      </c>
      <c r="AF297" s="56">
        <f t="shared" si="290"/>
        <v>12525.300000000001</v>
      </c>
      <c r="AG297" s="70">
        <f t="shared" si="291"/>
        <v>-5.4596999934422747</v>
      </c>
      <c r="AH297" s="70">
        <f t="shared" si="292"/>
        <v>-0.18316024712000925</v>
      </c>
      <c r="AI297" s="74">
        <f t="shared" si="293"/>
        <v>2.6506351145281076E-3</v>
      </c>
      <c r="AJ297" s="62">
        <f t="shared" si="294"/>
        <v>29.899999999999636</v>
      </c>
      <c r="AK297" s="117">
        <f t="shared" si="295"/>
        <v>3.3547676125062861E-2</v>
      </c>
      <c r="AL297" s="99">
        <f t="shared" si="296"/>
        <v>-4.8549098260194224E-4</v>
      </c>
      <c r="AM297" s="62">
        <f t="shared" si="297"/>
        <v>12564.6</v>
      </c>
      <c r="AN297" s="10">
        <f t="shared" si="298"/>
        <v>12478.49235</v>
      </c>
      <c r="AO297" s="10">
        <f t="shared" si="299"/>
        <v>12538.915200000003</v>
      </c>
      <c r="AP297" s="10">
        <f t="shared" si="300"/>
        <v>12590.461216666667</v>
      </c>
      <c r="AQ297" s="10">
        <f t="shared" si="301"/>
        <v>12530.184333333333</v>
      </c>
      <c r="AR297" s="113"/>
      <c r="AU297" s="19"/>
      <c r="AV297" s="25"/>
      <c r="BE297" s="12" t="s">
        <v>453</v>
      </c>
      <c r="BF297" s="110">
        <v>12584.4</v>
      </c>
      <c r="BG297" s="111">
        <v>12530.6</v>
      </c>
      <c r="BH297" s="111">
        <v>12558.5</v>
      </c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</row>
    <row r="298" spans="1:123" x14ac:dyDescent="0.25">
      <c r="A298" s="12" t="str">
        <f t="shared" si="265"/>
        <v>18mag     16o</v>
      </c>
      <c r="B298" s="110">
        <f t="shared" si="277"/>
        <v>27.5</v>
      </c>
      <c r="C298" s="3">
        <f t="shared" si="278"/>
        <v>41.899999999999636</v>
      </c>
      <c r="D298" s="3">
        <f t="shared" si="268"/>
        <v>12584.033333333333</v>
      </c>
      <c r="E298" s="3">
        <f t="shared" si="269"/>
        <v>12600.45</v>
      </c>
      <c r="F298" s="3">
        <f t="shared" si="270"/>
        <v>12535.266666666668</v>
      </c>
      <c r="G298" s="3">
        <f t="shared" si="271"/>
        <v>12544.2</v>
      </c>
      <c r="H298" s="110">
        <f t="shared" si="310"/>
        <v>12616.5</v>
      </c>
      <c r="I298" s="110">
        <f t="shared" si="310"/>
        <v>12557.8</v>
      </c>
      <c r="J298" s="110">
        <f t="shared" si="310"/>
        <v>12586</v>
      </c>
      <c r="K298" s="8">
        <f t="shared" si="287"/>
        <v>51.299999999999272</v>
      </c>
      <c r="L298" s="4">
        <f t="shared" si="272"/>
        <v>58.700000000000728</v>
      </c>
      <c r="M298" s="4">
        <f t="shared" si="279"/>
        <v>48.766666666667028</v>
      </c>
      <c r="N298" s="4">
        <f t="shared" si="273"/>
        <v>56.25</v>
      </c>
      <c r="O298" s="4">
        <f t="shared" si="274"/>
        <v>58.700000000000728</v>
      </c>
      <c r="P298" s="4">
        <f t="shared" si="315"/>
        <v>58</v>
      </c>
      <c r="Q298" s="4">
        <f t="shared" si="314"/>
        <v>0.7000000000007276</v>
      </c>
      <c r="R298" s="4">
        <f t="shared" si="266"/>
        <v>12586.766666666668</v>
      </c>
      <c r="S298" s="4">
        <f t="shared" si="275"/>
        <v>12572.300000000001</v>
      </c>
      <c r="T298" s="4">
        <f t="shared" si="276"/>
        <v>12559.677777777781</v>
      </c>
      <c r="U298" s="4">
        <f t="shared" si="280"/>
        <v>-9.3999999999996362</v>
      </c>
      <c r="V298" s="4">
        <f t="shared" si="281"/>
        <v>-9.3999999999996362</v>
      </c>
      <c r="W298" s="85">
        <f t="shared" si="282"/>
        <v>12525.300000000001</v>
      </c>
      <c r="X298" s="109">
        <f t="shared" si="311"/>
        <v>12525.300000000001</v>
      </c>
      <c r="Y298" s="62">
        <f t="shared" si="283"/>
        <v>12572.9</v>
      </c>
      <c r="Z298" s="10">
        <f t="shared" si="284"/>
        <v>29.899999999999636</v>
      </c>
      <c r="AA298" s="4">
        <f t="shared" si="285"/>
        <v>23.799999999999272</v>
      </c>
      <c r="AB298" s="108">
        <f t="shared" si="286"/>
        <v>12558.5</v>
      </c>
      <c r="AC298" s="79">
        <f t="shared" si="312"/>
        <v>12564.6</v>
      </c>
      <c r="AD298" s="48">
        <f t="shared" si="288"/>
        <v>2.509031838856441</v>
      </c>
      <c r="AE298" s="45">
        <f t="shared" si="289"/>
        <v>-9.3999999999996362</v>
      </c>
      <c r="AF298" s="56">
        <f t="shared" si="290"/>
        <v>12549.1</v>
      </c>
      <c r="AG298" s="70">
        <f t="shared" si="291"/>
        <v>-15.423149867323348</v>
      </c>
      <c r="AH298" s="70">
        <f t="shared" si="292"/>
        <v>-6.4837598584104775E-2</v>
      </c>
      <c r="AI298" s="74">
        <f t="shared" si="293"/>
        <v>2.9404499127427173E-3</v>
      </c>
      <c r="AJ298" s="62">
        <f t="shared" si="294"/>
        <v>29.899999999999636</v>
      </c>
      <c r="AK298" s="117">
        <f t="shared" si="295"/>
        <v>4.2039141901535054E-3</v>
      </c>
      <c r="AL298" s="99">
        <f t="shared" si="296"/>
        <v>-1.9065171109907821E-4</v>
      </c>
      <c r="AM298" s="62">
        <f t="shared" si="297"/>
        <v>12588.4</v>
      </c>
      <c r="AN298" s="10">
        <f t="shared" si="298"/>
        <v>12501.5193</v>
      </c>
      <c r="AO298" s="10">
        <f t="shared" si="299"/>
        <v>12572.481600000001</v>
      </c>
      <c r="AP298" s="10">
        <f t="shared" si="300"/>
        <v>12614.234966666667</v>
      </c>
      <c r="AQ298" s="10">
        <f t="shared" si="301"/>
        <v>12543.797933333333</v>
      </c>
      <c r="AR298" s="113"/>
      <c r="AU298" s="19"/>
      <c r="AV298" s="25"/>
      <c r="BE298" s="12" t="s">
        <v>454</v>
      </c>
      <c r="BF298" s="110">
        <v>12616.5</v>
      </c>
      <c r="BG298" s="111">
        <v>12557.8</v>
      </c>
      <c r="BH298" s="111">
        <v>12586</v>
      </c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</row>
    <row r="299" spans="1:123" x14ac:dyDescent="0.25">
      <c r="A299" s="12" t="str">
        <f t="shared" si="265"/>
        <v>18mag    17s</v>
      </c>
      <c r="B299" s="110">
        <f t="shared" si="277"/>
        <v>-14.899999999999636</v>
      </c>
      <c r="C299" s="3">
        <f t="shared" si="278"/>
        <v>36.399999999999636</v>
      </c>
      <c r="D299" s="3">
        <f t="shared" si="268"/>
        <v>12600.300000000001</v>
      </c>
      <c r="E299" s="3">
        <f t="shared" si="269"/>
        <v>12608.25</v>
      </c>
      <c r="F299" s="3">
        <f t="shared" si="270"/>
        <v>12551.9</v>
      </c>
      <c r="G299" s="3">
        <f t="shared" si="271"/>
        <v>12562.55</v>
      </c>
      <c r="H299" s="110">
        <f t="shared" si="310"/>
        <v>12600</v>
      </c>
      <c r="I299" s="110">
        <f t="shared" si="310"/>
        <v>12567.3</v>
      </c>
      <c r="J299" s="110">
        <f t="shared" si="310"/>
        <v>12571.1</v>
      </c>
      <c r="K299" s="8">
        <f t="shared" si="287"/>
        <v>12.600000000000364</v>
      </c>
      <c r="L299" s="4">
        <f t="shared" si="272"/>
        <v>32.700000000000728</v>
      </c>
      <c r="M299" s="4">
        <f t="shared" si="279"/>
        <v>48.40000000000024</v>
      </c>
      <c r="N299" s="4">
        <f t="shared" si="273"/>
        <v>45.700000000000728</v>
      </c>
      <c r="O299" s="4">
        <f t="shared" si="274"/>
        <v>32.700000000000728</v>
      </c>
      <c r="P299" s="4">
        <f t="shared" si="315"/>
        <v>14</v>
      </c>
      <c r="Q299" s="4">
        <f t="shared" si="314"/>
        <v>18.700000000000728</v>
      </c>
      <c r="R299" s="4">
        <f t="shared" si="266"/>
        <v>12579.466666666667</v>
      </c>
      <c r="S299" s="4">
        <f t="shared" si="275"/>
        <v>12583.116666666669</v>
      </c>
      <c r="T299" s="4">
        <f t="shared" si="276"/>
        <v>12574.688888888888</v>
      </c>
      <c r="U299" s="4">
        <f t="shared" si="280"/>
        <v>-9.3999999999996362</v>
      </c>
      <c r="V299" s="4">
        <f t="shared" si="281"/>
        <v>23.799999999999272</v>
      </c>
      <c r="W299" s="85">
        <f t="shared" si="282"/>
        <v>12582.3</v>
      </c>
      <c r="X299" s="45">
        <f t="shared" si="311"/>
        <v>12549.1</v>
      </c>
      <c r="Y299" s="10">
        <f t="shared" si="283"/>
        <v>12637.3</v>
      </c>
      <c r="Z299" s="10">
        <f t="shared" si="284"/>
        <v>27.5</v>
      </c>
      <c r="AA299" s="10">
        <f t="shared" si="285"/>
        <v>27.5</v>
      </c>
      <c r="AB299" s="10">
        <f t="shared" si="286"/>
        <v>12586</v>
      </c>
      <c r="AC299" s="108">
        <f t="shared" si="312"/>
        <v>12586</v>
      </c>
      <c r="AD299" s="48">
        <f t="shared" si="288"/>
        <v>0.95477582846008113</v>
      </c>
      <c r="AE299" s="45">
        <f t="shared" si="289"/>
        <v>-9.3999999999996362</v>
      </c>
      <c r="AF299" s="56">
        <f t="shared" si="290"/>
        <v>12576.6</v>
      </c>
      <c r="AG299" s="70">
        <f t="shared" si="291"/>
        <v>0.13009757339101569</v>
      </c>
      <c r="AH299" s="70">
        <f t="shared" si="292"/>
        <v>7.6865384490642485</v>
      </c>
      <c r="AI299" s="74">
        <f t="shared" si="293"/>
        <v>-4.373201024124167E-4</v>
      </c>
      <c r="AJ299" s="62">
        <f t="shared" si="294"/>
        <v>27.5</v>
      </c>
      <c r="AK299" s="117">
        <f t="shared" si="295"/>
        <v>59.082873328943023</v>
      </c>
      <c r="AL299" s="99">
        <f t="shared" si="296"/>
        <v>-3.3614777817417558E-3</v>
      </c>
      <c r="AM299" s="62">
        <f t="shared" si="297"/>
        <v>12613.5</v>
      </c>
      <c r="AN299" s="10">
        <f t="shared" si="298"/>
        <v>12517.986150000002</v>
      </c>
      <c r="AO299" s="10">
        <f t="shared" si="299"/>
        <v>12603.117600000003</v>
      </c>
      <c r="AP299" s="10">
        <f t="shared" si="300"/>
        <v>12655.659683333333</v>
      </c>
      <c r="AQ299" s="10">
        <f t="shared" si="301"/>
        <v>12569.590366666669</v>
      </c>
      <c r="AR299" s="113"/>
      <c r="AU299" s="19"/>
      <c r="AV299" s="25"/>
      <c r="BE299" s="12" t="s">
        <v>455</v>
      </c>
      <c r="BF299" s="110">
        <v>12600</v>
      </c>
      <c r="BG299" s="111">
        <v>12567.3</v>
      </c>
      <c r="BH299" s="111">
        <v>12571.1</v>
      </c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</row>
    <row r="300" spans="1:123" x14ac:dyDescent="0.25">
      <c r="A300" s="12" t="str">
        <f t="shared" si="265"/>
        <v>18mag   18b</v>
      </c>
      <c r="B300" s="110">
        <f t="shared" si="277"/>
        <v>8.1999999999989086</v>
      </c>
      <c r="C300" s="3">
        <f t="shared" si="278"/>
        <v>20.799999999999272</v>
      </c>
      <c r="D300" s="3">
        <f t="shared" si="268"/>
        <v>12602.366666666667</v>
      </c>
      <c r="E300" s="3">
        <f t="shared" si="269"/>
        <v>12595.3</v>
      </c>
      <c r="F300" s="3">
        <f t="shared" si="270"/>
        <v>12560.799999999997</v>
      </c>
      <c r="G300" s="3">
        <f t="shared" si="271"/>
        <v>12562.3</v>
      </c>
      <c r="H300" s="3">
        <f t="shared" si="310"/>
        <v>12590.6</v>
      </c>
      <c r="I300" s="3">
        <f t="shared" si="310"/>
        <v>12557.3</v>
      </c>
      <c r="J300" s="3">
        <f t="shared" si="310"/>
        <v>12579.3</v>
      </c>
      <c r="K300" s="8">
        <f t="shared" si="287"/>
        <v>-6.7000000000007276</v>
      </c>
      <c r="L300" s="4">
        <f t="shared" si="272"/>
        <v>33.300000000001091</v>
      </c>
      <c r="M300" s="4">
        <f t="shared" si="279"/>
        <v>41.566666666667516</v>
      </c>
      <c r="N300" s="4">
        <f t="shared" si="273"/>
        <v>33.000000000000909</v>
      </c>
      <c r="O300" s="4">
        <f t="shared" si="274"/>
        <v>33.300000000001091</v>
      </c>
      <c r="P300" s="4">
        <f t="shared" si="315"/>
        <v>19.5</v>
      </c>
      <c r="Q300" s="4">
        <f t="shared" si="314"/>
        <v>13.800000000001091</v>
      </c>
      <c r="R300" s="4">
        <f t="shared" si="266"/>
        <v>12575.733333333332</v>
      </c>
      <c r="S300" s="4">
        <f t="shared" si="275"/>
        <v>12577.599999999999</v>
      </c>
      <c r="T300" s="4">
        <f t="shared" si="276"/>
        <v>12580.655555555555</v>
      </c>
      <c r="U300" s="4">
        <f t="shared" si="280"/>
        <v>-14.899999999999636</v>
      </c>
      <c r="V300" s="4">
        <f t="shared" si="281"/>
        <v>-14.899999999999636</v>
      </c>
      <c r="W300" s="86">
        <f t="shared" si="282"/>
        <v>12571.1</v>
      </c>
      <c r="X300" s="109">
        <f t="shared" si="311"/>
        <v>12571.1</v>
      </c>
      <c r="Y300" s="62">
        <f t="shared" si="283"/>
        <v>12583.7</v>
      </c>
      <c r="Z300" s="10">
        <f t="shared" si="284"/>
        <v>27.5</v>
      </c>
      <c r="AA300" s="4">
        <f t="shared" si="285"/>
        <v>27.5</v>
      </c>
      <c r="AB300" s="108">
        <f t="shared" si="286"/>
        <v>12613.5</v>
      </c>
      <c r="AC300" s="79">
        <f t="shared" si="312"/>
        <v>12613.5</v>
      </c>
      <c r="AD300" s="48">
        <f t="shared" si="288"/>
        <v>0.99064327485386494</v>
      </c>
      <c r="AE300" s="45">
        <f t="shared" si="289"/>
        <v>-14.899999999999636</v>
      </c>
      <c r="AF300" s="56">
        <f t="shared" si="290"/>
        <v>12556.2</v>
      </c>
      <c r="AG300" s="70">
        <f t="shared" si="291"/>
        <v>-1.2009328752229054</v>
      </c>
      <c r="AH300" s="70">
        <f t="shared" si="292"/>
        <v>-0.83268600654669378</v>
      </c>
      <c r="AI300" s="74">
        <f t="shared" si="293"/>
        <v>1.8397285803028419E-3</v>
      </c>
      <c r="AJ300" s="62">
        <f t="shared" si="294"/>
        <v>27.5</v>
      </c>
      <c r="AK300" s="117">
        <f t="shared" si="295"/>
        <v>0.69336598549868056</v>
      </c>
      <c r="AL300" s="99">
        <f t="shared" si="296"/>
        <v>-1.5319162446621919E-3</v>
      </c>
      <c r="AM300" s="62">
        <f t="shared" si="297"/>
        <v>12598.6</v>
      </c>
      <c r="AN300" s="10">
        <f t="shared" si="298"/>
        <v>12521.232899999999</v>
      </c>
      <c r="AO300" s="10">
        <f t="shared" si="299"/>
        <v>12579.041700000002</v>
      </c>
      <c r="AP300" s="10">
        <f t="shared" si="300"/>
        <v>12637.791833333333</v>
      </c>
      <c r="AQ300" s="10">
        <f t="shared" si="301"/>
        <v>12571.492266666666</v>
      </c>
      <c r="AR300" s="113"/>
      <c r="AU300" s="19"/>
      <c r="AV300" s="25"/>
      <c r="AZ300" s="124">
        <f>BA300*(1-$AR$5)</f>
        <v>12579.3</v>
      </c>
      <c r="BA300" s="16">
        <f t="shared" ref="BA300" si="316">J300</f>
        <v>12579.3</v>
      </c>
      <c r="BE300" s="12" t="s">
        <v>456</v>
      </c>
      <c r="BF300" s="110">
        <v>12590.6</v>
      </c>
      <c r="BG300" s="111">
        <v>12557.3</v>
      </c>
      <c r="BH300" s="111">
        <v>12579.3</v>
      </c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</row>
    <row r="301" spans="1:123" x14ac:dyDescent="0.25">
      <c r="A301" s="12" t="str">
        <f t="shared" si="265"/>
        <v>18mag    19o</v>
      </c>
      <c r="B301" s="110">
        <f t="shared" si="277"/>
        <v>11.300000000001091</v>
      </c>
      <c r="C301" s="3">
        <f t="shared" si="278"/>
        <v>4.6000000000003638</v>
      </c>
      <c r="D301" s="3">
        <f t="shared" si="268"/>
        <v>12597.066666666666</v>
      </c>
      <c r="E301" s="3">
        <f t="shared" si="269"/>
        <v>12595.6</v>
      </c>
      <c r="F301" s="3">
        <f t="shared" si="270"/>
        <v>12563.566666666666</v>
      </c>
      <c r="G301" s="3">
        <f t="shared" si="271"/>
        <v>12561.7</v>
      </c>
      <c r="H301" s="3">
        <f t="shared" si="310"/>
        <v>12600.6</v>
      </c>
      <c r="I301" s="3">
        <f t="shared" si="310"/>
        <v>12566.1</v>
      </c>
      <c r="J301" s="3">
        <f t="shared" si="310"/>
        <v>12590.6</v>
      </c>
      <c r="K301" s="8">
        <f t="shared" si="287"/>
        <v>19.5</v>
      </c>
      <c r="L301" s="4">
        <f t="shared" si="272"/>
        <v>34.5</v>
      </c>
      <c r="M301" s="4">
        <f t="shared" si="279"/>
        <v>33.500000000000604</v>
      </c>
      <c r="N301" s="4">
        <f t="shared" si="273"/>
        <v>33.900000000000546</v>
      </c>
      <c r="O301" s="4">
        <f t="shared" si="274"/>
        <v>34.5</v>
      </c>
      <c r="P301" s="4">
        <f t="shared" si="315"/>
        <v>21.300000000001091</v>
      </c>
      <c r="Q301" s="4">
        <f t="shared" si="314"/>
        <v>13.199999999998909</v>
      </c>
      <c r="R301" s="4">
        <f t="shared" si="266"/>
        <v>12585.766666666668</v>
      </c>
      <c r="S301" s="4">
        <f t="shared" si="275"/>
        <v>12580.75</v>
      </c>
      <c r="T301" s="4">
        <f t="shared" si="276"/>
        <v>12580.322222222223</v>
      </c>
      <c r="U301" s="4">
        <f t="shared" si="280"/>
        <v>-14.899999999999636</v>
      </c>
      <c r="V301" s="4">
        <f t="shared" si="281"/>
        <v>-14.899999999999636</v>
      </c>
      <c r="W301" s="86">
        <f t="shared" si="282"/>
        <v>12556.2</v>
      </c>
      <c r="X301" s="45">
        <f t="shared" si="311"/>
        <v>12556.2</v>
      </c>
      <c r="Y301" s="10">
        <f t="shared" si="283"/>
        <v>12572.599999999999</v>
      </c>
      <c r="Z301" s="10">
        <f t="shared" si="284"/>
        <v>27.5</v>
      </c>
      <c r="AA301" s="10">
        <f t="shared" si="285"/>
        <v>8.1999999999989086</v>
      </c>
      <c r="AB301" s="10">
        <f t="shared" si="286"/>
        <v>12579.3</v>
      </c>
      <c r="AC301" s="108">
        <f t="shared" si="312"/>
        <v>12598.6</v>
      </c>
      <c r="AD301" s="48">
        <f t="shared" si="288"/>
        <v>1.062378167641324</v>
      </c>
      <c r="AE301" s="45">
        <f t="shared" si="289"/>
        <v>-14.899999999999636</v>
      </c>
      <c r="AF301" s="56">
        <f t="shared" si="290"/>
        <v>12564.4</v>
      </c>
      <c r="AG301" s="70">
        <f t="shared" si="291"/>
        <v>-1.6227416596609401</v>
      </c>
      <c r="AH301" s="70">
        <f t="shared" si="292"/>
        <v>-0.61624103506958872</v>
      </c>
      <c r="AI301" s="74">
        <f t="shared" si="293"/>
        <v>2.0852567571870307E-3</v>
      </c>
      <c r="AJ301" s="62">
        <f t="shared" si="294"/>
        <v>27.5</v>
      </c>
      <c r="AK301" s="117">
        <f t="shared" si="295"/>
        <v>0.37975301330363809</v>
      </c>
      <c r="AL301" s="99">
        <f t="shared" si="296"/>
        <v>-1.2850207824347899E-3</v>
      </c>
      <c r="AM301" s="62">
        <f t="shared" si="297"/>
        <v>12606.8</v>
      </c>
      <c r="AN301" s="10">
        <f t="shared" si="298"/>
        <v>12530.190599999996</v>
      </c>
      <c r="AO301" s="10">
        <f t="shared" si="299"/>
        <v>12581.572499999998</v>
      </c>
      <c r="AP301" s="10">
        <f t="shared" si="300"/>
        <v>12621.342066666666</v>
      </c>
      <c r="AQ301" s="10">
        <f t="shared" si="301"/>
        <v>12573.427533333328</v>
      </c>
      <c r="AR301" s="113"/>
      <c r="AU301" s="19"/>
      <c r="AV301" s="25"/>
      <c r="AW301" s="21">
        <f>SUM(AU302:AU315,BC302:BC315)</f>
        <v>7.0319000000017695</v>
      </c>
      <c r="BB301" s="115">
        <f>AO301</f>
        <v>12581.572499999998</v>
      </c>
      <c r="BC301" s="24">
        <f>BB301-BA300</f>
        <v>2.2724999999991269</v>
      </c>
      <c r="BD301" s="107" t="s">
        <v>37</v>
      </c>
      <c r="BE301" s="12" t="s">
        <v>457</v>
      </c>
      <c r="BF301" s="110">
        <v>12600.6</v>
      </c>
      <c r="BG301" s="111">
        <v>12566.1</v>
      </c>
      <c r="BH301" s="111">
        <v>12590.6</v>
      </c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</row>
    <row r="302" spans="1:123" x14ac:dyDescent="0.25">
      <c r="A302" s="12" t="str">
        <f t="shared" si="265"/>
        <v>18mag    20s</v>
      </c>
      <c r="B302" s="110">
        <f t="shared" si="277"/>
        <v>24.5</v>
      </c>
      <c r="C302" s="3">
        <f t="shared" si="278"/>
        <v>44</v>
      </c>
      <c r="D302" s="3">
        <f t="shared" si="268"/>
        <v>12607.933333333334</v>
      </c>
      <c r="E302" s="3">
        <f t="shared" si="269"/>
        <v>12616.6</v>
      </c>
      <c r="F302" s="3">
        <f t="shared" si="270"/>
        <v>12571.5</v>
      </c>
      <c r="G302" s="3">
        <f t="shared" si="271"/>
        <v>12578.6</v>
      </c>
      <c r="H302" s="3">
        <f t="shared" si="310"/>
        <v>12632.6</v>
      </c>
      <c r="I302" s="3">
        <f t="shared" si="310"/>
        <v>12591.1</v>
      </c>
      <c r="J302" s="3">
        <f t="shared" si="310"/>
        <v>12615.1</v>
      </c>
      <c r="K302" s="8">
        <f t="shared" si="287"/>
        <v>35.800000000001091</v>
      </c>
      <c r="L302" s="4">
        <f t="shared" si="272"/>
        <v>42</v>
      </c>
      <c r="M302" s="4">
        <f t="shared" si="279"/>
        <v>36.600000000000364</v>
      </c>
      <c r="N302" s="4">
        <f t="shared" si="273"/>
        <v>38.25</v>
      </c>
      <c r="O302" s="4">
        <f t="shared" si="274"/>
        <v>41.5</v>
      </c>
      <c r="P302" s="4">
        <f t="shared" si="315"/>
        <v>42</v>
      </c>
      <c r="Q302" s="4">
        <f t="shared" si="314"/>
        <v>-0.5</v>
      </c>
      <c r="R302" s="4">
        <f t="shared" si="266"/>
        <v>12612.933333333334</v>
      </c>
      <c r="S302" s="4">
        <f t="shared" si="275"/>
        <v>12599.350000000002</v>
      </c>
      <c r="T302" s="4">
        <f t="shared" si="276"/>
        <v>12591.477777777778</v>
      </c>
      <c r="U302" s="4">
        <f t="shared" si="280"/>
        <v>-14.899999999999636</v>
      </c>
      <c r="V302" s="4">
        <f t="shared" si="281"/>
        <v>8.1999999999989086</v>
      </c>
      <c r="W302" s="86">
        <f t="shared" si="282"/>
        <v>12587.499999999998</v>
      </c>
      <c r="X302" s="109">
        <f t="shared" si="311"/>
        <v>12564.4</v>
      </c>
      <c r="Y302" s="62">
        <f t="shared" si="283"/>
        <v>12610.1</v>
      </c>
      <c r="Z302" s="10">
        <f t="shared" si="284"/>
        <v>11.300000000001091</v>
      </c>
      <c r="AA302" s="4">
        <f t="shared" si="285"/>
        <v>11.300000000001091</v>
      </c>
      <c r="AB302" s="108">
        <f t="shared" si="286"/>
        <v>12590.6</v>
      </c>
      <c r="AC302" s="79">
        <f t="shared" si="312"/>
        <v>12590.6</v>
      </c>
      <c r="AD302" s="48">
        <f t="shared" si="288"/>
        <v>1.4808317089018825</v>
      </c>
      <c r="AE302" s="45">
        <f t="shared" si="289"/>
        <v>-14.899999999999636</v>
      </c>
      <c r="AF302" s="56">
        <f t="shared" si="290"/>
        <v>12575.7</v>
      </c>
      <c r="AG302" s="70">
        <f t="shared" si="291"/>
        <v>2.9910670675361919</v>
      </c>
      <c r="AH302" s="70">
        <f t="shared" si="292"/>
        <v>0.3343288456663468</v>
      </c>
      <c r="AI302" s="74">
        <f t="shared" si="293"/>
        <v>3.1330263921689953E-3</v>
      </c>
      <c r="AJ302" s="62">
        <f t="shared" si="294"/>
        <v>11.300000000001091</v>
      </c>
      <c r="AK302" s="117">
        <f t="shared" si="295"/>
        <v>0.11177577704459193</v>
      </c>
      <c r="AL302" s="99">
        <f t="shared" si="296"/>
        <v>1.0474610971360594E-3</v>
      </c>
      <c r="AM302" s="62">
        <f t="shared" si="297"/>
        <v>12601.900000000001</v>
      </c>
      <c r="AN302" s="10">
        <f t="shared" si="298"/>
        <v>12539.314800000002</v>
      </c>
      <c r="AO302" s="10">
        <f t="shared" si="299"/>
        <v>12592.827900000002</v>
      </c>
      <c r="AP302" s="10">
        <f t="shared" si="300"/>
        <v>12632.286333333333</v>
      </c>
      <c r="AQ302" s="10">
        <f t="shared" si="301"/>
        <v>12583.504266666669</v>
      </c>
      <c r="AR302" s="113"/>
      <c r="AU302" s="19"/>
      <c r="AV302" s="25"/>
      <c r="AZ302" s="124">
        <f>BA302*(1-$AR$5)</f>
        <v>12615.1</v>
      </c>
      <c r="BA302" s="16">
        <f t="shared" ref="BA302" si="317">J302</f>
        <v>12615.1</v>
      </c>
      <c r="BE302" s="12" t="s">
        <v>458</v>
      </c>
      <c r="BF302" s="110">
        <v>12632.6</v>
      </c>
      <c r="BG302" s="111">
        <v>12591.1</v>
      </c>
      <c r="BH302" s="111">
        <v>12615.1</v>
      </c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</row>
    <row r="303" spans="1:123" x14ac:dyDescent="0.25">
      <c r="A303" s="12" t="str">
        <f t="shared" si="265"/>
        <v>18mag     21b</v>
      </c>
      <c r="B303" s="110">
        <f t="shared" si="277"/>
        <v>-3.8000000000010914</v>
      </c>
      <c r="C303" s="3">
        <f t="shared" si="278"/>
        <v>32</v>
      </c>
      <c r="D303" s="3">
        <f t="shared" si="268"/>
        <v>12619.766666666668</v>
      </c>
      <c r="E303" s="3">
        <f t="shared" si="269"/>
        <v>12629.35</v>
      </c>
      <c r="F303" s="3">
        <f t="shared" si="270"/>
        <v>12586.933333333334</v>
      </c>
      <c r="G303" s="3">
        <f t="shared" si="271"/>
        <v>12597.35</v>
      </c>
      <c r="H303" s="3">
        <f t="shared" si="310"/>
        <v>12626.1</v>
      </c>
      <c r="I303" s="3">
        <f t="shared" si="310"/>
        <v>12603.6</v>
      </c>
      <c r="J303" s="110">
        <f t="shared" si="310"/>
        <v>12611.3</v>
      </c>
      <c r="K303" s="8">
        <f t="shared" si="287"/>
        <v>20.699999999998909</v>
      </c>
      <c r="L303" s="4">
        <f t="shared" si="272"/>
        <v>22.5</v>
      </c>
      <c r="M303" s="4">
        <f t="shared" si="279"/>
        <v>33</v>
      </c>
      <c r="N303" s="4">
        <f t="shared" si="273"/>
        <v>32.25</v>
      </c>
      <c r="O303" s="4">
        <f t="shared" si="274"/>
        <v>22.5</v>
      </c>
      <c r="P303" s="4">
        <f t="shared" si="315"/>
        <v>11</v>
      </c>
      <c r="Q303" s="4">
        <f>-J302+I303</f>
        <v>-11.5</v>
      </c>
      <c r="R303" s="4">
        <f t="shared" si="266"/>
        <v>12613.666666666666</v>
      </c>
      <c r="S303" s="4">
        <f t="shared" si="275"/>
        <v>12613.3</v>
      </c>
      <c r="T303" s="4">
        <f t="shared" si="276"/>
        <v>12604.122222222222</v>
      </c>
      <c r="U303" s="4">
        <f t="shared" si="280"/>
        <v>8.1999999999989086</v>
      </c>
      <c r="V303" s="4">
        <f t="shared" si="281"/>
        <v>11.300000000001091</v>
      </c>
      <c r="W303" s="86">
        <f t="shared" si="282"/>
        <v>12601.900000000001</v>
      </c>
      <c r="X303" s="45">
        <f t="shared" si="311"/>
        <v>12598.8</v>
      </c>
      <c r="Y303" s="62">
        <f t="shared" si="283"/>
        <v>12650.900000000001</v>
      </c>
      <c r="Z303" s="10">
        <f t="shared" si="284"/>
        <v>24.5</v>
      </c>
      <c r="AA303" s="4">
        <f t="shared" si="285"/>
        <v>24.5</v>
      </c>
      <c r="AB303" s="79">
        <f t="shared" si="286"/>
        <v>12615.1</v>
      </c>
      <c r="AC303" s="108">
        <f t="shared" si="312"/>
        <v>12615.1</v>
      </c>
      <c r="AD303" s="48">
        <f t="shared" si="288"/>
        <v>0.34502923976608091</v>
      </c>
      <c r="AE303" s="45">
        <f t="shared" si="289"/>
        <v>8.1999999999989086</v>
      </c>
      <c r="AF303" s="56">
        <f t="shared" si="290"/>
        <v>12623.3</v>
      </c>
      <c r="AG303" s="70">
        <f t="shared" si="291"/>
        <v>0.42457580055769933</v>
      </c>
      <c r="AH303" s="70">
        <f t="shared" si="292"/>
        <v>2.3552920319209321</v>
      </c>
      <c r="AI303" s="74">
        <f t="shared" si="293"/>
        <v>-9.5062305419343603E-4</v>
      </c>
      <c r="AJ303" s="62">
        <f t="shared" si="294"/>
        <v>24.5</v>
      </c>
      <c r="AK303" s="117">
        <f t="shared" si="295"/>
        <v>5.5474005556302322</v>
      </c>
      <c r="AL303" s="99">
        <f t="shared" si="296"/>
        <v>-2.23899490490214E-3</v>
      </c>
      <c r="AM303" s="62">
        <f t="shared" si="297"/>
        <v>12639.6</v>
      </c>
      <c r="AN303" s="10">
        <f t="shared" si="298"/>
        <v>12562.10865</v>
      </c>
      <c r="AO303" s="10">
        <f t="shared" si="299"/>
        <v>12622.131900000002</v>
      </c>
      <c r="AP303" s="10">
        <f t="shared" si="300"/>
        <v>12663.834516666666</v>
      </c>
      <c r="AQ303" s="10">
        <f t="shared" si="301"/>
        <v>12605.859933333333</v>
      </c>
      <c r="AR303" s="113"/>
      <c r="AU303" s="19"/>
      <c r="AV303" s="25"/>
      <c r="BB303" s="115">
        <f>AO303</f>
        <v>12622.131900000002</v>
      </c>
      <c r="BC303" s="24">
        <f>BB303-BA302</f>
        <v>7.0319000000017695</v>
      </c>
      <c r="BD303" s="107" t="s">
        <v>37</v>
      </c>
      <c r="BE303" s="12" t="s">
        <v>459</v>
      </c>
      <c r="BF303" s="110">
        <v>12626.1</v>
      </c>
      <c r="BG303" s="111">
        <v>12603.6</v>
      </c>
      <c r="BH303" s="111">
        <v>12611.3</v>
      </c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</row>
    <row r="304" spans="1:123" x14ac:dyDescent="0.25">
      <c r="A304" s="12" t="str">
        <f t="shared" si="265"/>
        <v>18mag   22b</v>
      </c>
      <c r="B304" s="110">
        <f t="shared" si="277"/>
        <v>-8</v>
      </c>
      <c r="C304" s="3">
        <f t="shared" si="278"/>
        <v>12.699999999998909</v>
      </c>
      <c r="D304" s="3">
        <f t="shared" si="268"/>
        <v>12624.833333333334</v>
      </c>
      <c r="E304" s="3">
        <f t="shared" si="269"/>
        <v>12620.95</v>
      </c>
      <c r="F304" s="3">
        <f t="shared" si="270"/>
        <v>12597</v>
      </c>
      <c r="G304" s="3">
        <f t="shared" si="271"/>
        <v>12599.95</v>
      </c>
      <c r="H304" s="3">
        <f t="shared" si="310"/>
        <v>12615.8</v>
      </c>
      <c r="I304" s="3">
        <f t="shared" si="310"/>
        <v>12596.3</v>
      </c>
      <c r="J304" s="110">
        <f t="shared" si="310"/>
        <v>12603.3</v>
      </c>
      <c r="K304" s="8">
        <f t="shared" si="287"/>
        <v>-11.800000000001091</v>
      </c>
      <c r="L304" s="4">
        <f t="shared" si="272"/>
        <v>19.5</v>
      </c>
      <c r="M304" s="4">
        <f t="shared" si="279"/>
        <v>28</v>
      </c>
      <c r="N304" s="4">
        <f t="shared" si="273"/>
        <v>21</v>
      </c>
      <c r="O304" s="4">
        <f t="shared" si="274"/>
        <v>19.5</v>
      </c>
      <c r="P304" s="4">
        <f t="shared" si="315"/>
        <v>4.5</v>
      </c>
      <c r="Q304" s="4">
        <f>J303-I304</f>
        <v>15</v>
      </c>
      <c r="R304" s="4">
        <f t="shared" si="266"/>
        <v>12605.133333333331</v>
      </c>
      <c r="S304" s="4">
        <f t="shared" si="275"/>
        <v>12609.399999999998</v>
      </c>
      <c r="T304" s="4">
        <f t="shared" si="276"/>
        <v>12610.577777777777</v>
      </c>
      <c r="U304" s="4">
        <f t="shared" si="280"/>
        <v>-3.8000000000010914</v>
      </c>
      <c r="V304" s="4">
        <f t="shared" si="281"/>
        <v>-3.8000000000010914</v>
      </c>
      <c r="W304" s="85">
        <f t="shared" si="282"/>
        <v>12611.3</v>
      </c>
      <c r="X304" s="45">
        <f t="shared" si="311"/>
        <v>12611.3</v>
      </c>
      <c r="Y304" s="62">
        <f t="shared" si="283"/>
        <v>12631.999999999998</v>
      </c>
      <c r="Z304" s="10">
        <f t="shared" si="284"/>
        <v>24.5</v>
      </c>
      <c r="AA304" s="4">
        <f t="shared" si="285"/>
        <v>24.5</v>
      </c>
      <c r="AB304" s="79">
        <f t="shared" si="286"/>
        <v>12639.6</v>
      </c>
      <c r="AC304" s="79">
        <f t="shared" si="312"/>
        <v>12639.6</v>
      </c>
      <c r="AD304" s="48">
        <f t="shared" si="288"/>
        <v>0.16569200779727011</v>
      </c>
      <c r="AE304" s="45">
        <f t="shared" si="289"/>
        <v>-3.8000000000010914</v>
      </c>
      <c r="AF304" s="56">
        <f t="shared" si="290"/>
        <v>12607.499999999998</v>
      </c>
      <c r="AG304" s="70">
        <f t="shared" si="291"/>
        <v>0.12952085297209834</v>
      </c>
      <c r="AH304" s="70">
        <f t="shared" si="292"/>
        <v>7.7207644719219237</v>
      </c>
      <c r="AI304" s="74">
        <f t="shared" si="293"/>
        <v>-3.3313503866737331E-4</v>
      </c>
      <c r="AJ304" s="62">
        <f t="shared" si="294"/>
        <v>24.5</v>
      </c>
      <c r="AK304" s="117">
        <f t="shared" si="295"/>
        <v>59.610204030891822</v>
      </c>
      <c r="AL304" s="99">
        <f t="shared" si="296"/>
        <v>-2.5720571708953924E-3</v>
      </c>
      <c r="AM304" s="62">
        <f t="shared" si="297"/>
        <v>12635.8</v>
      </c>
      <c r="AN304" s="10">
        <f t="shared" si="298"/>
        <v>12568.83525</v>
      </c>
      <c r="AO304" s="10">
        <f t="shared" si="299"/>
        <v>12611.109599999998</v>
      </c>
      <c r="AP304" s="10">
        <f t="shared" si="300"/>
        <v>12658.562583333331</v>
      </c>
      <c r="AQ304" s="10">
        <f t="shared" si="301"/>
        <v>12613.834566666663</v>
      </c>
      <c r="AR304" s="113"/>
      <c r="AU304" s="19"/>
      <c r="AV304" s="25"/>
      <c r="BE304" s="12" t="s">
        <v>460</v>
      </c>
      <c r="BF304" s="15">
        <v>12615.8</v>
      </c>
      <c r="BG304" s="15">
        <v>12596.3</v>
      </c>
      <c r="BH304" s="15">
        <v>12603.3</v>
      </c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</row>
    <row r="305" spans="1:123" x14ac:dyDescent="0.25">
      <c r="A305" s="12" t="str">
        <f t="shared" si="265"/>
        <v>19mag   0s</v>
      </c>
      <c r="B305" s="110">
        <f t="shared" si="277"/>
        <v>8.4000000000014552</v>
      </c>
      <c r="C305" s="3">
        <f t="shared" si="278"/>
        <v>-3.3999999999996362</v>
      </c>
      <c r="D305" s="3">
        <f t="shared" si="268"/>
        <v>12618.300000000001</v>
      </c>
      <c r="E305" s="3">
        <f t="shared" si="269"/>
        <v>12614.4</v>
      </c>
      <c r="F305" s="3">
        <f t="shared" si="270"/>
        <v>12601.033333333335</v>
      </c>
      <c r="G305" s="3">
        <f t="shared" si="271"/>
        <v>12599.75</v>
      </c>
      <c r="H305" s="13">
        <f t="shared" si="310"/>
        <v>12613</v>
      </c>
      <c r="I305" s="13">
        <f t="shared" si="310"/>
        <v>12603.2</v>
      </c>
      <c r="J305" s="13">
        <f t="shared" si="310"/>
        <v>12611.7</v>
      </c>
      <c r="K305" s="8">
        <f t="shared" si="287"/>
        <v>0.40000000000145519</v>
      </c>
      <c r="L305" s="4">
        <f t="shared" si="272"/>
        <v>9.7999999999992724</v>
      </c>
      <c r="M305" s="4">
        <f t="shared" si="279"/>
        <v>17.266666666666424</v>
      </c>
      <c r="N305" s="4">
        <f t="shared" si="273"/>
        <v>14.649999999999636</v>
      </c>
      <c r="O305" s="4">
        <f t="shared" si="274"/>
        <v>9.7999999999992724</v>
      </c>
      <c r="P305" s="4">
        <f t="shared" si="315"/>
        <v>9.7000000000007276</v>
      </c>
      <c r="Q305" s="4">
        <f>J304-I305</f>
        <v>9.9999999998544808E-2</v>
      </c>
      <c r="R305" s="4">
        <f t="shared" si="266"/>
        <v>12609.300000000001</v>
      </c>
      <c r="S305" s="4">
        <f t="shared" si="275"/>
        <v>12607.216666666667</v>
      </c>
      <c r="T305" s="4">
        <f t="shared" si="276"/>
        <v>12609.366666666667</v>
      </c>
      <c r="U305" s="4">
        <f t="shared" si="280"/>
        <v>-8</v>
      </c>
      <c r="V305" s="4">
        <f t="shared" si="281"/>
        <v>-8</v>
      </c>
      <c r="W305" s="85">
        <f t="shared" si="282"/>
        <v>12603.3</v>
      </c>
      <c r="X305" s="109">
        <f t="shared" si="311"/>
        <v>12603.3</v>
      </c>
      <c r="Y305" s="10">
        <f t="shared" si="283"/>
        <v>12591.499999999998</v>
      </c>
      <c r="Z305" s="10">
        <f t="shared" si="284"/>
        <v>24.5</v>
      </c>
      <c r="AA305" s="10">
        <f t="shared" si="285"/>
        <v>-3.8000000000010914</v>
      </c>
      <c r="AB305" s="10">
        <f t="shared" si="286"/>
        <v>12607.499999999998</v>
      </c>
      <c r="AC305" s="79">
        <f t="shared" si="312"/>
        <v>12635.8</v>
      </c>
      <c r="AD305" s="48">
        <f t="shared" si="288"/>
        <v>-0.41416504223526157</v>
      </c>
      <c r="AE305" s="45">
        <f t="shared" si="289"/>
        <v>-8</v>
      </c>
      <c r="AF305" s="56">
        <f t="shared" si="290"/>
        <v>12595.3</v>
      </c>
      <c r="AG305" s="70">
        <f t="shared" si="291"/>
        <v>-1.0212619485935481</v>
      </c>
      <c r="AH305" s="70">
        <f t="shared" si="292"/>
        <v>-0.97918071007851659</v>
      </c>
      <c r="AI305" s="74">
        <f t="shared" si="293"/>
        <v>1.3020729954825575E-3</v>
      </c>
      <c r="AJ305" s="62">
        <f t="shared" si="294"/>
        <v>24.5</v>
      </c>
      <c r="AK305" s="117">
        <f t="shared" si="295"/>
        <v>0.95879486298986805</v>
      </c>
      <c r="AL305" s="99">
        <f t="shared" si="296"/>
        <v>-1.2749647602906717E-3</v>
      </c>
      <c r="AM305" s="62">
        <f t="shared" si="297"/>
        <v>12627.8</v>
      </c>
      <c r="AN305" s="10">
        <f t="shared" si="298"/>
        <v>12571.549199999998</v>
      </c>
      <c r="AO305" s="10">
        <f t="shared" si="299"/>
        <v>12601.352699999998</v>
      </c>
      <c r="AP305" s="10">
        <f t="shared" si="300"/>
        <v>12638.759466666663</v>
      </c>
      <c r="AQ305" s="10">
        <f t="shared" si="301"/>
        <v>12607.061133333329</v>
      </c>
      <c r="AR305" s="113"/>
      <c r="AU305" s="19"/>
      <c r="AV305" s="25"/>
      <c r="BE305" s="12" t="s">
        <v>461</v>
      </c>
      <c r="BF305" s="110">
        <v>12613</v>
      </c>
      <c r="BG305" s="111">
        <v>12603.2</v>
      </c>
      <c r="BH305" s="111">
        <v>12611.7</v>
      </c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</row>
    <row r="306" spans="1:123" x14ac:dyDescent="0.25">
      <c r="A306" s="12" t="str">
        <f t="shared" si="265"/>
        <v>19mag   1s</v>
      </c>
      <c r="B306" s="110">
        <f t="shared" si="277"/>
        <v>-2.7000000000007276</v>
      </c>
      <c r="C306" s="3">
        <f t="shared" si="278"/>
        <v>-2.2999999999992724</v>
      </c>
      <c r="D306" s="3">
        <f t="shared" si="268"/>
        <v>12613.933333333334</v>
      </c>
      <c r="E306" s="3">
        <f t="shared" si="269"/>
        <v>12613</v>
      </c>
      <c r="F306" s="3">
        <f t="shared" si="270"/>
        <v>12601.933333333334</v>
      </c>
      <c r="G306" s="3">
        <f t="shared" si="271"/>
        <v>12604.75</v>
      </c>
      <c r="H306" s="13">
        <f t="shared" si="310"/>
        <v>12613</v>
      </c>
      <c r="I306" s="13">
        <f t="shared" si="310"/>
        <v>12606.3</v>
      </c>
      <c r="J306" s="110">
        <f t="shared" si="310"/>
        <v>12609</v>
      </c>
      <c r="K306" s="8">
        <f t="shared" si="287"/>
        <v>5.7000000000007276</v>
      </c>
      <c r="L306" s="4">
        <f t="shared" si="272"/>
        <v>6.7000000000007276</v>
      </c>
      <c r="M306" s="4">
        <f t="shared" si="279"/>
        <v>12</v>
      </c>
      <c r="N306" s="4">
        <f t="shared" si="273"/>
        <v>8.25</v>
      </c>
      <c r="O306" s="4">
        <f t="shared" si="274"/>
        <v>6.7000000000007276</v>
      </c>
      <c r="P306" s="4">
        <f t="shared" si="315"/>
        <v>1.2999999999992724</v>
      </c>
      <c r="Q306" s="4">
        <f t="shared" ref="Q306:Q311" si="318">J305-I306</f>
        <v>5.4000000000014552</v>
      </c>
      <c r="R306" s="4">
        <f t="shared" si="266"/>
        <v>12609.433333333334</v>
      </c>
      <c r="S306" s="4">
        <f t="shared" si="275"/>
        <v>12609.366666666669</v>
      </c>
      <c r="T306" s="4">
        <f t="shared" si="276"/>
        <v>12607.955555555556</v>
      </c>
      <c r="U306" s="4">
        <f t="shared" si="280"/>
        <v>-8</v>
      </c>
      <c r="V306" s="4">
        <f t="shared" si="281"/>
        <v>-8</v>
      </c>
      <c r="W306" s="109">
        <f t="shared" si="282"/>
        <v>12595.3</v>
      </c>
      <c r="X306" s="45">
        <f t="shared" si="311"/>
        <v>12595.3</v>
      </c>
      <c r="Y306" s="62">
        <f t="shared" si="283"/>
        <v>12612.100000000002</v>
      </c>
      <c r="Z306" s="10">
        <f t="shared" si="284"/>
        <v>8.4000000000014552</v>
      </c>
      <c r="AA306" s="4">
        <f t="shared" si="285"/>
        <v>8.4000000000014552</v>
      </c>
      <c r="AB306" s="108">
        <f t="shared" si="286"/>
        <v>12611.7</v>
      </c>
      <c r="AC306" s="108">
        <f t="shared" si="312"/>
        <v>12611.7</v>
      </c>
      <c r="AD306" s="48">
        <f t="shared" si="288"/>
        <v>-0.59948018193627906</v>
      </c>
      <c r="AE306" s="45">
        <f t="shared" si="289"/>
        <v>-8</v>
      </c>
      <c r="AF306" s="56">
        <f t="shared" si="290"/>
        <v>12603.7</v>
      </c>
      <c r="AG306" s="70">
        <f t="shared" si="291"/>
        <v>-0.47809877365468095</v>
      </c>
      <c r="AH306" s="70">
        <f t="shared" si="292"/>
        <v>-2.091617998422802</v>
      </c>
      <c r="AI306" s="74">
        <f t="shared" si="293"/>
        <v>4.2051143711761406E-4</v>
      </c>
      <c r="AJ306" s="62">
        <f t="shared" si="294"/>
        <v>8.4000000000014552</v>
      </c>
      <c r="AK306" s="117">
        <f t="shared" si="295"/>
        <v>4.3748658513262084</v>
      </c>
      <c r="AL306" s="99">
        <f t="shared" si="296"/>
        <v>-8.7954929041783982E-4</v>
      </c>
      <c r="AM306" s="62">
        <f t="shared" si="297"/>
        <v>12620.100000000002</v>
      </c>
      <c r="AN306" s="10">
        <f t="shared" si="298"/>
        <v>12582.055350000001</v>
      </c>
      <c r="AO306" s="10">
        <f t="shared" si="299"/>
        <v>12602.784600000001</v>
      </c>
      <c r="AP306" s="10">
        <f t="shared" si="300"/>
        <v>12636.57395</v>
      </c>
      <c r="AQ306" s="10">
        <f t="shared" si="301"/>
        <v>12618.205600000001</v>
      </c>
      <c r="AR306" s="113"/>
      <c r="AU306" s="19"/>
      <c r="AV306" s="25"/>
      <c r="BE306" s="12" t="s">
        <v>462</v>
      </c>
      <c r="BF306" s="110">
        <v>12613</v>
      </c>
      <c r="BG306" s="111">
        <v>12606.3</v>
      </c>
      <c r="BH306" s="111">
        <v>12609</v>
      </c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</row>
    <row r="307" spans="1:123" x14ac:dyDescent="0.25">
      <c r="A307" s="12" t="str">
        <f t="shared" si="265"/>
        <v>19mag    2b</v>
      </c>
      <c r="B307" s="110">
        <f t="shared" si="277"/>
        <v>-6</v>
      </c>
      <c r="C307" s="3">
        <f t="shared" si="278"/>
        <v>-0.2999999999992724</v>
      </c>
      <c r="D307" s="3">
        <f t="shared" si="268"/>
        <v>12612.566666666666</v>
      </c>
      <c r="E307" s="3">
        <f t="shared" si="269"/>
        <v>12612.35</v>
      </c>
      <c r="F307" s="3">
        <f t="shared" si="270"/>
        <v>12603.733333333332</v>
      </c>
      <c r="G307" s="3">
        <f t="shared" si="271"/>
        <v>12604</v>
      </c>
      <c r="H307" s="13">
        <f t="shared" si="310"/>
        <v>12611.7</v>
      </c>
      <c r="I307" s="13">
        <f t="shared" si="310"/>
        <v>12601.7</v>
      </c>
      <c r="J307" s="110">
        <f t="shared" si="310"/>
        <v>12603</v>
      </c>
      <c r="K307" s="8">
        <f t="shared" si="287"/>
        <v>-8.7000000000007276</v>
      </c>
      <c r="L307" s="4">
        <f t="shared" si="272"/>
        <v>10</v>
      </c>
      <c r="M307" s="4">
        <f t="shared" si="279"/>
        <v>8.8333333333333339</v>
      </c>
      <c r="N307" s="4">
        <f t="shared" si="273"/>
        <v>8.3500000000003638</v>
      </c>
      <c r="O307" s="4">
        <f t="shared" si="274"/>
        <v>10</v>
      </c>
      <c r="P307" s="4">
        <f t="shared" si="315"/>
        <v>2.7000000000007276</v>
      </c>
      <c r="Q307" s="4">
        <f t="shared" si="318"/>
        <v>7.2999999999992724</v>
      </c>
      <c r="R307" s="4">
        <f t="shared" si="266"/>
        <v>12605.466666666667</v>
      </c>
      <c r="S307" s="4">
        <f t="shared" si="275"/>
        <v>12607.45</v>
      </c>
      <c r="T307" s="4">
        <f t="shared" si="276"/>
        <v>12608.066666666668</v>
      </c>
      <c r="U307" s="4">
        <f t="shared" si="280"/>
        <v>-8</v>
      </c>
      <c r="V307" s="4">
        <f t="shared" si="281"/>
        <v>-2.7000000000007276</v>
      </c>
      <c r="W307" s="109">
        <f t="shared" si="282"/>
        <v>12609</v>
      </c>
      <c r="X307" s="45">
        <f t="shared" si="311"/>
        <v>12603.7</v>
      </c>
      <c r="Y307" s="10">
        <f t="shared" si="283"/>
        <v>12614.7</v>
      </c>
      <c r="Z307" s="10">
        <f t="shared" si="284"/>
        <v>8.4000000000014552</v>
      </c>
      <c r="AA307" s="10">
        <f t="shared" si="285"/>
        <v>8.4000000000014552</v>
      </c>
      <c r="AB307" s="10">
        <f t="shared" si="286"/>
        <v>12620.100000000002</v>
      </c>
      <c r="AC307" s="108">
        <f t="shared" si="312"/>
        <v>12620.100000000002</v>
      </c>
      <c r="AD307" s="48">
        <f t="shared" si="288"/>
        <v>-0.4022092267706307</v>
      </c>
      <c r="AE307" s="45">
        <f t="shared" si="289"/>
        <v>-8</v>
      </c>
      <c r="AF307" s="56">
        <f t="shared" si="290"/>
        <v>12601</v>
      </c>
      <c r="AG307" s="70">
        <f t="shared" si="291"/>
        <v>-0.13906965055682008</v>
      </c>
      <c r="AH307" s="70">
        <f t="shared" si="292"/>
        <v>-7.1906414950789506</v>
      </c>
      <c r="AI307" s="74">
        <f t="shared" si="293"/>
        <v>1.5871756209824618E-4</v>
      </c>
      <c r="AJ307" s="62">
        <f t="shared" si="294"/>
        <v>8.4000000000014552</v>
      </c>
      <c r="AK307" s="117">
        <f t="shared" si="295"/>
        <v>51.705325110751247</v>
      </c>
      <c r="AL307" s="99">
        <f t="shared" si="296"/>
        <v>-1.1412810880214192E-3</v>
      </c>
      <c r="AM307" s="62">
        <f t="shared" si="297"/>
        <v>12617.400000000001</v>
      </c>
      <c r="AN307" s="10">
        <f t="shared" si="298"/>
        <v>12588.58215</v>
      </c>
      <c r="AO307" s="10">
        <f t="shared" si="299"/>
        <v>12599.954100000003</v>
      </c>
      <c r="AP307" s="10">
        <f t="shared" si="300"/>
        <v>12630.301016666666</v>
      </c>
      <c r="AQ307" s="10">
        <f t="shared" si="301"/>
        <v>12618.472533333334</v>
      </c>
      <c r="AR307" s="113"/>
      <c r="AU307" s="19"/>
      <c r="AV307" s="25"/>
      <c r="BE307" s="12" t="s">
        <v>463</v>
      </c>
      <c r="BF307" s="110">
        <v>12611.7</v>
      </c>
      <c r="BG307" s="111">
        <v>12601.7</v>
      </c>
      <c r="BH307" s="111">
        <v>12603</v>
      </c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</row>
    <row r="308" spans="1:123" x14ac:dyDescent="0.25">
      <c r="A308" s="12" t="str">
        <f t="shared" si="265"/>
        <v>19mag     3o</v>
      </c>
      <c r="B308" s="110">
        <f t="shared" si="277"/>
        <v>-10.799999999999272</v>
      </c>
      <c r="C308" s="3">
        <f t="shared" si="278"/>
        <v>-19.5</v>
      </c>
      <c r="D308" s="3">
        <f t="shared" si="268"/>
        <v>12609.266666666668</v>
      </c>
      <c r="E308" s="3">
        <f t="shared" si="269"/>
        <v>12607.400000000001</v>
      </c>
      <c r="F308" s="3">
        <f t="shared" si="270"/>
        <v>12599.199999999999</v>
      </c>
      <c r="G308" s="3">
        <f t="shared" si="271"/>
        <v>12595.650000000001</v>
      </c>
      <c r="H308" s="13">
        <f t="shared" si="310"/>
        <v>12603.1</v>
      </c>
      <c r="I308" s="13">
        <f t="shared" si="310"/>
        <v>12589.6</v>
      </c>
      <c r="J308" s="110">
        <f t="shared" si="310"/>
        <v>12592.2</v>
      </c>
      <c r="K308" s="8">
        <f t="shared" si="287"/>
        <v>-16.799999999999272</v>
      </c>
      <c r="L308" s="4">
        <f t="shared" si="272"/>
        <v>13.5</v>
      </c>
      <c r="M308" s="4">
        <f t="shared" si="279"/>
        <v>10.06666666666691</v>
      </c>
      <c r="N308" s="4">
        <f t="shared" si="273"/>
        <v>11.75</v>
      </c>
      <c r="O308" s="4">
        <f t="shared" si="274"/>
        <v>13.5</v>
      </c>
      <c r="P308" s="4">
        <f t="shared" si="315"/>
        <v>0.1000000000003638</v>
      </c>
      <c r="Q308" s="4">
        <f t="shared" si="318"/>
        <v>13.399999999999636</v>
      </c>
      <c r="R308" s="4">
        <f t="shared" si="266"/>
        <v>12594.966666666667</v>
      </c>
      <c r="S308" s="4">
        <f t="shared" si="275"/>
        <v>12600.216666666667</v>
      </c>
      <c r="T308" s="4">
        <f t="shared" si="276"/>
        <v>12603.28888888889</v>
      </c>
      <c r="U308" s="4">
        <f t="shared" si="280"/>
        <v>-6</v>
      </c>
      <c r="V308" s="4">
        <f t="shared" si="281"/>
        <v>-6</v>
      </c>
      <c r="W308" s="45">
        <f t="shared" si="282"/>
        <v>12603</v>
      </c>
      <c r="X308" s="45">
        <f t="shared" si="311"/>
        <v>12603</v>
      </c>
      <c r="Y308" s="62">
        <f t="shared" si="283"/>
        <v>12594.3</v>
      </c>
      <c r="Z308" s="10">
        <f t="shared" si="284"/>
        <v>8.4000000000014552</v>
      </c>
      <c r="AA308" s="4">
        <f t="shared" si="285"/>
        <v>-2.7000000000007276</v>
      </c>
      <c r="AB308" s="79">
        <f t="shared" si="286"/>
        <v>12606.3</v>
      </c>
      <c r="AC308" s="108">
        <f t="shared" si="312"/>
        <v>12617.400000000001</v>
      </c>
      <c r="AD308" s="48">
        <f t="shared" si="288"/>
        <v>-0.19298245614035145</v>
      </c>
      <c r="AE308" s="45">
        <f t="shared" si="289"/>
        <v>-6</v>
      </c>
      <c r="AF308" s="56">
        <f t="shared" si="290"/>
        <v>12597</v>
      </c>
      <c r="AG308" s="70">
        <f t="shared" si="291"/>
        <v>0.25028578232907855</v>
      </c>
      <c r="AH308" s="70">
        <f t="shared" si="292"/>
        <v>3.9954327037449886</v>
      </c>
      <c r="AI308" s="74">
        <f t="shared" si="293"/>
        <v>-3.8104310550125207E-4</v>
      </c>
      <c r="AJ308" s="62">
        <f t="shared" si="294"/>
        <v>8.4000000000014552</v>
      </c>
      <c r="AK308" s="117">
        <f t="shared" si="295"/>
        <v>15.963482490154989</v>
      </c>
      <c r="AL308" s="99">
        <f t="shared" si="296"/>
        <v>-1.5224320852562543E-3</v>
      </c>
      <c r="AM308" s="62">
        <f t="shared" si="297"/>
        <v>12611.400000000001</v>
      </c>
      <c r="AN308" s="10">
        <f t="shared" si="298"/>
        <v>12584.519550000001</v>
      </c>
      <c r="AO308" s="10">
        <f t="shared" si="299"/>
        <v>12596.624100000001</v>
      </c>
      <c r="AP308" s="10">
        <f t="shared" si="300"/>
        <v>12626.430483333334</v>
      </c>
      <c r="AQ308" s="10">
        <f t="shared" si="301"/>
        <v>12611.832566666666</v>
      </c>
      <c r="AR308" s="113"/>
      <c r="AU308" s="19"/>
      <c r="AV308" s="25"/>
      <c r="BE308" s="12" t="s">
        <v>464</v>
      </c>
      <c r="BF308" s="110">
        <v>12603.1</v>
      </c>
      <c r="BG308" s="111">
        <v>12589.6</v>
      </c>
      <c r="BH308" s="111">
        <v>12592.2</v>
      </c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</row>
    <row r="309" spans="1:123" x14ac:dyDescent="0.25">
      <c r="A309" s="12" t="str">
        <f t="shared" si="265"/>
        <v>19mag    4s</v>
      </c>
      <c r="B309" s="110">
        <f t="shared" si="277"/>
        <v>5.3999999999996362</v>
      </c>
      <c r="C309" s="3">
        <f t="shared" si="278"/>
        <v>-11.399999999999636</v>
      </c>
      <c r="D309" s="3">
        <f t="shared" si="268"/>
        <v>12604.566666666668</v>
      </c>
      <c r="E309" s="3">
        <f t="shared" si="269"/>
        <v>12601</v>
      </c>
      <c r="F309" s="3">
        <f t="shared" si="270"/>
        <v>12594.066666666668</v>
      </c>
      <c r="G309" s="3">
        <f t="shared" si="271"/>
        <v>12590.25</v>
      </c>
      <c r="H309" s="110">
        <f t="shared" si="310"/>
        <v>12598.9</v>
      </c>
      <c r="I309" s="110">
        <f t="shared" si="310"/>
        <v>12590.9</v>
      </c>
      <c r="J309" s="110">
        <f t="shared" si="310"/>
        <v>12597.6</v>
      </c>
      <c r="K309" s="8">
        <f t="shared" si="287"/>
        <v>-5.3999999999996362</v>
      </c>
      <c r="L309" s="4">
        <f t="shared" si="272"/>
        <v>8</v>
      </c>
      <c r="M309" s="4">
        <f t="shared" si="279"/>
        <v>10.5</v>
      </c>
      <c r="N309" s="4">
        <f t="shared" si="273"/>
        <v>10.75</v>
      </c>
      <c r="O309" s="4">
        <f t="shared" si="274"/>
        <v>8</v>
      </c>
      <c r="P309" s="4">
        <f t="shared" si="315"/>
        <v>6.6999999999989086</v>
      </c>
      <c r="Q309" s="4">
        <f t="shared" si="318"/>
        <v>1.3000000000010914</v>
      </c>
      <c r="R309" s="4">
        <f t="shared" si="266"/>
        <v>12595.800000000001</v>
      </c>
      <c r="S309" s="4">
        <f t="shared" si="275"/>
        <v>12595.383333333335</v>
      </c>
      <c r="T309" s="4">
        <f t="shared" si="276"/>
        <v>12598.744444444446</v>
      </c>
      <c r="U309" s="4">
        <f t="shared" si="280"/>
        <v>-10.799999999999272</v>
      </c>
      <c r="V309" s="4">
        <f t="shared" si="281"/>
        <v>-10.799999999999272</v>
      </c>
      <c r="W309" s="45">
        <f t="shared" si="282"/>
        <v>12592.2</v>
      </c>
      <c r="X309" s="109">
        <f>J307+U309</f>
        <v>12592.2</v>
      </c>
      <c r="Y309" s="62">
        <f t="shared" si="283"/>
        <v>12575.400000000001</v>
      </c>
      <c r="Z309" s="10">
        <f t="shared" si="284"/>
        <v>-2.7000000000007276</v>
      </c>
      <c r="AA309" s="4">
        <f t="shared" si="285"/>
        <v>-6</v>
      </c>
      <c r="AB309" s="79">
        <f t="shared" si="286"/>
        <v>12597</v>
      </c>
      <c r="AC309" s="79">
        <f>J307+Z309</f>
        <v>12600.3</v>
      </c>
      <c r="AD309" s="48">
        <f t="shared" si="288"/>
        <v>-0.52176738141650458</v>
      </c>
      <c r="AE309" s="45">
        <f t="shared" si="289"/>
        <v>-10.799999999999272</v>
      </c>
      <c r="AF309" s="56">
        <f t="shared" si="290"/>
        <v>12581.400000000001</v>
      </c>
      <c r="AG309" s="70">
        <f t="shared" si="291"/>
        <v>2.0012876150505643</v>
      </c>
      <c r="AH309" s="70">
        <f t="shared" si="292"/>
        <v>0.49967830334808427</v>
      </c>
      <c r="AI309" s="74">
        <f t="shared" si="293"/>
        <v>1.2876150507891734E-3</v>
      </c>
      <c r="AJ309" s="62">
        <f t="shared" si="294"/>
        <v>-2.7000000000007276</v>
      </c>
      <c r="AK309" s="117">
        <f t="shared" si="295"/>
        <v>0.24967840683682013</v>
      </c>
      <c r="AL309" s="99">
        <f t="shared" si="296"/>
        <v>6.433933039437916E-4</v>
      </c>
      <c r="AM309" s="62">
        <f t="shared" si="297"/>
        <v>12589.5</v>
      </c>
      <c r="AN309" s="10">
        <f t="shared" si="298"/>
        <v>12570.633450000001</v>
      </c>
      <c r="AO309" s="10">
        <f t="shared" si="299"/>
        <v>12587.733</v>
      </c>
      <c r="AP309" s="10">
        <f t="shared" si="300"/>
        <v>12619.323383333332</v>
      </c>
      <c r="AQ309" s="10">
        <f t="shared" si="301"/>
        <v>12599.420166666667</v>
      </c>
      <c r="AR309" s="113"/>
      <c r="AU309" s="19"/>
      <c r="AV309" s="25"/>
      <c r="BE309" s="12" t="s">
        <v>465</v>
      </c>
      <c r="BF309" s="110">
        <v>12598.9</v>
      </c>
      <c r="BG309" s="111">
        <v>12590.9</v>
      </c>
      <c r="BH309" s="111">
        <v>12597.6</v>
      </c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</row>
    <row r="310" spans="1:123" x14ac:dyDescent="0.25">
      <c r="A310" s="12" t="str">
        <f t="shared" si="265"/>
        <v>19mag     5b</v>
      </c>
      <c r="B310" s="110">
        <f t="shared" si="277"/>
        <v>8</v>
      </c>
      <c r="C310" s="3">
        <f t="shared" si="278"/>
        <v>2.6000000000003638</v>
      </c>
      <c r="D310" s="3">
        <f t="shared" si="268"/>
        <v>12602.966666666667</v>
      </c>
      <c r="E310" s="3">
        <f t="shared" si="269"/>
        <v>12602.9</v>
      </c>
      <c r="F310" s="3">
        <f t="shared" si="270"/>
        <v>12590.9</v>
      </c>
      <c r="G310" s="3">
        <f t="shared" si="271"/>
        <v>12591.55</v>
      </c>
      <c r="H310" s="3">
        <f t="shared" si="310"/>
        <v>12606.9</v>
      </c>
      <c r="I310" s="110">
        <f t="shared" si="310"/>
        <v>12592.2</v>
      </c>
      <c r="J310" s="110">
        <f t="shared" si="310"/>
        <v>12605.6</v>
      </c>
      <c r="K310" s="8">
        <f t="shared" si="287"/>
        <v>13.399999999999636</v>
      </c>
      <c r="L310" s="4">
        <f t="shared" si="272"/>
        <v>14.699999999998909</v>
      </c>
      <c r="M310" s="4">
        <f t="shared" si="279"/>
        <v>12.066666666666302</v>
      </c>
      <c r="N310" s="4">
        <f t="shared" si="273"/>
        <v>11.349999999999454</v>
      </c>
      <c r="O310" s="4">
        <f t="shared" si="274"/>
        <v>14.699999999998909</v>
      </c>
      <c r="P310" s="4">
        <f t="shared" si="315"/>
        <v>9.2999999999992724</v>
      </c>
      <c r="Q310" s="4">
        <f t="shared" si="318"/>
        <v>5.3999999999996362</v>
      </c>
      <c r="R310" s="4">
        <f t="shared" si="266"/>
        <v>12601.566666666666</v>
      </c>
      <c r="S310" s="4">
        <f t="shared" si="275"/>
        <v>12598.683333333334</v>
      </c>
      <c r="T310" s="4">
        <f t="shared" si="276"/>
        <v>12597.444444444445</v>
      </c>
      <c r="U310" s="4">
        <f t="shared" si="280"/>
        <v>-10.799999999999272</v>
      </c>
      <c r="V310" s="4">
        <f t="shared" si="281"/>
        <v>-10.799999999999272</v>
      </c>
      <c r="W310" s="45">
        <f t="shared" si="282"/>
        <v>12581.400000000001</v>
      </c>
      <c r="X310" s="109">
        <f>J308+U310</f>
        <v>12581.400000000001</v>
      </c>
      <c r="Y310" s="10">
        <f t="shared" si="283"/>
        <v>12592.2</v>
      </c>
      <c r="Z310" s="10">
        <f t="shared" si="284"/>
        <v>5.3999999999996362</v>
      </c>
      <c r="AA310" s="10">
        <f t="shared" si="285"/>
        <v>5.3999999999996362</v>
      </c>
      <c r="AB310" s="10">
        <f t="shared" si="286"/>
        <v>12597.6</v>
      </c>
      <c r="AC310" s="79">
        <f>J308+Z310</f>
        <v>12597.6</v>
      </c>
      <c r="AD310" s="48">
        <f t="shared" si="288"/>
        <v>-0.12124756335289238</v>
      </c>
      <c r="AE310" s="45">
        <f t="shared" si="289"/>
        <v>-10.799999999999272</v>
      </c>
      <c r="AF310" s="56">
        <f t="shared" si="290"/>
        <v>12586.800000000001</v>
      </c>
      <c r="AG310" s="70">
        <f t="shared" si="291"/>
        <v>7.2400756836819795</v>
      </c>
      <c r="AH310" s="70">
        <f t="shared" si="292"/>
        <v>0.13812010311630396</v>
      </c>
      <c r="AI310" s="74">
        <f t="shared" si="293"/>
        <v>1.4936282454634435E-3</v>
      </c>
      <c r="AJ310" s="62">
        <f t="shared" si="294"/>
        <v>5.3999999999996362</v>
      </c>
      <c r="AK310" s="117">
        <f t="shared" si="295"/>
        <v>1.9077162884858442E-2</v>
      </c>
      <c r="AL310" s="99">
        <f t="shared" si="296"/>
        <v>2.0630008728083501E-4</v>
      </c>
      <c r="AM310" s="62">
        <f t="shared" si="297"/>
        <v>12603</v>
      </c>
      <c r="AN310" s="10">
        <f t="shared" si="298"/>
        <v>12572.464950000001</v>
      </c>
      <c r="AO310" s="10">
        <f t="shared" si="299"/>
        <v>12588.099300000002</v>
      </c>
      <c r="AP310" s="10">
        <f t="shared" si="300"/>
        <v>12619.15655</v>
      </c>
      <c r="AQ310" s="10">
        <f t="shared" si="301"/>
        <v>12605.292700000002</v>
      </c>
      <c r="AR310" s="113"/>
      <c r="AU310" s="19"/>
      <c r="AV310" s="25"/>
      <c r="BE310" s="12" t="s">
        <v>466</v>
      </c>
      <c r="BF310" s="110">
        <v>12606.9</v>
      </c>
      <c r="BG310" s="111">
        <v>12592.2</v>
      </c>
      <c r="BH310" s="111">
        <v>12605.6</v>
      </c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</row>
    <row r="311" spans="1:123" x14ac:dyDescent="0.25">
      <c r="A311" s="12" t="str">
        <f t="shared" si="265"/>
        <v>19mag     6o</v>
      </c>
      <c r="B311" s="110">
        <f t="shared" si="277"/>
        <v>-1.7000000000007276</v>
      </c>
      <c r="C311" s="3">
        <f t="shared" si="278"/>
        <v>11.699999999998909</v>
      </c>
      <c r="D311" s="3">
        <f t="shared" si="268"/>
        <v>12604.566666666666</v>
      </c>
      <c r="E311" s="3">
        <f t="shared" si="269"/>
        <v>12607.4</v>
      </c>
      <c r="F311" s="3">
        <f t="shared" si="270"/>
        <v>12594.333333333334</v>
      </c>
      <c r="G311" s="3">
        <f t="shared" si="271"/>
        <v>12596.05</v>
      </c>
      <c r="H311" s="3">
        <f t="shared" si="310"/>
        <v>12607.9</v>
      </c>
      <c r="I311" s="110">
        <f t="shared" si="310"/>
        <v>12599.9</v>
      </c>
      <c r="J311" s="110">
        <f t="shared" si="310"/>
        <v>12603.9</v>
      </c>
      <c r="K311" s="8">
        <f t="shared" si="287"/>
        <v>6.2999999999992724</v>
      </c>
      <c r="L311" s="4">
        <f t="shared" si="272"/>
        <v>8</v>
      </c>
      <c r="M311" s="4">
        <f t="shared" si="279"/>
        <v>10.23333333333297</v>
      </c>
      <c r="N311" s="4">
        <f t="shared" si="273"/>
        <v>11.349999999999454</v>
      </c>
      <c r="O311" s="4">
        <f t="shared" si="274"/>
        <v>8</v>
      </c>
      <c r="P311" s="4">
        <f t="shared" si="315"/>
        <v>2.2999999999992724</v>
      </c>
      <c r="Q311" s="4">
        <f t="shared" si="318"/>
        <v>5.7000000000007276</v>
      </c>
      <c r="R311" s="4">
        <f t="shared" si="266"/>
        <v>12603.9</v>
      </c>
      <c r="S311" s="4">
        <f t="shared" si="275"/>
        <v>12602.733333333334</v>
      </c>
      <c r="T311" s="4">
        <f t="shared" si="276"/>
        <v>12600.422222222223</v>
      </c>
      <c r="U311" s="4">
        <f t="shared" si="280"/>
        <v>-10.799999999999272</v>
      </c>
      <c r="V311" s="4">
        <f t="shared" si="281"/>
        <v>5.3999999999996362</v>
      </c>
      <c r="W311" s="45">
        <f t="shared" si="282"/>
        <v>12603</v>
      </c>
      <c r="X311" s="45">
        <f>J309+U311</f>
        <v>12586.800000000001</v>
      </c>
      <c r="Y311" s="62">
        <f t="shared" si="283"/>
        <v>12619</v>
      </c>
      <c r="Z311" s="10">
        <f t="shared" si="284"/>
        <v>8</v>
      </c>
      <c r="AA311" s="4">
        <f t="shared" si="285"/>
        <v>8</v>
      </c>
      <c r="AB311" s="108">
        <f t="shared" si="286"/>
        <v>12605.6</v>
      </c>
      <c r="AC311" s="108">
        <f>J309+Z311</f>
        <v>12605.6</v>
      </c>
      <c r="AD311" s="48">
        <f t="shared" si="288"/>
        <v>-0.52176738141650458</v>
      </c>
      <c r="AE311" s="45">
        <f t="shared" si="289"/>
        <v>-10.799999999999272</v>
      </c>
      <c r="AF311" s="56">
        <f t="shared" si="290"/>
        <v>12594.800000000001</v>
      </c>
      <c r="AG311" s="70">
        <f t="shared" si="291"/>
        <v>-0.9395446787233499</v>
      </c>
      <c r="AH311" s="70">
        <f t="shared" si="292"/>
        <v>-1.0643453394454818</v>
      </c>
      <c r="AI311" s="74">
        <f t="shared" si="293"/>
        <v>7.2252040524649406E-4</v>
      </c>
      <c r="AJ311" s="62">
        <f t="shared" si="294"/>
        <v>8</v>
      </c>
      <c r="AK311" s="117">
        <f t="shared" si="295"/>
        <v>1.1328310015993179</v>
      </c>
      <c r="AL311" s="99">
        <f t="shared" si="296"/>
        <v>-7.6901122597836677E-4</v>
      </c>
      <c r="AM311" s="62">
        <f t="shared" si="297"/>
        <v>12613.6</v>
      </c>
      <c r="AN311" s="10">
        <f t="shared" si="298"/>
        <v>12577.62645</v>
      </c>
      <c r="AO311" s="10">
        <f t="shared" si="299"/>
        <v>12598.322399999997</v>
      </c>
      <c r="AP311" s="10">
        <f t="shared" si="300"/>
        <v>12625.529583333329</v>
      </c>
      <c r="AQ311" s="10">
        <f t="shared" si="301"/>
        <v>12608.829566666664</v>
      </c>
      <c r="AR311" s="113"/>
      <c r="AU311" s="19"/>
      <c r="AV311" s="25"/>
      <c r="BE311" s="12" t="s">
        <v>467</v>
      </c>
      <c r="BF311" s="110">
        <v>12607.9</v>
      </c>
      <c r="BG311" s="111">
        <v>12599.9</v>
      </c>
      <c r="BH311" s="111">
        <v>12603.9</v>
      </c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</row>
    <row r="312" spans="1:123" x14ac:dyDescent="0.25">
      <c r="A312" s="12" t="str">
        <f t="shared" si="265"/>
        <v>19mag    7s</v>
      </c>
      <c r="B312" s="110">
        <f t="shared" si="277"/>
        <v>21.200000000000728</v>
      </c>
      <c r="C312" s="3">
        <f t="shared" si="278"/>
        <v>27.5</v>
      </c>
      <c r="D312" s="3">
        <f t="shared" si="268"/>
        <v>12613.633333333333</v>
      </c>
      <c r="E312" s="3">
        <f t="shared" si="269"/>
        <v>12617</v>
      </c>
      <c r="F312" s="3">
        <f t="shared" si="270"/>
        <v>12599.066666666666</v>
      </c>
      <c r="G312" s="3">
        <f t="shared" si="271"/>
        <v>12602.5</v>
      </c>
      <c r="H312" s="3">
        <f t="shared" si="310"/>
        <v>12626.1</v>
      </c>
      <c r="I312" s="110">
        <f t="shared" si="310"/>
        <v>12605.1</v>
      </c>
      <c r="J312" s="110">
        <f t="shared" si="310"/>
        <v>12625.1</v>
      </c>
      <c r="K312" s="8">
        <f t="shared" si="287"/>
        <v>19.5</v>
      </c>
      <c r="L312" s="4">
        <f t="shared" si="272"/>
        <v>22.200000000000728</v>
      </c>
      <c r="M312" s="4">
        <f t="shared" si="279"/>
        <v>14.966666666666546</v>
      </c>
      <c r="N312" s="4">
        <f t="shared" si="273"/>
        <v>15.100000000000364</v>
      </c>
      <c r="O312" s="4">
        <f t="shared" si="274"/>
        <v>21</v>
      </c>
      <c r="P312" s="4">
        <f t="shared" si="315"/>
        <v>22.200000000000728</v>
      </c>
      <c r="Q312" s="4">
        <f>-J311+I312</f>
        <v>1.2000000000007276</v>
      </c>
      <c r="R312" s="4">
        <f t="shared" si="266"/>
        <v>12618.766666666668</v>
      </c>
      <c r="S312" s="4">
        <f t="shared" si="275"/>
        <v>12611.333333333334</v>
      </c>
      <c r="T312" s="4">
        <f t="shared" si="276"/>
        <v>12608.077777777778</v>
      </c>
      <c r="U312" s="4">
        <f t="shared" si="280"/>
        <v>-1.7000000000007276</v>
      </c>
      <c r="V312" s="4">
        <f t="shared" si="281"/>
        <v>-1.7000000000007276</v>
      </c>
      <c r="W312" s="45">
        <f t="shared" si="282"/>
        <v>12603.9</v>
      </c>
      <c r="X312" s="109">
        <f t="shared" ref="X312:X332" si="319">J310+U312</f>
        <v>12603.9</v>
      </c>
      <c r="Y312" s="62">
        <f t="shared" si="283"/>
        <v>12610.199999999999</v>
      </c>
      <c r="Z312" s="10">
        <f t="shared" si="284"/>
        <v>8</v>
      </c>
      <c r="AA312" s="4">
        <f t="shared" si="285"/>
        <v>8</v>
      </c>
      <c r="AB312" s="79">
        <f t="shared" si="286"/>
        <v>12613.6</v>
      </c>
      <c r="AC312" s="79">
        <f t="shared" ref="AC312:AC332" si="320">J310+Z312</f>
        <v>12613.6</v>
      </c>
      <c r="AD312" s="48">
        <f t="shared" si="288"/>
        <v>0.25536062378167551</v>
      </c>
      <c r="AE312" s="45">
        <f t="shared" si="289"/>
        <v>-1.7000000000007276</v>
      </c>
      <c r="AF312" s="56">
        <f t="shared" si="290"/>
        <v>12602.199999999999</v>
      </c>
      <c r="AG312" s="70">
        <f t="shared" si="291"/>
        <v>1.7361838096571067</v>
      </c>
      <c r="AH312" s="70">
        <f t="shared" si="292"/>
        <v>0.57597588137715572</v>
      </c>
      <c r="AI312" s="74">
        <f t="shared" si="293"/>
        <v>1.8171430385171999E-3</v>
      </c>
      <c r="AJ312" s="62">
        <f t="shared" si="294"/>
        <v>8</v>
      </c>
      <c r="AK312" s="117">
        <f t="shared" si="295"/>
        <v>0.33174821592819137</v>
      </c>
      <c r="AL312" s="99">
        <f t="shared" si="296"/>
        <v>1.046630563198307E-3</v>
      </c>
      <c r="AM312" s="62">
        <f t="shared" si="297"/>
        <v>12611.9</v>
      </c>
      <c r="AN312" s="10">
        <f t="shared" si="298"/>
        <v>12579.95745</v>
      </c>
      <c r="AO312" s="10">
        <f t="shared" si="299"/>
        <v>12595.292099999999</v>
      </c>
      <c r="AP312" s="10">
        <f t="shared" si="300"/>
        <v>12627.865249999999</v>
      </c>
      <c r="AQ312" s="10">
        <f t="shared" si="301"/>
        <v>12612.499899999999</v>
      </c>
      <c r="AR312" s="113"/>
      <c r="AU312" s="19"/>
      <c r="AV312" s="25"/>
      <c r="BE312" s="12" t="s">
        <v>468</v>
      </c>
      <c r="BF312" s="110">
        <v>12626.1</v>
      </c>
      <c r="BG312" s="111">
        <v>12605.1</v>
      </c>
      <c r="BH312" s="111">
        <v>12625.1</v>
      </c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</row>
    <row r="313" spans="1:123" x14ac:dyDescent="0.25">
      <c r="A313" s="12" t="str">
        <f t="shared" si="265"/>
        <v>19mag   8s</v>
      </c>
      <c r="B313" s="110">
        <f t="shared" si="277"/>
        <v>-10.5</v>
      </c>
      <c r="C313" s="3">
        <f t="shared" si="278"/>
        <v>9</v>
      </c>
      <c r="D313" s="3">
        <f t="shared" si="268"/>
        <v>12618.966666666667</v>
      </c>
      <c r="E313" s="3">
        <f t="shared" si="269"/>
        <v>12624.5</v>
      </c>
      <c r="F313" s="3">
        <f t="shared" si="270"/>
        <v>12602.066666666666</v>
      </c>
      <c r="G313" s="3">
        <f t="shared" si="271"/>
        <v>12603.150000000001</v>
      </c>
      <c r="H313" s="3">
        <f t="shared" si="310"/>
        <v>12622.9</v>
      </c>
      <c r="I313" s="110">
        <f t="shared" si="310"/>
        <v>12601.2</v>
      </c>
      <c r="J313" s="110">
        <f t="shared" si="310"/>
        <v>12614.6</v>
      </c>
      <c r="K313" s="8">
        <f t="shared" si="287"/>
        <v>10.700000000000728</v>
      </c>
      <c r="L313" s="4">
        <f t="shared" si="272"/>
        <v>23.899999999999636</v>
      </c>
      <c r="M313" s="4">
        <f t="shared" si="279"/>
        <v>18.033333333333456</v>
      </c>
      <c r="N313" s="4">
        <f t="shared" si="273"/>
        <v>23.050000000000182</v>
      </c>
      <c r="O313" s="4">
        <f t="shared" si="274"/>
        <v>21.699999999998909</v>
      </c>
      <c r="P313" s="4">
        <f t="shared" si="315"/>
        <v>-2.2000000000007276</v>
      </c>
      <c r="Q313" s="4">
        <f>J312-I313</f>
        <v>23.899999999999636</v>
      </c>
      <c r="R313" s="4">
        <f t="shared" si="266"/>
        <v>12612.9</v>
      </c>
      <c r="S313" s="4">
        <f t="shared" si="275"/>
        <v>12615.833333333334</v>
      </c>
      <c r="T313" s="4">
        <f t="shared" si="276"/>
        <v>12611.855555555556</v>
      </c>
      <c r="U313" s="4">
        <f t="shared" si="280"/>
        <v>-1.7000000000007276</v>
      </c>
      <c r="V313" s="4">
        <f t="shared" si="281"/>
        <v>-1.7000000000007276</v>
      </c>
      <c r="W313" s="45">
        <f t="shared" si="282"/>
        <v>12602.199999999999</v>
      </c>
      <c r="X313" s="45">
        <f t="shared" si="319"/>
        <v>12602.199999999999</v>
      </c>
      <c r="Y313" s="62">
        <f t="shared" si="283"/>
        <v>12644.6</v>
      </c>
      <c r="Z313" s="10">
        <f t="shared" si="284"/>
        <v>21.200000000000728</v>
      </c>
      <c r="AA313" s="4">
        <f t="shared" si="285"/>
        <v>21.200000000000728</v>
      </c>
      <c r="AB313" s="79">
        <f t="shared" si="286"/>
        <v>12625.1</v>
      </c>
      <c r="AC313" s="108">
        <f t="shared" si="320"/>
        <v>12625.1</v>
      </c>
      <c r="AD313" s="48">
        <f t="shared" si="288"/>
        <v>0.29720597790766612</v>
      </c>
      <c r="AE313" s="45">
        <f t="shared" si="289"/>
        <v>-1.7000000000007276</v>
      </c>
      <c r="AF313" s="56">
        <f t="shared" si="290"/>
        <v>12623.4</v>
      </c>
      <c r="AG313" s="70">
        <f t="shared" si="291"/>
        <v>0.27810611997974488</v>
      </c>
      <c r="AH313" s="70">
        <f t="shared" si="292"/>
        <v>3.595749709042118</v>
      </c>
      <c r="AI313" s="74">
        <f t="shared" si="293"/>
        <v>-6.9711805060437544E-4</v>
      </c>
      <c r="AJ313" s="62">
        <f t="shared" si="294"/>
        <v>21.200000000000728</v>
      </c>
      <c r="AK313" s="117">
        <f t="shared" si="295"/>
        <v>12.929415970076477</v>
      </c>
      <c r="AL313" s="99">
        <f t="shared" si="296"/>
        <v>-2.5066620276286916E-3</v>
      </c>
      <c r="AM313" s="62">
        <f t="shared" si="297"/>
        <v>12646.300000000001</v>
      </c>
      <c r="AN313" s="10">
        <f t="shared" si="298"/>
        <v>12591.063000000002</v>
      </c>
      <c r="AO313" s="10">
        <f t="shared" si="299"/>
        <v>12619.800900000002</v>
      </c>
      <c r="AP313" s="10">
        <f t="shared" si="300"/>
        <v>12646.500533333334</v>
      </c>
      <c r="AQ313" s="10">
        <f t="shared" si="301"/>
        <v>12624.044766666668</v>
      </c>
      <c r="AR313" s="113"/>
      <c r="AU313" s="19"/>
      <c r="AV313" s="25"/>
      <c r="BE313" s="12" t="s">
        <v>165</v>
      </c>
      <c r="BF313" s="110">
        <v>12622.9</v>
      </c>
      <c r="BG313" s="111">
        <v>12601.2</v>
      </c>
      <c r="BH313" s="111">
        <v>12614.6</v>
      </c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</row>
    <row r="314" spans="1:123" x14ac:dyDescent="0.25">
      <c r="A314" s="12" t="str">
        <f t="shared" si="265"/>
        <v>19mag    9b</v>
      </c>
      <c r="B314" s="110">
        <f t="shared" si="277"/>
        <v>11.799999999999272</v>
      </c>
      <c r="C314" s="3">
        <f t="shared" si="278"/>
        <v>22.5</v>
      </c>
      <c r="D314" s="3">
        <f t="shared" si="268"/>
        <v>12628.633333333333</v>
      </c>
      <c r="E314" s="3">
        <f t="shared" si="269"/>
        <v>12629.9</v>
      </c>
      <c r="F314" s="3">
        <f t="shared" si="270"/>
        <v>12599.800000000001</v>
      </c>
      <c r="G314" s="3">
        <f t="shared" si="271"/>
        <v>12597.150000000001</v>
      </c>
      <c r="H314" s="3">
        <f t="shared" si="310"/>
        <v>12636.9</v>
      </c>
      <c r="I314" s="110">
        <f t="shared" si="310"/>
        <v>12593.1</v>
      </c>
      <c r="J314" s="110">
        <f t="shared" si="310"/>
        <v>12626.4</v>
      </c>
      <c r="K314" s="8">
        <f t="shared" si="287"/>
        <v>1.2999999999992724</v>
      </c>
      <c r="L314" s="4">
        <f t="shared" si="272"/>
        <v>43.799999999999272</v>
      </c>
      <c r="M314" s="4">
        <f t="shared" si="279"/>
        <v>29.966666666666544</v>
      </c>
      <c r="N314" s="4">
        <f t="shared" si="273"/>
        <v>33.849999999999454</v>
      </c>
      <c r="O314" s="4">
        <f t="shared" si="274"/>
        <v>43.799999999999272</v>
      </c>
      <c r="P314" s="4">
        <f t="shared" si="315"/>
        <v>22.299999999999272</v>
      </c>
      <c r="Q314" s="4">
        <f>J313-I314</f>
        <v>21.5</v>
      </c>
      <c r="R314" s="4">
        <f t="shared" si="266"/>
        <v>12618.800000000001</v>
      </c>
      <c r="S314" s="4">
        <f t="shared" si="275"/>
        <v>12615.85</v>
      </c>
      <c r="T314" s="4">
        <f t="shared" si="276"/>
        <v>12616.822222222223</v>
      </c>
      <c r="U314" s="4">
        <f t="shared" si="280"/>
        <v>-10.5</v>
      </c>
      <c r="V314" s="4">
        <f t="shared" si="281"/>
        <v>-10.5</v>
      </c>
      <c r="W314" s="109">
        <f t="shared" si="282"/>
        <v>12614.6</v>
      </c>
      <c r="X314" s="109">
        <f t="shared" si="319"/>
        <v>12614.6</v>
      </c>
      <c r="Y314" s="62">
        <f t="shared" si="283"/>
        <v>12625.300000000001</v>
      </c>
      <c r="Z314" s="10">
        <f t="shared" si="284"/>
        <v>21.200000000000728</v>
      </c>
      <c r="AA314" s="4">
        <f t="shared" si="285"/>
        <v>21.200000000000728</v>
      </c>
      <c r="AB314" s="79">
        <f t="shared" si="286"/>
        <v>12646.300000000001</v>
      </c>
      <c r="AC314" s="79">
        <f t="shared" si="320"/>
        <v>12646.300000000001</v>
      </c>
      <c r="AD314" s="48">
        <f t="shared" si="288"/>
        <v>1.618323586744594</v>
      </c>
      <c r="AE314" s="45">
        <f t="shared" si="289"/>
        <v>-10.5</v>
      </c>
      <c r="AF314" s="56">
        <f t="shared" si="290"/>
        <v>12604.1</v>
      </c>
      <c r="AG314" s="70">
        <f t="shared" si="291"/>
        <v>-2.3783069912909731</v>
      </c>
      <c r="AH314" s="70">
        <f t="shared" si="292"/>
        <v>-0.42046716578720067</v>
      </c>
      <c r="AI314" s="74">
        <f t="shared" si="293"/>
        <v>1.7692655564458606E-3</v>
      </c>
      <c r="AJ314" s="62">
        <f t="shared" si="294"/>
        <v>21.200000000000728</v>
      </c>
      <c r="AK314" s="117">
        <f t="shared" si="295"/>
        <v>0.17679263750512128</v>
      </c>
      <c r="AL314" s="99">
        <f t="shared" si="296"/>
        <v>-7.4391807404370551E-4</v>
      </c>
      <c r="AM314" s="62">
        <f t="shared" si="297"/>
        <v>12635.800000000001</v>
      </c>
      <c r="AN314" s="10">
        <f t="shared" si="298"/>
        <v>12577.260149999998</v>
      </c>
      <c r="AO314" s="10">
        <f t="shared" si="299"/>
        <v>12611.975399999999</v>
      </c>
      <c r="AP314" s="10">
        <f t="shared" si="300"/>
        <v>12648.585949999999</v>
      </c>
      <c r="AQ314" s="10">
        <f t="shared" si="301"/>
        <v>12615.502899999998</v>
      </c>
      <c r="AR314" s="113"/>
      <c r="AU314" s="19"/>
      <c r="AV314" s="25"/>
      <c r="BE314" s="12" t="s">
        <v>469</v>
      </c>
      <c r="BF314" s="110">
        <v>12636.9</v>
      </c>
      <c r="BG314" s="111">
        <v>12593.1</v>
      </c>
      <c r="BH314" s="111">
        <v>12626.4</v>
      </c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</row>
    <row r="315" spans="1:123" x14ac:dyDescent="0.25">
      <c r="A315" s="12" t="str">
        <f t="shared" si="265"/>
        <v>19mag     10o</v>
      </c>
      <c r="B315" s="110">
        <f t="shared" si="277"/>
        <v>1.6000000000003638</v>
      </c>
      <c r="C315" s="3">
        <f t="shared" si="278"/>
        <v>2.8999999999996362</v>
      </c>
      <c r="D315" s="3">
        <f t="shared" si="268"/>
        <v>12636.233333333332</v>
      </c>
      <c r="E315" s="3">
        <f t="shared" si="269"/>
        <v>12642.9</v>
      </c>
      <c r="F315" s="3">
        <f t="shared" si="270"/>
        <v>12603.700000000003</v>
      </c>
      <c r="G315" s="3">
        <f t="shared" si="271"/>
        <v>12604.95</v>
      </c>
      <c r="H315" s="3">
        <f t="shared" si="310"/>
        <v>12648.9</v>
      </c>
      <c r="I315" s="3">
        <f t="shared" si="310"/>
        <v>12616.8</v>
      </c>
      <c r="J315" s="110">
        <f t="shared" si="310"/>
        <v>12628</v>
      </c>
      <c r="K315" s="8">
        <f t="shared" si="287"/>
        <v>13.399999999999636</v>
      </c>
      <c r="L315" s="4">
        <f t="shared" si="272"/>
        <v>32.100000000000364</v>
      </c>
      <c r="M315" s="4">
        <f t="shared" si="279"/>
        <v>33.266666666666424</v>
      </c>
      <c r="N315" s="4">
        <f t="shared" si="273"/>
        <v>37.949999999999818</v>
      </c>
      <c r="O315" s="4">
        <f t="shared" si="274"/>
        <v>32.100000000000364</v>
      </c>
      <c r="P315" s="4">
        <f t="shared" si="315"/>
        <v>22.5</v>
      </c>
      <c r="Q315" s="4">
        <f>J314-I315</f>
        <v>9.6000000000003638</v>
      </c>
      <c r="R315" s="4">
        <f t="shared" si="266"/>
        <v>12631.233333333332</v>
      </c>
      <c r="S315" s="4">
        <f t="shared" si="275"/>
        <v>12625.016666666666</v>
      </c>
      <c r="T315" s="4">
        <f t="shared" si="276"/>
        <v>12620.977777777778</v>
      </c>
      <c r="U315" s="4">
        <f t="shared" si="280"/>
        <v>-10.5</v>
      </c>
      <c r="V315" s="4">
        <f t="shared" si="281"/>
        <v>-10.5</v>
      </c>
      <c r="W315" s="109">
        <f t="shared" si="282"/>
        <v>12604.1</v>
      </c>
      <c r="X315" s="45">
        <f t="shared" si="319"/>
        <v>12604.1</v>
      </c>
      <c r="Y315" s="10">
        <f t="shared" si="283"/>
        <v>12627.699999999999</v>
      </c>
      <c r="Z315" s="10">
        <f t="shared" si="284"/>
        <v>21.200000000000728</v>
      </c>
      <c r="AA315" s="10">
        <f t="shared" si="285"/>
        <v>11.799999999999272</v>
      </c>
      <c r="AB315" s="10">
        <f t="shared" si="286"/>
        <v>12626.4</v>
      </c>
      <c r="AC315" s="108">
        <f t="shared" si="320"/>
        <v>12635.800000000001</v>
      </c>
      <c r="AD315" s="48">
        <f t="shared" si="288"/>
        <v>0.91890838206629721</v>
      </c>
      <c r="AE315" s="45">
        <f t="shared" si="289"/>
        <v>-10.5</v>
      </c>
      <c r="AF315" s="56">
        <f t="shared" si="290"/>
        <v>12615.9</v>
      </c>
      <c r="AG315" s="70">
        <f t="shared" si="291"/>
        <v>-0.61889814780215702</v>
      </c>
      <c r="AH315" s="70">
        <f t="shared" si="292"/>
        <v>-1.615774749934572</v>
      </c>
      <c r="AI315" s="74">
        <f t="shared" si="293"/>
        <v>9.5910715842709312E-4</v>
      </c>
      <c r="AJ315" s="62">
        <f t="shared" si="294"/>
        <v>21.200000000000728</v>
      </c>
      <c r="AK315" s="117">
        <f t="shared" si="295"/>
        <v>2.6107280425261288</v>
      </c>
      <c r="AL315" s="99">
        <f t="shared" si="296"/>
        <v>-1.5497011290679943E-3</v>
      </c>
      <c r="AM315" s="62">
        <f t="shared" si="297"/>
        <v>12647.6</v>
      </c>
      <c r="AN315" s="10">
        <f t="shared" si="298"/>
        <v>12572.36505</v>
      </c>
      <c r="AO315" s="10">
        <f t="shared" si="299"/>
        <v>12631.855500000001</v>
      </c>
      <c r="AP315" s="10">
        <f t="shared" si="300"/>
        <v>12665.30265</v>
      </c>
      <c r="AQ315" s="10">
        <f t="shared" si="301"/>
        <v>12613.300700000002</v>
      </c>
      <c r="AR315" s="113"/>
      <c r="AU315" s="19"/>
      <c r="AV315" s="25"/>
      <c r="AW315" s="21">
        <f>SUM(AU316:AU329,BC316:BC329)</f>
        <v>9.6600666666781763</v>
      </c>
      <c r="AZ315" s="123">
        <f>BA315*(1+$AR$5)</f>
        <v>12628</v>
      </c>
      <c r="BA315" s="112">
        <f>J315</f>
        <v>12628</v>
      </c>
      <c r="BE315" s="12" t="s">
        <v>470</v>
      </c>
      <c r="BF315" s="110">
        <v>12648.9</v>
      </c>
      <c r="BG315" s="111">
        <v>12616.8</v>
      </c>
      <c r="BH315" s="111">
        <v>12628</v>
      </c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</row>
    <row r="316" spans="1:123" x14ac:dyDescent="0.25">
      <c r="A316" s="12" t="str">
        <f t="shared" si="265"/>
        <v>19mag   11s</v>
      </c>
      <c r="B316" s="110">
        <f t="shared" si="277"/>
        <v>6.5</v>
      </c>
      <c r="C316" s="3">
        <f t="shared" si="278"/>
        <v>19.899999999999636</v>
      </c>
      <c r="D316" s="3">
        <f t="shared" si="268"/>
        <v>12645.666666666666</v>
      </c>
      <c r="E316" s="3">
        <f t="shared" si="269"/>
        <v>12650.05</v>
      </c>
      <c r="F316" s="3">
        <f t="shared" si="270"/>
        <v>12611.533333333335</v>
      </c>
      <c r="G316" s="3">
        <f t="shared" si="271"/>
        <v>12620.75</v>
      </c>
      <c r="H316" s="3">
        <f t="shared" si="310"/>
        <v>12651.2</v>
      </c>
      <c r="I316" s="3">
        <f t="shared" si="310"/>
        <v>12624.7</v>
      </c>
      <c r="J316" s="3">
        <f t="shared" si="310"/>
        <v>12634.5</v>
      </c>
      <c r="K316" s="8">
        <f t="shared" si="287"/>
        <v>8.1000000000003638</v>
      </c>
      <c r="L316" s="4">
        <f t="shared" si="272"/>
        <v>26.5</v>
      </c>
      <c r="M316" s="4">
        <f t="shared" si="279"/>
        <v>34.133333333333212</v>
      </c>
      <c r="N316" s="4">
        <f t="shared" si="273"/>
        <v>29.300000000000182</v>
      </c>
      <c r="O316" s="4">
        <f t="shared" si="274"/>
        <v>26.5</v>
      </c>
      <c r="P316" s="4">
        <f t="shared" si="315"/>
        <v>23.200000000000728</v>
      </c>
      <c r="Q316" s="4">
        <f>J315-I316</f>
        <v>3.2999999999992724</v>
      </c>
      <c r="R316" s="4">
        <f t="shared" si="266"/>
        <v>12636.800000000001</v>
      </c>
      <c r="S316" s="4">
        <f t="shared" si="275"/>
        <v>12634.016666666666</v>
      </c>
      <c r="T316" s="4">
        <f t="shared" si="276"/>
        <v>12628.944444444445</v>
      </c>
      <c r="U316" s="4">
        <f t="shared" si="280"/>
        <v>-10.5</v>
      </c>
      <c r="V316" s="4">
        <f t="shared" si="281"/>
        <v>1.6000000000003638</v>
      </c>
      <c r="W316" s="45">
        <f t="shared" si="282"/>
        <v>12628</v>
      </c>
      <c r="X316" s="109">
        <f t="shared" si="319"/>
        <v>12615.9</v>
      </c>
      <c r="Y316" s="62">
        <f t="shared" si="283"/>
        <v>12641.4</v>
      </c>
      <c r="Z316" s="10">
        <f t="shared" si="284"/>
        <v>11.799999999999272</v>
      </c>
      <c r="AA316" s="4">
        <f t="shared" si="285"/>
        <v>11.799999999999272</v>
      </c>
      <c r="AB316" s="108">
        <f t="shared" si="286"/>
        <v>12638.199999999999</v>
      </c>
      <c r="AC316" s="79">
        <f t="shared" si="320"/>
        <v>12638.199999999999</v>
      </c>
      <c r="AD316" s="48">
        <f t="shared" si="288"/>
        <v>0.58414554905782867</v>
      </c>
      <c r="AE316" s="45">
        <f t="shared" si="289"/>
        <v>-10.5</v>
      </c>
      <c r="AF316" s="56">
        <f t="shared" si="290"/>
        <v>12617.5</v>
      </c>
      <c r="AG316" s="70">
        <f t="shared" si="291"/>
        <v>-3.213216145590386</v>
      </c>
      <c r="AH316" s="70">
        <f t="shared" si="292"/>
        <v>-0.31121466925663765</v>
      </c>
      <c r="AI316" s="74">
        <f t="shared" si="293"/>
        <v>1.3473350505250645E-3</v>
      </c>
      <c r="AJ316" s="62">
        <f t="shared" si="294"/>
        <v>11.799999999999272</v>
      </c>
      <c r="AK316" s="117">
        <f t="shared" si="295"/>
        <v>9.6854570360518366E-2</v>
      </c>
      <c r="AL316" s="99">
        <f t="shared" si="296"/>
        <v>-4.193104321270331E-4</v>
      </c>
      <c r="AM316" s="62">
        <f t="shared" si="297"/>
        <v>12639.8</v>
      </c>
      <c r="AN316" s="10">
        <f t="shared" si="298"/>
        <v>12580.690049999999</v>
      </c>
      <c r="AO316" s="10">
        <f t="shared" si="299"/>
        <v>12633.020999999997</v>
      </c>
      <c r="AP316" s="10">
        <f t="shared" si="300"/>
        <v>12681.852516666662</v>
      </c>
      <c r="AQ316" s="10">
        <f t="shared" si="301"/>
        <v>12626.180233333329</v>
      </c>
      <c r="AR316" s="113"/>
      <c r="AU316" s="19"/>
      <c r="AV316" s="25"/>
      <c r="AW316" s="19"/>
      <c r="AZ316" s="124">
        <f>BA316*(1-$AR$5)</f>
        <v>12634.5</v>
      </c>
      <c r="BA316" s="16">
        <f t="shared" ref="BA316" si="321">J316</f>
        <v>12634.5</v>
      </c>
      <c r="BB316" s="115">
        <f>AQ316</f>
        <v>12626.180233333329</v>
      </c>
      <c r="BC316" s="114">
        <f>-BB316+BA315</f>
        <v>1.8197666666710575</v>
      </c>
      <c r="BD316" s="107" t="s">
        <v>37</v>
      </c>
      <c r="BE316" s="12" t="s">
        <v>166</v>
      </c>
      <c r="BF316" s="110">
        <v>12651.2</v>
      </c>
      <c r="BG316" s="111">
        <v>12624.7</v>
      </c>
      <c r="BH316" s="111">
        <v>12634.5</v>
      </c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</row>
    <row r="317" spans="1:123" x14ac:dyDescent="0.25">
      <c r="A317" s="12" t="str">
        <f t="shared" si="265"/>
        <v>19mag     12b</v>
      </c>
      <c r="B317" s="110">
        <f t="shared" si="277"/>
        <v>-28.200000000000728</v>
      </c>
      <c r="C317" s="3">
        <f t="shared" si="278"/>
        <v>-20.100000000000364</v>
      </c>
      <c r="D317" s="3">
        <f t="shared" si="268"/>
        <v>12645.033333333333</v>
      </c>
      <c r="E317" s="3">
        <f t="shared" si="269"/>
        <v>12643.1</v>
      </c>
      <c r="F317" s="3">
        <f t="shared" si="270"/>
        <v>12613.199999999999</v>
      </c>
      <c r="G317" s="3">
        <f t="shared" si="271"/>
        <v>12611.400000000001</v>
      </c>
      <c r="H317" s="3">
        <f t="shared" si="310"/>
        <v>12635</v>
      </c>
      <c r="I317" s="3">
        <f t="shared" si="310"/>
        <v>12598.1</v>
      </c>
      <c r="J317" s="110">
        <f t="shared" si="310"/>
        <v>12606.3</v>
      </c>
      <c r="K317" s="8">
        <f t="shared" si="287"/>
        <v>-21.700000000000728</v>
      </c>
      <c r="L317" s="4">
        <f t="shared" si="272"/>
        <v>36.899999999999636</v>
      </c>
      <c r="M317" s="4">
        <f t="shared" si="279"/>
        <v>31.833333333333332</v>
      </c>
      <c r="N317" s="4">
        <f t="shared" si="273"/>
        <v>31.699999999999818</v>
      </c>
      <c r="O317" s="4">
        <f t="shared" si="274"/>
        <v>36.899999999999636</v>
      </c>
      <c r="P317" s="4">
        <f t="shared" si="315"/>
        <v>0.5</v>
      </c>
      <c r="Q317" s="4">
        <f>-J316+I317</f>
        <v>-36.399999999999636</v>
      </c>
      <c r="R317" s="4">
        <f t="shared" si="266"/>
        <v>12613.133333333331</v>
      </c>
      <c r="S317" s="4">
        <f t="shared" si="275"/>
        <v>12624.966666666667</v>
      </c>
      <c r="T317" s="4">
        <f t="shared" si="276"/>
        <v>12627.055555555555</v>
      </c>
      <c r="U317" s="4">
        <f t="shared" si="280"/>
        <v>1.6000000000003638</v>
      </c>
      <c r="V317" s="4">
        <f t="shared" si="281"/>
        <v>1.6000000000003638</v>
      </c>
      <c r="W317" s="45">
        <f t="shared" si="282"/>
        <v>12629.6</v>
      </c>
      <c r="X317" s="45">
        <f t="shared" si="319"/>
        <v>12629.6</v>
      </c>
      <c r="Y317" s="62">
        <f t="shared" si="283"/>
        <v>12642.6</v>
      </c>
      <c r="Z317" s="10">
        <f t="shared" si="284"/>
        <v>11.799999999999272</v>
      </c>
      <c r="AA317" s="4">
        <f t="shared" si="285"/>
        <v>6.5</v>
      </c>
      <c r="AB317" s="79">
        <f t="shared" si="286"/>
        <v>12634.5</v>
      </c>
      <c r="AC317" s="108">
        <f t="shared" si="320"/>
        <v>12639.8</v>
      </c>
      <c r="AD317" s="48">
        <f t="shared" si="288"/>
        <v>1.2058479532163509</v>
      </c>
      <c r="AE317" s="45">
        <f t="shared" si="289"/>
        <v>1.6000000000003638</v>
      </c>
      <c r="AF317" s="56">
        <f t="shared" si="290"/>
        <v>12636.1</v>
      </c>
      <c r="AG317" s="70">
        <f t="shared" si="291"/>
        <v>0.74560137225887291</v>
      </c>
      <c r="AH317" s="70">
        <f t="shared" si="292"/>
        <v>1.3411992482932285</v>
      </c>
      <c r="AI317" s="74">
        <f t="shared" si="293"/>
        <v>-2.3583225837086673E-3</v>
      </c>
      <c r="AJ317" s="62">
        <f t="shared" si="294"/>
        <v>11.799999999999272</v>
      </c>
      <c r="AK317" s="117">
        <f t="shared" si="295"/>
        <v>1.7988154236223213</v>
      </c>
      <c r="AL317" s="99">
        <f t="shared" si="296"/>
        <v>-3.1629804765030091E-3</v>
      </c>
      <c r="AM317" s="62">
        <f t="shared" si="297"/>
        <v>12646.3</v>
      </c>
      <c r="AN317" s="10">
        <f t="shared" si="298"/>
        <v>12594.8925</v>
      </c>
      <c r="AO317" s="10">
        <f t="shared" si="299"/>
        <v>12636.251100000001</v>
      </c>
      <c r="AP317" s="10">
        <f t="shared" si="300"/>
        <v>12678.766100000001</v>
      </c>
      <c r="AQ317" s="10">
        <f t="shared" si="301"/>
        <v>12635.0224</v>
      </c>
      <c r="AR317" s="113"/>
      <c r="AU317" s="19"/>
      <c r="AV317" s="25"/>
      <c r="AW317" s="19"/>
      <c r="AZ317" s="123">
        <f>BA317*(1+$AR$5)</f>
        <v>12606.3</v>
      </c>
      <c r="BA317" s="112">
        <f>J317</f>
        <v>12606.3</v>
      </c>
      <c r="BB317" s="115">
        <f>AO317</f>
        <v>12636.251100000001</v>
      </c>
      <c r="BC317" s="24">
        <f>BB317-BA316</f>
        <v>1.7511000000013155</v>
      </c>
      <c r="BD317" s="107" t="s">
        <v>37</v>
      </c>
      <c r="BE317" s="12" t="s">
        <v>471</v>
      </c>
      <c r="BF317" s="110">
        <v>12635</v>
      </c>
      <c r="BG317" s="111">
        <v>12598.1</v>
      </c>
      <c r="BH317" s="111">
        <v>12606.3</v>
      </c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</row>
    <row r="318" spans="1:123" x14ac:dyDescent="0.25">
      <c r="A318" s="12" t="str">
        <f t="shared" si="265"/>
        <v>19mag     13o</v>
      </c>
      <c r="B318" s="110">
        <f t="shared" si="277"/>
        <v>7.5</v>
      </c>
      <c r="C318" s="3">
        <f t="shared" si="278"/>
        <v>-14.200000000000728</v>
      </c>
      <c r="D318" s="3">
        <f t="shared" si="268"/>
        <v>12635.133333333333</v>
      </c>
      <c r="E318" s="3">
        <f t="shared" si="269"/>
        <v>12627.1</v>
      </c>
      <c r="F318" s="3">
        <f t="shared" si="270"/>
        <v>12608.233333333335</v>
      </c>
      <c r="G318" s="3">
        <f t="shared" si="271"/>
        <v>12600</v>
      </c>
      <c r="H318" s="3">
        <f t="shared" si="310"/>
        <v>12619.2</v>
      </c>
      <c r="I318" s="3">
        <f t="shared" si="310"/>
        <v>12601.9</v>
      </c>
      <c r="J318" s="3">
        <f t="shared" si="310"/>
        <v>12613.8</v>
      </c>
      <c r="K318" s="8">
        <f t="shared" si="287"/>
        <v>-20.700000000000728</v>
      </c>
      <c r="L318" s="4">
        <f t="shared" si="272"/>
        <v>17.300000000001091</v>
      </c>
      <c r="M318" s="4">
        <f t="shared" si="279"/>
        <v>26.900000000000244</v>
      </c>
      <c r="N318" s="4">
        <f t="shared" si="273"/>
        <v>27.100000000000364</v>
      </c>
      <c r="O318" s="4">
        <f t="shared" si="274"/>
        <v>17.300000000001091</v>
      </c>
      <c r="P318" s="4">
        <f>-H318+J317</f>
        <v>-12.900000000001455</v>
      </c>
      <c r="Q318" s="4">
        <f t="shared" ref="Q318:Q325" si="322">J317-I318</f>
        <v>4.3999999999996362</v>
      </c>
      <c r="R318" s="4">
        <f t="shared" si="266"/>
        <v>12611.633333333331</v>
      </c>
      <c r="S318" s="4">
        <f t="shared" si="275"/>
        <v>12612.383333333331</v>
      </c>
      <c r="T318" s="4">
        <f t="shared" si="276"/>
        <v>12620.522222222222</v>
      </c>
      <c r="U318" s="4">
        <f t="shared" si="280"/>
        <v>-28.200000000000728</v>
      </c>
      <c r="V318" s="4">
        <f t="shared" si="281"/>
        <v>-28.200000000000728</v>
      </c>
      <c r="W318" s="109">
        <f t="shared" si="282"/>
        <v>12606.3</v>
      </c>
      <c r="X318" s="109">
        <f t="shared" si="319"/>
        <v>12606.3</v>
      </c>
      <c r="Y318" s="62">
        <f t="shared" si="283"/>
        <v>12584.599999999999</v>
      </c>
      <c r="Z318" s="10">
        <f t="shared" si="284"/>
        <v>6.5</v>
      </c>
      <c r="AA318" s="4">
        <f t="shared" si="285"/>
        <v>6.5</v>
      </c>
      <c r="AB318" s="108">
        <f t="shared" si="286"/>
        <v>12641</v>
      </c>
      <c r="AC318" s="79">
        <f t="shared" si="320"/>
        <v>12641</v>
      </c>
      <c r="AD318" s="48">
        <f t="shared" si="288"/>
        <v>3.4178037686874121E-2</v>
      </c>
      <c r="AE318" s="45">
        <f t="shared" si="289"/>
        <v>-28.200000000000728</v>
      </c>
      <c r="AF318" s="56">
        <f t="shared" si="290"/>
        <v>12578.099999999999</v>
      </c>
      <c r="AG318" s="70">
        <f t="shared" si="291"/>
        <v>35.798487847926893</v>
      </c>
      <c r="AH318" s="70">
        <f t="shared" si="292"/>
        <v>2.7934140800807888E-2</v>
      </c>
      <c r="AI318" s="74">
        <f t="shared" si="293"/>
        <v>2.8382665108403283E-3</v>
      </c>
      <c r="AJ318" s="62">
        <f t="shared" si="294"/>
        <v>6.5</v>
      </c>
      <c r="AK318" s="117">
        <f t="shared" si="295"/>
        <v>7.8031622227935993E-4</v>
      </c>
      <c r="AL318" s="99">
        <f t="shared" si="296"/>
        <v>7.9284536344031466E-5</v>
      </c>
      <c r="AM318" s="62">
        <f t="shared" si="297"/>
        <v>12612.8</v>
      </c>
      <c r="AN318" s="10">
        <f t="shared" si="298"/>
        <v>12568.851899999998</v>
      </c>
      <c r="AO318" s="10">
        <f t="shared" si="299"/>
        <v>12615.538499999995</v>
      </c>
      <c r="AP318" s="10">
        <f t="shared" si="300"/>
        <v>12657.478166666664</v>
      </c>
      <c r="AQ318" s="10">
        <f t="shared" si="301"/>
        <v>12603.857933333327</v>
      </c>
      <c r="AR318" s="113"/>
      <c r="AU318" s="19"/>
      <c r="AV318" s="25"/>
      <c r="AW318" s="19"/>
      <c r="BB318" s="115">
        <f>AQ318</f>
        <v>12603.857933333327</v>
      </c>
      <c r="BC318" s="114">
        <f>-BB318+BA317</f>
        <v>2.4420666666719626</v>
      </c>
      <c r="BD318" s="107" t="s">
        <v>37</v>
      </c>
      <c r="BE318" s="12" t="s">
        <v>472</v>
      </c>
      <c r="BF318" s="110">
        <v>12619.2</v>
      </c>
      <c r="BG318" s="111">
        <v>12601.9</v>
      </c>
      <c r="BH318" s="111">
        <v>12613.8</v>
      </c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</row>
    <row r="319" spans="1:123" x14ac:dyDescent="0.25">
      <c r="A319" s="12" t="str">
        <f t="shared" si="265"/>
        <v>19mag  14s</v>
      </c>
      <c r="B319" s="110">
        <f t="shared" si="277"/>
        <v>5</v>
      </c>
      <c r="C319" s="3">
        <f t="shared" si="278"/>
        <v>-15.700000000000728</v>
      </c>
      <c r="D319" s="3">
        <f t="shared" si="268"/>
        <v>12626.433333333334</v>
      </c>
      <c r="E319" s="3">
        <f t="shared" si="269"/>
        <v>12622.150000000001</v>
      </c>
      <c r="F319" s="3">
        <f t="shared" si="270"/>
        <v>12601.966666666667</v>
      </c>
      <c r="G319" s="3">
        <f t="shared" si="271"/>
        <v>12603.9</v>
      </c>
      <c r="H319" s="110">
        <f t="shared" si="310"/>
        <v>12625.1</v>
      </c>
      <c r="I319" s="110">
        <f t="shared" si="310"/>
        <v>12605.9</v>
      </c>
      <c r="J319" s="110">
        <f t="shared" si="310"/>
        <v>12618.8</v>
      </c>
      <c r="K319" s="8">
        <f t="shared" si="287"/>
        <v>12.5</v>
      </c>
      <c r="L319" s="4">
        <f t="shared" si="272"/>
        <v>19.200000000000728</v>
      </c>
      <c r="M319" s="4">
        <f t="shared" si="279"/>
        <v>24.466666666667152</v>
      </c>
      <c r="N319" s="4">
        <f t="shared" si="273"/>
        <v>18.250000000000909</v>
      </c>
      <c r="O319" s="4">
        <f t="shared" si="274"/>
        <v>19.200000000000728</v>
      </c>
      <c r="P319" s="4">
        <f t="shared" ref="P319:P339" si="323">H319-J318</f>
        <v>11.300000000001091</v>
      </c>
      <c r="Q319" s="4">
        <f t="shared" si="322"/>
        <v>7.8999999999996362</v>
      </c>
      <c r="R319" s="4">
        <f t="shared" si="266"/>
        <v>12616.6</v>
      </c>
      <c r="S319" s="4">
        <f t="shared" si="275"/>
        <v>12614.116666666665</v>
      </c>
      <c r="T319" s="4">
        <f t="shared" si="276"/>
        <v>12613.788888888887</v>
      </c>
      <c r="U319" s="4">
        <f t="shared" si="280"/>
        <v>-28.200000000000728</v>
      </c>
      <c r="V319" s="4">
        <f t="shared" si="281"/>
        <v>-28.200000000000728</v>
      </c>
      <c r="W319" s="85">
        <f t="shared" si="282"/>
        <v>12578.099999999999</v>
      </c>
      <c r="X319" s="109">
        <f t="shared" si="319"/>
        <v>12578.099999999999</v>
      </c>
      <c r="Y319" s="62">
        <f t="shared" si="283"/>
        <v>12593.099999999999</v>
      </c>
      <c r="Z319" s="10">
        <f t="shared" si="284"/>
        <v>7.5</v>
      </c>
      <c r="AA319" s="4">
        <f t="shared" si="285"/>
        <v>7.5</v>
      </c>
      <c r="AB319" s="79">
        <f t="shared" si="286"/>
        <v>12613.8</v>
      </c>
      <c r="AC319" s="79">
        <f t="shared" si="320"/>
        <v>12613.8</v>
      </c>
      <c r="AD319" s="48">
        <f t="shared" si="288"/>
        <v>0.14775828460043255</v>
      </c>
      <c r="AE319" s="45">
        <f t="shared" si="289"/>
        <v>-28.200000000000728</v>
      </c>
      <c r="AF319" s="56">
        <f t="shared" si="290"/>
        <v>12585.599999999999</v>
      </c>
      <c r="AG319" s="70">
        <f t="shared" si="291"/>
        <v>-13.317669717772985</v>
      </c>
      <c r="AH319" s="70">
        <f t="shared" si="292"/>
        <v>-7.5088211465813598E-2</v>
      </c>
      <c r="AI319" s="74">
        <f t="shared" si="293"/>
        <v>2.6379354182558424E-3</v>
      </c>
      <c r="AJ319" s="62">
        <f t="shared" si="294"/>
        <v>7.5</v>
      </c>
      <c r="AK319" s="117">
        <f t="shared" si="295"/>
        <v>5.6382395011347411E-3</v>
      </c>
      <c r="AL319" s="99">
        <f t="shared" si="296"/>
        <v>-1.9807785251915413E-4</v>
      </c>
      <c r="AM319" s="62">
        <f t="shared" si="297"/>
        <v>12621.3</v>
      </c>
      <c r="AN319" s="10">
        <f t="shared" si="298"/>
        <v>12571.948799999998</v>
      </c>
      <c r="AO319" s="10">
        <f t="shared" si="299"/>
        <v>12608.745299999997</v>
      </c>
      <c r="AP319" s="10">
        <f t="shared" si="300"/>
        <v>12651.372066666663</v>
      </c>
      <c r="AQ319" s="10">
        <f t="shared" si="301"/>
        <v>12616.670733333327</v>
      </c>
      <c r="AR319" s="113"/>
      <c r="AU319" s="19"/>
      <c r="AV319" s="25"/>
      <c r="AW319" s="19"/>
      <c r="AX319" s="19"/>
      <c r="AY319" s="19"/>
      <c r="BE319" s="12" t="s">
        <v>473</v>
      </c>
      <c r="BF319" s="110">
        <v>12625.1</v>
      </c>
      <c r="BG319" s="111">
        <v>12605.9</v>
      </c>
      <c r="BH319" s="111">
        <v>12618.8</v>
      </c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</row>
    <row r="320" spans="1:123" x14ac:dyDescent="0.25">
      <c r="A320" s="12" t="str">
        <f t="shared" si="265"/>
        <v>19mag   15b</v>
      </c>
      <c r="B320" s="110">
        <f t="shared" si="277"/>
        <v>10.100000000000364</v>
      </c>
      <c r="C320" s="3">
        <f t="shared" si="278"/>
        <v>22.600000000000364</v>
      </c>
      <c r="D320" s="3">
        <f t="shared" si="268"/>
        <v>12624.900000000001</v>
      </c>
      <c r="E320" s="3">
        <f t="shared" si="269"/>
        <v>12627.75</v>
      </c>
      <c r="F320" s="3">
        <f t="shared" si="270"/>
        <v>12604.199999999999</v>
      </c>
      <c r="G320" s="3">
        <f t="shared" si="271"/>
        <v>12605.349999999999</v>
      </c>
      <c r="H320" s="110">
        <f t="shared" si="310"/>
        <v>12630.4</v>
      </c>
      <c r="I320" s="110">
        <f t="shared" si="310"/>
        <v>12604.8</v>
      </c>
      <c r="J320" s="110">
        <f t="shared" si="310"/>
        <v>12628.9</v>
      </c>
      <c r="K320" s="8">
        <f t="shared" si="287"/>
        <v>15.100000000000364</v>
      </c>
      <c r="L320" s="4">
        <f t="shared" si="272"/>
        <v>25.600000000000364</v>
      </c>
      <c r="M320" s="4">
        <f t="shared" si="279"/>
        <v>20.700000000000728</v>
      </c>
      <c r="N320" s="4">
        <f t="shared" si="273"/>
        <v>22.400000000000546</v>
      </c>
      <c r="O320" s="4">
        <f t="shared" si="274"/>
        <v>25.600000000000364</v>
      </c>
      <c r="P320" s="4">
        <f t="shared" si="323"/>
        <v>11.600000000000364</v>
      </c>
      <c r="Q320" s="4">
        <f t="shared" si="322"/>
        <v>14</v>
      </c>
      <c r="R320" s="4">
        <f t="shared" si="266"/>
        <v>12621.366666666667</v>
      </c>
      <c r="S320" s="4">
        <f t="shared" si="275"/>
        <v>12618.983333333334</v>
      </c>
      <c r="T320" s="4">
        <f t="shared" si="276"/>
        <v>12616.533333333333</v>
      </c>
      <c r="U320" s="4">
        <f t="shared" si="280"/>
        <v>-28.200000000000728</v>
      </c>
      <c r="V320" s="4">
        <f t="shared" si="281"/>
        <v>5</v>
      </c>
      <c r="W320" s="86">
        <f t="shared" si="282"/>
        <v>12618.8</v>
      </c>
      <c r="X320" s="109">
        <f t="shared" si="319"/>
        <v>12585.599999999999</v>
      </c>
      <c r="Y320" s="62">
        <f t="shared" si="283"/>
        <v>12631.3</v>
      </c>
      <c r="Z320" s="10">
        <f t="shared" si="284"/>
        <v>7.5</v>
      </c>
      <c r="AA320" s="4">
        <f t="shared" si="285"/>
        <v>7.5</v>
      </c>
      <c r="AB320" s="79">
        <f t="shared" si="286"/>
        <v>12621.3</v>
      </c>
      <c r="AC320" s="79">
        <f t="shared" si="320"/>
        <v>12621.3</v>
      </c>
      <c r="AD320" s="48">
        <f t="shared" si="288"/>
        <v>0.53034437946720714</v>
      </c>
      <c r="AE320" s="45">
        <f t="shared" si="289"/>
        <v>-28.200000000000728</v>
      </c>
      <c r="AF320" s="56">
        <f t="shared" si="290"/>
        <v>12590.599999999999</v>
      </c>
      <c r="AG320" s="70">
        <f t="shared" si="291"/>
        <v>14.772537570762381</v>
      </c>
      <c r="AH320" s="70">
        <f t="shared" si="292"/>
        <v>6.7693176965018337E-2</v>
      </c>
      <c r="AI320" s="74">
        <f t="shared" si="293"/>
        <v>3.0419519323940953E-3</v>
      </c>
      <c r="AJ320" s="62">
        <f t="shared" si="294"/>
        <v>7.5</v>
      </c>
      <c r="AK320" s="117">
        <f t="shared" si="295"/>
        <v>4.5823662076172897E-3</v>
      </c>
      <c r="AL320" s="99">
        <f t="shared" si="296"/>
        <v>2.0591939047863301E-4</v>
      </c>
      <c r="AM320" s="62">
        <f t="shared" si="297"/>
        <v>12626.3</v>
      </c>
      <c r="AN320" s="10">
        <f t="shared" si="298"/>
        <v>12585.751649999998</v>
      </c>
      <c r="AO320" s="10">
        <f t="shared" si="299"/>
        <v>12614.672700000001</v>
      </c>
      <c r="AP320" s="10">
        <f t="shared" si="300"/>
        <v>12647.484850000001</v>
      </c>
      <c r="AQ320" s="10">
        <f t="shared" si="301"/>
        <v>12620.7081</v>
      </c>
      <c r="AR320" s="113"/>
      <c r="AU320" s="19"/>
      <c r="AV320" s="25"/>
      <c r="AW320" s="19"/>
      <c r="AX320" s="19"/>
      <c r="AY320" s="19"/>
      <c r="BE320" s="12" t="s">
        <v>474</v>
      </c>
      <c r="BF320" s="110">
        <v>12630.4</v>
      </c>
      <c r="BG320" s="111">
        <v>12604.8</v>
      </c>
      <c r="BH320" s="111">
        <v>12628.9</v>
      </c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</row>
    <row r="321" spans="1:123" x14ac:dyDescent="0.25">
      <c r="A321" s="12" t="str">
        <f t="shared" si="265"/>
        <v>19mag     16o</v>
      </c>
      <c r="B321" s="110">
        <f t="shared" si="277"/>
        <v>12.600000000000364</v>
      </c>
      <c r="C321" s="3">
        <f t="shared" si="278"/>
        <v>27.700000000000728</v>
      </c>
      <c r="D321" s="3">
        <f t="shared" si="268"/>
        <v>12634.266666666668</v>
      </c>
      <c r="E321" s="3">
        <f t="shared" si="269"/>
        <v>12638.849999999999</v>
      </c>
      <c r="F321" s="3">
        <f t="shared" si="270"/>
        <v>12611.666666666666</v>
      </c>
      <c r="G321" s="3">
        <f t="shared" si="271"/>
        <v>12614.55</v>
      </c>
      <c r="H321" s="110">
        <f t="shared" si="310"/>
        <v>12647.3</v>
      </c>
      <c r="I321" s="110">
        <f t="shared" si="310"/>
        <v>12624.3</v>
      </c>
      <c r="J321" s="110">
        <f t="shared" si="310"/>
        <v>12641.5</v>
      </c>
      <c r="K321" s="8">
        <f t="shared" si="287"/>
        <v>22.700000000000728</v>
      </c>
      <c r="L321" s="4">
        <f t="shared" si="272"/>
        <v>23</v>
      </c>
      <c r="M321" s="4">
        <f t="shared" si="279"/>
        <v>22.600000000000364</v>
      </c>
      <c r="N321" s="4">
        <f t="shared" si="273"/>
        <v>24.300000000000182</v>
      </c>
      <c r="O321" s="4">
        <f t="shared" si="274"/>
        <v>23</v>
      </c>
      <c r="P321" s="4">
        <f t="shared" si="323"/>
        <v>18.399999999999636</v>
      </c>
      <c r="Q321" s="4">
        <f t="shared" si="322"/>
        <v>4.6000000000003638</v>
      </c>
      <c r="R321" s="4">
        <f t="shared" si="266"/>
        <v>12637.699999999999</v>
      </c>
      <c r="S321" s="4">
        <f t="shared" si="275"/>
        <v>12629.533333333333</v>
      </c>
      <c r="T321" s="4">
        <f t="shared" si="276"/>
        <v>12625.222222222221</v>
      </c>
      <c r="U321" s="4">
        <f t="shared" si="280"/>
        <v>5</v>
      </c>
      <c r="V321" s="4">
        <f t="shared" si="281"/>
        <v>5</v>
      </c>
      <c r="W321" s="85">
        <f t="shared" si="282"/>
        <v>12623.8</v>
      </c>
      <c r="X321" s="109">
        <f t="shared" si="319"/>
        <v>12623.8</v>
      </c>
      <c r="Y321" s="10">
        <f t="shared" si="283"/>
        <v>12644</v>
      </c>
      <c r="Z321" s="10">
        <f t="shared" si="284"/>
        <v>10.100000000000364</v>
      </c>
      <c r="AA321" s="10">
        <f t="shared" si="285"/>
        <v>10.100000000000364</v>
      </c>
      <c r="AB321" s="10">
        <f t="shared" si="286"/>
        <v>12628.9</v>
      </c>
      <c r="AC321" s="79">
        <f t="shared" si="320"/>
        <v>12628.9</v>
      </c>
      <c r="AD321" s="48">
        <f t="shared" si="288"/>
        <v>0.37491877842754939</v>
      </c>
      <c r="AE321" s="45">
        <f t="shared" si="289"/>
        <v>5</v>
      </c>
      <c r="AF321" s="56">
        <f t="shared" si="290"/>
        <v>12633.9</v>
      </c>
      <c r="AG321" s="70">
        <f t="shared" si="291"/>
        <v>3.04122717450683</v>
      </c>
      <c r="AH321" s="70">
        <f t="shared" si="292"/>
        <v>0.32881463390256649</v>
      </c>
      <c r="AI321" s="74">
        <f t="shared" si="293"/>
        <v>6.0155613072767429E-4</v>
      </c>
      <c r="AJ321" s="62">
        <f t="shared" si="294"/>
        <v>10.100000000000364</v>
      </c>
      <c r="AK321" s="117">
        <f t="shared" si="295"/>
        <v>0.10811906346847883</v>
      </c>
      <c r="AL321" s="99">
        <f t="shared" si="296"/>
        <v>1.9780045889706465E-4</v>
      </c>
      <c r="AM321" s="62">
        <f t="shared" si="297"/>
        <v>12639</v>
      </c>
      <c r="AN321" s="10">
        <f t="shared" si="298"/>
        <v>12586.367700000001</v>
      </c>
      <c r="AO321" s="10">
        <f t="shared" si="299"/>
        <v>12625.295400000001</v>
      </c>
      <c r="AP321" s="10">
        <f t="shared" si="300"/>
        <v>12656.410433333333</v>
      </c>
      <c r="AQ321" s="10">
        <f t="shared" si="301"/>
        <v>12624.945666666667</v>
      </c>
      <c r="AR321" s="113"/>
      <c r="AU321" s="19"/>
      <c r="AV321" s="25"/>
      <c r="AW321" s="19"/>
      <c r="AX321" s="19"/>
      <c r="AY321" s="19"/>
      <c r="BE321" s="12" t="s">
        <v>475</v>
      </c>
      <c r="BF321" s="110">
        <v>12647.3</v>
      </c>
      <c r="BG321" s="111">
        <v>12624.3</v>
      </c>
      <c r="BH321" s="111">
        <v>12641.5</v>
      </c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</row>
    <row r="322" spans="1:123" x14ac:dyDescent="0.25">
      <c r="A322" s="12" t="str">
        <f t="shared" si="265"/>
        <v>19mag    17s</v>
      </c>
      <c r="B322" s="110">
        <f t="shared" si="277"/>
        <v>-5.7000000000007276</v>
      </c>
      <c r="C322" s="3">
        <f t="shared" si="278"/>
        <v>17</v>
      </c>
      <c r="D322" s="3">
        <f t="shared" si="268"/>
        <v>12645.833333333334</v>
      </c>
      <c r="E322" s="3">
        <f t="shared" si="269"/>
        <v>12653.55</v>
      </c>
      <c r="F322" s="3">
        <f t="shared" si="270"/>
        <v>12617.5</v>
      </c>
      <c r="G322" s="3">
        <f t="shared" si="271"/>
        <v>12623.849999999999</v>
      </c>
      <c r="H322" s="110">
        <f t="shared" si="310"/>
        <v>12659.8</v>
      </c>
      <c r="I322" s="110">
        <f t="shared" si="310"/>
        <v>12623.4</v>
      </c>
      <c r="J322" s="110">
        <f t="shared" si="310"/>
        <v>12635.8</v>
      </c>
      <c r="K322" s="8">
        <f t="shared" si="287"/>
        <v>6.8999999999996362</v>
      </c>
      <c r="L322" s="4">
        <f t="shared" si="272"/>
        <v>36.399999999999636</v>
      </c>
      <c r="M322" s="4">
        <f t="shared" si="279"/>
        <v>28.333333333333332</v>
      </c>
      <c r="N322" s="4">
        <f t="shared" si="273"/>
        <v>29.699999999999818</v>
      </c>
      <c r="O322" s="4">
        <f t="shared" si="274"/>
        <v>36.399999999999636</v>
      </c>
      <c r="P322" s="4">
        <f t="shared" si="323"/>
        <v>18.299999999999272</v>
      </c>
      <c r="Q322" s="4">
        <f t="shared" si="322"/>
        <v>18.100000000000364</v>
      </c>
      <c r="R322" s="4">
        <f t="shared" si="266"/>
        <v>12639.666666666666</v>
      </c>
      <c r="S322" s="4">
        <f t="shared" si="275"/>
        <v>12638.683333333332</v>
      </c>
      <c r="T322" s="4">
        <f t="shared" si="276"/>
        <v>12632.911111111111</v>
      </c>
      <c r="U322" s="4">
        <f t="shared" si="280"/>
        <v>5</v>
      </c>
      <c r="V322" s="4">
        <f t="shared" si="281"/>
        <v>10.100000000000364</v>
      </c>
      <c r="W322" s="85">
        <f t="shared" si="282"/>
        <v>12639</v>
      </c>
      <c r="X322" s="45">
        <f t="shared" si="319"/>
        <v>12633.9</v>
      </c>
      <c r="Y322" s="62">
        <f t="shared" si="283"/>
        <v>12664.2</v>
      </c>
      <c r="Z322" s="10">
        <f t="shared" si="284"/>
        <v>12.600000000000364</v>
      </c>
      <c r="AA322" s="4">
        <f t="shared" si="285"/>
        <v>12.600000000000364</v>
      </c>
      <c r="AB322" s="108">
        <f t="shared" si="286"/>
        <v>12641.5</v>
      </c>
      <c r="AC322" s="108">
        <f t="shared" si="320"/>
        <v>12641.5</v>
      </c>
      <c r="AD322" s="48">
        <f t="shared" si="288"/>
        <v>1.1759584145548825</v>
      </c>
      <c r="AE322" s="45">
        <f t="shared" si="289"/>
        <v>5</v>
      </c>
      <c r="AF322" s="56">
        <f t="shared" si="290"/>
        <v>12646.5</v>
      </c>
      <c r="AG322" s="70">
        <f t="shared" si="291"/>
        <v>0.58505083265657054</v>
      </c>
      <c r="AH322" s="70">
        <f t="shared" si="292"/>
        <v>1.7092531865295335</v>
      </c>
      <c r="AI322" s="74">
        <f t="shared" si="293"/>
        <v>-8.4608389673037818E-4</v>
      </c>
      <c r="AJ322" s="62">
        <f t="shared" si="294"/>
        <v>12.600000000000364</v>
      </c>
      <c r="AK322" s="117">
        <f t="shared" si="295"/>
        <v>2.921546455661364</v>
      </c>
      <c r="AL322" s="99">
        <f t="shared" si="296"/>
        <v>-1.4461715965577236E-3</v>
      </c>
      <c r="AM322" s="62">
        <f t="shared" si="297"/>
        <v>12654.1</v>
      </c>
      <c r="AN322" s="10">
        <f t="shared" si="298"/>
        <v>12600.786599999998</v>
      </c>
      <c r="AO322" s="10">
        <f t="shared" si="299"/>
        <v>12638.448899999999</v>
      </c>
      <c r="AP322" s="10">
        <f t="shared" si="300"/>
        <v>12674.661999999998</v>
      </c>
      <c r="AQ322" s="10">
        <f t="shared" si="301"/>
        <v>12640.728099999997</v>
      </c>
      <c r="AR322" s="113"/>
      <c r="AU322" s="19"/>
      <c r="AV322" s="25"/>
      <c r="AW322" s="19"/>
      <c r="AX322" s="19"/>
      <c r="AY322" s="19"/>
      <c r="AZ322" s="123">
        <f>BA322*(1+$AR$5)</f>
        <v>12635.8</v>
      </c>
      <c r="BA322" s="112">
        <f>J322</f>
        <v>12635.8</v>
      </c>
      <c r="BE322" s="12" t="s">
        <v>476</v>
      </c>
      <c r="BF322" s="110">
        <v>12659.8</v>
      </c>
      <c r="BG322" s="111">
        <v>12623.4</v>
      </c>
      <c r="BH322" s="111">
        <v>12635.8</v>
      </c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</row>
    <row r="323" spans="1:123" x14ac:dyDescent="0.25">
      <c r="A323" s="12" t="str">
        <f t="shared" ref="A323:A386" si="324" xml:space="preserve"> BE323</f>
        <v>19mag   18b</v>
      </c>
      <c r="B323" s="110">
        <f t="shared" si="277"/>
        <v>5</v>
      </c>
      <c r="C323" s="3">
        <f t="shared" si="278"/>
        <v>11.899999999999636</v>
      </c>
      <c r="D323" s="3">
        <f t="shared" si="268"/>
        <v>12650.466666666665</v>
      </c>
      <c r="E323" s="3">
        <f t="shared" si="269"/>
        <v>12652.05</v>
      </c>
      <c r="F323" s="3">
        <f t="shared" si="270"/>
        <v>12626.066666666666</v>
      </c>
      <c r="G323" s="3">
        <f t="shared" si="271"/>
        <v>12626.95</v>
      </c>
      <c r="H323" s="3">
        <f t="shared" si="310"/>
        <v>12644.3</v>
      </c>
      <c r="I323" s="3">
        <f t="shared" si="310"/>
        <v>12630.5</v>
      </c>
      <c r="J323" s="3">
        <f t="shared" si="310"/>
        <v>12640.8</v>
      </c>
      <c r="K323" s="8">
        <f t="shared" si="287"/>
        <v>-0.7000000000007276</v>
      </c>
      <c r="L323" s="4">
        <f t="shared" si="272"/>
        <v>13.799999999999272</v>
      </c>
      <c r="M323" s="4">
        <f t="shared" si="279"/>
        <v>24.399999999999636</v>
      </c>
      <c r="N323" s="4">
        <f t="shared" si="273"/>
        <v>25.099999999999454</v>
      </c>
      <c r="O323" s="4">
        <f t="shared" si="274"/>
        <v>13.799999999999272</v>
      </c>
      <c r="P323" s="4">
        <f t="shared" si="323"/>
        <v>8.5</v>
      </c>
      <c r="Q323" s="4">
        <f t="shared" si="322"/>
        <v>5.2999999999992724</v>
      </c>
      <c r="R323" s="4">
        <f t="shared" ref="R323:R386" si="325">AVERAGE(H323:J323)</f>
        <v>12638.533333333333</v>
      </c>
      <c r="S323" s="4">
        <f t="shared" si="275"/>
        <v>12639.099999999999</v>
      </c>
      <c r="T323" s="4">
        <f t="shared" si="276"/>
        <v>12638.633333333331</v>
      </c>
      <c r="U323" s="4">
        <f t="shared" si="280"/>
        <v>-5.7000000000007276</v>
      </c>
      <c r="V323" s="4">
        <f t="shared" si="281"/>
        <v>-5.7000000000007276</v>
      </c>
      <c r="W323" s="86">
        <f t="shared" si="282"/>
        <v>12635.8</v>
      </c>
      <c r="X323" s="109">
        <f t="shared" si="319"/>
        <v>12635.8</v>
      </c>
      <c r="Y323" s="10">
        <f t="shared" si="283"/>
        <v>12642.699999999999</v>
      </c>
      <c r="Z323" s="10">
        <f t="shared" si="284"/>
        <v>12.600000000000364</v>
      </c>
      <c r="AA323" s="10">
        <f t="shared" si="285"/>
        <v>12.600000000000364</v>
      </c>
      <c r="AB323" s="10">
        <f t="shared" si="286"/>
        <v>12654.1</v>
      </c>
      <c r="AC323" s="79">
        <f t="shared" si="320"/>
        <v>12654.1</v>
      </c>
      <c r="AD323" s="48">
        <f t="shared" si="288"/>
        <v>-0.17504873294351386</v>
      </c>
      <c r="AE323" s="45">
        <f t="shared" si="289"/>
        <v>-5.7000000000007276</v>
      </c>
      <c r="AF323" s="56">
        <f t="shared" si="290"/>
        <v>12630.099999999999</v>
      </c>
      <c r="AG323" s="70">
        <f t="shared" si="291"/>
        <v>-1.4099346631835097</v>
      </c>
      <c r="AH323" s="70">
        <f t="shared" si="292"/>
        <v>-0.70925272362769431</v>
      </c>
      <c r="AI323" s="74">
        <f t="shared" si="293"/>
        <v>8.4718252428727628E-4</v>
      </c>
      <c r="AJ323" s="62">
        <f t="shared" si="294"/>
        <v>12.600000000000364</v>
      </c>
      <c r="AK323" s="117">
        <f t="shared" si="295"/>
        <v>0.50303942597330253</v>
      </c>
      <c r="AL323" s="99">
        <f t="shared" si="296"/>
        <v>-6.0086651276053599E-4</v>
      </c>
      <c r="AM323" s="62">
        <f t="shared" si="297"/>
        <v>12648.4</v>
      </c>
      <c r="AN323" s="10">
        <f t="shared" si="298"/>
        <v>12597.3567</v>
      </c>
      <c r="AO323" s="10">
        <f t="shared" si="299"/>
        <v>12643.277399999999</v>
      </c>
      <c r="AP323" s="10">
        <f t="shared" si="300"/>
        <v>12682.03603333333</v>
      </c>
      <c r="AQ323" s="10">
        <f t="shared" si="301"/>
        <v>12632.152866666665</v>
      </c>
      <c r="AR323" s="113"/>
      <c r="AU323" s="19"/>
      <c r="AV323" s="25"/>
      <c r="AW323" s="19"/>
      <c r="AX323" s="19"/>
      <c r="AY323" s="19"/>
      <c r="BB323" s="115">
        <f>AQ323</f>
        <v>12632.152866666665</v>
      </c>
      <c r="BC323" s="114">
        <f>-BB323+BA322</f>
        <v>3.6471333333338407</v>
      </c>
      <c r="BD323" s="107" t="s">
        <v>37</v>
      </c>
      <c r="BE323" s="12" t="s">
        <v>477</v>
      </c>
      <c r="BF323" s="110">
        <v>12644.3</v>
      </c>
      <c r="BG323" s="111">
        <v>12630.5</v>
      </c>
      <c r="BH323" s="111">
        <v>12640.8</v>
      </c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</row>
    <row r="324" spans="1:123" x14ac:dyDescent="0.25">
      <c r="A324" s="12" t="str">
        <f t="shared" si="324"/>
        <v>19mag    19o</v>
      </c>
      <c r="B324" s="110">
        <f t="shared" si="277"/>
        <v>-10</v>
      </c>
      <c r="C324" s="3">
        <f t="shared" si="278"/>
        <v>-10.700000000000728</v>
      </c>
      <c r="D324" s="3">
        <f t="shared" si="268"/>
        <v>12649.299999999997</v>
      </c>
      <c r="E324" s="3">
        <f t="shared" si="269"/>
        <v>12644.05</v>
      </c>
      <c r="F324" s="3">
        <f t="shared" si="270"/>
        <v>12628.233333333332</v>
      </c>
      <c r="G324" s="3">
        <f t="shared" si="271"/>
        <v>12630.65</v>
      </c>
      <c r="H324" s="3">
        <f t="shared" si="310"/>
        <v>12643.8</v>
      </c>
      <c r="I324" s="3">
        <f t="shared" si="310"/>
        <v>12630.8</v>
      </c>
      <c r="J324" s="3">
        <f t="shared" si="310"/>
        <v>12630.8</v>
      </c>
      <c r="K324" s="8">
        <f t="shared" si="287"/>
        <v>-5</v>
      </c>
      <c r="L324" s="4">
        <f t="shared" si="272"/>
        <v>13</v>
      </c>
      <c r="M324" s="4">
        <f t="shared" si="279"/>
        <v>21.066666666666304</v>
      </c>
      <c r="N324" s="4">
        <f t="shared" si="273"/>
        <v>13.399999999999636</v>
      </c>
      <c r="O324" s="4">
        <f t="shared" si="274"/>
        <v>13</v>
      </c>
      <c r="P324" s="4">
        <f t="shared" si="323"/>
        <v>3</v>
      </c>
      <c r="Q324" s="4">
        <f t="shared" si="322"/>
        <v>10</v>
      </c>
      <c r="R324" s="4">
        <f t="shared" si="325"/>
        <v>12635.133333333331</v>
      </c>
      <c r="S324" s="4">
        <f t="shared" si="275"/>
        <v>12636.833333333332</v>
      </c>
      <c r="T324" s="4">
        <f t="shared" si="276"/>
        <v>12637.777777777776</v>
      </c>
      <c r="U324" s="4">
        <f t="shared" si="280"/>
        <v>-5.7000000000007276</v>
      </c>
      <c r="V324" s="4">
        <f t="shared" si="281"/>
        <v>-5.7000000000007276</v>
      </c>
      <c r="W324" s="86">
        <f t="shared" si="282"/>
        <v>12630.099999999999</v>
      </c>
      <c r="X324" s="45">
        <f t="shared" si="319"/>
        <v>12630.099999999999</v>
      </c>
      <c r="Y324" s="62">
        <f t="shared" si="283"/>
        <v>12640.099999999999</v>
      </c>
      <c r="Z324" s="10">
        <f t="shared" si="284"/>
        <v>12.600000000000364</v>
      </c>
      <c r="AA324" s="4">
        <f t="shared" si="285"/>
        <v>5</v>
      </c>
      <c r="AB324" s="108">
        <f t="shared" si="286"/>
        <v>12640.8</v>
      </c>
      <c r="AC324" s="108">
        <f t="shared" si="320"/>
        <v>12648.4</v>
      </c>
      <c r="AD324" s="48">
        <f t="shared" si="288"/>
        <v>-0.22287199480181991</v>
      </c>
      <c r="AE324" s="45">
        <f t="shared" si="289"/>
        <v>-5.7000000000007276</v>
      </c>
      <c r="AF324" s="56">
        <f t="shared" si="290"/>
        <v>12635.099999999999</v>
      </c>
      <c r="AG324" s="70">
        <f t="shared" si="291"/>
        <v>0.19054105703429869</v>
      </c>
      <c r="AH324" s="70">
        <f t="shared" si="292"/>
        <v>5.2482127241479155</v>
      </c>
      <c r="AI324" s="74">
        <f t="shared" si="293"/>
        <v>-3.4032180196431156E-4</v>
      </c>
      <c r="AJ324" s="62">
        <f t="shared" si="294"/>
        <v>12.600000000000364</v>
      </c>
      <c r="AK324" s="117">
        <f t="shared" si="295"/>
        <v>27.543736797908082</v>
      </c>
      <c r="AL324" s="99">
        <f t="shared" si="296"/>
        <v>-1.7860812113740469E-3</v>
      </c>
      <c r="AM324" s="62">
        <f t="shared" si="297"/>
        <v>12653.4</v>
      </c>
      <c r="AN324" s="10">
        <f t="shared" si="298"/>
        <v>12600.8199</v>
      </c>
      <c r="AO324" s="10">
        <f t="shared" si="299"/>
        <v>12633.920099999999</v>
      </c>
      <c r="AP324" s="10">
        <f t="shared" si="300"/>
        <v>12676.296966666663</v>
      </c>
      <c r="AQ324" s="10">
        <f t="shared" si="301"/>
        <v>12645.399433333332</v>
      </c>
      <c r="AR324" s="113"/>
      <c r="AU324" s="19"/>
      <c r="AV324" s="25"/>
      <c r="AW324" s="19"/>
      <c r="AX324" s="19"/>
      <c r="AY324" s="19"/>
      <c r="BE324" s="12" t="s">
        <v>478</v>
      </c>
      <c r="BF324" s="110">
        <v>12643.8</v>
      </c>
      <c r="BG324" s="111">
        <v>12630.8</v>
      </c>
      <c r="BH324" s="111">
        <v>12630.8</v>
      </c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</row>
    <row r="325" spans="1:123" x14ac:dyDescent="0.25">
      <c r="A325" s="12" t="str">
        <f t="shared" si="324"/>
        <v>19mag    20s</v>
      </c>
      <c r="B325" s="110">
        <f t="shared" si="277"/>
        <v>5</v>
      </c>
      <c r="C325" s="3">
        <f t="shared" si="278"/>
        <v>0</v>
      </c>
      <c r="D325" s="3">
        <f t="shared" ref="D325:D388" si="326">AVERAGE(H323:H325)</f>
        <v>12643.199999999999</v>
      </c>
      <c r="E325" s="3">
        <f t="shared" ref="E325:E388" si="327">AVERAGE(H324:H325)</f>
        <v>12642.65</v>
      </c>
      <c r="F325" s="3">
        <f t="shared" ref="F325:F388" si="328">AVERAGE(I323:I325)</f>
        <v>12629.933333333334</v>
      </c>
      <c r="G325" s="3">
        <f t="shared" ref="G325:G388" si="329">AVERAGE(I324:I325)</f>
        <v>12629.65</v>
      </c>
      <c r="H325" s="3">
        <f t="shared" si="310"/>
        <v>12641.5</v>
      </c>
      <c r="I325" s="3">
        <f t="shared" si="310"/>
        <v>12628.5</v>
      </c>
      <c r="J325" s="3">
        <f t="shared" si="310"/>
        <v>12635.8</v>
      </c>
      <c r="K325" s="8">
        <f t="shared" si="287"/>
        <v>-5</v>
      </c>
      <c r="L325" s="4">
        <f t="shared" ref="L325:L388" si="330">MAX(O325:Q325)</f>
        <v>13</v>
      </c>
      <c r="M325" s="4">
        <f t="shared" si="279"/>
        <v>13.266666666666424</v>
      </c>
      <c r="N325" s="4">
        <f t="shared" ref="N325:N388" si="331">AVERAGE(L324:L325)</f>
        <v>13</v>
      </c>
      <c r="O325" s="4">
        <f t="shared" ref="O325:O388" si="332">H325-I325</f>
        <v>13</v>
      </c>
      <c r="P325" s="4">
        <f t="shared" si="323"/>
        <v>10.700000000000728</v>
      </c>
      <c r="Q325" s="4">
        <f t="shared" si="322"/>
        <v>2.2999999999992724</v>
      </c>
      <c r="R325" s="4">
        <f t="shared" si="325"/>
        <v>12635.266666666668</v>
      </c>
      <c r="S325" s="4">
        <f t="shared" ref="S325:S388" si="333">AVERAGE(R324:R325)</f>
        <v>12635.2</v>
      </c>
      <c r="T325" s="4">
        <f t="shared" ref="T325:T388" si="334">AVERAGE(R323:R325)</f>
        <v>12636.311111111112</v>
      </c>
      <c r="U325" s="4">
        <f t="shared" si="280"/>
        <v>-10</v>
      </c>
      <c r="V325" s="4">
        <f t="shared" si="281"/>
        <v>-10</v>
      </c>
      <c r="W325" s="86">
        <f t="shared" si="282"/>
        <v>12630.8</v>
      </c>
      <c r="X325" s="109">
        <f t="shared" si="319"/>
        <v>12630.8</v>
      </c>
      <c r="Y325" s="10">
        <f t="shared" si="283"/>
        <v>12625.8</v>
      </c>
      <c r="Z325" s="10">
        <f t="shared" si="284"/>
        <v>5</v>
      </c>
      <c r="AA325" s="10">
        <f t="shared" si="285"/>
        <v>5</v>
      </c>
      <c r="AB325" s="10">
        <f t="shared" si="286"/>
        <v>12645.8</v>
      </c>
      <c r="AC325" s="79">
        <f t="shared" si="320"/>
        <v>12645.8</v>
      </c>
      <c r="AD325" s="48">
        <f t="shared" si="288"/>
        <v>-0.22287199480181991</v>
      </c>
      <c r="AE325" s="45">
        <f t="shared" si="289"/>
        <v>-10</v>
      </c>
      <c r="AF325" s="56">
        <f t="shared" si="290"/>
        <v>12620.8</v>
      </c>
      <c r="AG325" s="70" t="e">
        <f t="shared" si="291"/>
        <v>#DIV/0!</v>
      </c>
      <c r="AH325" s="70" t="e">
        <f t="shared" si="292"/>
        <v>#DIV/0!</v>
      </c>
      <c r="AI325" s="74">
        <f t="shared" si="293"/>
        <v>1.1885141987829616E-3</v>
      </c>
      <c r="AJ325" s="62">
        <f t="shared" si="294"/>
        <v>5</v>
      </c>
      <c r="AK325" s="117" t="e">
        <f t="shared" si="295"/>
        <v>#DIV/0!</v>
      </c>
      <c r="AL325" s="99">
        <f t="shared" si="296"/>
        <v>0</v>
      </c>
      <c r="AM325" s="62">
        <f t="shared" si="297"/>
        <v>12635.8</v>
      </c>
      <c r="AN325" s="10">
        <f t="shared" si="298"/>
        <v>12609.111599999998</v>
      </c>
      <c r="AO325" s="10">
        <f t="shared" si="299"/>
        <v>12626.827199999996</v>
      </c>
      <c r="AP325" s="10">
        <f t="shared" si="300"/>
        <v>12661.181866666662</v>
      </c>
      <c r="AQ325" s="10">
        <f t="shared" si="301"/>
        <v>12639.093133333328</v>
      </c>
      <c r="AR325" s="113"/>
      <c r="AU325" s="19"/>
      <c r="AV325" s="25"/>
      <c r="AW325" s="19"/>
      <c r="AX325" s="19"/>
      <c r="AY325" s="19"/>
      <c r="BE325" s="12" t="s">
        <v>479</v>
      </c>
      <c r="BF325" s="110">
        <v>12641.5</v>
      </c>
      <c r="BG325" s="111">
        <v>12628.5</v>
      </c>
      <c r="BH325" s="111">
        <v>12635.8</v>
      </c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</row>
    <row r="326" spans="1:123" x14ac:dyDescent="0.25">
      <c r="A326" s="12" t="str">
        <f t="shared" si="324"/>
        <v>19mag     21b</v>
      </c>
      <c r="B326" s="110">
        <f t="shared" ref="B326:B389" si="335">J326-J325</f>
        <v>-4.7999999999992724</v>
      </c>
      <c r="C326" s="3">
        <f t="shared" ref="C326:C389" si="336">J326-J323</f>
        <v>-9.7999999999992724</v>
      </c>
      <c r="D326" s="3">
        <f t="shared" si="326"/>
        <v>12640.766666666668</v>
      </c>
      <c r="E326" s="3">
        <f t="shared" si="327"/>
        <v>12639.25</v>
      </c>
      <c r="F326" s="3">
        <f t="shared" si="328"/>
        <v>12624.266666666668</v>
      </c>
      <c r="G326" s="3">
        <f t="shared" si="329"/>
        <v>12621</v>
      </c>
      <c r="H326" s="3">
        <f t="shared" si="310"/>
        <v>12637</v>
      </c>
      <c r="I326" s="3">
        <f t="shared" si="310"/>
        <v>12613.5</v>
      </c>
      <c r="J326" s="110">
        <f t="shared" si="310"/>
        <v>12631</v>
      </c>
      <c r="K326" s="8">
        <f t="shared" si="287"/>
        <v>0.2000000000007276</v>
      </c>
      <c r="L326" s="4">
        <f t="shared" si="330"/>
        <v>23.5</v>
      </c>
      <c r="M326" s="4">
        <f t="shared" ref="M326:M389" si="337">AVERAGE(L324:L326)</f>
        <v>16.5</v>
      </c>
      <c r="N326" s="4">
        <f t="shared" si="331"/>
        <v>18.25</v>
      </c>
      <c r="O326" s="4">
        <f t="shared" si="332"/>
        <v>23.5</v>
      </c>
      <c r="P326" s="4">
        <f t="shared" si="323"/>
        <v>1.2000000000007276</v>
      </c>
      <c r="Q326" s="4">
        <f>-J325+I326</f>
        <v>-22.299999999999272</v>
      </c>
      <c r="R326" s="4">
        <f t="shared" si="325"/>
        <v>12627.166666666666</v>
      </c>
      <c r="S326" s="4">
        <f t="shared" si="333"/>
        <v>12631.216666666667</v>
      </c>
      <c r="T326" s="4">
        <f t="shared" si="334"/>
        <v>12632.522222222222</v>
      </c>
      <c r="U326" s="4">
        <f t="shared" ref="U326:U389" si="338">MIN(B323:B325)</f>
        <v>-10</v>
      </c>
      <c r="V326" s="4">
        <f t="shared" ref="V326:V389" si="339">MIN(B324:B325)</f>
        <v>-10</v>
      </c>
      <c r="W326" s="86">
        <f t="shared" ref="W326:W389" si="340">J324+V326</f>
        <v>12620.8</v>
      </c>
      <c r="X326" s="45">
        <f t="shared" si="319"/>
        <v>12620.8</v>
      </c>
      <c r="Y326" s="62">
        <f t="shared" ref="Y326:Y389" si="341">J325+K325</f>
        <v>12630.8</v>
      </c>
      <c r="Z326" s="10">
        <f t="shared" ref="Z326:Z389" si="342">MAX(B323:B325)</f>
        <v>5</v>
      </c>
      <c r="AA326" s="4">
        <f t="shared" ref="AA326:AA389" si="343">MAX(B324:B325)</f>
        <v>5</v>
      </c>
      <c r="AB326" s="108">
        <f t="shared" ref="AB326:AB389" si="344">J324+AA326</f>
        <v>12635.8</v>
      </c>
      <c r="AC326" s="79">
        <f t="shared" si="320"/>
        <v>12635.8</v>
      </c>
      <c r="AD326" s="48">
        <f t="shared" si="288"/>
        <v>0.40480831708901782</v>
      </c>
      <c r="AE326" s="45">
        <f t="shared" si="289"/>
        <v>-10</v>
      </c>
      <c r="AF326" s="56">
        <f t="shared" si="290"/>
        <v>12625.8</v>
      </c>
      <c r="AG326" s="70">
        <f t="shared" si="291"/>
        <v>-0.53124263534251759</v>
      </c>
      <c r="AH326" s="70">
        <f t="shared" si="292"/>
        <v>-1.8823790363799624</v>
      </c>
      <c r="AI326" s="74">
        <f t="shared" si="293"/>
        <v>4.1185509037056881E-4</v>
      </c>
      <c r="AJ326" s="62">
        <f t="shared" si="294"/>
        <v>5</v>
      </c>
      <c r="AK326" s="117">
        <f t="shared" si="295"/>
        <v>3.5433508366027557</v>
      </c>
      <c r="AL326" s="99">
        <f t="shared" si="296"/>
        <v>-7.7526738813993366E-4</v>
      </c>
      <c r="AM326" s="62">
        <f t="shared" si="297"/>
        <v>12640.8</v>
      </c>
      <c r="AN326" s="10">
        <f t="shared" si="298"/>
        <v>12609.644400000001</v>
      </c>
      <c r="AO326" s="10">
        <f t="shared" si="299"/>
        <v>12629.391300000003</v>
      </c>
      <c r="AP326" s="10">
        <f t="shared" si="300"/>
        <v>12660.914933333333</v>
      </c>
      <c r="AQ326" s="10">
        <f t="shared" si="301"/>
        <v>12641.662366666669</v>
      </c>
      <c r="AR326" s="113"/>
      <c r="AU326" s="19"/>
      <c r="AV326" s="25"/>
      <c r="AW326" s="19"/>
      <c r="AX326" s="19"/>
      <c r="AY326" s="19"/>
      <c r="BE326" s="12" t="s">
        <v>480</v>
      </c>
      <c r="BF326" s="13">
        <v>12637</v>
      </c>
      <c r="BG326" s="14">
        <v>12613.5</v>
      </c>
      <c r="BH326" s="14">
        <v>12631</v>
      </c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</row>
    <row r="327" spans="1:123" x14ac:dyDescent="0.25">
      <c r="A327" s="12" t="str">
        <f t="shared" si="324"/>
        <v>22mag   0s</v>
      </c>
      <c r="B327" s="110">
        <f t="shared" si="335"/>
        <v>12.200000000000728</v>
      </c>
      <c r="C327" s="3">
        <f t="shared" si="336"/>
        <v>12.400000000001455</v>
      </c>
      <c r="D327" s="3">
        <f t="shared" si="326"/>
        <v>12641.9</v>
      </c>
      <c r="E327" s="3">
        <f t="shared" si="327"/>
        <v>12642.1</v>
      </c>
      <c r="F327" s="3">
        <f t="shared" si="328"/>
        <v>12626.033333333333</v>
      </c>
      <c r="G327" s="3">
        <f t="shared" si="329"/>
        <v>12624.8</v>
      </c>
      <c r="H327" s="110">
        <f t="shared" si="310"/>
        <v>12647.2</v>
      </c>
      <c r="I327" s="110">
        <f t="shared" si="310"/>
        <v>12636.1</v>
      </c>
      <c r="J327" s="110">
        <f t="shared" si="310"/>
        <v>12643.2</v>
      </c>
      <c r="K327" s="8">
        <f t="shared" ref="K327:K390" si="345">J327-J325</f>
        <v>7.4000000000014552</v>
      </c>
      <c r="L327" s="4">
        <f t="shared" si="330"/>
        <v>16.200000000000728</v>
      </c>
      <c r="M327" s="4">
        <f t="shared" si="337"/>
        <v>17.566666666666908</v>
      </c>
      <c r="N327" s="4">
        <f t="shared" si="331"/>
        <v>19.850000000000364</v>
      </c>
      <c r="O327" s="4">
        <f t="shared" si="332"/>
        <v>11.100000000000364</v>
      </c>
      <c r="P327" s="4">
        <f t="shared" si="323"/>
        <v>16.200000000000728</v>
      </c>
      <c r="Q327" s="4">
        <f>J326-I327</f>
        <v>-5.1000000000003638</v>
      </c>
      <c r="R327" s="4">
        <f t="shared" si="325"/>
        <v>12642.166666666666</v>
      </c>
      <c r="S327" s="4">
        <f t="shared" si="333"/>
        <v>12634.666666666666</v>
      </c>
      <c r="T327" s="4">
        <f t="shared" si="334"/>
        <v>12634.866666666667</v>
      </c>
      <c r="U327" s="4">
        <f t="shared" si="338"/>
        <v>-10</v>
      </c>
      <c r="V327" s="4">
        <f t="shared" si="339"/>
        <v>-4.7999999999992724</v>
      </c>
      <c r="W327" s="85">
        <f t="shared" si="340"/>
        <v>12631</v>
      </c>
      <c r="X327" s="109">
        <f t="shared" si="319"/>
        <v>12625.8</v>
      </c>
      <c r="Y327" s="62">
        <f t="shared" si="341"/>
        <v>12631.2</v>
      </c>
      <c r="Z327" s="10">
        <f t="shared" si="342"/>
        <v>5</v>
      </c>
      <c r="AA327" s="4">
        <f t="shared" si="343"/>
        <v>5</v>
      </c>
      <c r="AB327" s="79">
        <f t="shared" si="344"/>
        <v>12640.8</v>
      </c>
      <c r="AC327" s="79">
        <f t="shared" si="320"/>
        <v>12640.8</v>
      </c>
      <c r="AD327" s="48">
        <f t="shared" ref="AD327:AD390" si="346">(O327-$O$1)/$O$1</f>
        <v>-0.33645224171537835</v>
      </c>
      <c r="AE327" s="45">
        <f t="shared" ref="AE327:AE390" si="347">MIN(B324:B326)</f>
        <v>-10</v>
      </c>
      <c r="AF327" s="56">
        <f t="shared" ref="AF327:AF390" si="348">J326+AE327</f>
        <v>12621</v>
      </c>
      <c r="AG327" s="70">
        <f t="shared" ref="AG327:AG390" si="349">AI327/AL327</f>
        <v>3.0869978607081325</v>
      </c>
      <c r="AH327" s="70">
        <f t="shared" ref="AH327:AH390" si="350">1/AG327</f>
        <v>0.32393932393934605</v>
      </c>
      <c r="AI327" s="74">
        <f t="shared" ref="AI327:AI390" si="351">(J327-AF327)/AF327</f>
        <v>1.7589731400048116E-3</v>
      </c>
      <c r="AJ327" s="62">
        <f t="shared" ref="AJ327:AJ390" si="352">MAX(B324:B326)</f>
        <v>5</v>
      </c>
      <c r="AK327" s="117">
        <f t="shared" ref="AK327:AK390" si="353" xml:space="preserve"> AH327/AG327</f>
        <v>0.10493668559428057</v>
      </c>
      <c r="AL327" s="99">
        <f t="shared" ref="AL327:AL390" si="354">(J327-AM327)/AM327</f>
        <v>5.6980056980062734E-4</v>
      </c>
      <c r="AM327" s="62">
        <f t="shared" ref="AM327:AM390" si="355">J326+AJ327</f>
        <v>12636</v>
      </c>
      <c r="AN327" s="10">
        <f t="shared" ref="AN327:AN390" si="356">(R326-N326)*0.999</f>
        <v>12596.30775</v>
      </c>
      <c r="AO327" s="10">
        <f t="shared" ref="AO327:AO390" si="357">(2*R326-I326)*0.999</f>
        <v>12628.192499999999</v>
      </c>
      <c r="AP327" s="10">
        <f t="shared" ref="AP327:AP390" si="358">(R326+N326)*1.001</f>
        <v>12658.062083333331</v>
      </c>
      <c r="AQ327" s="10">
        <f t="shared" ref="AQ327:AQ390" si="359">(2*R326-H326)*1.001</f>
        <v>12629.950666666664</v>
      </c>
      <c r="AR327" s="113"/>
      <c r="AU327" s="19"/>
      <c r="AV327" s="25"/>
      <c r="AW327" s="19"/>
      <c r="AX327" s="19"/>
      <c r="AY327" s="19"/>
      <c r="BE327" s="12" t="s">
        <v>481</v>
      </c>
      <c r="BF327" s="110">
        <v>12647.2</v>
      </c>
      <c r="BG327" s="111">
        <v>12636.1</v>
      </c>
      <c r="BH327" s="111">
        <v>12643.2</v>
      </c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</row>
    <row r="328" spans="1:123" x14ac:dyDescent="0.25">
      <c r="A328" s="12" t="str">
        <f t="shared" si="324"/>
        <v>22mag   1s</v>
      </c>
      <c r="B328" s="110">
        <f t="shared" si="335"/>
        <v>-2.7000000000007276</v>
      </c>
      <c r="C328" s="3">
        <f t="shared" si="336"/>
        <v>4.7000000000007276</v>
      </c>
      <c r="D328" s="3">
        <f t="shared" si="326"/>
        <v>12642.699999999999</v>
      </c>
      <c r="E328" s="3">
        <f t="shared" si="327"/>
        <v>12645.55</v>
      </c>
      <c r="F328" s="3">
        <f t="shared" si="328"/>
        <v>12627.833333333334</v>
      </c>
      <c r="G328" s="3">
        <f t="shared" si="329"/>
        <v>12635</v>
      </c>
      <c r="H328" s="13">
        <f t="shared" si="310"/>
        <v>12643.9</v>
      </c>
      <c r="I328" s="13">
        <f t="shared" si="310"/>
        <v>12633.9</v>
      </c>
      <c r="J328" s="13">
        <f t="shared" si="310"/>
        <v>12640.5</v>
      </c>
      <c r="K328" s="8">
        <f t="shared" si="345"/>
        <v>9.5</v>
      </c>
      <c r="L328" s="4">
        <f t="shared" si="330"/>
        <v>10</v>
      </c>
      <c r="M328" s="4">
        <f t="shared" si="337"/>
        <v>16.566666666666908</v>
      </c>
      <c r="N328" s="4">
        <f t="shared" si="331"/>
        <v>13.100000000000364</v>
      </c>
      <c r="O328" s="4">
        <f t="shared" si="332"/>
        <v>10</v>
      </c>
      <c r="P328" s="4">
        <f t="shared" si="323"/>
        <v>0.69999999999890861</v>
      </c>
      <c r="Q328" s="4">
        <f t="shared" ref="Q328:Q333" si="360">J327-I328</f>
        <v>9.3000000000010914</v>
      </c>
      <c r="R328" s="4">
        <f t="shared" si="325"/>
        <v>12639.433333333334</v>
      </c>
      <c r="S328" s="4">
        <f t="shared" si="333"/>
        <v>12640.8</v>
      </c>
      <c r="T328" s="4">
        <f t="shared" si="334"/>
        <v>12636.255555555554</v>
      </c>
      <c r="U328" s="4">
        <f t="shared" si="338"/>
        <v>-4.7999999999992724</v>
      </c>
      <c r="V328" s="4">
        <f t="shared" si="339"/>
        <v>-4.7999999999992724</v>
      </c>
      <c r="W328" s="109">
        <f t="shared" si="340"/>
        <v>12626.2</v>
      </c>
      <c r="X328" s="45">
        <f t="shared" si="319"/>
        <v>12626.2</v>
      </c>
      <c r="Y328" s="62">
        <f t="shared" si="341"/>
        <v>12650.600000000002</v>
      </c>
      <c r="Z328" s="10">
        <f t="shared" si="342"/>
        <v>12.200000000000728</v>
      </c>
      <c r="AA328" s="4">
        <f t="shared" si="343"/>
        <v>12.200000000000728</v>
      </c>
      <c r="AB328" s="79">
        <f t="shared" si="344"/>
        <v>12643.2</v>
      </c>
      <c r="AC328" s="108">
        <f t="shared" si="320"/>
        <v>12643.2</v>
      </c>
      <c r="AD328" s="48">
        <f t="shared" si="346"/>
        <v>-0.4022092267706307</v>
      </c>
      <c r="AE328" s="45">
        <f t="shared" si="347"/>
        <v>-4.7999999999992724</v>
      </c>
      <c r="AF328" s="56">
        <f t="shared" si="348"/>
        <v>12638.400000000001</v>
      </c>
      <c r="AG328" s="70">
        <f t="shared" si="349"/>
        <v>-0.1411291761508072</v>
      </c>
      <c r="AH328" s="70">
        <f t="shared" si="350"/>
        <v>-7.0857070612487982</v>
      </c>
      <c r="AI328" s="74">
        <f t="shared" si="351"/>
        <v>1.6616027345222058E-4</v>
      </c>
      <c r="AJ328" s="62">
        <f t="shared" si="352"/>
        <v>12.200000000000728</v>
      </c>
      <c r="AK328" s="117">
        <f t="shared" si="353"/>
        <v>50.207244557831082</v>
      </c>
      <c r="AL328" s="99">
        <f t="shared" si="354"/>
        <v>-1.1773630228994305E-3</v>
      </c>
      <c r="AM328" s="62">
        <f t="shared" si="355"/>
        <v>12655.400000000001</v>
      </c>
      <c r="AN328" s="10">
        <f t="shared" si="356"/>
        <v>12609.69435</v>
      </c>
      <c r="AO328" s="10">
        <f t="shared" si="357"/>
        <v>12635.585099999998</v>
      </c>
      <c r="AP328" s="10">
        <f t="shared" si="358"/>
        <v>12674.678683333332</v>
      </c>
      <c r="AQ328" s="10">
        <f t="shared" si="359"/>
        <v>12649.770466666663</v>
      </c>
      <c r="AR328" s="113"/>
      <c r="AU328" s="19"/>
      <c r="AV328" s="25"/>
      <c r="AW328" s="19"/>
      <c r="AX328" s="19"/>
      <c r="AY328" s="19"/>
      <c r="BE328" s="12" t="s">
        <v>482</v>
      </c>
      <c r="BF328" s="110">
        <v>12643.9</v>
      </c>
      <c r="BG328" s="111">
        <v>12633.9</v>
      </c>
      <c r="BH328" s="111">
        <v>12640.5</v>
      </c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</row>
    <row r="329" spans="1:123" x14ac:dyDescent="0.25">
      <c r="A329" s="12" t="str">
        <f t="shared" si="324"/>
        <v>22mag    2b</v>
      </c>
      <c r="B329" s="110">
        <f t="shared" si="335"/>
        <v>-4.7999999999992724</v>
      </c>
      <c r="C329" s="3">
        <f t="shared" si="336"/>
        <v>4.7000000000007276</v>
      </c>
      <c r="D329" s="3">
        <f t="shared" si="326"/>
        <v>12646.266666666668</v>
      </c>
      <c r="E329" s="3">
        <f t="shared" si="327"/>
        <v>12645.8</v>
      </c>
      <c r="F329" s="3">
        <f t="shared" si="328"/>
        <v>12635.233333333332</v>
      </c>
      <c r="G329" s="3">
        <f t="shared" si="329"/>
        <v>12634.8</v>
      </c>
      <c r="H329" s="13">
        <f t="shared" si="310"/>
        <v>12647.7</v>
      </c>
      <c r="I329" s="13">
        <f t="shared" si="310"/>
        <v>12635.7</v>
      </c>
      <c r="J329" s="110">
        <f t="shared" si="310"/>
        <v>12635.7</v>
      </c>
      <c r="K329" s="8">
        <f t="shared" si="345"/>
        <v>-7.5</v>
      </c>
      <c r="L329" s="4">
        <f t="shared" si="330"/>
        <v>12</v>
      </c>
      <c r="M329" s="4">
        <f t="shared" si="337"/>
        <v>12.733333333333576</v>
      </c>
      <c r="N329" s="4">
        <f t="shared" si="331"/>
        <v>11</v>
      </c>
      <c r="O329" s="4">
        <f t="shared" si="332"/>
        <v>12</v>
      </c>
      <c r="P329" s="4">
        <f t="shared" si="323"/>
        <v>7.2000000000007276</v>
      </c>
      <c r="Q329" s="4">
        <f t="shared" si="360"/>
        <v>4.7999999999992724</v>
      </c>
      <c r="R329" s="4">
        <f t="shared" si="325"/>
        <v>12639.700000000003</v>
      </c>
      <c r="S329" s="4">
        <f t="shared" si="333"/>
        <v>12639.566666666669</v>
      </c>
      <c r="T329" s="4">
        <f t="shared" si="334"/>
        <v>12640.433333333334</v>
      </c>
      <c r="U329" s="4">
        <f t="shared" si="338"/>
        <v>-4.7999999999992724</v>
      </c>
      <c r="V329" s="4">
        <f t="shared" si="339"/>
        <v>-2.7000000000007276</v>
      </c>
      <c r="W329" s="109">
        <f t="shared" si="340"/>
        <v>12640.5</v>
      </c>
      <c r="X329" s="45">
        <f t="shared" si="319"/>
        <v>12638.400000000001</v>
      </c>
      <c r="Y329" s="10">
        <f t="shared" si="341"/>
        <v>12650</v>
      </c>
      <c r="Z329" s="10">
        <f t="shared" si="342"/>
        <v>12.200000000000728</v>
      </c>
      <c r="AA329" s="10">
        <f t="shared" si="343"/>
        <v>12.200000000000728</v>
      </c>
      <c r="AB329" s="10">
        <f t="shared" si="344"/>
        <v>12655.400000000001</v>
      </c>
      <c r="AC329" s="108">
        <f t="shared" si="320"/>
        <v>12655.400000000001</v>
      </c>
      <c r="AD329" s="48">
        <f t="shared" si="346"/>
        <v>-0.28265107212475682</v>
      </c>
      <c r="AE329" s="45">
        <f t="shared" si="347"/>
        <v>-4.7999999999992724</v>
      </c>
      <c r="AF329" s="56">
        <f t="shared" si="348"/>
        <v>12635.7</v>
      </c>
      <c r="AG329" s="70">
        <f t="shared" si="349"/>
        <v>0</v>
      </c>
      <c r="AH329" s="70" t="e">
        <f t="shared" si="350"/>
        <v>#DIV/0!</v>
      </c>
      <c r="AI329" s="74">
        <f t="shared" si="351"/>
        <v>0</v>
      </c>
      <c r="AJ329" s="62">
        <f t="shared" si="352"/>
        <v>12.200000000000728</v>
      </c>
      <c r="AK329" s="117" t="e">
        <f t="shared" si="353"/>
        <v>#DIV/0!</v>
      </c>
      <c r="AL329" s="99">
        <f t="shared" si="354"/>
        <v>-1.3435867443312493E-3</v>
      </c>
      <c r="AM329" s="62">
        <f t="shared" si="355"/>
        <v>12652.7</v>
      </c>
      <c r="AN329" s="10">
        <f t="shared" si="356"/>
        <v>12613.707</v>
      </c>
      <c r="AO329" s="10">
        <f t="shared" si="357"/>
        <v>12632.321700000002</v>
      </c>
      <c r="AP329" s="10">
        <f t="shared" si="358"/>
        <v>12665.185866666667</v>
      </c>
      <c r="AQ329" s="10">
        <f t="shared" si="359"/>
        <v>12647.601633333334</v>
      </c>
      <c r="AR329" s="113"/>
      <c r="AU329" s="19"/>
      <c r="AV329" s="25"/>
      <c r="AW329" s="19"/>
      <c r="AX329" s="19"/>
      <c r="AY329" s="19"/>
      <c r="BE329" s="12" t="s">
        <v>483</v>
      </c>
      <c r="BF329" s="110">
        <v>12647.7</v>
      </c>
      <c r="BG329" s="111">
        <v>12635.7</v>
      </c>
      <c r="BH329" s="111">
        <v>12635.7</v>
      </c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</row>
    <row r="330" spans="1:123" x14ac:dyDescent="0.25">
      <c r="A330" s="12" t="str">
        <f t="shared" si="324"/>
        <v>22mag     3o</v>
      </c>
      <c r="B330" s="110">
        <f t="shared" si="335"/>
        <v>4.2999999999992724</v>
      </c>
      <c r="C330" s="3">
        <f t="shared" si="336"/>
        <v>-3.2000000000007276</v>
      </c>
      <c r="D330" s="3">
        <f t="shared" si="326"/>
        <v>12645.199999999999</v>
      </c>
      <c r="E330" s="3">
        <f t="shared" si="327"/>
        <v>12645.85</v>
      </c>
      <c r="F330" s="3">
        <f t="shared" si="328"/>
        <v>12635.066666666666</v>
      </c>
      <c r="G330" s="3">
        <f t="shared" si="329"/>
        <v>12635.650000000001</v>
      </c>
      <c r="H330" s="13">
        <f t="shared" si="310"/>
        <v>12644</v>
      </c>
      <c r="I330" s="13">
        <f t="shared" si="310"/>
        <v>12635.6</v>
      </c>
      <c r="J330" s="110">
        <f t="shared" si="310"/>
        <v>12640</v>
      </c>
      <c r="K330" s="8">
        <f t="shared" si="345"/>
        <v>-0.5</v>
      </c>
      <c r="L330" s="4">
        <f t="shared" si="330"/>
        <v>8.3999999999996362</v>
      </c>
      <c r="M330" s="4">
        <f t="shared" si="337"/>
        <v>10.133333333333212</v>
      </c>
      <c r="N330" s="4">
        <f t="shared" si="331"/>
        <v>10.199999999999818</v>
      </c>
      <c r="O330" s="4">
        <f t="shared" si="332"/>
        <v>8.3999999999996362</v>
      </c>
      <c r="P330" s="4">
        <f t="shared" si="323"/>
        <v>8.2999999999992724</v>
      </c>
      <c r="Q330" s="4">
        <f t="shared" si="360"/>
        <v>0.1000000000003638</v>
      </c>
      <c r="R330" s="4">
        <f t="shared" si="325"/>
        <v>12639.866666666667</v>
      </c>
      <c r="S330" s="4">
        <f t="shared" si="333"/>
        <v>12639.783333333335</v>
      </c>
      <c r="T330" s="4">
        <f t="shared" si="334"/>
        <v>12639.66666666667</v>
      </c>
      <c r="U330" s="4">
        <f t="shared" si="338"/>
        <v>-4.7999999999992724</v>
      </c>
      <c r="V330" s="4">
        <f t="shared" si="339"/>
        <v>-4.7999999999992724</v>
      </c>
      <c r="W330" s="45">
        <f t="shared" si="340"/>
        <v>12635.7</v>
      </c>
      <c r="X330" s="109">
        <f t="shared" si="319"/>
        <v>12635.7</v>
      </c>
      <c r="Y330" s="62">
        <f t="shared" si="341"/>
        <v>12628.2</v>
      </c>
      <c r="Z330" s="10">
        <f t="shared" si="342"/>
        <v>12.200000000000728</v>
      </c>
      <c r="AA330" s="4">
        <f t="shared" si="343"/>
        <v>-2.7000000000007276</v>
      </c>
      <c r="AB330" s="108">
        <f t="shared" si="344"/>
        <v>12637.8</v>
      </c>
      <c r="AC330" s="79">
        <f t="shared" si="320"/>
        <v>12652.7</v>
      </c>
      <c r="AD330" s="48">
        <f t="shared" si="346"/>
        <v>-0.49785575048735153</v>
      </c>
      <c r="AE330" s="45">
        <f t="shared" si="347"/>
        <v>-4.7999999999992724</v>
      </c>
      <c r="AF330" s="56">
        <f t="shared" si="348"/>
        <v>12630.900000000001</v>
      </c>
      <c r="AG330" s="70">
        <f t="shared" si="349"/>
        <v>-1.1534490812210521</v>
      </c>
      <c r="AH330" s="70">
        <f t="shared" si="350"/>
        <v>-0.86696501499779299</v>
      </c>
      <c r="AI330" s="74">
        <f t="shared" si="351"/>
        <v>7.2045539114382539E-4</v>
      </c>
      <c r="AJ330" s="62">
        <f t="shared" si="352"/>
        <v>12.200000000000728</v>
      </c>
      <c r="AK330" s="117">
        <f t="shared" si="353"/>
        <v>0.75162833723012346</v>
      </c>
      <c r="AL330" s="99">
        <f t="shared" si="354"/>
        <v>-6.2460961898824741E-4</v>
      </c>
      <c r="AM330" s="62">
        <f t="shared" si="355"/>
        <v>12647.900000000001</v>
      </c>
      <c r="AN330" s="10">
        <f t="shared" si="356"/>
        <v>12616.071300000003</v>
      </c>
      <c r="AO330" s="10">
        <f t="shared" si="357"/>
        <v>12631.056300000004</v>
      </c>
      <c r="AP330" s="10">
        <f t="shared" si="358"/>
        <v>12663.350700000001</v>
      </c>
      <c r="AQ330" s="10">
        <f t="shared" si="359"/>
        <v>12644.331700000002</v>
      </c>
      <c r="AR330" s="113"/>
      <c r="AU330" s="19"/>
      <c r="AV330" s="25"/>
      <c r="AW330" s="19"/>
      <c r="AX330" s="19"/>
      <c r="AY330" s="19"/>
      <c r="BE330" s="12" t="s">
        <v>484</v>
      </c>
      <c r="BF330" s="110">
        <v>12644</v>
      </c>
      <c r="BG330" s="111">
        <v>12635.6</v>
      </c>
      <c r="BH330" s="111">
        <v>12640</v>
      </c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</row>
    <row r="331" spans="1:123" x14ac:dyDescent="0.25">
      <c r="A331" s="12" t="str">
        <f t="shared" si="324"/>
        <v>22mag    4s</v>
      </c>
      <c r="B331" s="110">
        <f t="shared" si="335"/>
        <v>2.7000000000007276</v>
      </c>
      <c r="C331" s="3">
        <f t="shared" si="336"/>
        <v>2.2000000000007276</v>
      </c>
      <c r="D331" s="3">
        <f t="shared" si="326"/>
        <v>12646.566666666666</v>
      </c>
      <c r="E331" s="3">
        <f t="shared" si="327"/>
        <v>12646</v>
      </c>
      <c r="F331" s="3">
        <f t="shared" si="328"/>
        <v>12637.1</v>
      </c>
      <c r="G331" s="3">
        <f t="shared" si="329"/>
        <v>12637.8</v>
      </c>
      <c r="H331" s="13">
        <f t="shared" si="310"/>
        <v>12648</v>
      </c>
      <c r="I331" s="13">
        <f t="shared" si="310"/>
        <v>12640</v>
      </c>
      <c r="J331" s="110">
        <f t="shared" si="310"/>
        <v>12642.7</v>
      </c>
      <c r="K331" s="8">
        <f t="shared" si="345"/>
        <v>7</v>
      </c>
      <c r="L331" s="4">
        <f t="shared" si="330"/>
        <v>8</v>
      </c>
      <c r="M331" s="4">
        <f t="shared" si="337"/>
        <v>9.466666666666546</v>
      </c>
      <c r="N331" s="4">
        <f t="shared" si="331"/>
        <v>8.1999999999998181</v>
      </c>
      <c r="O331" s="4">
        <f t="shared" si="332"/>
        <v>8</v>
      </c>
      <c r="P331" s="4">
        <f t="shared" si="323"/>
        <v>8</v>
      </c>
      <c r="Q331" s="4">
        <f t="shared" si="360"/>
        <v>0</v>
      </c>
      <c r="R331" s="4">
        <f t="shared" si="325"/>
        <v>12643.566666666666</v>
      </c>
      <c r="S331" s="4">
        <f t="shared" si="333"/>
        <v>12641.716666666667</v>
      </c>
      <c r="T331" s="4">
        <f t="shared" si="334"/>
        <v>12641.044444444444</v>
      </c>
      <c r="U331" s="4">
        <f t="shared" si="338"/>
        <v>-4.7999999999992724</v>
      </c>
      <c r="V331" s="4">
        <f t="shared" si="339"/>
        <v>-4.7999999999992724</v>
      </c>
      <c r="W331" s="45">
        <f t="shared" si="340"/>
        <v>12630.900000000001</v>
      </c>
      <c r="X331" s="109">
        <f t="shared" si="319"/>
        <v>12630.900000000001</v>
      </c>
      <c r="Y331" s="10">
        <f t="shared" si="341"/>
        <v>12639.5</v>
      </c>
      <c r="Z331" s="10">
        <f t="shared" si="342"/>
        <v>4.2999999999992724</v>
      </c>
      <c r="AA331" s="10">
        <f t="shared" si="343"/>
        <v>4.2999999999992724</v>
      </c>
      <c r="AB331" s="10">
        <f t="shared" si="344"/>
        <v>12640</v>
      </c>
      <c r="AC331" s="79">
        <f t="shared" si="320"/>
        <v>12640</v>
      </c>
      <c r="AD331" s="48">
        <f t="shared" si="346"/>
        <v>-0.52176738141650458</v>
      </c>
      <c r="AE331" s="45">
        <f t="shared" si="347"/>
        <v>-4.7999999999992724</v>
      </c>
      <c r="AF331" s="56">
        <f t="shared" si="348"/>
        <v>12635.2</v>
      </c>
      <c r="AG331" s="70">
        <f t="shared" si="349"/>
        <v>-4.6908759853468007</v>
      </c>
      <c r="AH331" s="70">
        <f t="shared" si="350"/>
        <v>-0.21317979906605208</v>
      </c>
      <c r="AI331" s="74">
        <f t="shared" si="351"/>
        <v>5.9357984044573883E-4</v>
      </c>
      <c r="AJ331" s="62">
        <f t="shared" si="352"/>
        <v>4.2999999999992724</v>
      </c>
      <c r="AK331" s="117">
        <f t="shared" si="353"/>
        <v>4.5445626729842335E-2</v>
      </c>
      <c r="AL331" s="99">
        <f t="shared" si="354"/>
        <v>-1.2653923111588186E-4</v>
      </c>
      <c r="AM331" s="62">
        <f t="shared" si="355"/>
        <v>12644.3</v>
      </c>
      <c r="AN331" s="10">
        <f t="shared" si="356"/>
        <v>12617.037000000002</v>
      </c>
      <c r="AO331" s="10">
        <f t="shared" si="357"/>
        <v>12631.4892</v>
      </c>
      <c r="AP331" s="10">
        <f t="shared" si="358"/>
        <v>12662.716733333331</v>
      </c>
      <c r="AQ331" s="10">
        <f t="shared" si="359"/>
        <v>12648.369066666666</v>
      </c>
      <c r="AR331" s="113"/>
      <c r="AU331" s="19"/>
      <c r="AV331" s="25"/>
      <c r="AW331" s="19"/>
      <c r="AX331" s="19"/>
      <c r="AY331" s="19"/>
      <c r="BE331" s="12" t="s">
        <v>485</v>
      </c>
      <c r="BF331" s="110">
        <v>12648</v>
      </c>
      <c r="BG331" s="111">
        <v>12640</v>
      </c>
      <c r="BH331" s="111">
        <v>12642.7</v>
      </c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</row>
    <row r="332" spans="1:123" x14ac:dyDescent="0.25">
      <c r="A332" s="12" t="str">
        <f t="shared" si="324"/>
        <v>22mag     5b</v>
      </c>
      <c r="B332" s="3">
        <f t="shared" si="335"/>
        <v>7.8999999999996362</v>
      </c>
      <c r="C332" s="3">
        <f t="shared" si="336"/>
        <v>14.899999999999636</v>
      </c>
      <c r="D332" s="3">
        <f t="shared" si="326"/>
        <v>12647.533333333333</v>
      </c>
      <c r="E332" s="3">
        <f t="shared" si="327"/>
        <v>12649.3</v>
      </c>
      <c r="F332" s="3">
        <f t="shared" si="328"/>
        <v>12639.433333333334</v>
      </c>
      <c r="G332" s="3">
        <f t="shared" si="329"/>
        <v>12641.35</v>
      </c>
      <c r="H332" s="3">
        <f t="shared" si="310"/>
        <v>12650.6</v>
      </c>
      <c r="I332" s="110">
        <f t="shared" si="310"/>
        <v>12642.7</v>
      </c>
      <c r="J332" s="110">
        <f t="shared" si="310"/>
        <v>12650.6</v>
      </c>
      <c r="K332" s="8">
        <f t="shared" si="345"/>
        <v>10.600000000000364</v>
      </c>
      <c r="L332" s="4">
        <f t="shared" si="330"/>
        <v>7.8999999999996362</v>
      </c>
      <c r="M332" s="4">
        <f t="shared" si="337"/>
        <v>8.0999999999997581</v>
      </c>
      <c r="N332" s="4">
        <f t="shared" si="331"/>
        <v>7.9499999999998181</v>
      </c>
      <c r="O332" s="4">
        <f t="shared" si="332"/>
        <v>7.8999999999996362</v>
      </c>
      <c r="P332" s="4">
        <f t="shared" si="323"/>
        <v>7.8999999999996362</v>
      </c>
      <c r="Q332" s="4">
        <f t="shared" si="360"/>
        <v>0</v>
      </c>
      <c r="R332" s="4">
        <f t="shared" si="325"/>
        <v>12647.966666666667</v>
      </c>
      <c r="S332" s="4">
        <f t="shared" si="333"/>
        <v>12645.766666666666</v>
      </c>
      <c r="T332" s="4">
        <f t="shared" si="334"/>
        <v>12643.800000000001</v>
      </c>
      <c r="U332" s="4">
        <f t="shared" si="338"/>
        <v>-4.7999999999992724</v>
      </c>
      <c r="V332" s="4">
        <f t="shared" si="339"/>
        <v>2.7000000000007276</v>
      </c>
      <c r="W332" s="45">
        <f t="shared" si="340"/>
        <v>12642.7</v>
      </c>
      <c r="X332" s="109">
        <f t="shared" si="319"/>
        <v>12635.2</v>
      </c>
      <c r="Y332" s="62">
        <f t="shared" si="341"/>
        <v>12649.7</v>
      </c>
      <c r="Z332" s="10">
        <f t="shared" si="342"/>
        <v>4.2999999999992724</v>
      </c>
      <c r="AA332" s="4">
        <f t="shared" si="343"/>
        <v>4.2999999999992724</v>
      </c>
      <c r="AB332" s="79">
        <f t="shared" si="344"/>
        <v>12644.3</v>
      </c>
      <c r="AC332" s="79">
        <f t="shared" si="320"/>
        <v>12644.3</v>
      </c>
      <c r="AD332" s="48">
        <f t="shared" si="346"/>
        <v>-0.52774528914882002</v>
      </c>
      <c r="AE332" s="45">
        <f t="shared" si="347"/>
        <v>-4.7999999999992724</v>
      </c>
      <c r="AF332" s="56">
        <f t="shared" si="348"/>
        <v>12637.900000000001</v>
      </c>
      <c r="AG332" s="70">
        <f t="shared" si="349"/>
        <v>3.5303179765267334</v>
      </c>
      <c r="AH332" s="70">
        <f t="shared" si="350"/>
        <v>0.28326060333631464</v>
      </c>
      <c r="AI332" s="74">
        <f t="shared" si="351"/>
        <v>1.004913791056972E-3</v>
      </c>
      <c r="AJ332" s="62">
        <f t="shared" si="352"/>
        <v>4.2999999999992724</v>
      </c>
      <c r="AK332" s="117">
        <f t="shared" si="353"/>
        <v>8.0236569402452981E-2</v>
      </c>
      <c r="AL332" s="99">
        <f t="shared" si="354"/>
        <v>2.8465248675578112E-4</v>
      </c>
      <c r="AM332" s="62">
        <f t="shared" si="355"/>
        <v>12647</v>
      </c>
      <c r="AN332" s="10">
        <f t="shared" si="356"/>
        <v>12622.731299999998</v>
      </c>
      <c r="AO332" s="10">
        <f t="shared" si="357"/>
        <v>12634.486199999998</v>
      </c>
      <c r="AP332" s="10">
        <f t="shared" si="358"/>
        <v>12664.418433333332</v>
      </c>
      <c r="AQ332" s="10">
        <f t="shared" si="359"/>
        <v>12651.772466666664</v>
      </c>
      <c r="AR332" s="113"/>
      <c r="AU332" s="19"/>
      <c r="AV332" s="25"/>
      <c r="AW332" s="19"/>
      <c r="AX332" s="19"/>
      <c r="AY332" s="19"/>
      <c r="BE332" s="12" t="s">
        <v>486</v>
      </c>
      <c r="BF332" s="110">
        <v>12650.6</v>
      </c>
      <c r="BG332" s="111">
        <v>12642.7</v>
      </c>
      <c r="BH332" s="111">
        <v>12650.6</v>
      </c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</row>
    <row r="333" spans="1:123" x14ac:dyDescent="0.25">
      <c r="A333" s="12" t="str">
        <f t="shared" si="324"/>
        <v>22mag     6o</v>
      </c>
      <c r="B333" s="3">
        <f t="shared" si="335"/>
        <v>-4.3000000000010914</v>
      </c>
      <c r="C333" s="3">
        <f t="shared" si="336"/>
        <v>6.2999999999992724</v>
      </c>
      <c r="D333" s="3">
        <f t="shared" si="326"/>
        <v>12650.533333333333</v>
      </c>
      <c r="E333" s="3">
        <f t="shared" si="327"/>
        <v>12651.8</v>
      </c>
      <c r="F333" s="3">
        <f t="shared" si="328"/>
        <v>12643</v>
      </c>
      <c r="G333" s="3">
        <f t="shared" si="329"/>
        <v>12644.5</v>
      </c>
      <c r="H333" s="3">
        <f t="shared" si="310"/>
        <v>12653</v>
      </c>
      <c r="I333" s="110">
        <f t="shared" si="310"/>
        <v>12646.3</v>
      </c>
      <c r="J333" s="110">
        <f t="shared" si="310"/>
        <v>12646.3</v>
      </c>
      <c r="K333" s="8">
        <f t="shared" si="345"/>
        <v>3.5999999999985448</v>
      </c>
      <c r="L333" s="4">
        <f t="shared" si="330"/>
        <v>6.7000000000007276</v>
      </c>
      <c r="M333" s="4">
        <f t="shared" si="337"/>
        <v>7.5333333333334549</v>
      </c>
      <c r="N333" s="4">
        <f t="shared" si="331"/>
        <v>7.3000000000001819</v>
      </c>
      <c r="O333" s="4">
        <f t="shared" si="332"/>
        <v>6.7000000000007276</v>
      </c>
      <c r="P333" s="4">
        <f t="shared" si="323"/>
        <v>2.3999999999996362</v>
      </c>
      <c r="Q333" s="4">
        <f t="shared" si="360"/>
        <v>4.3000000000010914</v>
      </c>
      <c r="R333" s="4">
        <f t="shared" si="325"/>
        <v>12648.533333333333</v>
      </c>
      <c r="S333" s="4">
        <f t="shared" si="333"/>
        <v>12648.25</v>
      </c>
      <c r="T333" s="4">
        <f t="shared" si="334"/>
        <v>12646.688888888888</v>
      </c>
      <c r="U333" s="4">
        <f t="shared" si="338"/>
        <v>2.7000000000007276</v>
      </c>
      <c r="V333" s="4">
        <f t="shared" si="339"/>
        <v>2.7000000000007276</v>
      </c>
      <c r="W333" s="45">
        <f t="shared" si="340"/>
        <v>12645.400000000001</v>
      </c>
      <c r="X333" s="45">
        <f>J331+U333</f>
        <v>12645.400000000001</v>
      </c>
      <c r="Y333" s="62">
        <f t="shared" si="341"/>
        <v>12661.2</v>
      </c>
      <c r="Z333" s="10">
        <f t="shared" si="342"/>
        <v>7.8999999999996362</v>
      </c>
      <c r="AA333" s="4">
        <f t="shared" si="343"/>
        <v>7.8999999999996362</v>
      </c>
      <c r="AB333" s="79">
        <f t="shared" si="344"/>
        <v>12650.6</v>
      </c>
      <c r="AC333" s="108">
        <f>J331+Z333</f>
        <v>12650.6</v>
      </c>
      <c r="AD333" s="48">
        <f t="shared" si="346"/>
        <v>-0.59948018193627906</v>
      </c>
      <c r="AE333" s="45">
        <f t="shared" si="347"/>
        <v>2.7000000000007276</v>
      </c>
      <c r="AF333" s="56">
        <f t="shared" si="348"/>
        <v>12653.300000000001</v>
      </c>
      <c r="AG333" s="70">
        <f t="shared" si="349"/>
        <v>0.57400628851708702</v>
      </c>
      <c r="AH333" s="70">
        <f t="shared" si="350"/>
        <v>1.7421411925354404</v>
      </c>
      <c r="AI333" s="74">
        <f t="shared" si="351"/>
        <v>-5.5321536674241651E-4</v>
      </c>
      <c r="AJ333" s="62">
        <f t="shared" si="352"/>
        <v>7.8999999999996362</v>
      </c>
      <c r="AK333" s="117">
        <f t="shared" si="353"/>
        <v>3.0350559347288062</v>
      </c>
      <c r="AL333" s="99">
        <f t="shared" si="354"/>
        <v>-9.637792787455645E-4</v>
      </c>
      <c r="AM333" s="62">
        <f t="shared" si="355"/>
        <v>12658.5</v>
      </c>
      <c r="AN333" s="10">
        <f t="shared" si="356"/>
        <v>12627.37665</v>
      </c>
      <c r="AO333" s="10">
        <f t="shared" si="357"/>
        <v>12640.580100000001</v>
      </c>
      <c r="AP333" s="10">
        <f t="shared" si="358"/>
        <v>12668.572583333333</v>
      </c>
      <c r="AQ333" s="10">
        <f t="shared" si="359"/>
        <v>12657.978666666666</v>
      </c>
      <c r="AR333" s="113"/>
      <c r="AU333" s="19"/>
      <c r="AV333" s="25"/>
      <c r="AW333" s="19"/>
      <c r="AX333" s="19"/>
      <c r="AY333" s="19"/>
      <c r="BE333" s="12" t="s">
        <v>487</v>
      </c>
      <c r="BF333" s="110">
        <v>12653</v>
      </c>
      <c r="BG333" s="111">
        <v>12646.3</v>
      </c>
      <c r="BH333" s="111">
        <v>12646.3</v>
      </c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</row>
    <row r="334" spans="1:123" x14ac:dyDescent="0.25">
      <c r="A334" s="12" t="str">
        <f t="shared" si="324"/>
        <v>22mag    7s</v>
      </c>
      <c r="B334" s="3">
        <f t="shared" si="335"/>
        <v>16.800000000001091</v>
      </c>
      <c r="C334" s="3">
        <f t="shared" si="336"/>
        <v>20.399999999999636</v>
      </c>
      <c r="D334" s="3">
        <f t="shared" si="326"/>
        <v>12657.066666666666</v>
      </c>
      <c r="E334" s="3">
        <f t="shared" si="327"/>
        <v>12660.3</v>
      </c>
      <c r="F334" s="3">
        <f t="shared" si="328"/>
        <v>12644.533333333333</v>
      </c>
      <c r="G334" s="3">
        <f t="shared" si="329"/>
        <v>12645.45</v>
      </c>
      <c r="H334" s="3">
        <f t="shared" si="310"/>
        <v>12667.6</v>
      </c>
      <c r="I334" s="110">
        <f t="shared" si="310"/>
        <v>12644.6</v>
      </c>
      <c r="J334" s="110">
        <f t="shared" si="310"/>
        <v>12663.1</v>
      </c>
      <c r="K334" s="8">
        <f t="shared" si="345"/>
        <v>12.5</v>
      </c>
      <c r="L334" s="4">
        <f t="shared" si="330"/>
        <v>23</v>
      </c>
      <c r="M334" s="4">
        <f t="shared" si="337"/>
        <v>12.533333333333454</v>
      </c>
      <c r="N334" s="4">
        <f t="shared" si="331"/>
        <v>14.850000000000364</v>
      </c>
      <c r="O334" s="4">
        <f t="shared" si="332"/>
        <v>23</v>
      </c>
      <c r="P334" s="4">
        <f t="shared" si="323"/>
        <v>21.300000000001091</v>
      </c>
      <c r="Q334" s="4">
        <f>-J333+I334</f>
        <v>-1.6999999999989086</v>
      </c>
      <c r="R334" s="4">
        <f t="shared" si="325"/>
        <v>12658.433333333334</v>
      </c>
      <c r="S334" s="4">
        <f t="shared" si="333"/>
        <v>12653.483333333334</v>
      </c>
      <c r="T334" s="4">
        <f t="shared" si="334"/>
        <v>12651.644444444444</v>
      </c>
      <c r="U334" s="4">
        <f t="shared" si="338"/>
        <v>-4.3000000000010914</v>
      </c>
      <c r="V334" s="4">
        <f t="shared" si="339"/>
        <v>-4.3000000000010914</v>
      </c>
      <c r="W334" s="45">
        <f t="shared" si="340"/>
        <v>12646.3</v>
      </c>
      <c r="X334" s="109">
        <f>J332+U334</f>
        <v>12646.3</v>
      </c>
      <c r="Y334" s="10">
        <f t="shared" si="341"/>
        <v>12649.899999999998</v>
      </c>
      <c r="Z334" s="10">
        <f t="shared" si="342"/>
        <v>7.8999999999996362</v>
      </c>
      <c r="AA334" s="10">
        <f t="shared" si="343"/>
        <v>7.8999999999996362</v>
      </c>
      <c r="AB334" s="10">
        <f t="shared" si="344"/>
        <v>12658.5</v>
      </c>
      <c r="AC334" s="79">
        <f>J332+Z334</f>
        <v>12658.5</v>
      </c>
      <c r="AD334" s="48">
        <f t="shared" si="346"/>
        <v>0.37491877842754939</v>
      </c>
      <c r="AE334" s="45">
        <f t="shared" si="347"/>
        <v>-4.3000000000010914</v>
      </c>
      <c r="AF334" s="56">
        <f t="shared" si="348"/>
        <v>12641.999999999998</v>
      </c>
      <c r="AG334" s="70">
        <f t="shared" si="349"/>
        <v>2.3730744139828532</v>
      </c>
      <c r="AH334" s="70">
        <f t="shared" si="350"/>
        <v>0.42139428671419049</v>
      </c>
      <c r="AI334" s="74">
        <f t="shared" si="351"/>
        <v>1.6690397089069915E-3</v>
      </c>
      <c r="AJ334" s="62">
        <f t="shared" si="352"/>
        <v>7.8999999999996362</v>
      </c>
      <c r="AK334" s="117">
        <f t="shared" si="353"/>
        <v>0.17757314487536138</v>
      </c>
      <c r="AL334" s="99">
        <f t="shared" si="354"/>
        <v>7.0332379763252172E-4</v>
      </c>
      <c r="AM334" s="62">
        <f t="shared" si="355"/>
        <v>12654.199999999999</v>
      </c>
      <c r="AN334" s="10">
        <f t="shared" si="356"/>
        <v>12628.5921</v>
      </c>
      <c r="AO334" s="10">
        <f t="shared" si="357"/>
        <v>12638.115899999999</v>
      </c>
      <c r="AP334" s="10">
        <f t="shared" si="358"/>
        <v>12668.489166666664</v>
      </c>
      <c r="AQ334" s="10">
        <f t="shared" si="359"/>
        <v>12656.710733333332</v>
      </c>
      <c r="AR334" s="113"/>
      <c r="AU334" s="19"/>
      <c r="AV334" s="25"/>
      <c r="AW334" s="19"/>
      <c r="AX334" s="19"/>
      <c r="AY334" s="19"/>
      <c r="BE334" s="12" t="s">
        <v>488</v>
      </c>
      <c r="BF334" s="110">
        <v>12667.6</v>
      </c>
      <c r="BG334" s="111">
        <v>12644.6</v>
      </c>
      <c r="BH334" s="111">
        <v>12663.1</v>
      </c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</row>
    <row r="335" spans="1:123" x14ac:dyDescent="0.25">
      <c r="A335" s="12" t="str">
        <f t="shared" si="324"/>
        <v>22mag   8s</v>
      </c>
      <c r="B335" s="3">
        <f t="shared" si="335"/>
        <v>-4.1000000000003638</v>
      </c>
      <c r="C335" s="3">
        <f t="shared" si="336"/>
        <v>8.3999999999996362</v>
      </c>
      <c r="D335" s="3">
        <f t="shared" si="326"/>
        <v>12670.133333333331</v>
      </c>
      <c r="E335" s="3">
        <f t="shared" si="327"/>
        <v>12678.7</v>
      </c>
      <c r="F335" s="3">
        <f t="shared" si="328"/>
        <v>12647.9</v>
      </c>
      <c r="G335" s="3">
        <f t="shared" si="329"/>
        <v>12648.7</v>
      </c>
      <c r="H335" s="3">
        <f t="shared" si="310"/>
        <v>12689.8</v>
      </c>
      <c r="I335" s="110">
        <f t="shared" si="310"/>
        <v>12652.8</v>
      </c>
      <c r="J335" s="110">
        <f t="shared" si="310"/>
        <v>12659</v>
      </c>
      <c r="K335" s="8">
        <f t="shared" si="345"/>
        <v>12.700000000000728</v>
      </c>
      <c r="L335" s="4">
        <f t="shared" si="330"/>
        <v>37</v>
      </c>
      <c r="M335" s="4">
        <f t="shared" si="337"/>
        <v>22.233333333333576</v>
      </c>
      <c r="N335" s="4">
        <f t="shared" si="331"/>
        <v>30</v>
      </c>
      <c r="O335" s="4">
        <f t="shared" si="332"/>
        <v>37</v>
      </c>
      <c r="P335" s="4">
        <f t="shared" si="323"/>
        <v>26.699999999998909</v>
      </c>
      <c r="Q335" s="4">
        <f>J334-I335</f>
        <v>10.300000000001091</v>
      </c>
      <c r="R335" s="4">
        <f t="shared" si="325"/>
        <v>12667.199999999999</v>
      </c>
      <c r="S335" s="4">
        <f t="shared" si="333"/>
        <v>12662.816666666666</v>
      </c>
      <c r="T335" s="4">
        <f t="shared" si="334"/>
        <v>12658.055555555555</v>
      </c>
      <c r="U335" s="4">
        <f t="shared" si="338"/>
        <v>-4.3000000000010914</v>
      </c>
      <c r="V335" s="4">
        <f t="shared" si="339"/>
        <v>-4.3000000000010914</v>
      </c>
      <c r="W335" s="45">
        <f t="shared" si="340"/>
        <v>12641.999999999998</v>
      </c>
      <c r="X335" s="45">
        <f>J333+U335</f>
        <v>12641.999999999998</v>
      </c>
      <c r="Y335" s="62">
        <f t="shared" si="341"/>
        <v>12675.6</v>
      </c>
      <c r="Z335" s="10">
        <f t="shared" si="342"/>
        <v>16.800000000001091</v>
      </c>
      <c r="AA335" s="4">
        <f t="shared" si="343"/>
        <v>16.800000000001091</v>
      </c>
      <c r="AB335" s="108">
        <f t="shared" si="344"/>
        <v>12663.1</v>
      </c>
      <c r="AC335" s="108">
        <f>J333+Z335</f>
        <v>12663.1</v>
      </c>
      <c r="AD335" s="48">
        <f t="shared" si="346"/>
        <v>1.2118258609486663</v>
      </c>
      <c r="AE335" s="45">
        <f t="shared" si="347"/>
        <v>-4.3000000000010914</v>
      </c>
      <c r="AF335" s="56">
        <f t="shared" si="348"/>
        <v>12658.8</v>
      </c>
      <c r="AG335" s="70">
        <f t="shared" si="349"/>
        <v>-9.5853284656755976E-3</v>
      </c>
      <c r="AH335" s="70">
        <f t="shared" si="350"/>
        <v>-104.32610667239325</v>
      </c>
      <c r="AI335" s="74">
        <f t="shared" si="351"/>
        <v>1.5799285872336053E-5</v>
      </c>
      <c r="AJ335" s="62">
        <f t="shared" si="352"/>
        <v>16.800000000001091</v>
      </c>
      <c r="AK335" s="117">
        <f t="shared" si="353"/>
        <v>10883.936533419577</v>
      </c>
      <c r="AL335" s="99">
        <f t="shared" si="354"/>
        <v>-1.6482779832649669E-3</v>
      </c>
      <c r="AM335" s="62">
        <f t="shared" si="355"/>
        <v>12679.900000000001</v>
      </c>
      <c r="AN335" s="10">
        <f t="shared" si="356"/>
        <v>12630.939750000001</v>
      </c>
      <c r="AO335" s="10">
        <f t="shared" si="357"/>
        <v>12659.594400000002</v>
      </c>
      <c r="AP335" s="10">
        <f t="shared" si="358"/>
        <v>12685.956616666666</v>
      </c>
      <c r="AQ335" s="10">
        <f t="shared" si="359"/>
        <v>12661.915933333334</v>
      </c>
      <c r="AR335" s="113"/>
      <c r="AU335" s="19"/>
      <c r="AV335" s="25"/>
      <c r="AW335" s="19"/>
      <c r="AX335" s="19"/>
      <c r="AY335" s="19"/>
      <c r="BE335" s="12" t="s">
        <v>489</v>
      </c>
      <c r="BF335" s="110">
        <v>12689.8</v>
      </c>
      <c r="BG335" s="111">
        <v>12652.8</v>
      </c>
      <c r="BH335" s="111">
        <v>12659</v>
      </c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</row>
    <row r="336" spans="1:123" x14ac:dyDescent="0.25">
      <c r="A336" s="12" t="str">
        <f t="shared" si="324"/>
        <v>22mag    9b</v>
      </c>
      <c r="B336" s="3">
        <f t="shared" si="335"/>
        <v>-28.200000000000728</v>
      </c>
      <c r="C336" s="3">
        <f t="shared" si="336"/>
        <v>-15.5</v>
      </c>
      <c r="D336" s="3">
        <f t="shared" si="326"/>
        <v>12675.733333333332</v>
      </c>
      <c r="E336" s="3">
        <f t="shared" si="327"/>
        <v>12679.8</v>
      </c>
      <c r="F336" s="3">
        <f t="shared" si="328"/>
        <v>12636.566666666666</v>
      </c>
      <c r="G336" s="3">
        <f t="shared" si="329"/>
        <v>12632.55</v>
      </c>
      <c r="H336" s="3">
        <f t="shared" si="310"/>
        <v>12669.8</v>
      </c>
      <c r="I336" s="110">
        <f t="shared" si="310"/>
        <v>12612.3</v>
      </c>
      <c r="J336" s="110">
        <f t="shared" si="310"/>
        <v>12630.8</v>
      </c>
      <c r="K336" s="8">
        <f t="shared" si="345"/>
        <v>-32.300000000001091</v>
      </c>
      <c r="L336" s="4">
        <f t="shared" si="330"/>
        <v>57.5</v>
      </c>
      <c r="M336" s="4">
        <f t="shared" si="337"/>
        <v>39.166666666666664</v>
      </c>
      <c r="N336" s="4">
        <f t="shared" si="331"/>
        <v>47.25</v>
      </c>
      <c r="O336" s="4">
        <f t="shared" si="332"/>
        <v>57.5</v>
      </c>
      <c r="P336" s="4">
        <f t="shared" si="323"/>
        <v>10.799999999999272</v>
      </c>
      <c r="Q336" s="4">
        <f>J335-I336</f>
        <v>46.700000000000728</v>
      </c>
      <c r="R336" s="4">
        <f t="shared" si="325"/>
        <v>12637.633333333331</v>
      </c>
      <c r="S336" s="4">
        <f t="shared" si="333"/>
        <v>12652.416666666664</v>
      </c>
      <c r="T336" s="4">
        <f t="shared" si="334"/>
        <v>12654.422222222222</v>
      </c>
      <c r="U336" s="4">
        <f t="shared" si="338"/>
        <v>-4.3000000000010914</v>
      </c>
      <c r="V336" s="4">
        <f t="shared" si="339"/>
        <v>-4.1000000000003638</v>
      </c>
      <c r="W336" s="109">
        <f t="shared" si="340"/>
        <v>12659</v>
      </c>
      <c r="X336" s="45">
        <f t="shared" ref="X336:X356" si="361">J334+U336</f>
        <v>12658.8</v>
      </c>
      <c r="Y336" s="62">
        <f t="shared" si="341"/>
        <v>12671.7</v>
      </c>
      <c r="Z336" s="10">
        <f t="shared" si="342"/>
        <v>16.800000000001091</v>
      </c>
      <c r="AA336" s="4">
        <f t="shared" si="343"/>
        <v>16.800000000001091</v>
      </c>
      <c r="AB336" s="79">
        <f t="shared" si="344"/>
        <v>12679.900000000001</v>
      </c>
      <c r="AC336" s="108">
        <f t="shared" ref="AC336:AC356" si="362">J334+Z336</f>
        <v>12679.900000000001</v>
      </c>
      <c r="AD336" s="48">
        <f t="shared" si="346"/>
        <v>2.4372969460688734</v>
      </c>
      <c r="AE336" s="45">
        <f t="shared" si="347"/>
        <v>-4.3000000000010914</v>
      </c>
      <c r="AF336" s="56">
        <f t="shared" si="348"/>
        <v>12654.699999999999</v>
      </c>
      <c r="AG336" s="70">
        <f t="shared" si="349"/>
        <v>0.53199666702662629</v>
      </c>
      <c r="AH336" s="70">
        <f t="shared" si="350"/>
        <v>1.8797110244864565</v>
      </c>
      <c r="AI336" s="74">
        <f t="shared" si="351"/>
        <v>-1.8886263601665498E-3</v>
      </c>
      <c r="AJ336" s="62">
        <f t="shared" si="352"/>
        <v>16.800000000001091</v>
      </c>
      <c r="AK336" s="117">
        <f t="shared" si="353"/>
        <v>3.5333135355759242</v>
      </c>
      <c r="AL336" s="99">
        <f t="shared" si="354"/>
        <v>-3.5500717903407925E-3</v>
      </c>
      <c r="AM336" s="62">
        <f t="shared" si="355"/>
        <v>12675.800000000001</v>
      </c>
      <c r="AN336" s="10">
        <f t="shared" si="356"/>
        <v>12624.5628</v>
      </c>
      <c r="AO336" s="10">
        <f t="shared" si="357"/>
        <v>12668.918399999999</v>
      </c>
      <c r="AP336" s="10">
        <f t="shared" si="358"/>
        <v>12709.897199999998</v>
      </c>
      <c r="AQ336" s="10">
        <f t="shared" si="359"/>
        <v>12657.244599999996</v>
      </c>
      <c r="AR336" s="113"/>
      <c r="AU336" s="19"/>
      <c r="AV336" s="25"/>
      <c r="AW336" s="19"/>
      <c r="AX336" s="19"/>
      <c r="AY336" s="19"/>
      <c r="AZ336" s="123">
        <f>BA336*(1+$AR$5)</f>
        <v>12630.8</v>
      </c>
      <c r="BA336" s="112">
        <f>J336</f>
        <v>12630.8</v>
      </c>
      <c r="BE336" s="12" t="s">
        <v>490</v>
      </c>
      <c r="BF336" s="110">
        <v>12669.8</v>
      </c>
      <c r="BG336" s="111">
        <v>12612.3</v>
      </c>
      <c r="BH336" s="111">
        <v>12630.8</v>
      </c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</row>
    <row r="337" spans="1:123" x14ac:dyDescent="0.25">
      <c r="A337" s="12" t="str">
        <f t="shared" si="324"/>
        <v>22mag     10o</v>
      </c>
      <c r="B337" s="3">
        <f t="shared" si="335"/>
        <v>24.600000000000364</v>
      </c>
      <c r="C337" s="3">
        <f t="shared" si="336"/>
        <v>-7.7000000000007276</v>
      </c>
      <c r="D337" s="3">
        <f t="shared" si="326"/>
        <v>12675.233333333332</v>
      </c>
      <c r="E337" s="3">
        <f t="shared" si="327"/>
        <v>12667.95</v>
      </c>
      <c r="F337" s="3">
        <f t="shared" si="328"/>
        <v>12631.533333333333</v>
      </c>
      <c r="G337" s="3">
        <f t="shared" si="329"/>
        <v>12620.9</v>
      </c>
      <c r="H337" s="3">
        <f t="shared" si="310"/>
        <v>12666.1</v>
      </c>
      <c r="I337" s="3">
        <f t="shared" si="310"/>
        <v>12629.5</v>
      </c>
      <c r="J337" s="110">
        <f t="shared" si="310"/>
        <v>12655.4</v>
      </c>
      <c r="K337" s="8">
        <f t="shared" si="345"/>
        <v>-3.6000000000003638</v>
      </c>
      <c r="L337" s="4">
        <f t="shared" si="330"/>
        <v>36.600000000000364</v>
      </c>
      <c r="M337" s="4">
        <f t="shared" si="337"/>
        <v>43.700000000000124</v>
      </c>
      <c r="N337" s="4">
        <f t="shared" si="331"/>
        <v>47.050000000000182</v>
      </c>
      <c r="O337" s="4">
        <f t="shared" si="332"/>
        <v>36.600000000000364</v>
      </c>
      <c r="P337" s="4">
        <f t="shared" si="323"/>
        <v>35.300000000001091</v>
      </c>
      <c r="Q337" s="4">
        <f>J336-I337</f>
        <v>1.2999999999992724</v>
      </c>
      <c r="R337" s="4">
        <f t="shared" si="325"/>
        <v>12650.333333333334</v>
      </c>
      <c r="S337" s="4">
        <f t="shared" si="333"/>
        <v>12643.983333333334</v>
      </c>
      <c r="T337" s="4">
        <f t="shared" si="334"/>
        <v>12651.722222222221</v>
      </c>
      <c r="U337" s="4">
        <f t="shared" si="338"/>
        <v>-28.200000000000728</v>
      </c>
      <c r="V337" s="4">
        <f t="shared" si="339"/>
        <v>-28.200000000000728</v>
      </c>
      <c r="W337" s="109">
        <f t="shared" si="340"/>
        <v>12630.8</v>
      </c>
      <c r="X337" s="109">
        <f t="shared" si="361"/>
        <v>12630.8</v>
      </c>
      <c r="Y337" s="62">
        <f t="shared" si="341"/>
        <v>12598.499999999998</v>
      </c>
      <c r="Z337" s="10">
        <f t="shared" si="342"/>
        <v>16.800000000001091</v>
      </c>
      <c r="AA337" s="4">
        <f t="shared" si="343"/>
        <v>-4.1000000000003638</v>
      </c>
      <c r="AB337" s="79">
        <f t="shared" si="344"/>
        <v>12654.9</v>
      </c>
      <c r="AC337" s="79">
        <f t="shared" si="362"/>
        <v>12675.800000000001</v>
      </c>
      <c r="AD337" s="48">
        <f t="shared" si="346"/>
        <v>1.1879142300195134</v>
      </c>
      <c r="AE337" s="45">
        <f t="shared" si="347"/>
        <v>-28.200000000000728</v>
      </c>
      <c r="AF337" s="56">
        <f t="shared" si="348"/>
        <v>12602.599999999999</v>
      </c>
      <c r="AG337" s="70">
        <f t="shared" si="349"/>
        <v>6.7934016057744318</v>
      </c>
      <c r="AH337" s="70">
        <f t="shared" si="350"/>
        <v>0.1472016609690783</v>
      </c>
      <c r="AI337" s="74">
        <f t="shared" si="351"/>
        <v>4.1896116674337916E-3</v>
      </c>
      <c r="AJ337" s="62">
        <f t="shared" si="352"/>
        <v>16.800000000001091</v>
      </c>
      <c r="AK337" s="117">
        <f t="shared" si="353"/>
        <v>2.166832899205547E-2</v>
      </c>
      <c r="AL337" s="99">
        <f t="shared" si="354"/>
        <v>6.1671779626168378E-4</v>
      </c>
      <c r="AM337" s="62">
        <f t="shared" si="355"/>
        <v>12647.6</v>
      </c>
      <c r="AN337" s="10">
        <f t="shared" si="356"/>
        <v>12577.792949999997</v>
      </c>
      <c r="AO337" s="10">
        <f t="shared" si="357"/>
        <v>12650.303699999997</v>
      </c>
      <c r="AP337" s="10">
        <f t="shared" si="358"/>
        <v>12697.568216666663</v>
      </c>
      <c r="AQ337" s="10">
        <f t="shared" si="359"/>
        <v>12618.072133333329</v>
      </c>
      <c r="AR337" s="113"/>
      <c r="AU337" s="19"/>
      <c r="AV337" s="25"/>
      <c r="AW337" s="19"/>
      <c r="AX337" s="19"/>
      <c r="AY337" s="19"/>
      <c r="BB337" s="115">
        <f>AQ337</f>
        <v>12618.072133333329</v>
      </c>
      <c r="BC337" s="114">
        <f>-BB337+BA336</f>
        <v>12.727866666669797</v>
      </c>
      <c r="BD337" s="107" t="s">
        <v>37</v>
      </c>
      <c r="BE337" s="12" t="s">
        <v>491</v>
      </c>
      <c r="BF337" s="110">
        <v>12666.1</v>
      </c>
      <c r="BG337" s="111">
        <v>12629.5</v>
      </c>
      <c r="BH337" s="111">
        <v>12655.4</v>
      </c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</row>
    <row r="338" spans="1:123" x14ac:dyDescent="0.25">
      <c r="A338" s="12" t="str">
        <f t="shared" si="324"/>
        <v>22mag   11s</v>
      </c>
      <c r="B338" s="3">
        <f t="shared" si="335"/>
        <v>-57.100000000000364</v>
      </c>
      <c r="C338" s="3">
        <f t="shared" si="336"/>
        <v>-60.700000000000728</v>
      </c>
      <c r="D338" s="3">
        <f t="shared" si="326"/>
        <v>12665.300000000001</v>
      </c>
      <c r="E338" s="3">
        <f t="shared" si="327"/>
        <v>12663.05</v>
      </c>
      <c r="F338" s="3">
        <f t="shared" si="328"/>
        <v>12609.800000000001</v>
      </c>
      <c r="G338" s="3">
        <f t="shared" si="329"/>
        <v>12608.55</v>
      </c>
      <c r="H338" s="3">
        <f t="shared" si="310"/>
        <v>12660</v>
      </c>
      <c r="I338" s="3">
        <f t="shared" si="310"/>
        <v>12587.6</v>
      </c>
      <c r="J338" s="3">
        <f t="shared" si="310"/>
        <v>12598.3</v>
      </c>
      <c r="K338" s="8">
        <f t="shared" si="345"/>
        <v>-32.5</v>
      </c>
      <c r="L338" s="4">
        <f t="shared" si="330"/>
        <v>72.399999999999636</v>
      </c>
      <c r="M338" s="4">
        <f t="shared" si="337"/>
        <v>55.5</v>
      </c>
      <c r="N338" s="4">
        <f t="shared" si="331"/>
        <v>54.5</v>
      </c>
      <c r="O338" s="4">
        <f t="shared" si="332"/>
        <v>72.399999999999636</v>
      </c>
      <c r="P338" s="4">
        <f t="shared" si="323"/>
        <v>4.6000000000003638</v>
      </c>
      <c r="Q338" s="4">
        <f>J337-I338</f>
        <v>67.799999999999272</v>
      </c>
      <c r="R338" s="4">
        <f t="shared" si="325"/>
        <v>12615.299999999997</v>
      </c>
      <c r="S338" s="4">
        <f t="shared" si="333"/>
        <v>12632.816666666666</v>
      </c>
      <c r="T338" s="4">
        <f t="shared" si="334"/>
        <v>12634.422222222222</v>
      </c>
      <c r="U338" s="4">
        <f t="shared" si="338"/>
        <v>-28.200000000000728</v>
      </c>
      <c r="V338" s="4">
        <f t="shared" si="339"/>
        <v>-28.200000000000728</v>
      </c>
      <c r="W338" s="45">
        <f t="shared" si="340"/>
        <v>12602.599999999999</v>
      </c>
      <c r="X338" s="45">
        <f t="shared" si="361"/>
        <v>12602.599999999999</v>
      </c>
      <c r="Y338" s="62">
        <f t="shared" si="341"/>
        <v>12651.8</v>
      </c>
      <c r="Z338" s="10">
        <f t="shared" si="342"/>
        <v>24.600000000000364</v>
      </c>
      <c r="AA338" s="4">
        <f t="shared" si="343"/>
        <v>24.600000000000364</v>
      </c>
      <c r="AB338" s="79">
        <f t="shared" si="344"/>
        <v>12655.4</v>
      </c>
      <c r="AC338" s="108">
        <f t="shared" si="362"/>
        <v>12655.4</v>
      </c>
      <c r="AD338" s="48">
        <f t="shared" si="346"/>
        <v>3.3280051981806116</v>
      </c>
      <c r="AE338" s="45">
        <f t="shared" si="347"/>
        <v>-28.200000000000728</v>
      </c>
      <c r="AF338" s="56">
        <f t="shared" si="348"/>
        <v>12627.199999999999</v>
      </c>
      <c r="AG338" s="70">
        <f t="shared" si="349"/>
        <v>0.35521228754649686</v>
      </c>
      <c r="AH338" s="70">
        <f t="shared" si="350"/>
        <v>2.8152179275867568</v>
      </c>
      <c r="AI338" s="74">
        <f t="shared" si="351"/>
        <v>-2.2887100861631745E-3</v>
      </c>
      <c r="AJ338" s="62">
        <f t="shared" si="352"/>
        <v>24.600000000000364</v>
      </c>
      <c r="AK338" s="117">
        <f t="shared" si="353"/>
        <v>7.9254519798058736</v>
      </c>
      <c r="AL338" s="99">
        <f t="shared" si="354"/>
        <v>-6.4432176656151995E-3</v>
      </c>
      <c r="AM338" s="62">
        <f t="shared" si="355"/>
        <v>12680</v>
      </c>
      <c r="AN338" s="10">
        <f t="shared" si="356"/>
        <v>12590.680049999999</v>
      </c>
      <c r="AO338" s="10">
        <f t="shared" si="357"/>
        <v>12658.495500000001</v>
      </c>
      <c r="AP338" s="10">
        <f t="shared" si="358"/>
        <v>12710.080716666667</v>
      </c>
      <c r="AQ338" s="10">
        <f t="shared" si="359"/>
        <v>12647.201233333333</v>
      </c>
      <c r="AR338" s="113"/>
      <c r="AS338" s="113"/>
      <c r="AU338" s="19"/>
      <c r="AV338" s="25"/>
      <c r="AW338" s="19"/>
      <c r="AX338" s="19"/>
      <c r="AY338" s="19"/>
      <c r="AZ338" s="123">
        <f>BA338*(1+$AR$5)</f>
        <v>12598.3</v>
      </c>
      <c r="BA338" s="112">
        <f>J338</f>
        <v>12598.3</v>
      </c>
      <c r="BE338" s="12" t="s">
        <v>492</v>
      </c>
      <c r="BF338" s="110">
        <v>12660</v>
      </c>
      <c r="BG338" s="111">
        <v>12587.6</v>
      </c>
      <c r="BH338" s="111">
        <v>12598.3</v>
      </c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</row>
    <row r="339" spans="1:123" x14ac:dyDescent="0.25">
      <c r="A339" s="12" t="str">
        <f t="shared" si="324"/>
        <v>22mag     12b</v>
      </c>
      <c r="B339" s="3">
        <f t="shared" si="335"/>
        <v>-7.8999999999996362</v>
      </c>
      <c r="C339" s="3">
        <f t="shared" si="336"/>
        <v>-40.399999999999636</v>
      </c>
      <c r="D339" s="3">
        <f t="shared" si="326"/>
        <v>12643.433333333334</v>
      </c>
      <c r="E339" s="3">
        <f t="shared" si="327"/>
        <v>12632.1</v>
      </c>
      <c r="F339" s="3">
        <f t="shared" si="328"/>
        <v>12595.299999999997</v>
      </c>
      <c r="G339" s="3">
        <f t="shared" si="329"/>
        <v>12578.2</v>
      </c>
      <c r="H339" s="3">
        <f t="shared" si="310"/>
        <v>12604.2</v>
      </c>
      <c r="I339" s="3">
        <f t="shared" si="310"/>
        <v>12568.8</v>
      </c>
      <c r="J339" s="110">
        <f t="shared" si="310"/>
        <v>12590.4</v>
      </c>
      <c r="K339" s="8">
        <f t="shared" si="345"/>
        <v>-65</v>
      </c>
      <c r="L339" s="4">
        <f t="shared" si="330"/>
        <v>35.400000000001455</v>
      </c>
      <c r="M339" s="4">
        <f t="shared" si="337"/>
        <v>48.133333333333816</v>
      </c>
      <c r="N339" s="4">
        <f t="shared" si="331"/>
        <v>53.900000000000546</v>
      </c>
      <c r="O339" s="4">
        <f t="shared" si="332"/>
        <v>35.400000000001455</v>
      </c>
      <c r="P339" s="4">
        <f t="shared" si="323"/>
        <v>5.9000000000014552</v>
      </c>
      <c r="Q339" s="4">
        <f>-J338+I339</f>
        <v>-29.5</v>
      </c>
      <c r="R339" s="4">
        <f t="shared" si="325"/>
        <v>12587.800000000001</v>
      </c>
      <c r="S339" s="4">
        <f t="shared" si="333"/>
        <v>12601.55</v>
      </c>
      <c r="T339" s="4">
        <f t="shared" si="334"/>
        <v>12617.811111111112</v>
      </c>
      <c r="U339" s="4">
        <f t="shared" si="338"/>
        <v>-57.100000000000364</v>
      </c>
      <c r="V339" s="4">
        <f t="shared" si="339"/>
        <v>-57.100000000000364</v>
      </c>
      <c r="W339" s="45">
        <f t="shared" si="340"/>
        <v>12598.3</v>
      </c>
      <c r="X339" s="45">
        <f t="shared" si="361"/>
        <v>12598.3</v>
      </c>
      <c r="Y339" s="10">
        <f t="shared" si="341"/>
        <v>12565.8</v>
      </c>
      <c r="Z339" s="10">
        <f t="shared" si="342"/>
        <v>24.600000000000364</v>
      </c>
      <c r="AA339" s="10">
        <f t="shared" si="343"/>
        <v>24.600000000000364</v>
      </c>
      <c r="AB339" s="10">
        <f t="shared" si="344"/>
        <v>12680</v>
      </c>
      <c r="AC339" s="108">
        <f t="shared" si="362"/>
        <v>12680</v>
      </c>
      <c r="AD339" s="48">
        <f t="shared" si="346"/>
        <v>1.1161793372320543</v>
      </c>
      <c r="AE339" s="45">
        <f t="shared" si="347"/>
        <v>-57.100000000000364</v>
      </c>
      <c r="AF339" s="56">
        <f t="shared" si="348"/>
        <v>12541.199999999999</v>
      </c>
      <c r="AG339" s="70">
        <f t="shared" si="349"/>
        <v>-1.5237081471776941</v>
      </c>
      <c r="AH339" s="70">
        <f t="shared" si="350"/>
        <v>-0.65629366217688179</v>
      </c>
      <c r="AI339" s="74">
        <f t="shared" si="351"/>
        <v>3.9230695627213291E-3</v>
      </c>
      <c r="AJ339" s="62">
        <f t="shared" si="352"/>
        <v>24.600000000000364</v>
      </c>
      <c r="AK339" s="117">
        <f t="shared" si="353"/>
        <v>0.43072137101354302</v>
      </c>
      <c r="AL339" s="99">
        <f t="shared" si="354"/>
        <v>-2.574685690293039E-3</v>
      </c>
      <c r="AM339" s="62">
        <f t="shared" si="355"/>
        <v>12622.9</v>
      </c>
      <c r="AN339" s="10">
        <f t="shared" si="356"/>
        <v>12548.239199999998</v>
      </c>
      <c r="AO339" s="10">
        <f t="shared" si="357"/>
        <v>12630.356999999995</v>
      </c>
      <c r="AP339" s="10">
        <f t="shared" si="358"/>
        <v>12682.469799999995</v>
      </c>
      <c r="AQ339" s="10">
        <f t="shared" si="359"/>
        <v>12583.170599999994</v>
      </c>
      <c r="AR339" s="113"/>
      <c r="AS339" s="113"/>
      <c r="AU339" s="19"/>
      <c r="AV339" s="25"/>
      <c r="AW339" s="19"/>
      <c r="AX339" s="19"/>
      <c r="AY339" s="19"/>
      <c r="BB339" s="115">
        <f>AQ339</f>
        <v>12583.170599999994</v>
      </c>
      <c r="BC339" s="114">
        <f>-BB339+BA338</f>
        <v>15.129400000005262</v>
      </c>
      <c r="BD339" s="107" t="s">
        <v>37</v>
      </c>
      <c r="BE339" s="12" t="s">
        <v>493</v>
      </c>
      <c r="BF339" s="110">
        <v>12604.2</v>
      </c>
      <c r="BG339" s="111">
        <v>12568.8</v>
      </c>
      <c r="BH339" s="111">
        <v>12590.4</v>
      </c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</row>
    <row r="340" spans="1:123" x14ac:dyDescent="0.25">
      <c r="A340" s="12" t="str">
        <f t="shared" si="324"/>
        <v>22mag     13o</v>
      </c>
      <c r="B340" s="3">
        <f t="shared" si="335"/>
        <v>15.700000000000728</v>
      </c>
      <c r="C340" s="3">
        <f t="shared" si="336"/>
        <v>-49.299999999999272</v>
      </c>
      <c r="D340" s="3">
        <f t="shared" si="326"/>
        <v>12625.733333333332</v>
      </c>
      <c r="E340" s="3">
        <f t="shared" si="327"/>
        <v>12608.6</v>
      </c>
      <c r="F340" s="3">
        <f t="shared" si="328"/>
        <v>12581.566666666666</v>
      </c>
      <c r="G340" s="3">
        <f t="shared" si="329"/>
        <v>12578.55</v>
      </c>
      <c r="H340" s="3">
        <f t="shared" si="310"/>
        <v>12613</v>
      </c>
      <c r="I340" s="3">
        <f t="shared" si="310"/>
        <v>12588.3</v>
      </c>
      <c r="J340" s="3">
        <f t="shared" si="310"/>
        <v>12606.1</v>
      </c>
      <c r="K340" s="8">
        <f t="shared" si="345"/>
        <v>7.8000000000010914</v>
      </c>
      <c r="L340" s="4">
        <f t="shared" si="330"/>
        <v>24.700000000000728</v>
      </c>
      <c r="M340" s="4">
        <f t="shared" si="337"/>
        <v>44.166666666667275</v>
      </c>
      <c r="N340" s="4">
        <f t="shared" si="331"/>
        <v>30.050000000001091</v>
      </c>
      <c r="O340" s="4">
        <f t="shared" si="332"/>
        <v>24.700000000000728</v>
      </c>
      <c r="P340" s="4">
        <f>-H340+J339</f>
        <v>-22.600000000000364</v>
      </c>
      <c r="Q340" s="4">
        <f t="shared" ref="Q340:Q347" si="363">J339-I340</f>
        <v>2.1000000000003638</v>
      </c>
      <c r="R340" s="4">
        <f t="shared" si="325"/>
        <v>12602.466666666667</v>
      </c>
      <c r="S340" s="4">
        <f t="shared" si="333"/>
        <v>12595.133333333335</v>
      </c>
      <c r="T340" s="4">
        <f t="shared" si="334"/>
        <v>12601.855555555556</v>
      </c>
      <c r="U340" s="4">
        <f t="shared" si="338"/>
        <v>-57.100000000000364</v>
      </c>
      <c r="V340" s="4">
        <f t="shared" si="339"/>
        <v>-57.100000000000364</v>
      </c>
      <c r="W340" s="109">
        <f t="shared" si="340"/>
        <v>12541.199999999999</v>
      </c>
      <c r="X340" s="109">
        <f t="shared" si="361"/>
        <v>12541.199999999999</v>
      </c>
      <c r="Y340" s="62">
        <f t="shared" si="341"/>
        <v>12525.4</v>
      </c>
      <c r="Z340" s="10">
        <f t="shared" si="342"/>
        <v>24.600000000000364</v>
      </c>
      <c r="AA340" s="4">
        <f t="shared" si="343"/>
        <v>-7.8999999999996362</v>
      </c>
      <c r="AB340" s="108">
        <f t="shared" si="344"/>
        <v>12590.4</v>
      </c>
      <c r="AC340" s="79">
        <f t="shared" si="362"/>
        <v>12622.9</v>
      </c>
      <c r="AD340" s="48">
        <f t="shared" si="346"/>
        <v>0.47654320987658566</v>
      </c>
      <c r="AE340" s="45">
        <f t="shared" si="347"/>
        <v>-57.100000000000364</v>
      </c>
      <c r="AF340" s="56">
        <f t="shared" si="348"/>
        <v>12533.3</v>
      </c>
      <c r="AG340" s="70">
        <f t="shared" si="349"/>
        <v>-8.2330962450866956</v>
      </c>
      <c r="AH340" s="70">
        <f t="shared" si="350"/>
        <v>-0.12146098748654552</v>
      </c>
      <c r="AI340" s="74">
        <f t="shared" si="351"/>
        <v>5.8085260865056365E-3</v>
      </c>
      <c r="AJ340" s="62">
        <f t="shared" si="352"/>
        <v>24.600000000000364</v>
      </c>
      <c r="AK340" s="117">
        <f t="shared" si="353"/>
        <v>1.4752771481206767E-2</v>
      </c>
      <c r="AL340" s="99">
        <f t="shared" si="354"/>
        <v>-7.0550931430833424E-4</v>
      </c>
      <c r="AM340" s="62">
        <f t="shared" si="355"/>
        <v>12615</v>
      </c>
      <c r="AN340" s="10">
        <f t="shared" si="356"/>
        <v>12521.366100000001</v>
      </c>
      <c r="AO340" s="10">
        <f t="shared" si="357"/>
        <v>12594.193200000003</v>
      </c>
      <c r="AP340" s="10">
        <f t="shared" si="358"/>
        <v>12654.341699999999</v>
      </c>
      <c r="AQ340" s="10">
        <f t="shared" si="359"/>
        <v>12583.9714</v>
      </c>
      <c r="AR340" s="113"/>
      <c r="AS340" s="113"/>
      <c r="AU340" s="19"/>
      <c r="AV340" s="25"/>
      <c r="AW340" s="19"/>
      <c r="AX340" s="19"/>
      <c r="AY340" s="19"/>
      <c r="BE340" s="12" t="s">
        <v>494</v>
      </c>
      <c r="BF340" s="110">
        <v>12613</v>
      </c>
      <c r="BG340" s="111">
        <v>12588.3</v>
      </c>
      <c r="BH340" s="111">
        <v>12606.1</v>
      </c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</row>
    <row r="341" spans="1:123" x14ac:dyDescent="0.25">
      <c r="A341" s="12" t="str">
        <f t="shared" si="324"/>
        <v>22mag  14s</v>
      </c>
      <c r="B341" s="3">
        <f t="shared" si="335"/>
        <v>-6.2000000000007276</v>
      </c>
      <c r="C341" s="3">
        <f t="shared" si="336"/>
        <v>1.6000000000003638</v>
      </c>
      <c r="D341" s="3">
        <f t="shared" si="326"/>
        <v>12608.866666666667</v>
      </c>
      <c r="E341" s="3">
        <f t="shared" si="327"/>
        <v>12611.2</v>
      </c>
      <c r="F341" s="3">
        <f t="shared" si="328"/>
        <v>12581.699999999999</v>
      </c>
      <c r="G341" s="3">
        <f t="shared" si="329"/>
        <v>12588.15</v>
      </c>
      <c r="H341" s="110">
        <f t="shared" si="310"/>
        <v>12609.4</v>
      </c>
      <c r="I341" s="110">
        <f t="shared" si="310"/>
        <v>12588</v>
      </c>
      <c r="J341" s="110">
        <f t="shared" si="310"/>
        <v>12599.9</v>
      </c>
      <c r="K341" s="8">
        <f t="shared" si="345"/>
        <v>9.5</v>
      </c>
      <c r="L341" s="4">
        <f t="shared" si="330"/>
        <v>21.399999999999636</v>
      </c>
      <c r="M341" s="4">
        <f t="shared" si="337"/>
        <v>27.166666666667272</v>
      </c>
      <c r="N341" s="4">
        <f t="shared" si="331"/>
        <v>23.050000000000182</v>
      </c>
      <c r="O341" s="4">
        <f t="shared" si="332"/>
        <v>21.399999999999636</v>
      </c>
      <c r="P341" s="4">
        <f t="shared" ref="P341:P362" si="364">H341-J340</f>
        <v>3.2999999999992724</v>
      </c>
      <c r="Q341" s="4">
        <f t="shared" si="363"/>
        <v>18.100000000000364</v>
      </c>
      <c r="R341" s="4">
        <f t="shared" si="325"/>
        <v>12599.1</v>
      </c>
      <c r="S341" s="4">
        <f t="shared" si="333"/>
        <v>12600.783333333333</v>
      </c>
      <c r="T341" s="4">
        <f t="shared" si="334"/>
        <v>12596.455555555556</v>
      </c>
      <c r="U341" s="4">
        <f t="shared" si="338"/>
        <v>-57.100000000000364</v>
      </c>
      <c r="V341" s="4">
        <f t="shared" si="339"/>
        <v>-7.8999999999996362</v>
      </c>
      <c r="W341" s="85">
        <f t="shared" si="340"/>
        <v>12582.5</v>
      </c>
      <c r="X341" s="45">
        <f t="shared" si="361"/>
        <v>12533.3</v>
      </c>
      <c r="Y341" s="62">
        <f t="shared" si="341"/>
        <v>12613.900000000001</v>
      </c>
      <c r="Z341" s="10">
        <f t="shared" si="342"/>
        <v>15.700000000000728</v>
      </c>
      <c r="AA341" s="4">
        <f t="shared" si="343"/>
        <v>15.700000000000728</v>
      </c>
      <c r="AB341" s="79">
        <f t="shared" si="344"/>
        <v>12606.1</v>
      </c>
      <c r="AC341" s="108">
        <f t="shared" si="362"/>
        <v>12606.1</v>
      </c>
      <c r="AD341" s="48">
        <f t="shared" si="346"/>
        <v>0.27927225471082856</v>
      </c>
      <c r="AE341" s="45">
        <f t="shared" si="347"/>
        <v>-57.100000000000364</v>
      </c>
      <c r="AF341" s="56">
        <f t="shared" si="348"/>
        <v>12549</v>
      </c>
      <c r="AG341" s="70">
        <f t="shared" si="349"/>
        <v>-2.3376842048574256</v>
      </c>
      <c r="AH341" s="70">
        <f t="shared" si="350"/>
        <v>-0.42777377625349083</v>
      </c>
      <c r="AI341" s="74">
        <f t="shared" si="351"/>
        <v>4.0561000876563578E-3</v>
      </c>
      <c r="AJ341" s="62">
        <f t="shared" si="352"/>
        <v>15.700000000000728</v>
      </c>
      <c r="AK341" s="117">
        <f t="shared" si="353"/>
        <v>0.18299040365017163</v>
      </c>
      <c r="AL341" s="99">
        <f t="shared" si="354"/>
        <v>-1.7350932513588754E-3</v>
      </c>
      <c r="AM341" s="62">
        <f t="shared" si="355"/>
        <v>12621.800000000001</v>
      </c>
      <c r="AN341" s="10">
        <f t="shared" si="356"/>
        <v>12559.84425</v>
      </c>
      <c r="AO341" s="10">
        <f t="shared" si="357"/>
        <v>12604.016700000002</v>
      </c>
      <c r="AP341" s="10">
        <f t="shared" si="358"/>
        <v>12645.149183333333</v>
      </c>
      <c r="AQ341" s="10">
        <f t="shared" si="359"/>
        <v>12604.525266666666</v>
      </c>
      <c r="AR341" s="113"/>
      <c r="AS341" s="113"/>
      <c r="AU341" s="19"/>
      <c r="AV341" s="25"/>
      <c r="AW341" s="19"/>
      <c r="AX341" s="19"/>
      <c r="AY341" s="19"/>
      <c r="BE341" s="12" t="s">
        <v>495</v>
      </c>
      <c r="BF341" s="110">
        <v>12609.4</v>
      </c>
      <c r="BG341" s="111">
        <v>12588</v>
      </c>
      <c r="BH341" s="111">
        <v>12599.9</v>
      </c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</row>
    <row r="342" spans="1:123" x14ac:dyDescent="0.25">
      <c r="A342" s="12" t="str">
        <f t="shared" si="324"/>
        <v>22mag   15b</v>
      </c>
      <c r="B342" s="3">
        <f t="shared" si="335"/>
        <v>26.5</v>
      </c>
      <c r="C342" s="3">
        <f t="shared" si="336"/>
        <v>36</v>
      </c>
      <c r="D342" s="3">
        <f t="shared" si="326"/>
        <v>12622.166666666666</v>
      </c>
      <c r="E342" s="3">
        <f t="shared" si="327"/>
        <v>12626.75</v>
      </c>
      <c r="F342" s="3">
        <f t="shared" si="328"/>
        <v>12591.933333333334</v>
      </c>
      <c r="G342" s="3">
        <f t="shared" si="329"/>
        <v>12593.75</v>
      </c>
      <c r="H342" s="110">
        <f t="shared" si="310"/>
        <v>12644.1</v>
      </c>
      <c r="I342" s="110">
        <f t="shared" si="310"/>
        <v>12599.5</v>
      </c>
      <c r="J342" s="110">
        <f t="shared" si="310"/>
        <v>12626.4</v>
      </c>
      <c r="K342" s="8">
        <f t="shared" si="345"/>
        <v>20.299999999999272</v>
      </c>
      <c r="L342" s="4">
        <f t="shared" si="330"/>
        <v>44.600000000000364</v>
      </c>
      <c r="M342" s="4">
        <f t="shared" si="337"/>
        <v>30.233333333333576</v>
      </c>
      <c r="N342" s="4">
        <f t="shared" si="331"/>
        <v>33</v>
      </c>
      <c r="O342" s="4">
        <f t="shared" si="332"/>
        <v>44.600000000000364</v>
      </c>
      <c r="P342" s="4">
        <f t="shared" si="364"/>
        <v>44.200000000000728</v>
      </c>
      <c r="Q342" s="4">
        <f t="shared" si="363"/>
        <v>0.3999999999996362</v>
      </c>
      <c r="R342" s="4">
        <f t="shared" si="325"/>
        <v>12623.333333333334</v>
      </c>
      <c r="S342" s="4">
        <f t="shared" si="333"/>
        <v>12611.216666666667</v>
      </c>
      <c r="T342" s="4">
        <f t="shared" si="334"/>
        <v>12608.300000000001</v>
      </c>
      <c r="U342" s="4">
        <f t="shared" si="338"/>
        <v>-7.8999999999996362</v>
      </c>
      <c r="V342" s="4">
        <f t="shared" si="339"/>
        <v>-6.2000000000007276</v>
      </c>
      <c r="W342" s="86">
        <f t="shared" si="340"/>
        <v>12599.9</v>
      </c>
      <c r="X342" s="109">
        <f t="shared" si="361"/>
        <v>12598.2</v>
      </c>
      <c r="Y342" s="62">
        <f t="shared" si="341"/>
        <v>12609.4</v>
      </c>
      <c r="Z342" s="10">
        <f t="shared" si="342"/>
        <v>15.700000000000728</v>
      </c>
      <c r="AA342" s="4">
        <f t="shared" si="343"/>
        <v>15.700000000000728</v>
      </c>
      <c r="AB342" s="108">
        <f t="shared" si="344"/>
        <v>12621.800000000001</v>
      </c>
      <c r="AC342" s="79">
        <f t="shared" si="362"/>
        <v>12621.800000000001</v>
      </c>
      <c r="AD342" s="48">
        <f t="shared" si="346"/>
        <v>1.6661468486030089</v>
      </c>
      <c r="AE342" s="45">
        <f t="shared" si="347"/>
        <v>-7.8999999999996362</v>
      </c>
      <c r="AF342" s="56">
        <f t="shared" si="348"/>
        <v>12592</v>
      </c>
      <c r="AG342" s="70">
        <f t="shared" si="349"/>
        <v>3.1911548778767873</v>
      </c>
      <c r="AH342" s="70">
        <f t="shared" si="350"/>
        <v>0.31336617565404506</v>
      </c>
      <c r="AI342" s="74">
        <f t="shared" si="351"/>
        <v>2.7318932655654095E-3</v>
      </c>
      <c r="AJ342" s="62">
        <f t="shared" si="352"/>
        <v>15.700000000000728</v>
      </c>
      <c r="AK342" s="117">
        <f t="shared" si="353"/>
        <v>9.8198360044041824E-2</v>
      </c>
      <c r="AL342" s="99">
        <f t="shared" si="354"/>
        <v>8.5608294492527288E-4</v>
      </c>
      <c r="AM342" s="62">
        <f t="shared" si="355"/>
        <v>12615.6</v>
      </c>
      <c r="AN342" s="10">
        <f t="shared" si="356"/>
        <v>12563.47395</v>
      </c>
      <c r="AO342" s="10">
        <f t="shared" si="357"/>
        <v>12597.589800000002</v>
      </c>
      <c r="AP342" s="10">
        <f t="shared" si="358"/>
        <v>12634.772150000001</v>
      </c>
      <c r="AQ342" s="10">
        <f t="shared" si="359"/>
        <v>12601.388799999999</v>
      </c>
      <c r="AR342" s="113"/>
      <c r="AS342" s="113"/>
      <c r="AU342" s="19"/>
      <c r="AV342" s="25"/>
      <c r="AW342" s="19"/>
      <c r="AX342" s="19"/>
      <c r="AY342" s="19"/>
      <c r="AZ342" s="124">
        <f>BA342*(1-$AR$5)</f>
        <v>12626.4</v>
      </c>
      <c r="BA342" s="16">
        <f t="shared" ref="BA342" si="365">J342</f>
        <v>12626.4</v>
      </c>
      <c r="BE342" s="12" t="s">
        <v>496</v>
      </c>
      <c r="BF342" s="110">
        <v>12644.1</v>
      </c>
      <c r="BG342" s="111">
        <v>12599.5</v>
      </c>
      <c r="BH342" s="111">
        <v>12626.4</v>
      </c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</row>
    <row r="343" spans="1:123" x14ac:dyDescent="0.25">
      <c r="A343" s="12" t="str">
        <f t="shared" si="324"/>
        <v>22mag     16o</v>
      </c>
      <c r="B343" s="3">
        <f t="shared" si="335"/>
        <v>-1.1000000000003638</v>
      </c>
      <c r="C343" s="3">
        <f t="shared" si="336"/>
        <v>19.199999999998909</v>
      </c>
      <c r="D343" s="3">
        <f t="shared" si="326"/>
        <v>12629.966666666667</v>
      </c>
      <c r="E343" s="3">
        <f t="shared" si="327"/>
        <v>12640.25</v>
      </c>
      <c r="F343" s="3">
        <f t="shared" si="328"/>
        <v>12600.433333333334</v>
      </c>
      <c r="G343" s="3">
        <f t="shared" si="329"/>
        <v>12606.65</v>
      </c>
      <c r="H343" s="110">
        <f t="shared" si="310"/>
        <v>12636.4</v>
      </c>
      <c r="I343" s="110">
        <f t="shared" si="310"/>
        <v>12613.8</v>
      </c>
      <c r="J343" s="110">
        <f t="shared" si="310"/>
        <v>12625.3</v>
      </c>
      <c r="K343" s="8">
        <f t="shared" si="345"/>
        <v>25.399999999999636</v>
      </c>
      <c r="L343" s="4">
        <f t="shared" si="330"/>
        <v>22.600000000000364</v>
      </c>
      <c r="M343" s="4">
        <f t="shared" si="337"/>
        <v>29.533333333333456</v>
      </c>
      <c r="N343" s="4">
        <f t="shared" si="331"/>
        <v>33.600000000000364</v>
      </c>
      <c r="O343" s="4">
        <f t="shared" si="332"/>
        <v>22.600000000000364</v>
      </c>
      <c r="P343" s="4">
        <f t="shared" si="364"/>
        <v>10</v>
      </c>
      <c r="Q343" s="4">
        <f t="shared" si="363"/>
        <v>12.600000000000364</v>
      </c>
      <c r="R343" s="4">
        <f t="shared" si="325"/>
        <v>12625.166666666666</v>
      </c>
      <c r="S343" s="4">
        <f t="shared" si="333"/>
        <v>12624.25</v>
      </c>
      <c r="T343" s="4">
        <f t="shared" si="334"/>
        <v>12615.866666666667</v>
      </c>
      <c r="U343" s="4">
        <f t="shared" si="338"/>
        <v>-6.2000000000007276</v>
      </c>
      <c r="V343" s="4">
        <f t="shared" si="339"/>
        <v>-6.2000000000007276</v>
      </c>
      <c r="W343" s="85">
        <f t="shared" si="340"/>
        <v>12593.699999999999</v>
      </c>
      <c r="X343" s="45">
        <f t="shared" si="361"/>
        <v>12593.699999999999</v>
      </c>
      <c r="Y343" s="62">
        <f t="shared" si="341"/>
        <v>12646.699999999999</v>
      </c>
      <c r="Z343" s="10">
        <f t="shared" si="342"/>
        <v>26.5</v>
      </c>
      <c r="AA343" s="4">
        <f t="shared" si="343"/>
        <v>26.5</v>
      </c>
      <c r="AB343" s="79">
        <f t="shared" si="344"/>
        <v>12626.4</v>
      </c>
      <c r="AC343" s="108">
        <f t="shared" si="362"/>
        <v>12626.4</v>
      </c>
      <c r="AD343" s="48">
        <f t="shared" si="346"/>
        <v>0.35100714749839634</v>
      </c>
      <c r="AE343" s="45">
        <f t="shared" si="347"/>
        <v>-6.2000000000007276</v>
      </c>
      <c r="AF343" s="56">
        <f t="shared" si="348"/>
        <v>12620.199999999999</v>
      </c>
      <c r="AG343" s="70">
        <f t="shared" si="349"/>
        <v>-0.18526139598147046</v>
      </c>
      <c r="AH343" s="70">
        <f t="shared" si="350"/>
        <v>-5.3977786073684682</v>
      </c>
      <c r="AI343" s="74">
        <f t="shared" si="351"/>
        <v>4.0411403939718578E-4</v>
      </c>
      <c r="AJ343" s="62">
        <f t="shared" si="352"/>
        <v>26.5</v>
      </c>
      <c r="AK343" s="117">
        <f t="shared" si="353"/>
        <v>29.13601389416468</v>
      </c>
      <c r="AL343" s="99">
        <f t="shared" si="354"/>
        <v>-2.1813181167953878E-3</v>
      </c>
      <c r="AM343" s="62">
        <f t="shared" si="355"/>
        <v>12652.9</v>
      </c>
      <c r="AN343" s="10">
        <f t="shared" si="356"/>
        <v>12577.743</v>
      </c>
      <c r="AO343" s="10">
        <f t="shared" si="357"/>
        <v>12634.5195</v>
      </c>
      <c r="AP343" s="10">
        <f t="shared" si="358"/>
        <v>12668.989666666666</v>
      </c>
      <c r="AQ343" s="10">
        <f t="shared" si="359"/>
        <v>12615.169233333332</v>
      </c>
      <c r="AR343" s="113"/>
      <c r="AS343" s="113"/>
      <c r="AU343" s="19"/>
      <c r="AV343" s="25"/>
      <c r="AW343" s="19"/>
      <c r="AX343" s="19"/>
      <c r="AY343" s="19"/>
      <c r="BB343" s="115">
        <f>AO343</f>
        <v>12634.5195</v>
      </c>
      <c r="BC343" s="24">
        <f>BB343-BA342</f>
        <v>8.1195000000006985</v>
      </c>
      <c r="BD343" s="107" t="s">
        <v>37</v>
      </c>
      <c r="BE343" s="12" t="s">
        <v>497</v>
      </c>
      <c r="BF343" s="110">
        <v>12636.4</v>
      </c>
      <c r="BG343" s="111">
        <v>12613.8</v>
      </c>
      <c r="BH343" s="111">
        <v>12625.3</v>
      </c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</row>
    <row r="344" spans="1:123" x14ac:dyDescent="0.25">
      <c r="A344" s="12" t="str">
        <f t="shared" si="324"/>
        <v>22mag    17s</v>
      </c>
      <c r="B344" s="3">
        <f t="shared" si="335"/>
        <v>-8.3999999999996362</v>
      </c>
      <c r="C344" s="3">
        <f t="shared" si="336"/>
        <v>17</v>
      </c>
      <c r="D344" s="3">
        <f t="shared" si="326"/>
        <v>12638.033333333333</v>
      </c>
      <c r="E344" s="3">
        <f t="shared" si="327"/>
        <v>12635</v>
      </c>
      <c r="F344" s="3">
        <f t="shared" si="328"/>
        <v>12607.833333333334</v>
      </c>
      <c r="G344" s="3">
        <f t="shared" si="329"/>
        <v>12612</v>
      </c>
      <c r="H344" s="110">
        <f t="shared" si="310"/>
        <v>12633.6</v>
      </c>
      <c r="I344" s="110">
        <f t="shared" si="310"/>
        <v>12610.2</v>
      </c>
      <c r="J344" s="110">
        <f t="shared" si="310"/>
        <v>12616.9</v>
      </c>
      <c r="K344" s="8">
        <f t="shared" si="345"/>
        <v>-9.5</v>
      </c>
      <c r="L344" s="4">
        <f t="shared" si="330"/>
        <v>23.399999999999636</v>
      </c>
      <c r="M344" s="4">
        <f t="shared" si="337"/>
        <v>30.20000000000012</v>
      </c>
      <c r="N344" s="4">
        <f t="shared" si="331"/>
        <v>23</v>
      </c>
      <c r="O344" s="4">
        <f t="shared" si="332"/>
        <v>23.399999999999636</v>
      </c>
      <c r="P344" s="4">
        <f t="shared" si="364"/>
        <v>8.3000000000010914</v>
      </c>
      <c r="Q344" s="4">
        <f t="shared" si="363"/>
        <v>15.099999999998545</v>
      </c>
      <c r="R344" s="4">
        <f t="shared" si="325"/>
        <v>12620.233333333335</v>
      </c>
      <c r="S344" s="4">
        <f t="shared" si="333"/>
        <v>12622.7</v>
      </c>
      <c r="T344" s="4">
        <f t="shared" si="334"/>
        <v>12622.911111111112</v>
      </c>
      <c r="U344" s="4">
        <f t="shared" si="338"/>
        <v>-6.2000000000007276</v>
      </c>
      <c r="V344" s="4">
        <f t="shared" si="339"/>
        <v>-1.1000000000003638</v>
      </c>
      <c r="W344" s="85">
        <f t="shared" si="340"/>
        <v>12625.3</v>
      </c>
      <c r="X344" s="45">
        <f t="shared" si="361"/>
        <v>12620.199999999999</v>
      </c>
      <c r="Y344" s="62">
        <f t="shared" si="341"/>
        <v>12650.699999999999</v>
      </c>
      <c r="Z344" s="10">
        <f t="shared" si="342"/>
        <v>26.5</v>
      </c>
      <c r="AA344" s="4">
        <f t="shared" si="343"/>
        <v>26.5</v>
      </c>
      <c r="AB344" s="79">
        <f t="shared" si="344"/>
        <v>12652.9</v>
      </c>
      <c r="AC344" s="108">
        <f t="shared" si="362"/>
        <v>12652.9</v>
      </c>
      <c r="AD344" s="48">
        <f t="shared" si="346"/>
        <v>0.39883040935670239</v>
      </c>
      <c r="AE344" s="45">
        <f t="shared" si="347"/>
        <v>-6.2000000000007276</v>
      </c>
      <c r="AF344" s="56">
        <f t="shared" si="348"/>
        <v>12619.099999999999</v>
      </c>
      <c r="AG344" s="70">
        <f t="shared" si="349"/>
        <v>6.3200598337973285E-2</v>
      </c>
      <c r="AH344" s="70">
        <f t="shared" si="350"/>
        <v>15.822635011339166</v>
      </c>
      <c r="AI344" s="74">
        <f t="shared" si="351"/>
        <v>-1.7433889897052157E-4</v>
      </c>
      <c r="AJ344" s="62">
        <f t="shared" si="352"/>
        <v>26.5</v>
      </c>
      <c r="AK344" s="117">
        <f t="shared" si="353"/>
        <v>250.35577870205597</v>
      </c>
      <c r="AL344" s="99">
        <f t="shared" si="354"/>
        <v>-2.7585007666892964E-3</v>
      </c>
      <c r="AM344" s="62">
        <f t="shared" si="355"/>
        <v>12651.8</v>
      </c>
      <c r="AN344" s="10">
        <f t="shared" si="356"/>
        <v>12578.9751</v>
      </c>
      <c r="AO344" s="10">
        <f t="shared" si="357"/>
        <v>12623.896799999999</v>
      </c>
      <c r="AP344" s="10">
        <f t="shared" si="358"/>
        <v>12671.425433333332</v>
      </c>
      <c r="AQ344" s="10">
        <f t="shared" si="359"/>
        <v>12626.547266666665</v>
      </c>
      <c r="AR344" s="113"/>
      <c r="AS344" s="113"/>
      <c r="AU344" s="19"/>
      <c r="AV344" s="25"/>
      <c r="AW344" s="19"/>
      <c r="AX344" s="19"/>
      <c r="AY344" s="19"/>
      <c r="BE344" s="12" t="s">
        <v>498</v>
      </c>
      <c r="BF344" s="110">
        <v>12633.6</v>
      </c>
      <c r="BG344" s="111">
        <v>12610.2</v>
      </c>
      <c r="BH344" s="111">
        <v>12616.9</v>
      </c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</row>
    <row r="345" spans="1:123" x14ac:dyDescent="0.25">
      <c r="A345" s="12" t="str">
        <f t="shared" si="324"/>
        <v>22mag   18b</v>
      </c>
      <c r="B345" s="3">
        <f t="shared" si="335"/>
        <v>-0.1000000000003638</v>
      </c>
      <c r="C345" s="3">
        <f t="shared" si="336"/>
        <v>-9.6000000000003638</v>
      </c>
      <c r="D345" s="3">
        <f t="shared" si="326"/>
        <v>12631.800000000001</v>
      </c>
      <c r="E345" s="3">
        <f t="shared" si="327"/>
        <v>12629.5</v>
      </c>
      <c r="F345" s="3">
        <f t="shared" si="328"/>
        <v>12612.633333333333</v>
      </c>
      <c r="G345" s="3">
        <f t="shared" si="329"/>
        <v>12612.05</v>
      </c>
      <c r="H345" s="3">
        <f t="shared" si="310"/>
        <v>12625.4</v>
      </c>
      <c r="I345" s="3">
        <f t="shared" si="310"/>
        <v>12613.9</v>
      </c>
      <c r="J345" s="3">
        <f t="shared" si="310"/>
        <v>12616.8</v>
      </c>
      <c r="K345" s="8">
        <f t="shared" si="345"/>
        <v>-8.5</v>
      </c>
      <c r="L345" s="4">
        <f t="shared" si="330"/>
        <v>11.5</v>
      </c>
      <c r="M345" s="4">
        <f t="shared" si="337"/>
        <v>19.166666666666668</v>
      </c>
      <c r="N345" s="4">
        <f t="shared" si="331"/>
        <v>17.449999999999818</v>
      </c>
      <c r="O345" s="4">
        <f t="shared" si="332"/>
        <v>11.5</v>
      </c>
      <c r="P345" s="4">
        <f t="shared" si="364"/>
        <v>8.5</v>
      </c>
      <c r="Q345" s="4">
        <f t="shared" si="363"/>
        <v>3</v>
      </c>
      <c r="R345" s="4">
        <f t="shared" si="325"/>
        <v>12618.699999999999</v>
      </c>
      <c r="S345" s="4">
        <f t="shared" si="333"/>
        <v>12619.466666666667</v>
      </c>
      <c r="T345" s="4">
        <f t="shared" si="334"/>
        <v>12621.366666666667</v>
      </c>
      <c r="U345" s="4">
        <f t="shared" si="338"/>
        <v>-8.3999999999996362</v>
      </c>
      <c r="V345" s="4">
        <f t="shared" si="339"/>
        <v>-8.3999999999996362</v>
      </c>
      <c r="W345" s="86">
        <f t="shared" si="340"/>
        <v>12616.9</v>
      </c>
      <c r="X345" s="45">
        <f t="shared" si="361"/>
        <v>12616.9</v>
      </c>
      <c r="Y345" s="10">
        <f t="shared" si="341"/>
        <v>12607.4</v>
      </c>
      <c r="Z345" s="10">
        <f t="shared" si="342"/>
        <v>26.5</v>
      </c>
      <c r="AA345" s="10">
        <f t="shared" si="343"/>
        <v>-1.1000000000003638</v>
      </c>
      <c r="AB345" s="10">
        <f t="shared" si="344"/>
        <v>12624.199999999999</v>
      </c>
      <c r="AC345" s="108">
        <f t="shared" si="362"/>
        <v>12651.8</v>
      </c>
      <c r="AD345" s="48">
        <f t="shared" si="346"/>
        <v>-0.3125406107862253</v>
      </c>
      <c r="AE345" s="45">
        <f t="shared" si="347"/>
        <v>-8.3999999999996362</v>
      </c>
      <c r="AF345" s="56">
        <f t="shared" si="348"/>
        <v>12608.5</v>
      </c>
      <c r="AG345" s="70">
        <f t="shared" si="349"/>
        <v>-0.31289376631884674</v>
      </c>
      <c r="AH345" s="70">
        <f t="shared" si="350"/>
        <v>-3.1959729072421803</v>
      </c>
      <c r="AI345" s="74">
        <f t="shared" si="351"/>
        <v>6.5828607685285893E-4</v>
      </c>
      <c r="AJ345" s="62">
        <f t="shared" si="352"/>
        <v>26.5</v>
      </c>
      <c r="AK345" s="117">
        <f t="shared" si="353"/>
        <v>10.214242823826034</v>
      </c>
      <c r="AL345" s="99">
        <f t="shared" si="354"/>
        <v>-2.1038644668364809E-3</v>
      </c>
      <c r="AM345" s="62">
        <f t="shared" si="355"/>
        <v>12643.4</v>
      </c>
      <c r="AN345" s="10">
        <f t="shared" si="356"/>
        <v>12584.636100000002</v>
      </c>
      <c r="AO345" s="10">
        <f t="shared" si="357"/>
        <v>12617.636400000003</v>
      </c>
      <c r="AP345" s="10">
        <f t="shared" si="358"/>
        <v>12655.876566666668</v>
      </c>
      <c r="AQ345" s="10">
        <f t="shared" si="359"/>
        <v>12619.473533333336</v>
      </c>
      <c r="AR345" s="113"/>
      <c r="AS345" s="113"/>
      <c r="AU345" s="19"/>
      <c r="AV345" s="25"/>
      <c r="AW345" s="19"/>
      <c r="AX345" s="19"/>
      <c r="AY345" s="19"/>
      <c r="BE345" s="12" t="s">
        <v>499</v>
      </c>
      <c r="BF345" s="110">
        <v>12625.4</v>
      </c>
      <c r="BG345" s="111">
        <v>12613.9</v>
      </c>
      <c r="BH345" s="111">
        <v>12616.8</v>
      </c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</row>
    <row r="346" spans="1:123" x14ac:dyDescent="0.25">
      <c r="A346" s="12" t="str">
        <f t="shared" si="324"/>
        <v>22mag    19o</v>
      </c>
      <c r="B346" s="3">
        <f t="shared" si="335"/>
        <v>3</v>
      </c>
      <c r="C346" s="3">
        <f t="shared" si="336"/>
        <v>-5.5</v>
      </c>
      <c r="D346" s="3">
        <f t="shared" si="326"/>
        <v>12628.666666666666</v>
      </c>
      <c r="E346" s="3">
        <f t="shared" si="327"/>
        <v>12626.2</v>
      </c>
      <c r="F346" s="3">
        <f t="shared" si="328"/>
        <v>12613.299999999997</v>
      </c>
      <c r="G346" s="3">
        <f t="shared" si="329"/>
        <v>12614.849999999999</v>
      </c>
      <c r="H346" s="3">
        <f t="shared" si="310"/>
        <v>12627</v>
      </c>
      <c r="I346" s="3">
        <f t="shared" si="310"/>
        <v>12615.8</v>
      </c>
      <c r="J346" s="3">
        <f t="shared" si="310"/>
        <v>12619.8</v>
      </c>
      <c r="K346" s="8">
        <f t="shared" si="345"/>
        <v>2.8999999999996362</v>
      </c>
      <c r="L346" s="4">
        <f t="shared" si="330"/>
        <v>11.200000000000728</v>
      </c>
      <c r="M346" s="4">
        <f t="shared" si="337"/>
        <v>15.366666666666788</v>
      </c>
      <c r="N346" s="4">
        <f t="shared" si="331"/>
        <v>11.350000000000364</v>
      </c>
      <c r="O346" s="4">
        <f t="shared" si="332"/>
        <v>11.200000000000728</v>
      </c>
      <c r="P346" s="4">
        <f t="shared" si="364"/>
        <v>10.200000000000728</v>
      </c>
      <c r="Q346" s="4">
        <f t="shared" si="363"/>
        <v>1</v>
      </c>
      <c r="R346" s="4">
        <f t="shared" si="325"/>
        <v>12620.866666666667</v>
      </c>
      <c r="S346" s="4">
        <f t="shared" si="333"/>
        <v>12619.783333333333</v>
      </c>
      <c r="T346" s="4">
        <f t="shared" si="334"/>
        <v>12619.933333333334</v>
      </c>
      <c r="U346" s="4">
        <f t="shared" si="338"/>
        <v>-8.3999999999996362</v>
      </c>
      <c r="V346" s="4">
        <f t="shared" si="339"/>
        <v>-8.3999999999996362</v>
      </c>
      <c r="W346" s="86">
        <f t="shared" si="340"/>
        <v>12608.5</v>
      </c>
      <c r="X346" s="109">
        <f t="shared" si="361"/>
        <v>12608.5</v>
      </c>
      <c r="Y346" s="62">
        <f t="shared" si="341"/>
        <v>12608.3</v>
      </c>
      <c r="Z346" s="10">
        <f t="shared" si="342"/>
        <v>-0.1000000000003638</v>
      </c>
      <c r="AA346" s="4">
        <f t="shared" si="343"/>
        <v>-0.1000000000003638</v>
      </c>
      <c r="AB346" s="108">
        <f t="shared" si="344"/>
        <v>12616.8</v>
      </c>
      <c r="AC346" s="79">
        <f t="shared" si="362"/>
        <v>12616.8</v>
      </c>
      <c r="AD346" s="48">
        <f t="shared" si="346"/>
        <v>-0.33047433398306292</v>
      </c>
      <c r="AE346" s="45">
        <f t="shared" si="347"/>
        <v>-8.3999999999996362</v>
      </c>
      <c r="AF346" s="56">
        <f t="shared" si="348"/>
        <v>12608.4</v>
      </c>
      <c r="AG346" s="70">
        <f t="shared" si="349"/>
        <v>3.6798401679980501</v>
      </c>
      <c r="AH346" s="70">
        <f t="shared" si="350"/>
        <v>0.27175093328687472</v>
      </c>
      <c r="AI346" s="74">
        <f t="shared" si="351"/>
        <v>9.041591320072044E-4</v>
      </c>
      <c r="AJ346" s="62">
        <f t="shared" si="352"/>
        <v>-0.1000000000003638</v>
      </c>
      <c r="AK346" s="117">
        <f t="shared" si="353"/>
        <v>7.3848569742287429E-2</v>
      </c>
      <c r="AL346" s="99">
        <f t="shared" si="354"/>
        <v>2.4570608796280836E-4</v>
      </c>
      <c r="AM346" s="62">
        <f t="shared" si="355"/>
        <v>12616.699999999999</v>
      </c>
      <c r="AN346" s="10">
        <f t="shared" si="356"/>
        <v>12588.64875</v>
      </c>
      <c r="AO346" s="10">
        <f t="shared" si="357"/>
        <v>12610.876499999998</v>
      </c>
      <c r="AP346" s="10">
        <f t="shared" si="358"/>
        <v>12648.786149999996</v>
      </c>
      <c r="AQ346" s="10">
        <f t="shared" si="359"/>
        <v>12624.611999999997</v>
      </c>
      <c r="AR346" s="113"/>
      <c r="AS346" s="113"/>
      <c r="AU346" s="19"/>
      <c r="AV346" s="25"/>
      <c r="AW346" s="19"/>
      <c r="AX346" s="19"/>
      <c r="AY346" s="19"/>
      <c r="BE346" s="12" t="s">
        <v>500</v>
      </c>
      <c r="BF346" s="110">
        <v>12627</v>
      </c>
      <c r="BG346" s="111">
        <v>12615.8</v>
      </c>
      <c r="BH346" s="111">
        <v>12619.8</v>
      </c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</row>
    <row r="347" spans="1:123" x14ac:dyDescent="0.25">
      <c r="A347" s="12" t="str">
        <f t="shared" si="324"/>
        <v>22mag    20s</v>
      </c>
      <c r="B347" s="3">
        <f t="shared" si="335"/>
        <v>15.200000000000728</v>
      </c>
      <c r="C347" s="3">
        <f t="shared" si="336"/>
        <v>18.100000000000364</v>
      </c>
      <c r="D347" s="3">
        <f t="shared" si="326"/>
        <v>12630.566666666666</v>
      </c>
      <c r="E347" s="3">
        <f t="shared" si="327"/>
        <v>12633.15</v>
      </c>
      <c r="F347" s="3">
        <f t="shared" si="328"/>
        <v>12615.666666666666</v>
      </c>
      <c r="G347" s="3">
        <f t="shared" si="329"/>
        <v>12616.55</v>
      </c>
      <c r="H347" s="3">
        <f t="shared" si="310"/>
        <v>12639.3</v>
      </c>
      <c r="I347" s="3">
        <f t="shared" si="310"/>
        <v>12617.3</v>
      </c>
      <c r="J347" s="3">
        <f t="shared" si="310"/>
        <v>12635</v>
      </c>
      <c r="K347" s="8">
        <f t="shared" si="345"/>
        <v>18.200000000000728</v>
      </c>
      <c r="L347" s="4">
        <f t="shared" si="330"/>
        <v>22</v>
      </c>
      <c r="M347" s="4">
        <f t="shared" si="337"/>
        <v>14.900000000000242</v>
      </c>
      <c r="N347" s="4">
        <f t="shared" si="331"/>
        <v>16.600000000000364</v>
      </c>
      <c r="O347" s="4">
        <f t="shared" si="332"/>
        <v>22</v>
      </c>
      <c r="P347" s="4">
        <f t="shared" si="364"/>
        <v>19.5</v>
      </c>
      <c r="Q347" s="4">
        <f t="shared" si="363"/>
        <v>2.5</v>
      </c>
      <c r="R347" s="4">
        <f t="shared" si="325"/>
        <v>12630.533333333333</v>
      </c>
      <c r="S347" s="4">
        <f t="shared" si="333"/>
        <v>12625.7</v>
      </c>
      <c r="T347" s="4">
        <f t="shared" si="334"/>
        <v>12623.366666666667</v>
      </c>
      <c r="U347" s="4">
        <f t="shared" si="338"/>
        <v>-8.3999999999996362</v>
      </c>
      <c r="V347" s="4">
        <f t="shared" si="339"/>
        <v>-0.1000000000003638</v>
      </c>
      <c r="W347" s="86">
        <f t="shared" si="340"/>
        <v>12616.699999999999</v>
      </c>
      <c r="X347" s="109">
        <f t="shared" si="361"/>
        <v>12608.4</v>
      </c>
      <c r="Y347" s="10">
        <f t="shared" si="341"/>
        <v>12622.699999999999</v>
      </c>
      <c r="Z347" s="10">
        <f t="shared" si="342"/>
        <v>3</v>
      </c>
      <c r="AA347" s="10">
        <f t="shared" si="343"/>
        <v>3</v>
      </c>
      <c r="AB347" s="10">
        <f t="shared" si="344"/>
        <v>12619.8</v>
      </c>
      <c r="AC347" s="79">
        <f t="shared" si="362"/>
        <v>12619.8</v>
      </c>
      <c r="AD347" s="48">
        <f t="shared" si="346"/>
        <v>0.31513970110461242</v>
      </c>
      <c r="AE347" s="45">
        <f t="shared" si="347"/>
        <v>-8.3999999999996362</v>
      </c>
      <c r="AF347" s="56">
        <f t="shared" si="348"/>
        <v>12611.4</v>
      </c>
      <c r="AG347" s="70">
        <f t="shared" si="349"/>
        <v>1.9361748425896399</v>
      </c>
      <c r="AH347" s="70">
        <f t="shared" si="350"/>
        <v>0.51648228145682173</v>
      </c>
      <c r="AI347" s="74">
        <f t="shared" si="351"/>
        <v>1.8713227714607708E-3</v>
      </c>
      <c r="AJ347" s="62">
        <f t="shared" si="352"/>
        <v>3</v>
      </c>
      <c r="AK347" s="117">
        <f t="shared" si="353"/>
        <v>0.26675394705884364</v>
      </c>
      <c r="AL347" s="99">
        <f t="shared" si="354"/>
        <v>9.6650505434616157E-4</v>
      </c>
      <c r="AM347" s="62">
        <f t="shared" si="355"/>
        <v>12622.8</v>
      </c>
      <c r="AN347" s="10">
        <f t="shared" si="356"/>
        <v>12596.907149999999</v>
      </c>
      <c r="AO347" s="10">
        <f t="shared" si="357"/>
        <v>12613.307400000002</v>
      </c>
      <c r="AP347" s="10">
        <f t="shared" si="358"/>
        <v>12644.848883333332</v>
      </c>
      <c r="AQ347" s="10">
        <f t="shared" si="359"/>
        <v>12627.348066666666</v>
      </c>
      <c r="AR347" s="113"/>
      <c r="AS347" s="113"/>
      <c r="AU347" s="19"/>
      <c r="AV347" s="25"/>
      <c r="AW347" s="19"/>
      <c r="AX347" s="19"/>
      <c r="AY347" s="19"/>
      <c r="BE347" s="12" t="s">
        <v>501</v>
      </c>
      <c r="BF347" s="110">
        <v>12639.3</v>
      </c>
      <c r="BG347" s="111">
        <v>12617.3</v>
      </c>
      <c r="BH347" s="111">
        <v>12635</v>
      </c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</row>
    <row r="348" spans="1:123" x14ac:dyDescent="0.25">
      <c r="A348" s="12" t="str">
        <f t="shared" si="324"/>
        <v>22mag     21b</v>
      </c>
      <c r="B348" s="3">
        <f t="shared" si="335"/>
        <v>-5.7000000000007276</v>
      </c>
      <c r="C348" s="3">
        <f t="shared" si="336"/>
        <v>12.5</v>
      </c>
      <c r="D348" s="3">
        <f t="shared" si="326"/>
        <v>12634.933333333334</v>
      </c>
      <c r="E348" s="3">
        <f t="shared" si="327"/>
        <v>12638.9</v>
      </c>
      <c r="F348" s="3">
        <f t="shared" si="328"/>
        <v>12620.199999999999</v>
      </c>
      <c r="G348" s="3">
        <f t="shared" si="329"/>
        <v>12622.4</v>
      </c>
      <c r="H348" s="3">
        <f t="shared" si="310"/>
        <v>12638.5</v>
      </c>
      <c r="I348" s="3">
        <f t="shared" si="310"/>
        <v>12627.5</v>
      </c>
      <c r="J348" s="110">
        <f t="shared" si="310"/>
        <v>12629.3</v>
      </c>
      <c r="K348" s="8">
        <f t="shared" si="345"/>
        <v>9.5</v>
      </c>
      <c r="L348" s="4">
        <f t="shared" si="330"/>
        <v>11</v>
      </c>
      <c r="M348" s="4">
        <f t="shared" si="337"/>
        <v>14.733333333333576</v>
      </c>
      <c r="N348" s="4">
        <f t="shared" si="331"/>
        <v>16.5</v>
      </c>
      <c r="O348" s="4">
        <f t="shared" si="332"/>
        <v>11</v>
      </c>
      <c r="P348" s="4">
        <f t="shared" si="364"/>
        <v>3.5</v>
      </c>
      <c r="Q348" s="4">
        <f>-J347+I348</f>
        <v>-7.5</v>
      </c>
      <c r="R348" s="4">
        <f t="shared" si="325"/>
        <v>12631.766666666668</v>
      </c>
      <c r="S348" s="4">
        <f t="shared" si="333"/>
        <v>12631.150000000001</v>
      </c>
      <c r="T348" s="4">
        <f t="shared" si="334"/>
        <v>12627.722222222224</v>
      </c>
      <c r="U348" s="4">
        <f t="shared" si="338"/>
        <v>-0.1000000000003638</v>
      </c>
      <c r="V348" s="4">
        <f t="shared" si="339"/>
        <v>3</v>
      </c>
      <c r="W348" s="86">
        <f t="shared" si="340"/>
        <v>12622.8</v>
      </c>
      <c r="X348" s="45">
        <f t="shared" si="361"/>
        <v>12619.699999999999</v>
      </c>
      <c r="Y348" s="62">
        <f t="shared" si="341"/>
        <v>12653.2</v>
      </c>
      <c r="Z348" s="10">
        <f t="shared" si="342"/>
        <v>15.200000000000728</v>
      </c>
      <c r="AA348" s="4">
        <f t="shared" si="343"/>
        <v>15.200000000000728</v>
      </c>
      <c r="AB348" s="108">
        <f t="shared" si="344"/>
        <v>12635</v>
      </c>
      <c r="AC348" s="108">
        <f t="shared" si="362"/>
        <v>12635</v>
      </c>
      <c r="AD348" s="48">
        <f t="shared" si="346"/>
        <v>-0.34243014944769379</v>
      </c>
      <c r="AE348" s="45">
        <f t="shared" si="347"/>
        <v>-0.1000000000003638</v>
      </c>
      <c r="AF348" s="56">
        <f t="shared" si="348"/>
        <v>12634.9</v>
      </c>
      <c r="AG348" s="70">
        <f t="shared" si="349"/>
        <v>0.26826704388062089</v>
      </c>
      <c r="AH348" s="70">
        <f t="shared" si="350"/>
        <v>3.7276289533536628</v>
      </c>
      <c r="AI348" s="74">
        <f t="shared" si="351"/>
        <v>-4.4321680424857845E-4</v>
      </c>
      <c r="AJ348" s="62">
        <f t="shared" si="352"/>
        <v>15.200000000000728</v>
      </c>
      <c r="AK348" s="117">
        <f t="shared" si="353"/>
        <v>13.895217613880524</v>
      </c>
      <c r="AL348" s="99">
        <f t="shared" si="354"/>
        <v>-1.6521477921298837E-3</v>
      </c>
      <c r="AM348" s="62">
        <f t="shared" si="355"/>
        <v>12650.2</v>
      </c>
      <c r="AN348" s="10">
        <f t="shared" si="356"/>
        <v>12601.319399999998</v>
      </c>
      <c r="AO348" s="10">
        <f t="shared" si="357"/>
        <v>12631.1229</v>
      </c>
      <c r="AP348" s="10">
        <f t="shared" si="358"/>
        <v>12659.780466666665</v>
      </c>
      <c r="AQ348" s="10">
        <f t="shared" si="359"/>
        <v>12634.388433333332</v>
      </c>
      <c r="AR348" s="113"/>
      <c r="AS348" s="113"/>
      <c r="AU348" s="19"/>
      <c r="AV348" s="25"/>
      <c r="AW348" s="19"/>
      <c r="AX348" s="19"/>
      <c r="AY348" s="19"/>
      <c r="BE348" s="12" t="s">
        <v>502</v>
      </c>
      <c r="BF348" s="110">
        <v>12638.5</v>
      </c>
      <c r="BG348" s="111">
        <v>12627.5</v>
      </c>
      <c r="BH348" s="111">
        <v>12629.3</v>
      </c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</row>
    <row r="349" spans="1:123" x14ac:dyDescent="0.25">
      <c r="A349" s="12" t="str">
        <f t="shared" si="324"/>
        <v>22mag   22b</v>
      </c>
      <c r="B349" s="3">
        <f t="shared" si="335"/>
        <v>4.4000000000014552</v>
      </c>
      <c r="C349" s="3">
        <f t="shared" si="336"/>
        <v>13.900000000001455</v>
      </c>
      <c r="D349" s="3">
        <f t="shared" si="326"/>
        <v>12637.6</v>
      </c>
      <c r="E349" s="3">
        <f t="shared" si="327"/>
        <v>12636.75</v>
      </c>
      <c r="F349" s="3">
        <f t="shared" si="328"/>
        <v>12623.800000000001</v>
      </c>
      <c r="G349" s="3">
        <f t="shared" si="329"/>
        <v>12627.05</v>
      </c>
      <c r="H349" s="3">
        <f t="shared" si="310"/>
        <v>12635</v>
      </c>
      <c r="I349" s="3">
        <f t="shared" si="310"/>
        <v>12626.6</v>
      </c>
      <c r="J349" s="110">
        <f t="shared" si="310"/>
        <v>12633.7</v>
      </c>
      <c r="K349" s="8">
        <f t="shared" si="345"/>
        <v>-1.2999999999992724</v>
      </c>
      <c r="L349" s="4">
        <f t="shared" si="330"/>
        <v>8.3999999999996362</v>
      </c>
      <c r="M349" s="4">
        <f t="shared" si="337"/>
        <v>13.799999999999878</v>
      </c>
      <c r="N349" s="4">
        <f t="shared" si="331"/>
        <v>9.6999999999998181</v>
      </c>
      <c r="O349" s="4">
        <f t="shared" si="332"/>
        <v>8.3999999999996362</v>
      </c>
      <c r="P349" s="4">
        <f t="shared" si="364"/>
        <v>5.7000000000007276</v>
      </c>
      <c r="Q349" s="4">
        <f>J348-I349</f>
        <v>2.6999999999989086</v>
      </c>
      <c r="R349" s="4">
        <f t="shared" si="325"/>
        <v>12631.766666666668</v>
      </c>
      <c r="S349" s="4">
        <f t="shared" si="333"/>
        <v>12631.766666666668</v>
      </c>
      <c r="T349" s="4">
        <f t="shared" si="334"/>
        <v>12631.355555555558</v>
      </c>
      <c r="U349" s="4">
        <f t="shared" si="338"/>
        <v>-5.7000000000007276</v>
      </c>
      <c r="V349" s="4">
        <f t="shared" si="339"/>
        <v>-5.7000000000007276</v>
      </c>
      <c r="W349" s="85">
        <f t="shared" si="340"/>
        <v>12629.3</v>
      </c>
      <c r="X349" s="45">
        <f t="shared" si="361"/>
        <v>12629.3</v>
      </c>
      <c r="Y349" s="10">
        <f t="shared" si="341"/>
        <v>12638.8</v>
      </c>
      <c r="Z349" s="10">
        <f t="shared" si="342"/>
        <v>15.200000000000728</v>
      </c>
      <c r="AA349" s="10">
        <f t="shared" si="343"/>
        <v>15.200000000000728</v>
      </c>
      <c r="AB349" s="10">
        <f t="shared" si="344"/>
        <v>12650.2</v>
      </c>
      <c r="AC349" s="79">
        <f t="shared" si="362"/>
        <v>12650.2</v>
      </c>
      <c r="AD349" s="48">
        <f t="shared" si="346"/>
        <v>-0.49785575048735153</v>
      </c>
      <c r="AE349" s="45">
        <f t="shared" si="347"/>
        <v>-5.7000000000007276</v>
      </c>
      <c r="AF349" s="56">
        <f t="shared" si="348"/>
        <v>12623.599999999999</v>
      </c>
      <c r="AG349" s="70">
        <f t="shared" si="349"/>
        <v>-0.93673350502847275</v>
      </c>
      <c r="AH349" s="70">
        <f t="shared" si="350"/>
        <v>-1.0675394812205465</v>
      </c>
      <c r="AI349" s="74">
        <f t="shared" si="351"/>
        <v>8.0008872271001804E-4</v>
      </c>
      <c r="AJ349" s="62">
        <f t="shared" si="352"/>
        <v>15.200000000000728</v>
      </c>
      <c r="AK349" s="117">
        <f t="shared" si="353"/>
        <v>1.1396405439646335</v>
      </c>
      <c r="AL349" s="99">
        <f t="shared" si="354"/>
        <v>-8.5412629997226239E-4</v>
      </c>
      <c r="AM349" s="62">
        <f t="shared" si="355"/>
        <v>12644.5</v>
      </c>
      <c r="AN349" s="10">
        <f t="shared" si="356"/>
        <v>12602.651400000002</v>
      </c>
      <c r="AO349" s="10">
        <f t="shared" si="357"/>
        <v>12623.397300000002</v>
      </c>
      <c r="AP349" s="10">
        <f t="shared" si="358"/>
        <v>12660.914933333333</v>
      </c>
      <c r="AQ349" s="10">
        <f t="shared" si="359"/>
        <v>12637.658366666668</v>
      </c>
      <c r="AR349" s="113"/>
      <c r="AS349" s="113"/>
      <c r="AU349" s="19"/>
      <c r="AV349" s="25"/>
      <c r="AW349" s="19"/>
      <c r="AX349" s="19"/>
      <c r="AY349" s="19"/>
      <c r="BE349" s="12" t="s">
        <v>503</v>
      </c>
      <c r="BF349" s="15">
        <v>12635</v>
      </c>
      <c r="BG349" s="15">
        <v>12626.6</v>
      </c>
      <c r="BH349" s="15">
        <v>12633.7</v>
      </c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</row>
    <row r="350" spans="1:123" x14ac:dyDescent="0.25">
      <c r="A350" s="12" t="str">
        <f t="shared" si="324"/>
        <v>23mag   0s</v>
      </c>
      <c r="B350" s="3">
        <f t="shared" si="335"/>
        <v>-21.200000000000728</v>
      </c>
      <c r="C350" s="3">
        <f t="shared" si="336"/>
        <v>-22.5</v>
      </c>
      <c r="D350" s="3">
        <f t="shared" si="326"/>
        <v>12638.966666666667</v>
      </c>
      <c r="E350" s="3">
        <f t="shared" si="327"/>
        <v>12639.2</v>
      </c>
      <c r="F350" s="3">
        <f t="shared" si="328"/>
        <v>12621.766666666668</v>
      </c>
      <c r="G350" s="3">
        <f t="shared" si="329"/>
        <v>12618.900000000001</v>
      </c>
      <c r="H350" s="110">
        <f t="shared" ref="H350:J413" si="366">BF350</f>
        <v>12643.4</v>
      </c>
      <c r="I350" s="110">
        <f t="shared" si="366"/>
        <v>12611.2</v>
      </c>
      <c r="J350" s="110">
        <f t="shared" si="366"/>
        <v>12612.5</v>
      </c>
      <c r="K350" s="8">
        <f t="shared" si="345"/>
        <v>-16.799999999999272</v>
      </c>
      <c r="L350" s="4">
        <f t="shared" si="330"/>
        <v>32.199999999998909</v>
      </c>
      <c r="M350" s="4">
        <f t="shared" si="337"/>
        <v>17.199999999999516</v>
      </c>
      <c r="N350" s="4">
        <f t="shared" si="331"/>
        <v>20.299999999999272</v>
      </c>
      <c r="O350" s="4">
        <f t="shared" si="332"/>
        <v>32.199999999998909</v>
      </c>
      <c r="P350" s="4">
        <f t="shared" si="364"/>
        <v>9.6999999999989086</v>
      </c>
      <c r="Q350" s="4">
        <f>J349-I350</f>
        <v>22.5</v>
      </c>
      <c r="R350" s="4">
        <f t="shared" si="325"/>
        <v>12622.366666666667</v>
      </c>
      <c r="S350" s="4">
        <f t="shared" si="333"/>
        <v>12627.066666666668</v>
      </c>
      <c r="T350" s="4">
        <f t="shared" si="334"/>
        <v>12628.633333333333</v>
      </c>
      <c r="U350" s="4">
        <f t="shared" si="338"/>
        <v>-5.7000000000007276</v>
      </c>
      <c r="V350" s="4">
        <f t="shared" si="339"/>
        <v>-5.7000000000007276</v>
      </c>
      <c r="W350" s="85">
        <f t="shared" si="340"/>
        <v>12623.599999999999</v>
      </c>
      <c r="X350" s="45">
        <f t="shared" si="361"/>
        <v>12623.599999999999</v>
      </c>
      <c r="Y350" s="62">
        <f t="shared" si="341"/>
        <v>12632.400000000001</v>
      </c>
      <c r="Z350" s="10">
        <f t="shared" si="342"/>
        <v>15.200000000000728</v>
      </c>
      <c r="AA350" s="4">
        <f t="shared" si="343"/>
        <v>4.4000000000014552</v>
      </c>
      <c r="AB350" s="108">
        <f t="shared" si="344"/>
        <v>12633.7</v>
      </c>
      <c r="AC350" s="108">
        <f t="shared" si="362"/>
        <v>12644.5</v>
      </c>
      <c r="AD350" s="48">
        <f t="shared" si="346"/>
        <v>0.92488628979850385</v>
      </c>
      <c r="AE350" s="45">
        <f t="shared" si="347"/>
        <v>-5.7000000000007276</v>
      </c>
      <c r="AF350" s="56">
        <f t="shared" si="348"/>
        <v>12628</v>
      </c>
      <c r="AG350" s="70">
        <f t="shared" si="349"/>
        <v>0.42652893709076684</v>
      </c>
      <c r="AH350" s="70">
        <f t="shared" si="350"/>
        <v>2.3445068154595021</v>
      </c>
      <c r="AI350" s="74">
        <f t="shared" si="351"/>
        <v>-1.2274311054798861E-3</v>
      </c>
      <c r="AJ350" s="62">
        <f t="shared" si="352"/>
        <v>15.200000000000728</v>
      </c>
      <c r="AK350" s="117">
        <f t="shared" si="353"/>
        <v>5.4967122077360555</v>
      </c>
      <c r="AL350" s="99">
        <f t="shared" si="354"/>
        <v>-2.8777205923045837E-3</v>
      </c>
      <c r="AM350" s="62">
        <f t="shared" si="355"/>
        <v>12648.900000000001</v>
      </c>
      <c r="AN350" s="10">
        <f t="shared" si="356"/>
        <v>12609.444600000003</v>
      </c>
      <c r="AO350" s="10">
        <f t="shared" si="357"/>
        <v>12624.296400000003</v>
      </c>
      <c r="AP350" s="10">
        <f t="shared" si="358"/>
        <v>12654.108133333333</v>
      </c>
      <c r="AQ350" s="10">
        <f t="shared" si="359"/>
        <v>12641.161866666669</v>
      </c>
      <c r="AR350" s="113"/>
      <c r="AS350" s="113"/>
      <c r="AU350" s="19"/>
      <c r="AV350" s="25"/>
      <c r="AW350" s="19"/>
      <c r="AX350" s="19"/>
      <c r="AY350" s="19"/>
      <c r="BE350" s="12" t="s">
        <v>504</v>
      </c>
      <c r="BF350" s="110">
        <v>12643.4</v>
      </c>
      <c r="BG350" s="111">
        <v>12611.2</v>
      </c>
      <c r="BH350" s="111">
        <v>12612.5</v>
      </c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</row>
    <row r="351" spans="1:123" x14ac:dyDescent="0.25">
      <c r="A351" s="12" t="str">
        <f t="shared" si="324"/>
        <v>23mag   1s</v>
      </c>
      <c r="B351" s="3">
        <f t="shared" si="335"/>
        <v>-12.799999999999272</v>
      </c>
      <c r="C351" s="3">
        <f t="shared" si="336"/>
        <v>-29.599999999998545</v>
      </c>
      <c r="D351" s="3">
        <f t="shared" si="326"/>
        <v>12630.933333333334</v>
      </c>
      <c r="E351" s="3">
        <f t="shared" si="327"/>
        <v>12628.9</v>
      </c>
      <c r="F351" s="3">
        <f t="shared" si="328"/>
        <v>12610.933333333334</v>
      </c>
      <c r="G351" s="3">
        <f t="shared" si="329"/>
        <v>12603.1</v>
      </c>
      <c r="H351" s="13">
        <f t="shared" si="366"/>
        <v>12614.4</v>
      </c>
      <c r="I351" s="13">
        <f t="shared" si="366"/>
        <v>12595</v>
      </c>
      <c r="J351" s="13">
        <f t="shared" si="366"/>
        <v>12599.7</v>
      </c>
      <c r="K351" s="8">
        <f t="shared" si="345"/>
        <v>-34</v>
      </c>
      <c r="L351" s="4">
        <f t="shared" si="330"/>
        <v>19.399999999999636</v>
      </c>
      <c r="M351" s="4">
        <f t="shared" si="337"/>
        <v>19.999999999999392</v>
      </c>
      <c r="N351" s="4">
        <f t="shared" si="331"/>
        <v>25.799999999999272</v>
      </c>
      <c r="O351" s="4">
        <f t="shared" si="332"/>
        <v>19.399999999999636</v>
      </c>
      <c r="P351" s="4">
        <f t="shared" si="364"/>
        <v>1.8999999999996362</v>
      </c>
      <c r="Q351" s="4">
        <f t="shared" ref="Q351:Q356" si="367">J350-I351</f>
        <v>17.5</v>
      </c>
      <c r="R351" s="4">
        <f t="shared" si="325"/>
        <v>12603.033333333335</v>
      </c>
      <c r="S351" s="4">
        <f t="shared" si="333"/>
        <v>12612.7</v>
      </c>
      <c r="T351" s="4">
        <f t="shared" si="334"/>
        <v>12619.055555555557</v>
      </c>
      <c r="U351" s="4">
        <f t="shared" si="338"/>
        <v>-21.200000000000728</v>
      </c>
      <c r="V351" s="4">
        <f t="shared" si="339"/>
        <v>-21.200000000000728</v>
      </c>
      <c r="W351" s="109">
        <f t="shared" si="340"/>
        <v>12612.5</v>
      </c>
      <c r="X351" s="45">
        <f t="shared" si="361"/>
        <v>12612.5</v>
      </c>
      <c r="Y351" s="62">
        <f t="shared" si="341"/>
        <v>12595.7</v>
      </c>
      <c r="Z351" s="10">
        <f t="shared" si="342"/>
        <v>4.4000000000014552</v>
      </c>
      <c r="AA351" s="4">
        <f t="shared" si="343"/>
        <v>4.4000000000014552</v>
      </c>
      <c r="AB351" s="79">
        <f t="shared" si="344"/>
        <v>12638.100000000002</v>
      </c>
      <c r="AC351" s="108">
        <f t="shared" si="362"/>
        <v>12638.100000000002</v>
      </c>
      <c r="AD351" s="48">
        <f t="shared" si="346"/>
        <v>0.15971410006495468</v>
      </c>
      <c r="AE351" s="45">
        <f t="shared" si="347"/>
        <v>-21.200000000000728</v>
      </c>
      <c r="AF351" s="56">
        <f t="shared" si="348"/>
        <v>12591.3</v>
      </c>
      <c r="AG351" s="70">
        <f t="shared" si="349"/>
        <v>-0.4893650266823858</v>
      </c>
      <c r="AH351" s="70">
        <f t="shared" si="350"/>
        <v>-2.0434643782769406</v>
      </c>
      <c r="AI351" s="74">
        <f t="shared" si="351"/>
        <v>6.671273021849575E-4</v>
      </c>
      <c r="AJ351" s="62">
        <f t="shared" si="352"/>
        <v>4.4000000000014552</v>
      </c>
      <c r="AK351" s="117">
        <f t="shared" si="353"/>
        <v>4.1757466652867636</v>
      </c>
      <c r="AL351" s="99">
        <f t="shared" si="354"/>
        <v>-1.363250877790957E-3</v>
      </c>
      <c r="AM351" s="62">
        <f t="shared" si="355"/>
        <v>12616.900000000001</v>
      </c>
      <c r="AN351" s="10">
        <f t="shared" si="356"/>
        <v>12589.464600000001</v>
      </c>
      <c r="AO351" s="10">
        <f t="shared" si="357"/>
        <v>12620.899799999999</v>
      </c>
      <c r="AP351" s="10">
        <f t="shared" si="358"/>
        <v>12655.309333333331</v>
      </c>
      <c r="AQ351" s="10">
        <f t="shared" si="359"/>
        <v>12613.934666666666</v>
      </c>
      <c r="AR351" s="113"/>
      <c r="AS351" s="113"/>
      <c r="AU351" s="19"/>
      <c r="AV351" s="25"/>
      <c r="AW351" s="19"/>
      <c r="AX351" s="19"/>
      <c r="AY351" s="19"/>
      <c r="BE351" s="12" t="s">
        <v>505</v>
      </c>
      <c r="BF351" s="110">
        <v>12614.4</v>
      </c>
      <c r="BG351" s="111">
        <v>12595</v>
      </c>
      <c r="BH351" s="111">
        <v>12599.7</v>
      </c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</row>
    <row r="352" spans="1:123" x14ac:dyDescent="0.25">
      <c r="A352" s="12" t="str">
        <f t="shared" si="324"/>
        <v>23mag    2b</v>
      </c>
      <c r="B352" s="3">
        <f t="shared" si="335"/>
        <v>13.199999999998909</v>
      </c>
      <c r="C352" s="3">
        <f t="shared" si="336"/>
        <v>-20.800000000001091</v>
      </c>
      <c r="D352" s="3">
        <f t="shared" si="326"/>
        <v>12624</v>
      </c>
      <c r="E352" s="3">
        <f t="shared" si="327"/>
        <v>12614.3</v>
      </c>
      <c r="F352" s="3">
        <f t="shared" si="328"/>
        <v>12601.966666666667</v>
      </c>
      <c r="G352" s="3">
        <f t="shared" si="329"/>
        <v>12597.35</v>
      </c>
      <c r="H352" s="13">
        <f t="shared" si="366"/>
        <v>12614.2</v>
      </c>
      <c r="I352" s="13">
        <f t="shared" si="366"/>
        <v>12599.7</v>
      </c>
      <c r="J352" s="110">
        <f t="shared" si="366"/>
        <v>12612.9</v>
      </c>
      <c r="K352" s="8">
        <f t="shared" si="345"/>
        <v>0.3999999999996362</v>
      </c>
      <c r="L352" s="4">
        <f t="shared" si="330"/>
        <v>14.5</v>
      </c>
      <c r="M352" s="4">
        <f t="shared" si="337"/>
        <v>22.033333333332848</v>
      </c>
      <c r="N352" s="4">
        <f t="shared" si="331"/>
        <v>16.949999999999818</v>
      </c>
      <c r="O352" s="4">
        <f t="shared" si="332"/>
        <v>14.5</v>
      </c>
      <c r="P352" s="4">
        <f t="shared" si="364"/>
        <v>14.5</v>
      </c>
      <c r="Q352" s="4">
        <f t="shared" si="367"/>
        <v>0</v>
      </c>
      <c r="R352" s="4">
        <f t="shared" si="325"/>
        <v>12608.933333333334</v>
      </c>
      <c r="S352" s="4">
        <f t="shared" si="333"/>
        <v>12605.983333333334</v>
      </c>
      <c r="T352" s="4">
        <f t="shared" si="334"/>
        <v>12611.444444444445</v>
      </c>
      <c r="U352" s="4">
        <f t="shared" si="338"/>
        <v>-21.200000000000728</v>
      </c>
      <c r="V352" s="4">
        <f t="shared" si="339"/>
        <v>-21.200000000000728</v>
      </c>
      <c r="W352" s="109">
        <f t="shared" si="340"/>
        <v>12591.3</v>
      </c>
      <c r="X352" s="109">
        <f t="shared" si="361"/>
        <v>12591.3</v>
      </c>
      <c r="Y352" s="62">
        <f t="shared" si="341"/>
        <v>12565.7</v>
      </c>
      <c r="Z352" s="10">
        <f t="shared" si="342"/>
        <v>4.4000000000014552</v>
      </c>
      <c r="AA352" s="4">
        <f t="shared" si="343"/>
        <v>-12.799999999999272</v>
      </c>
      <c r="AB352" s="79">
        <f t="shared" si="344"/>
        <v>12599.7</v>
      </c>
      <c r="AC352" s="79">
        <f t="shared" si="362"/>
        <v>12616.900000000001</v>
      </c>
      <c r="AD352" s="48">
        <f t="shared" si="346"/>
        <v>-0.13320337881741451</v>
      </c>
      <c r="AE352" s="45">
        <f t="shared" si="347"/>
        <v>-21.200000000000728</v>
      </c>
      <c r="AF352" s="56">
        <f t="shared" si="348"/>
        <v>12578.5</v>
      </c>
      <c r="AG352" s="70">
        <f t="shared" si="349"/>
        <v>3.9170467645018463</v>
      </c>
      <c r="AH352" s="70">
        <f t="shared" si="350"/>
        <v>0.25529437357309054</v>
      </c>
      <c r="AI352" s="74">
        <f t="shared" si="351"/>
        <v>2.7348252971339695E-3</v>
      </c>
      <c r="AJ352" s="62">
        <f t="shared" si="352"/>
        <v>4.4000000000014552</v>
      </c>
      <c r="AK352" s="117">
        <f t="shared" si="353"/>
        <v>6.5175217178076714E-2</v>
      </c>
      <c r="AL352" s="99">
        <f t="shared" si="354"/>
        <v>6.9818551106365801E-4</v>
      </c>
      <c r="AM352" s="62">
        <f t="shared" si="355"/>
        <v>12604.100000000002</v>
      </c>
      <c r="AN352" s="10">
        <f t="shared" si="356"/>
        <v>12564.656100000002</v>
      </c>
      <c r="AO352" s="10">
        <f t="shared" si="357"/>
        <v>12598.455600000003</v>
      </c>
      <c r="AP352" s="10">
        <f t="shared" si="358"/>
        <v>12641.462166666666</v>
      </c>
      <c r="AQ352" s="10">
        <f t="shared" si="359"/>
        <v>12604.258333333335</v>
      </c>
      <c r="AR352" s="113"/>
      <c r="AS352" s="113"/>
      <c r="AU352" s="19"/>
      <c r="AV352" s="25"/>
      <c r="AW352" s="19"/>
      <c r="AX352" s="19"/>
      <c r="AY352" s="19"/>
      <c r="BE352" s="12" t="s">
        <v>506</v>
      </c>
      <c r="BF352" s="110">
        <v>12614.2</v>
      </c>
      <c r="BG352" s="111">
        <v>12599.7</v>
      </c>
      <c r="BH352" s="111">
        <v>12612.9</v>
      </c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</row>
    <row r="353" spans="1:123" x14ac:dyDescent="0.25">
      <c r="A353" s="12" t="str">
        <f t="shared" si="324"/>
        <v>23mag     3o</v>
      </c>
      <c r="B353" s="3">
        <f t="shared" si="335"/>
        <v>-0.2999999999992724</v>
      </c>
      <c r="C353" s="3">
        <f t="shared" si="336"/>
        <v>0.1000000000003638</v>
      </c>
      <c r="D353" s="3">
        <f t="shared" si="326"/>
        <v>12615.466666666665</v>
      </c>
      <c r="E353" s="3">
        <f t="shared" si="327"/>
        <v>12616</v>
      </c>
      <c r="F353" s="3">
        <f t="shared" si="328"/>
        <v>12601.966666666667</v>
      </c>
      <c r="G353" s="3">
        <f t="shared" si="329"/>
        <v>12605.45</v>
      </c>
      <c r="H353" s="13">
        <f t="shared" si="366"/>
        <v>12617.8</v>
      </c>
      <c r="I353" s="13">
        <f t="shared" si="366"/>
        <v>12611.2</v>
      </c>
      <c r="J353" s="110">
        <f t="shared" si="366"/>
        <v>12612.6</v>
      </c>
      <c r="K353" s="8">
        <f t="shared" si="345"/>
        <v>12.899999999999636</v>
      </c>
      <c r="L353" s="4">
        <f t="shared" si="330"/>
        <v>6.5999999999985448</v>
      </c>
      <c r="M353" s="4">
        <f t="shared" si="337"/>
        <v>13.499999999999394</v>
      </c>
      <c r="N353" s="4">
        <f t="shared" si="331"/>
        <v>10.549999999999272</v>
      </c>
      <c r="O353" s="4">
        <f t="shared" si="332"/>
        <v>6.5999999999985448</v>
      </c>
      <c r="P353" s="4">
        <f t="shared" si="364"/>
        <v>4.8999999999996362</v>
      </c>
      <c r="Q353" s="4">
        <f t="shared" si="367"/>
        <v>1.6999999999989086</v>
      </c>
      <c r="R353" s="4">
        <f t="shared" si="325"/>
        <v>12613.866666666667</v>
      </c>
      <c r="S353" s="4">
        <f t="shared" si="333"/>
        <v>12611.400000000001</v>
      </c>
      <c r="T353" s="4">
        <f t="shared" si="334"/>
        <v>12608.611111111111</v>
      </c>
      <c r="U353" s="4">
        <f t="shared" si="338"/>
        <v>-21.200000000000728</v>
      </c>
      <c r="V353" s="4">
        <f t="shared" si="339"/>
        <v>-12.799999999999272</v>
      </c>
      <c r="W353" s="45">
        <f t="shared" si="340"/>
        <v>12586.900000000001</v>
      </c>
      <c r="X353" s="45">
        <f t="shared" si="361"/>
        <v>12578.5</v>
      </c>
      <c r="Y353" s="10">
        <f t="shared" si="341"/>
        <v>12613.3</v>
      </c>
      <c r="Z353" s="10">
        <f t="shared" si="342"/>
        <v>13.199999999998909</v>
      </c>
      <c r="AA353" s="10">
        <f t="shared" si="343"/>
        <v>13.199999999998909</v>
      </c>
      <c r="AB353" s="10">
        <f t="shared" si="344"/>
        <v>12612.9</v>
      </c>
      <c r="AC353" s="108">
        <f t="shared" si="362"/>
        <v>12612.9</v>
      </c>
      <c r="AD353" s="48">
        <f t="shared" si="346"/>
        <v>-0.60545808966870329</v>
      </c>
      <c r="AE353" s="45">
        <f t="shared" si="347"/>
        <v>-21.200000000000728</v>
      </c>
      <c r="AF353" s="56">
        <f t="shared" si="348"/>
        <v>12591.699999999999</v>
      </c>
      <c r="AG353" s="70">
        <f t="shared" si="349"/>
        <v>-1.5523776244142831</v>
      </c>
      <c r="AH353" s="70">
        <f t="shared" si="350"/>
        <v>-0.64417316010806525</v>
      </c>
      <c r="AI353" s="74">
        <f t="shared" si="351"/>
        <v>1.659823534550653E-3</v>
      </c>
      <c r="AJ353" s="62">
        <f t="shared" si="352"/>
        <v>13.199999999998909</v>
      </c>
      <c r="AK353" s="117">
        <f t="shared" si="353"/>
        <v>0.41495906020361106</v>
      </c>
      <c r="AL353" s="99">
        <f t="shared" si="354"/>
        <v>-1.0692137714732326E-3</v>
      </c>
      <c r="AM353" s="62">
        <f t="shared" si="355"/>
        <v>12626.099999999999</v>
      </c>
      <c r="AN353" s="10">
        <f t="shared" si="356"/>
        <v>12579.39135</v>
      </c>
      <c r="AO353" s="10">
        <f t="shared" si="357"/>
        <v>12605.548500000001</v>
      </c>
      <c r="AP353" s="10">
        <f t="shared" si="358"/>
        <v>12638.509216666667</v>
      </c>
      <c r="AQ353" s="10">
        <f t="shared" si="359"/>
        <v>12616.270333333334</v>
      </c>
      <c r="AR353" s="113"/>
      <c r="AS353" s="113"/>
      <c r="AU353" s="19"/>
      <c r="AV353" s="25"/>
      <c r="AW353" s="19"/>
      <c r="AX353" s="19"/>
      <c r="AY353" s="19"/>
      <c r="BE353" s="12" t="s">
        <v>507</v>
      </c>
      <c r="BF353" s="110">
        <v>12617.8</v>
      </c>
      <c r="BG353" s="111">
        <v>12611.2</v>
      </c>
      <c r="BH353" s="111">
        <v>12612.6</v>
      </c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</row>
    <row r="354" spans="1:123" x14ac:dyDescent="0.25">
      <c r="A354" s="12" t="str">
        <f t="shared" si="324"/>
        <v>23mag    4s</v>
      </c>
      <c r="B354" s="3">
        <f t="shared" si="335"/>
        <v>11.799999999999272</v>
      </c>
      <c r="C354" s="3">
        <f t="shared" si="336"/>
        <v>24.699999999998909</v>
      </c>
      <c r="D354" s="3">
        <f t="shared" si="326"/>
        <v>12618.800000000001</v>
      </c>
      <c r="E354" s="3">
        <f t="shared" si="327"/>
        <v>12621.099999999999</v>
      </c>
      <c r="F354" s="3">
        <f t="shared" si="328"/>
        <v>12607.366666666669</v>
      </c>
      <c r="G354" s="3">
        <f t="shared" si="329"/>
        <v>12611.2</v>
      </c>
      <c r="H354" s="13">
        <f t="shared" si="366"/>
        <v>12624.4</v>
      </c>
      <c r="I354" s="13">
        <f t="shared" si="366"/>
        <v>12611.2</v>
      </c>
      <c r="J354" s="110">
        <f t="shared" si="366"/>
        <v>12624.4</v>
      </c>
      <c r="K354" s="8">
        <f t="shared" si="345"/>
        <v>11.5</v>
      </c>
      <c r="L354" s="4">
        <f t="shared" si="330"/>
        <v>13.199999999998909</v>
      </c>
      <c r="M354" s="4">
        <f t="shared" si="337"/>
        <v>11.433333333332484</v>
      </c>
      <c r="N354" s="4">
        <f t="shared" si="331"/>
        <v>9.8999999999987267</v>
      </c>
      <c r="O354" s="4">
        <f t="shared" si="332"/>
        <v>13.199999999998909</v>
      </c>
      <c r="P354" s="4">
        <f t="shared" si="364"/>
        <v>11.799999999999272</v>
      </c>
      <c r="Q354" s="4">
        <f t="shared" si="367"/>
        <v>1.3999999999996362</v>
      </c>
      <c r="R354" s="4">
        <f t="shared" si="325"/>
        <v>12620</v>
      </c>
      <c r="S354" s="4">
        <f t="shared" si="333"/>
        <v>12616.933333333334</v>
      </c>
      <c r="T354" s="4">
        <f t="shared" si="334"/>
        <v>12614.266666666668</v>
      </c>
      <c r="U354" s="4">
        <f t="shared" si="338"/>
        <v>-12.799999999999272</v>
      </c>
      <c r="V354" s="4">
        <f t="shared" si="339"/>
        <v>-0.2999999999992724</v>
      </c>
      <c r="W354" s="45">
        <f t="shared" si="340"/>
        <v>12612.6</v>
      </c>
      <c r="X354" s="109">
        <f t="shared" si="361"/>
        <v>12600.1</v>
      </c>
      <c r="Y354" s="62">
        <f t="shared" si="341"/>
        <v>12625.5</v>
      </c>
      <c r="Z354" s="10">
        <f t="shared" si="342"/>
        <v>13.199999999998909</v>
      </c>
      <c r="AA354" s="4">
        <f t="shared" si="343"/>
        <v>13.199999999998909</v>
      </c>
      <c r="AB354" s="108">
        <f t="shared" si="344"/>
        <v>12626.099999999999</v>
      </c>
      <c r="AC354" s="79">
        <f t="shared" si="362"/>
        <v>12626.099999999999</v>
      </c>
      <c r="AD354" s="48">
        <f t="shared" si="346"/>
        <v>-0.21091617933729778</v>
      </c>
      <c r="AE354" s="45">
        <f t="shared" si="347"/>
        <v>-12.799999999999272</v>
      </c>
      <c r="AF354" s="56">
        <f t="shared" si="348"/>
        <v>12599.800000000001</v>
      </c>
      <c r="AG354" s="70">
        <f t="shared" si="349"/>
        <v>-17.607687650374398</v>
      </c>
      <c r="AH354" s="70">
        <f t="shared" si="350"/>
        <v>-5.679337456776936E-2</v>
      </c>
      <c r="AI354" s="74">
        <f t="shared" si="351"/>
        <v>1.9524119430465994E-3</v>
      </c>
      <c r="AJ354" s="62">
        <f t="shared" si="352"/>
        <v>13.199999999998909</v>
      </c>
      <c r="AK354" s="117">
        <f t="shared" si="353"/>
        <v>3.2254873947949515E-3</v>
      </c>
      <c r="AL354" s="99">
        <f t="shared" si="354"/>
        <v>-1.108840627920319E-4</v>
      </c>
      <c r="AM354" s="62">
        <f t="shared" si="355"/>
        <v>12625.8</v>
      </c>
      <c r="AN354" s="10">
        <f t="shared" si="356"/>
        <v>12590.71335</v>
      </c>
      <c r="AO354" s="10">
        <f t="shared" si="357"/>
        <v>12603.916799999999</v>
      </c>
      <c r="AP354" s="10">
        <f t="shared" si="358"/>
        <v>12637.041083333332</v>
      </c>
      <c r="AQ354" s="10">
        <f t="shared" si="359"/>
        <v>12622.543266666666</v>
      </c>
      <c r="AR354" s="113"/>
      <c r="AS354" s="113"/>
      <c r="AU354" s="19"/>
      <c r="AV354" s="25"/>
      <c r="AW354" s="19"/>
      <c r="AX354" s="19"/>
      <c r="AY354" s="19"/>
      <c r="BE354" s="12" t="s">
        <v>508</v>
      </c>
      <c r="BF354" s="110">
        <v>12624.4</v>
      </c>
      <c r="BG354" s="111">
        <v>12611.2</v>
      </c>
      <c r="BH354" s="111">
        <v>12624.4</v>
      </c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</row>
    <row r="355" spans="1:123" x14ac:dyDescent="0.25">
      <c r="A355" s="12" t="str">
        <f t="shared" si="324"/>
        <v>23mag     5b</v>
      </c>
      <c r="B355" s="3">
        <f t="shared" si="335"/>
        <v>-0.2999999999992724</v>
      </c>
      <c r="C355" s="3">
        <f t="shared" si="336"/>
        <v>11.200000000000728</v>
      </c>
      <c r="D355" s="3">
        <f t="shared" si="326"/>
        <v>12622.666666666666</v>
      </c>
      <c r="E355" s="3">
        <f t="shared" si="327"/>
        <v>12625.099999999999</v>
      </c>
      <c r="F355" s="3">
        <f t="shared" si="328"/>
        <v>12614.733333333332</v>
      </c>
      <c r="G355" s="3">
        <f t="shared" si="329"/>
        <v>12616.5</v>
      </c>
      <c r="H355" s="110">
        <f t="shared" si="366"/>
        <v>12625.8</v>
      </c>
      <c r="I355" s="110">
        <f t="shared" si="366"/>
        <v>12621.8</v>
      </c>
      <c r="J355" s="110">
        <f t="shared" si="366"/>
        <v>12624.1</v>
      </c>
      <c r="K355" s="8">
        <f t="shared" si="345"/>
        <v>11.5</v>
      </c>
      <c r="L355" s="4">
        <f t="shared" si="330"/>
        <v>4</v>
      </c>
      <c r="M355" s="4">
        <f t="shared" si="337"/>
        <v>7.9333333333324845</v>
      </c>
      <c r="N355" s="4">
        <f t="shared" si="331"/>
        <v>8.5999999999994543</v>
      </c>
      <c r="O355" s="4">
        <f t="shared" si="332"/>
        <v>4</v>
      </c>
      <c r="P355" s="4">
        <f t="shared" si="364"/>
        <v>1.3999999999996362</v>
      </c>
      <c r="Q355" s="4">
        <f t="shared" si="367"/>
        <v>2.6000000000003638</v>
      </c>
      <c r="R355" s="4">
        <f t="shared" si="325"/>
        <v>12623.9</v>
      </c>
      <c r="S355" s="4">
        <f t="shared" si="333"/>
        <v>12621.95</v>
      </c>
      <c r="T355" s="4">
        <f t="shared" si="334"/>
        <v>12619.255555555557</v>
      </c>
      <c r="U355" s="4">
        <f t="shared" si="338"/>
        <v>-0.2999999999992724</v>
      </c>
      <c r="V355" s="4">
        <f t="shared" si="339"/>
        <v>-0.2999999999992724</v>
      </c>
      <c r="W355" s="45">
        <f t="shared" si="340"/>
        <v>12612.300000000001</v>
      </c>
      <c r="X355" s="45">
        <f t="shared" si="361"/>
        <v>12612.300000000001</v>
      </c>
      <c r="Y355" s="10">
        <f t="shared" si="341"/>
        <v>12635.9</v>
      </c>
      <c r="Z355" s="10">
        <f t="shared" si="342"/>
        <v>13.199999999998909</v>
      </c>
      <c r="AA355" s="10">
        <f t="shared" si="343"/>
        <v>11.799999999999272</v>
      </c>
      <c r="AB355" s="10">
        <f t="shared" si="344"/>
        <v>12624.4</v>
      </c>
      <c r="AC355" s="108">
        <f t="shared" si="362"/>
        <v>12625.8</v>
      </c>
      <c r="AD355" s="48">
        <f t="shared" si="346"/>
        <v>-0.76088369070825224</v>
      </c>
      <c r="AE355" s="45">
        <f t="shared" si="347"/>
        <v>-0.2999999999992724</v>
      </c>
      <c r="AF355" s="56">
        <f t="shared" si="348"/>
        <v>12624.1</v>
      </c>
      <c r="AG355" s="70">
        <f t="shared" si="349"/>
        <v>0</v>
      </c>
      <c r="AH355" s="70" t="e">
        <f t="shared" si="350"/>
        <v>#DIV/0!</v>
      </c>
      <c r="AI355" s="74">
        <f t="shared" si="351"/>
        <v>0</v>
      </c>
      <c r="AJ355" s="62">
        <f t="shared" si="352"/>
        <v>13.199999999998909</v>
      </c>
      <c r="AK355" s="117" t="e">
        <f t="shared" si="353"/>
        <v>#DIV/0!</v>
      </c>
      <c r="AL355" s="99">
        <f t="shared" si="354"/>
        <v>-1.0682408052160365E-3</v>
      </c>
      <c r="AM355" s="62">
        <f t="shared" si="355"/>
        <v>12637.599999999999</v>
      </c>
      <c r="AN355" s="10">
        <f t="shared" si="356"/>
        <v>12597.489900000002</v>
      </c>
      <c r="AO355" s="10">
        <f t="shared" si="357"/>
        <v>12616.171199999999</v>
      </c>
      <c r="AP355" s="10">
        <f t="shared" si="358"/>
        <v>12642.529899999996</v>
      </c>
      <c r="AQ355" s="10">
        <f t="shared" si="359"/>
        <v>12628.2156</v>
      </c>
      <c r="AR355" s="113"/>
      <c r="AS355" s="113"/>
      <c r="AU355" s="19"/>
      <c r="AV355" s="25"/>
      <c r="AW355" s="19"/>
      <c r="AX355" s="19"/>
      <c r="AY355" s="19"/>
      <c r="BE355" s="12" t="s">
        <v>509</v>
      </c>
      <c r="BF355" s="110">
        <v>12625.8</v>
      </c>
      <c r="BG355" s="111">
        <v>12621.8</v>
      </c>
      <c r="BH355" s="111">
        <v>12624.1</v>
      </c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</row>
    <row r="356" spans="1:123" x14ac:dyDescent="0.25">
      <c r="A356" s="12" t="str">
        <f t="shared" si="324"/>
        <v>23mag     6o</v>
      </c>
      <c r="B356" s="3">
        <f t="shared" si="335"/>
        <v>0.6000000000003638</v>
      </c>
      <c r="C356" s="3">
        <f t="shared" si="336"/>
        <v>12.100000000000364</v>
      </c>
      <c r="D356" s="3">
        <f t="shared" si="326"/>
        <v>12624.966666666665</v>
      </c>
      <c r="E356" s="3">
        <f t="shared" si="327"/>
        <v>12625.25</v>
      </c>
      <c r="F356" s="3">
        <f t="shared" si="328"/>
        <v>12618.6</v>
      </c>
      <c r="G356" s="3">
        <f t="shared" si="329"/>
        <v>12622.3</v>
      </c>
      <c r="H356" s="3">
        <f t="shared" si="366"/>
        <v>12624.7</v>
      </c>
      <c r="I356" s="110">
        <f t="shared" si="366"/>
        <v>12622.8</v>
      </c>
      <c r="J356" s="110">
        <f t="shared" si="366"/>
        <v>12624.7</v>
      </c>
      <c r="K356" s="8">
        <f t="shared" si="345"/>
        <v>0.30000000000109139</v>
      </c>
      <c r="L356" s="4">
        <f t="shared" si="330"/>
        <v>1.9000000000014552</v>
      </c>
      <c r="M356" s="4">
        <f t="shared" si="337"/>
        <v>6.3666666666667879</v>
      </c>
      <c r="N356" s="4">
        <f t="shared" si="331"/>
        <v>2.9500000000007276</v>
      </c>
      <c r="O356" s="4">
        <f t="shared" si="332"/>
        <v>1.9000000000014552</v>
      </c>
      <c r="P356" s="4">
        <f t="shared" si="364"/>
        <v>0.6000000000003638</v>
      </c>
      <c r="Q356" s="4">
        <f t="shared" si="367"/>
        <v>1.3000000000010914</v>
      </c>
      <c r="R356" s="4">
        <f t="shared" si="325"/>
        <v>12624.066666666666</v>
      </c>
      <c r="S356" s="4">
        <f t="shared" si="333"/>
        <v>12623.983333333334</v>
      </c>
      <c r="T356" s="4">
        <f t="shared" si="334"/>
        <v>12622.655555555555</v>
      </c>
      <c r="U356" s="4">
        <f t="shared" si="338"/>
        <v>-0.2999999999992724</v>
      </c>
      <c r="V356" s="4">
        <f t="shared" si="339"/>
        <v>-0.2999999999992724</v>
      </c>
      <c r="W356" s="45">
        <f t="shared" si="340"/>
        <v>12624.1</v>
      </c>
      <c r="X356" s="109">
        <f t="shared" si="361"/>
        <v>12624.1</v>
      </c>
      <c r="Y356" s="62">
        <f t="shared" si="341"/>
        <v>12635.6</v>
      </c>
      <c r="Z356" s="10">
        <f t="shared" si="342"/>
        <v>11.799999999999272</v>
      </c>
      <c r="AA356" s="4">
        <f t="shared" si="343"/>
        <v>11.799999999999272</v>
      </c>
      <c r="AB356" s="79">
        <f t="shared" si="344"/>
        <v>12636.199999999999</v>
      </c>
      <c r="AC356" s="79">
        <f t="shared" si="362"/>
        <v>12636.199999999999</v>
      </c>
      <c r="AD356" s="48">
        <f t="shared" si="346"/>
        <v>-0.88641975308633281</v>
      </c>
      <c r="AE356" s="45">
        <f t="shared" si="347"/>
        <v>-0.2999999999992724</v>
      </c>
      <c r="AF356" s="56">
        <f t="shared" si="348"/>
        <v>12623.800000000001</v>
      </c>
      <c r="AG356" s="70">
        <f t="shared" si="349"/>
        <v>-8.0434165736803481E-2</v>
      </c>
      <c r="AH356" s="70">
        <f t="shared" si="350"/>
        <v>-12.432527780199749</v>
      </c>
      <c r="AI356" s="74">
        <f t="shared" si="351"/>
        <v>7.1293905163234212E-5</v>
      </c>
      <c r="AJ356" s="62">
        <f t="shared" si="352"/>
        <v>11.799999999999272</v>
      </c>
      <c r="AK356" s="117">
        <f t="shared" si="353"/>
        <v>154.56774700543849</v>
      </c>
      <c r="AL356" s="99">
        <f t="shared" si="354"/>
        <v>-8.8636345650083565E-4</v>
      </c>
      <c r="AM356" s="62">
        <f t="shared" si="355"/>
        <v>12635.9</v>
      </c>
      <c r="AN356" s="10">
        <f t="shared" si="356"/>
        <v>12602.6847</v>
      </c>
      <c r="AO356" s="10">
        <f t="shared" si="357"/>
        <v>12613.374</v>
      </c>
      <c r="AP356" s="10">
        <f t="shared" si="358"/>
        <v>12645.132499999998</v>
      </c>
      <c r="AQ356" s="10">
        <f t="shared" si="359"/>
        <v>12634.621999999999</v>
      </c>
      <c r="AR356" s="113"/>
      <c r="AS356" s="113"/>
      <c r="AU356" s="19"/>
      <c r="AV356" s="25"/>
      <c r="AW356" s="19"/>
      <c r="AX356" s="19"/>
      <c r="AY356" s="19"/>
      <c r="BE356" s="12" t="s">
        <v>510</v>
      </c>
      <c r="BF356" s="110">
        <v>12624.7</v>
      </c>
      <c r="BG356" s="111">
        <v>12622.8</v>
      </c>
      <c r="BH356" s="111">
        <v>12624.7</v>
      </c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</row>
    <row r="357" spans="1:123" x14ac:dyDescent="0.25">
      <c r="A357" s="12" t="str">
        <f t="shared" si="324"/>
        <v>23mag    7s</v>
      </c>
      <c r="B357" s="3">
        <f t="shared" si="335"/>
        <v>-18.600000000000364</v>
      </c>
      <c r="C357" s="3">
        <f t="shared" si="336"/>
        <v>-18.299999999999272</v>
      </c>
      <c r="D357" s="3">
        <f t="shared" si="326"/>
        <v>12624.633333333333</v>
      </c>
      <c r="E357" s="3">
        <f t="shared" si="327"/>
        <v>12624.05</v>
      </c>
      <c r="F357" s="3">
        <f t="shared" si="328"/>
        <v>12613.366666666667</v>
      </c>
      <c r="G357" s="3">
        <f t="shared" si="329"/>
        <v>12609.15</v>
      </c>
      <c r="H357" s="3">
        <f t="shared" si="366"/>
        <v>12623.4</v>
      </c>
      <c r="I357" s="110">
        <f t="shared" si="366"/>
        <v>12595.5</v>
      </c>
      <c r="J357" s="110">
        <f t="shared" si="366"/>
        <v>12606.1</v>
      </c>
      <c r="K357" s="8">
        <f t="shared" si="345"/>
        <v>-18</v>
      </c>
      <c r="L357" s="4">
        <f t="shared" si="330"/>
        <v>27.899999999999636</v>
      </c>
      <c r="M357" s="4">
        <f t="shared" si="337"/>
        <v>11.26666666666703</v>
      </c>
      <c r="N357" s="4">
        <f t="shared" si="331"/>
        <v>14.900000000000546</v>
      </c>
      <c r="O357" s="4">
        <f t="shared" si="332"/>
        <v>27.899999999999636</v>
      </c>
      <c r="P357" s="4">
        <f t="shared" si="364"/>
        <v>-1.3000000000010914</v>
      </c>
      <c r="Q357" s="4">
        <f>-J356+I357</f>
        <v>-29.200000000000728</v>
      </c>
      <c r="R357" s="4">
        <f t="shared" si="325"/>
        <v>12608.333333333334</v>
      </c>
      <c r="S357" s="4">
        <f t="shared" si="333"/>
        <v>12616.2</v>
      </c>
      <c r="T357" s="4">
        <f t="shared" si="334"/>
        <v>12618.766666666668</v>
      </c>
      <c r="U357" s="4">
        <f t="shared" si="338"/>
        <v>-0.2999999999992724</v>
      </c>
      <c r="V357" s="4">
        <f t="shared" si="339"/>
        <v>-0.2999999999992724</v>
      </c>
      <c r="W357" s="45">
        <f t="shared" si="340"/>
        <v>12623.800000000001</v>
      </c>
      <c r="X357" s="45">
        <f>J355+U357</f>
        <v>12623.800000000001</v>
      </c>
      <c r="Y357" s="62">
        <f t="shared" si="341"/>
        <v>12625.000000000002</v>
      </c>
      <c r="Z357" s="10">
        <f t="shared" si="342"/>
        <v>11.799999999999272</v>
      </c>
      <c r="AA357" s="4">
        <f t="shared" si="343"/>
        <v>0.6000000000003638</v>
      </c>
      <c r="AB357" s="79">
        <f t="shared" si="344"/>
        <v>12624.7</v>
      </c>
      <c r="AC357" s="108">
        <f>J355+Z357</f>
        <v>12635.9</v>
      </c>
      <c r="AD357" s="48">
        <f t="shared" si="346"/>
        <v>0.66783625730991858</v>
      </c>
      <c r="AE357" s="45">
        <f t="shared" si="347"/>
        <v>-0.2999999999992724</v>
      </c>
      <c r="AF357" s="56">
        <f t="shared" si="348"/>
        <v>12624.400000000001</v>
      </c>
      <c r="AG357" s="70">
        <f t="shared" si="349"/>
        <v>0.60255065274602038</v>
      </c>
      <c r="AH357" s="70">
        <f t="shared" si="350"/>
        <v>1.6596115122316655</v>
      </c>
      <c r="AI357" s="74">
        <f t="shared" si="351"/>
        <v>-1.4495738411331302E-3</v>
      </c>
      <c r="AJ357" s="62">
        <f t="shared" si="352"/>
        <v>11.799999999999272</v>
      </c>
      <c r="AK357" s="117">
        <f t="shared" si="353"/>
        <v>2.7543103715318753</v>
      </c>
      <c r="AL357" s="99">
        <f t="shared" si="354"/>
        <v>-2.4057294345744182E-3</v>
      </c>
      <c r="AM357" s="62">
        <f t="shared" si="355"/>
        <v>12636.5</v>
      </c>
      <c r="AN357" s="10">
        <f t="shared" si="356"/>
        <v>12608.495549999998</v>
      </c>
      <c r="AO357" s="10">
        <f t="shared" si="357"/>
        <v>12612.707999999999</v>
      </c>
      <c r="AP357" s="10">
        <f t="shared" si="358"/>
        <v>12639.643683333332</v>
      </c>
      <c r="AQ357" s="10">
        <f t="shared" si="359"/>
        <v>12636.056766666663</v>
      </c>
      <c r="AR357" s="113"/>
      <c r="AS357" s="113"/>
      <c r="AU357" s="19"/>
      <c r="AV357" s="25"/>
      <c r="AW357" s="19"/>
      <c r="AX357" s="19"/>
      <c r="AY357" s="19"/>
      <c r="BE357" s="12" t="s">
        <v>511</v>
      </c>
      <c r="BF357" s="110">
        <v>12623.4</v>
      </c>
      <c r="BG357" s="111">
        <v>12595.5</v>
      </c>
      <c r="BH357" s="111">
        <v>12606.1</v>
      </c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</row>
    <row r="358" spans="1:123" x14ac:dyDescent="0.25">
      <c r="A358" s="12" t="str">
        <f t="shared" si="324"/>
        <v>23mag   8s</v>
      </c>
      <c r="B358" s="3">
        <f t="shared" si="335"/>
        <v>-7</v>
      </c>
      <c r="C358" s="3">
        <f t="shared" si="336"/>
        <v>-25</v>
      </c>
      <c r="D358" s="3">
        <f t="shared" si="326"/>
        <v>12624.6</v>
      </c>
      <c r="E358" s="3">
        <f t="shared" si="327"/>
        <v>12624.55</v>
      </c>
      <c r="F358" s="3">
        <f t="shared" si="328"/>
        <v>12601.9</v>
      </c>
      <c r="G358" s="3">
        <f t="shared" si="329"/>
        <v>12591.45</v>
      </c>
      <c r="H358" s="3">
        <f t="shared" si="366"/>
        <v>12625.7</v>
      </c>
      <c r="I358" s="110">
        <f t="shared" si="366"/>
        <v>12587.4</v>
      </c>
      <c r="J358" s="110">
        <f t="shared" si="366"/>
        <v>12599.1</v>
      </c>
      <c r="K358" s="8">
        <f t="shared" si="345"/>
        <v>-25.600000000000364</v>
      </c>
      <c r="L358" s="4">
        <f t="shared" si="330"/>
        <v>38.300000000001091</v>
      </c>
      <c r="M358" s="4">
        <f t="shared" si="337"/>
        <v>22.700000000000728</v>
      </c>
      <c r="N358" s="4">
        <f t="shared" si="331"/>
        <v>33.100000000000364</v>
      </c>
      <c r="O358" s="4">
        <f t="shared" si="332"/>
        <v>38.300000000001091</v>
      </c>
      <c r="P358" s="4">
        <f t="shared" si="364"/>
        <v>19.600000000000364</v>
      </c>
      <c r="Q358" s="4">
        <f>J357-I358</f>
        <v>18.700000000000728</v>
      </c>
      <c r="R358" s="4">
        <f t="shared" si="325"/>
        <v>12604.066666666666</v>
      </c>
      <c r="S358" s="4">
        <f t="shared" si="333"/>
        <v>12606.2</v>
      </c>
      <c r="T358" s="4">
        <f t="shared" si="334"/>
        <v>12612.155555555555</v>
      </c>
      <c r="U358" s="4">
        <f t="shared" si="338"/>
        <v>-18.600000000000364</v>
      </c>
      <c r="V358" s="4">
        <f t="shared" si="339"/>
        <v>-18.600000000000364</v>
      </c>
      <c r="W358" s="45">
        <f t="shared" si="340"/>
        <v>12606.1</v>
      </c>
      <c r="X358" s="45">
        <f>J356+U358</f>
        <v>12606.1</v>
      </c>
      <c r="Y358" s="10">
        <f t="shared" si="341"/>
        <v>12588.1</v>
      </c>
      <c r="Z358" s="10">
        <f t="shared" si="342"/>
        <v>0.6000000000003638</v>
      </c>
      <c r="AA358" s="10">
        <f t="shared" si="343"/>
        <v>0.6000000000003638</v>
      </c>
      <c r="AB358" s="10">
        <f t="shared" si="344"/>
        <v>12625.300000000001</v>
      </c>
      <c r="AC358" s="108">
        <f>J356+Z358</f>
        <v>12625.300000000001</v>
      </c>
      <c r="AD358" s="48">
        <f t="shared" si="346"/>
        <v>1.2895386614685496</v>
      </c>
      <c r="AE358" s="45">
        <f t="shared" si="347"/>
        <v>-18.600000000000364</v>
      </c>
      <c r="AF358" s="56">
        <f t="shared" si="348"/>
        <v>12587.5</v>
      </c>
      <c r="AG358" s="70">
        <f t="shared" si="349"/>
        <v>-1.5286439136570071</v>
      </c>
      <c r="AH358" s="70">
        <f t="shared" si="350"/>
        <v>-0.65417458641998505</v>
      </c>
      <c r="AI358" s="74">
        <f t="shared" si="351"/>
        <v>9.2154915590866838E-4</v>
      </c>
      <c r="AJ358" s="62">
        <f t="shared" si="352"/>
        <v>0.6000000000003638</v>
      </c>
      <c r="AK358" s="117">
        <f t="shared" si="353"/>
        <v>0.42794438951775848</v>
      </c>
      <c r="AL358" s="99">
        <f t="shared" si="354"/>
        <v>-6.0285403793223949E-4</v>
      </c>
      <c r="AM358" s="62">
        <f t="shared" si="355"/>
        <v>12606.7</v>
      </c>
      <c r="AN358" s="10">
        <f t="shared" si="356"/>
        <v>12580.839900000001</v>
      </c>
      <c r="AO358" s="10">
        <f t="shared" si="357"/>
        <v>12608.545500000002</v>
      </c>
      <c r="AP358" s="10">
        <f t="shared" si="358"/>
        <v>12635.856566666665</v>
      </c>
      <c r="AQ358" s="10">
        <f t="shared" si="359"/>
        <v>12605.859933333333</v>
      </c>
      <c r="AR358" s="113"/>
      <c r="AS358" s="113"/>
      <c r="AU358" s="19"/>
      <c r="AV358" s="25"/>
      <c r="AW358" s="19"/>
      <c r="AX358" s="19"/>
      <c r="AY358" s="19"/>
      <c r="BE358" s="12" t="s">
        <v>167</v>
      </c>
      <c r="BF358" s="110">
        <v>12625.7</v>
      </c>
      <c r="BG358" s="111">
        <v>12587.4</v>
      </c>
      <c r="BH358" s="111">
        <v>12599.1</v>
      </c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</row>
    <row r="359" spans="1:123" x14ac:dyDescent="0.25">
      <c r="A359" s="12" t="str">
        <f t="shared" si="324"/>
        <v>23mag    9b</v>
      </c>
      <c r="B359" s="3">
        <f t="shared" si="335"/>
        <v>77.600000000000364</v>
      </c>
      <c r="C359" s="3">
        <f t="shared" si="336"/>
        <v>52</v>
      </c>
      <c r="D359" s="3">
        <f t="shared" si="326"/>
        <v>12645.566666666666</v>
      </c>
      <c r="E359" s="3">
        <f t="shared" si="327"/>
        <v>12656.650000000001</v>
      </c>
      <c r="F359" s="3">
        <f t="shared" si="328"/>
        <v>12590.633333333333</v>
      </c>
      <c r="G359" s="3">
        <f t="shared" si="329"/>
        <v>12588.2</v>
      </c>
      <c r="H359" s="3">
        <f t="shared" si="366"/>
        <v>12687.6</v>
      </c>
      <c r="I359" s="110">
        <f t="shared" si="366"/>
        <v>12589</v>
      </c>
      <c r="J359" s="110">
        <f t="shared" si="366"/>
        <v>12676.7</v>
      </c>
      <c r="K359" s="8">
        <f t="shared" si="345"/>
        <v>70.600000000000364</v>
      </c>
      <c r="L359" s="4">
        <f t="shared" si="330"/>
        <v>98.600000000000364</v>
      </c>
      <c r="M359" s="4">
        <f t="shared" si="337"/>
        <v>54.933333333333699</v>
      </c>
      <c r="N359" s="4">
        <f t="shared" si="331"/>
        <v>68.450000000000728</v>
      </c>
      <c r="O359" s="4">
        <f t="shared" si="332"/>
        <v>98.600000000000364</v>
      </c>
      <c r="P359" s="4">
        <f t="shared" si="364"/>
        <v>88.5</v>
      </c>
      <c r="Q359" s="4">
        <f>J358-I359</f>
        <v>10.100000000000364</v>
      </c>
      <c r="R359" s="4">
        <f t="shared" si="325"/>
        <v>12651.1</v>
      </c>
      <c r="S359" s="4">
        <f t="shared" si="333"/>
        <v>12627.583333333332</v>
      </c>
      <c r="T359" s="4">
        <f t="shared" si="334"/>
        <v>12621.166666666666</v>
      </c>
      <c r="U359" s="4">
        <f t="shared" si="338"/>
        <v>-18.600000000000364</v>
      </c>
      <c r="V359" s="4">
        <f t="shared" si="339"/>
        <v>-18.600000000000364</v>
      </c>
      <c r="W359" s="109">
        <f t="shared" si="340"/>
        <v>12587.5</v>
      </c>
      <c r="X359" s="109">
        <f>J357+U359</f>
        <v>12587.5</v>
      </c>
      <c r="Y359" s="62">
        <f t="shared" si="341"/>
        <v>12573.5</v>
      </c>
      <c r="Z359" s="10">
        <f t="shared" si="342"/>
        <v>0.6000000000003638</v>
      </c>
      <c r="AA359" s="4">
        <f t="shared" si="343"/>
        <v>-7</v>
      </c>
      <c r="AB359" s="108">
        <f t="shared" si="344"/>
        <v>12599.1</v>
      </c>
      <c r="AC359" s="79">
        <f>J357+Z359</f>
        <v>12606.7</v>
      </c>
      <c r="AD359" s="48">
        <f t="shared" si="346"/>
        <v>4.8942170240416027</v>
      </c>
      <c r="AE359" s="45">
        <f t="shared" si="347"/>
        <v>-18.600000000000364</v>
      </c>
      <c r="AF359" s="56">
        <f t="shared" si="348"/>
        <v>12580.5</v>
      </c>
      <c r="AG359" s="70">
        <f t="shared" si="349"/>
        <v>1.2512573726500136</v>
      </c>
      <c r="AH359" s="70">
        <f t="shared" si="350"/>
        <v>0.79919609015539261</v>
      </c>
      <c r="AI359" s="74">
        <f t="shared" si="351"/>
        <v>7.6467548984540147E-3</v>
      </c>
      <c r="AJ359" s="62">
        <f t="shared" si="352"/>
        <v>0.6000000000003638</v>
      </c>
      <c r="AK359" s="117">
        <f t="shared" si="353"/>
        <v>0.6387143905196665</v>
      </c>
      <c r="AL359" s="99">
        <f t="shared" si="354"/>
        <v>6.1112566172210449E-3</v>
      </c>
      <c r="AM359" s="62">
        <f t="shared" si="355"/>
        <v>12599.7</v>
      </c>
      <c r="AN359" s="10">
        <f t="shared" si="356"/>
        <v>12558.395699999999</v>
      </c>
      <c r="AO359" s="10">
        <f t="shared" si="357"/>
        <v>12608.112599999999</v>
      </c>
      <c r="AP359" s="10">
        <f t="shared" si="358"/>
        <v>12649.803833333332</v>
      </c>
      <c r="AQ359" s="10">
        <f t="shared" si="359"/>
        <v>12595.015766666662</v>
      </c>
      <c r="AR359" s="113"/>
      <c r="AS359" s="113"/>
      <c r="AU359" s="19"/>
      <c r="AV359" s="25"/>
      <c r="AW359" s="19"/>
      <c r="AX359" s="19"/>
      <c r="AY359" s="19"/>
      <c r="AZ359" s="124">
        <f>BA359*(1-$AR$5)</f>
        <v>12676.7</v>
      </c>
      <c r="BA359" s="16">
        <f t="shared" ref="BA359" si="368">J359</f>
        <v>12676.7</v>
      </c>
      <c r="BE359" s="12" t="s">
        <v>512</v>
      </c>
      <c r="BF359" s="110">
        <v>12687.6</v>
      </c>
      <c r="BG359" s="111">
        <v>12589</v>
      </c>
      <c r="BH359" s="111">
        <v>12676.7</v>
      </c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</row>
    <row r="360" spans="1:123" x14ac:dyDescent="0.25">
      <c r="A360" s="12" t="str">
        <f t="shared" si="324"/>
        <v>23mag     10o</v>
      </c>
      <c r="B360" s="3">
        <f t="shared" si="335"/>
        <v>-14.600000000000364</v>
      </c>
      <c r="C360" s="3">
        <f t="shared" si="336"/>
        <v>56</v>
      </c>
      <c r="D360" s="3">
        <f t="shared" si="326"/>
        <v>12672.6</v>
      </c>
      <c r="E360" s="3">
        <f t="shared" si="327"/>
        <v>12696.05</v>
      </c>
      <c r="F360" s="3">
        <f t="shared" si="328"/>
        <v>12608.533333333335</v>
      </c>
      <c r="G360" s="3">
        <f t="shared" si="329"/>
        <v>12619.1</v>
      </c>
      <c r="H360" s="3">
        <f t="shared" si="366"/>
        <v>12704.5</v>
      </c>
      <c r="I360" s="3">
        <f t="shared" si="366"/>
        <v>12649.2</v>
      </c>
      <c r="J360" s="110">
        <f t="shared" si="366"/>
        <v>12662.1</v>
      </c>
      <c r="K360" s="8">
        <f t="shared" si="345"/>
        <v>63</v>
      </c>
      <c r="L360" s="4">
        <f t="shared" si="330"/>
        <v>55.299999999999272</v>
      </c>
      <c r="M360" s="4">
        <f t="shared" si="337"/>
        <v>64.066666666666904</v>
      </c>
      <c r="N360" s="4">
        <f t="shared" si="331"/>
        <v>76.949999999999818</v>
      </c>
      <c r="O360" s="4">
        <f t="shared" si="332"/>
        <v>55.299999999999272</v>
      </c>
      <c r="P360" s="4">
        <f t="shared" si="364"/>
        <v>27.799999999999272</v>
      </c>
      <c r="Q360" s="4">
        <f>J359-I360</f>
        <v>27.5</v>
      </c>
      <c r="R360" s="4">
        <f t="shared" si="325"/>
        <v>12671.933333333334</v>
      </c>
      <c r="S360" s="4">
        <f t="shared" si="333"/>
        <v>12661.516666666666</v>
      </c>
      <c r="T360" s="4">
        <f t="shared" si="334"/>
        <v>12642.366666666667</v>
      </c>
      <c r="U360" s="4">
        <f t="shared" si="338"/>
        <v>-18.600000000000364</v>
      </c>
      <c r="V360" s="4">
        <f t="shared" si="339"/>
        <v>-7</v>
      </c>
      <c r="W360" s="109">
        <f t="shared" si="340"/>
        <v>12592.1</v>
      </c>
      <c r="X360" s="45">
        <f t="shared" ref="X360:X380" si="369">J358+U360</f>
        <v>12580.5</v>
      </c>
      <c r="Y360" s="62">
        <f t="shared" si="341"/>
        <v>12747.300000000001</v>
      </c>
      <c r="Z360" s="10">
        <f t="shared" si="342"/>
        <v>77.600000000000364</v>
      </c>
      <c r="AA360" s="4">
        <f t="shared" si="343"/>
        <v>77.600000000000364</v>
      </c>
      <c r="AB360" s="79">
        <f t="shared" si="344"/>
        <v>12676.7</v>
      </c>
      <c r="AC360" s="108">
        <f t="shared" ref="AC360:AC380" si="370">J358+Z360</f>
        <v>12676.7</v>
      </c>
      <c r="AD360" s="48">
        <f t="shared" si="346"/>
        <v>2.3057829759583686</v>
      </c>
      <c r="AE360" s="45">
        <f t="shared" si="347"/>
        <v>-18.600000000000364</v>
      </c>
      <c r="AF360" s="56">
        <f t="shared" si="348"/>
        <v>12658.1</v>
      </c>
      <c r="AG360" s="70">
        <f t="shared" si="349"/>
        <v>-4.3713660596908781E-2</v>
      </c>
      <c r="AH360" s="70">
        <f t="shared" si="350"/>
        <v>-22.876144123942691</v>
      </c>
      <c r="AI360" s="74">
        <f t="shared" si="351"/>
        <v>3.160031916322355E-4</v>
      </c>
      <c r="AJ360" s="62">
        <f t="shared" si="352"/>
        <v>77.600000000000364</v>
      </c>
      <c r="AK360" s="117">
        <f t="shared" si="353"/>
        <v>523.31796997939773</v>
      </c>
      <c r="AL360" s="99">
        <f t="shared" si="354"/>
        <v>-7.2289345554049003E-3</v>
      </c>
      <c r="AM360" s="62">
        <f t="shared" si="355"/>
        <v>12754.300000000001</v>
      </c>
      <c r="AN360" s="10">
        <f t="shared" si="356"/>
        <v>12570.067349999999</v>
      </c>
      <c r="AO360" s="10">
        <f t="shared" si="357"/>
        <v>12700.486800000001</v>
      </c>
      <c r="AP360" s="10">
        <f t="shared" si="358"/>
        <v>12732.269549999999</v>
      </c>
      <c r="AQ360" s="10">
        <f t="shared" si="359"/>
        <v>12627.214599999999</v>
      </c>
      <c r="AR360" s="113"/>
      <c r="AS360" s="113"/>
      <c r="AU360" s="19"/>
      <c r="AV360" s="25"/>
      <c r="AW360" s="19"/>
      <c r="AX360" s="19"/>
      <c r="AY360" s="19"/>
      <c r="BB360" s="115">
        <f>AO360</f>
        <v>12700.486800000001</v>
      </c>
      <c r="BC360" s="24">
        <f>BB360-BA359</f>
        <v>23.786799999999857</v>
      </c>
      <c r="BD360" s="107" t="s">
        <v>37</v>
      </c>
      <c r="BE360" s="12" t="s">
        <v>513</v>
      </c>
      <c r="BF360" s="110">
        <v>12704.5</v>
      </c>
      <c r="BG360" s="111">
        <v>12649.2</v>
      </c>
      <c r="BH360" s="111">
        <v>12662.1</v>
      </c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</row>
    <row r="361" spans="1:123" x14ac:dyDescent="0.25">
      <c r="A361" s="12" t="str">
        <f t="shared" si="324"/>
        <v>23mag   11s</v>
      </c>
      <c r="B361" s="3">
        <f t="shared" si="335"/>
        <v>-1.1000000000003638</v>
      </c>
      <c r="C361" s="3">
        <f t="shared" si="336"/>
        <v>61.899999999999636</v>
      </c>
      <c r="D361" s="3">
        <f t="shared" si="326"/>
        <v>12687.066666666666</v>
      </c>
      <c r="E361" s="3">
        <f t="shared" si="327"/>
        <v>12686.8</v>
      </c>
      <c r="F361" s="3">
        <f t="shared" si="328"/>
        <v>12629.966666666667</v>
      </c>
      <c r="G361" s="3">
        <f t="shared" si="329"/>
        <v>12650.45</v>
      </c>
      <c r="H361" s="3">
        <f t="shared" si="366"/>
        <v>12669.1</v>
      </c>
      <c r="I361" s="3">
        <f t="shared" si="366"/>
        <v>12651.7</v>
      </c>
      <c r="J361" s="3">
        <f t="shared" si="366"/>
        <v>12661</v>
      </c>
      <c r="K361" s="8">
        <f t="shared" si="345"/>
        <v>-15.700000000000728</v>
      </c>
      <c r="L361" s="4">
        <f t="shared" si="330"/>
        <v>17.399999999999636</v>
      </c>
      <c r="M361" s="4">
        <f t="shared" si="337"/>
        <v>57.09999999999976</v>
      </c>
      <c r="N361" s="4">
        <f t="shared" si="331"/>
        <v>36.349999999999454</v>
      </c>
      <c r="O361" s="4">
        <f t="shared" si="332"/>
        <v>17.399999999999636</v>
      </c>
      <c r="P361" s="4">
        <f t="shared" si="364"/>
        <v>7</v>
      </c>
      <c r="Q361" s="4">
        <f>J360-I361</f>
        <v>10.399999999999636</v>
      </c>
      <c r="R361" s="4">
        <f t="shared" si="325"/>
        <v>12660.6</v>
      </c>
      <c r="S361" s="4">
        <f t="shared" si="333"/>
        <v>12666.266666666666</v>
      </c>
      <c r="T361" s="4">
        <f t="shared" si="334"/>
        <v>12661.21111111111</v>
      </c>
      <c r="U361" s="4">
        <f t="shared" si="338"/>
        <v>-14.600000000000364</v>
      </c>
      <c r="V361" s="4">
        <f t="shared" si="339"/>
        <v>-14.600000000000364</v>
      </c>
      <c r="W361" s="45">
        <f t="shared" si="340"/>
        <v>12662.1</v>
      </c>
      <c r="X361" s="45">
        <f t="shared" si="369"/>
        <v>12662.1</v>
      </c>
      <c r="Y361" s="62">
        <f t="shared" si="341"/>
        <v>12725.1</v>
      </c>
      <c r="Z361" s="10">
        <f t="shared" si="342"/>
        <v>77.600000000000364</v>
      </c>
      <c r="AA361" s="4">
        <f t="shared" si="343"/>
        <v>77.600000000000364</v>
      </c>
      <c r="AB361" s="79">
        <f t="shared" si="344"/>
        <v>12754.300000000001</v>
      </c>
      <c r="AC361" s="108">
        <f t="shared" si="370"/>
        <v>12754.300000000001</v>
      </c>
      <c r="AD361" s="48">
        <f t="shared" si="346"/>
        <v>4.0155945419080824E-2</v>
      </c>
      <c r="AE361" s="45">
        <f t="shared" si="347"/>
        <v>-14.600000000000364</v>
      </c>
      <c r="AF361" s="56">
        <f t="shared" si="348"/>
        <v>12647.5</v>
      </c>
      <c r="AG361" s="70">
        <f t="shared" si="349"/>
        <v>-0.17278798864629738</v>
      </c>
      <c r="AH361" s="70">
        <f t="shared" si="350"/>
        <v>-5.7874393228052003</v>
      </c>
      <c r="AI361" s="74">
        <f t="shared" si="351"/>
        <v>1.0674046254200435E-3</v>
      </c>
      <c r="AJ361" s="62">
        <f t="shared" si="352"/>
        <v>77.600000000000364</v>
      </c>
      <c r="AK361" s="117">
        <f t="shared" si="353"/>
        <v>33.494453915151915</v>
      </c>
      <c r="AL361" s="99">
        <f t="shared" si="354"/>
        <v>-6.1775395025001154E-3</v>
      </c>
      <c r="AM361" s="62">
        <f t="shared" si="355"/>
        <v>12739.7</v>
      </c>
      <c r="AN361" s="10">
        <f t="shared" si="356"/>
        <v>12582.388350000001</v>
      </c>
      <c r="AO361" s="10">
        <f t="shared" si="357"/>
        <v>12681.972000000002</v>
      </c>
      <c r="AP361" s="10">
        <f t="shared" si="358"/>
        <v>12761.632216666667</v>
      </c>
      <c r="AQ361" s="10">
        <f t="shared" si="359"/>
        <v>12652.006033333333</v>
      </c>
      <c r="AR361" s="113"/>
      <c r="AS361" s="113"/>
      <c r="AU361" s="19"/>
      <c r="AV361" s="25"/>
      <c r="AW361" s="19"/>
      <c r="AX361" s="19"/>
      <c r="AY361" s="19"/>
      <c r="BE361" s="12" t="s">
        <v>168</v>
      </c>
      <c r="BF361" s="110">
        <v>12669.1</v>
      </c>
      <c r="BG361" s="111">
        <v>12651.7</v>
      </c>
      <c r="BH361" s="111">
        <v>12661</v>
      </c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</row>
    <row r="362" spans="1:123" x14ac:dyDescent="0.25">
      <c r="A362" s="12" t="str">
        <f t="shared" si="324"/>
        <v>23mag     12b</v>
      </c>
      <c r="B362" s="3">
        <f t="shared" si="335"/>
        <v>28.399999999999636</v>
      </c>
      <c r="C362" s="3">
        <f t="shared" si="336"/>
        <v>12.699999999998909</v>
      </c>
      <c r="D362" s="3">
        <f t="shared" si="326"/>
        <v>12687.666666666666</v>
      </c>
      <c r="E362" s="3">
        <f t="shared" si="327"/>
        <v>12679.25</v>
      </c>
      <c r="F362" s="3">
        <f t="shared" si="328"/>
        <v>12653.166666666666</v>
      </c>
      <c r="G362" s="3">
        <f t="shared" si="329"/>
        <v>12655.150000000001</v>
      </c>
      <c r="H362" s="3">
        <f t="shared" si="366"/>
        <v>12689.4</v>
      </c>
      <c r="I362" s="3">
        <f t="shared" si="366"/>
        <v>12658.6</v>
      </c>
      <c r="J362" s="110">
        <f t="shared" si="366"/>
        <v>12689.4</v>
      </c>
      <c r="K362" s="8">
        <f t="shared" si="345"/>
        <v>27.299999999999272</v>
      </c>
      <c r="L362" s="4">
        <f t="shared" si="330"/>
        <v>30.799999999999272</v>
      </c>
      <c r="M362" s="4">
        <f t="shared" si="337"/>
        <v>34.499999999999396</v>
      </c>
      <c r="N362" s="4">
        <f t="shared" si="331"/>
        <v>24.099999999999454</v>
      </c>
      <c r="O362" s="4">
        <f t="shared" si="332"/>
        <v>30.799999999999272</v>
      </c>
      <c r="P362" s="4">
        <f t="shared" si="364"/>
        <v>28.399999999999636</v>
      </c>
      <c r="Q362" s="4">
        <f>-J361+I362</f>
        <v>-2.3999999999996362</v>
      </c>
      <c r="R362" s="4">
        <f t="shared" si="325"/>
        <v>12679.133333333333</v>
      </c>
      <c r="S362" s="4">
        <f t="shared" si="333"/>
        <v>12669.866666666667</v>
      </c>
      <c r="T362" s="4">
        <f t="shared" si="334"/>
        <v>12670.555555555555</v>
      </c>
      <c r="U362" s="4">
        <f t="shared" si="338"/>
        <v>-14.600000000000364</v>
      </c>
      <c r="V362" s="4">
        <f t="shared" si="339"/>
        <v>-14.600000000000364</v>
      </c>
      <c r="W362" s="45">
        <f t="shared" si="340"/>
        <v>12647.5</v>
      </c>
      <c r="X362" s="109">
        <f t="shared" si="369"/>
        <v>12647.5</v>
      </c>
      <c r="Y362" s="62">
        <f t="shared" si="341"/>
        <v>12645.3</v>
      </c>
      <c r="Z362" s="10">
        <f t="shared" si="342"/>
        <v>77.600000000000364</v>
      </c>
      <c r="AA362" s="4">
        <f t="shared" si="343"/>
        <v>-1.1000000000003638</v>
      </c>
      <c r="AB362" s="79">
        <f t="shared" si="344"/>
        <v>12661</v>
      </c>
      <c r="AC362" s="79">
        <f t="shared" si="370"/>
        <v>12739.7</v>
      </c>
      <c r="AD362" s="48">
        <f t="shared" si="346"/>
        <v>0.84119558154641394</v>
      </c>
      <c r="AE362" s="45">
        <f t="shared" si="347"/>
        <v>-14.600000000000364</v>
      </c>
      <c r="AF362" s="56">
        <f t="shared" si="348"/>
        <v>12646.4</v>
      </c>
      <c r="AG362" s="70">
        <f t="shared" si="349"/>
        <v>-0.88035561648315086</v>
      </c>
      <c r="AH362" s="70">
        <f t="shared" si="350"/>
        <v>-1.1359046063621485</v>
      </c>
      <c r="AI362" s="74">
        <f t="shared" si="351"/>
        <v>3.4001771255060729E-3</v>
      </c>
      <c r="AJ362" s="62">
        <f t="shared" si="352"/>
        <v>77.600000000000364</v>
      </c>
      <c r="AK362" s="117">
        <f t="shared" si="353"/>
        <v>1.2902792747547476</v>
      </c>
      <c r="AL362" s="99">
        <f t="shared" si="354"/>
        <v>-3.8622768593095571E-3</v>
      </c>
      <c r="AM362" s="62">
        <f t="shared" si="355"/>
        <v>12738.6</v>
      </c>
      <c r="AN362" s="10">
        <f t="shared" si="356"/>
        <v>12611.625749999999</v>
      </c>
      <c r="AO362" s="10">
        <f t="shared" si="357"/>
        <v>12656.8305</v>
      </c>
      <c r="AP362" s="10">
        <f t="shared" si="358"/>
        <v>12709.646949999998</v>
      </c>
      <c r="AQ362" s="10">
        <f t="shared" si="359"/>
        <v>12664.7521</v>
      </c>
      <c r="AR362" s="113"/>
      <c r="AS362" s="113"/>
      <c r="AU362" s="19"/>
      <c r="AV362" s="25"/>
      <c r="AW362" s="19"/>
      <c r="AX362" s="19"/>
      <c r="AY362" s="19"/>
      <c r="BE362" s="12" t="s">
        <v>514</v>
      </c>
      <c r="BF362" s="110">
        <v>12689.4</v>
      </c>
      <c r="BG362" s="111">
        <v>12658.6</v>
      </c>
      <c r="BH362" s="111">
        <v>12689.4</v>
      </c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</row>
    <row r="363" spans="1:123" x14ac:dyDescent="0.25">
      <c r="A363" s="12" t="str">
        <f t="shared" si="324"/>
        <v>23mag     13o</v>
      </c>
      <c r="B363" s="3">
        <f t="shared" si="335"/>
        <v>-0.8999999999996362</v>
      </c>
      <c r="C363" s="3">
        <f t="shared" si="336"/>
        <v>26.399999999999636</v>
      </c>
      <c r="D363" s="3">
        <f t="shared" si="326"/>
        <v>12687.4</v>
      </c>
      <c r="E363" s="3">
        <f t="shared" si="327"/>
        <v>12696.55</v>
      </c>
      <c r="F363" s="3">
        <f t="shared" si="328"/>
        <v>12665.300000000001</v>
      </c>
      <c r="G363" s="3">
        <f t="shared" si="329"/>
        <v>12672.1</v>
      </c>
      <c r="H363" s="3">
        <f t="shared" si="366"/>
        <v>12703.7</v>
      </c>
      <c r="I363" s="3">
        <f t="shared" si="366"/>
        <v>12685.6</v>
      </c>
      <c r="J363" s="3">
        <f t="shared" si="366"/>
        <v>12688.5</v>
      </c>
      <c r="K363" s="8">
        <f t="shared" si="345"/>
        <v>27.5</v>
      </c>
      <c r="L363" s="4">
        <f t="shared" si="330"/>
        <v>18.100000000000364</v>
      </c>
      <c r="M363" s="4">
        <f t="shared" si="337"/>
        <v>22.099999999999756</v>
      </c>
      <c r="N363" s="4">
        <f t="shared" si="331"/>
        <v>24.449999999999818</v>
      </c>
      <c r="O363" s="4">
        <f t="shared" si="332"/>
        <v>18.100000000000364</v>
      </c>
      <c r="P363" s="4">
        <f>-H363+J362</f>
        <v>-14.300000000001091</v>
      </c>
      <c r="Q363" s="4">
        <f t="shared" ref="Q363:Q370" si="371">J362-I363</f>
        <v>3.7999999999992724</v>
      </c>
      <c r="R363" s="4">
        <f t="shared" si="325"/>
        <v>12692.6</v>
      </c>
      <c r="S363" s="4">
        <f t="shared" si="333"/>
        <v>12685.866666666667</v>
      </c>
      <c r="T363" s="4">
        <f t="shared" si="334"/>
        <v>12677.444444444445</v>
      </c>
      <c r="U363" s="4">
        <f t="shared" si="338"/>
        <v>-14.600000000000364</v>
      </c>
      <c r="V363" s="4">
        <f t="shared" si="339"/>
        <v>-1.1000000000003638</v>
      </c>
      <c r="W363" s="109">
        <f t="shared" si="340"/>
        <v>12659.9</v>
      </c>
      <c r="X363" s="45">
        <f t="shared" si="369"/>
        <v>12646.4</v>
      </c>
      <c r="Y363" s="10">
        <f t="shared" si="341"/>
        <v>12716.699999999999</v>
      </c>
      <c r="Z363" s="10">
        <f t="shared" si="342"/>
        <v>28.399999999999636</v>
      </c>
      <c r="AA363" s="10">
        <f t="shared" si="343"/>
        <v>28.399999999999636</v>
      </c>
      <c r="AB363" s="10">
        <f t="shared" si="344"/>
        <v>12689.4</v>
      </c>
      <c r="AC363" s="108">
        <f t="shared" si="370"/>
        <v>12689.4</v>
      </c>
      <c r="AD363" s="48">
        <f t="shared" si="346"/>
        <v>8.2001299545180178E-2</v>
      </c>
      <c r="AE363" s="45">
        <f t="shared" si="347"/>
        <v>-14.600000000000364</v>
      </c>
      <c r="AF363" s="56">
        <f t="shared" si="348"/>
        <v>12674.8</v>
      </c>
      <c r="AG363" s="70">
        <f t="shared" si="349"/>
        <v>-0.46916307341081176</v>
      </c>
      <c r="AH363" s="70">
        <f t="shared" si="350"/>
        <v>-2.1314550455346115</v>
      </c>
      <c r="AI363" s="74">
        <f t="shared" si="351"/>
        <v>1.0808849054818007E-3</v>
      </c>
      <c r="AJ363" s="62">
        <f t="shared" si="352"/>
        <v>28.399999999999636</v>
      </c>
      <c r="AK363" s="117">
        <f t="shared" si="353"/>
        <v>4.5431006111349523</v>
      </c>
      <c r="AL363" s="99">
        <f t="shared" si="354"/>
        <v>-2.3038575854313855E-3</v>
      </c>
      <c r="AM363" s="62">
        <f t="shared" si="355"/>
        <v>12717.8</v>
      </c>
      <c r="AN363" s="10">
        <f t="shared" si="356"/>
        <v>12642.3783</v>
      </c>
      <c r="AO363" s="10">
        <f t="shared" si="357"/>
        <v>12686.966999999999</v>
      </c>
      <c r="AP363" s="10">
        <f t="shared" si="358"/>
        <v>12715.936566666665</v>
      </c>
      <c r="AQ363" s="10">
        <f t="shared" si="359"/>
        <v>12681.535533333332</v>
      </c>
      <c r="AR363" s="113"/>
      <c r="AS363" s="113"/>
      <c r="AU363" s="19"/>
      <c r="AV363" s="25"/>
      <c r="AW363" s="19"/>
      <c r="AX363" s="19"/>
      <c r="AY363" s="19"/>
      <c r="BE363" s="12" t="s">
        <v>515</v>
      </c>
      <c r="BF363" s="110">
        <v>12703.7</v>
      </c>
      <c r="BG363" s="111">
        <v>12685.6</v>
      </c>
      <c r="BH363" s="111">
        <v>12688.5</v>
      </c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</row>
    <row r="364" spans="1:123" x14ac:dyDescent="0.25">
      <c r="A364" s="12" t="str">
        <f t="shared" si="324"/>
        <v>23mag  14s</v>
      </c>
      <c r="B364" s="3">
        <f t="shared" si="335"/>
        <v>-30.200000000000728</v>
      </c>
      <c r="C364" s="3">
        <f t="shared" si="336"/>
        <v>-2.7000000000007276</v>
      </c>
      <c r="D364" s="3">
        <f t="shared" si="326"/>
        <v>12695</v>
      </c>
      <c r="E364" s="3">
        <f t="shared" si="327"/>
        <v>12697.8</v>
      </c>
      <c r="F364" s="3">
        <f t="shared" si="328"/>
        <v>12667.300000000001</v>
      </c>
      <c r="G364" s="3">
        <f t="shared" si="329"/>
        <v>12671.650000000001</v>
      </c>
      <c r="H364" s="110">
        <f t="shared" si="366"/>
        <v>12691.9</v>
      </c>
      <c r="I364" s="110">
        <f t="shared" si="366"/>
        <v>12657.7</v>
      </c>
      <c r="J364" s="110">
        <f t="shared" si="366"/>
        <v>12658.3</v>
      </c>
      <c r="K364" s="8">
        <f t="shared" si="345"/>
        <v>-31.100000000000364</v>
      </c>
      <c r="L364" s="4">
        <f t="shared" si="330"/>
        <v>34.199999999998909</v>
      </c>
      <c r="M364" s="4">
        <f t="shared" si="337"/>
        <v>27.699999999999516</v>
      </c>
      <c r="N364" s="4">
        <f t="shared" si="331"/>
        <v>26.149999999999636</v>
      </c>
      <c r="O364" s="4">
        <f t="shared" si="332"/>
        <v>34.199999999998909</v>
      </c>
      <c r="P364" s="4">
        <f t="shared" ref="P364:P385" si="372">H364-J363</f>
        <v>3.3999999999996362</v>
      </c>
      <c r="Q364" s="4">
        <f t="shared" si="371"/>
        <v>30.799999999999272</v>
      </c>
      <c r="R364" s="4">
        <f t="shared" si="325"/>
        <v>12669.299999999997</v>
      </c>
      <c r="S364" s="4">
        <f t="shared" si="333"/>
        <v>12680.949999999999</v>
      </c>
      <c r="T364" s="4">
        <f t="shared" si="334"/>
        <v>12680.344444444445</v>
      </c>
      <c r="U364" s="4">
        <f t="shared" si="338"/>
        <v>-1.1000000000003638</v>
      </c>
      <c r="V364" s="4">
        <f t="shared" si="339"/>
        <v>-0.8999999999996362</v>
      </c>
      <c r="W364" s="85">
        <f t="shared" si="340"/>
        <v>12688.5</v>
      </c>
      <c r="X364" s="45">
        <f t="shared" si="369"/>
        <v>12688.3</v>
      </c>
      <c r="Y364" s="62">
        <f t="shared" si="341"/>
        <v>12716</v>
      </c>
      <c r="Z364" s="10">
        <f t="shared" si="342"/>
        <v>28.399999999999636</v>
      </c>
      <c r="AA364" s="4">
        <f t="shared" si="343"/>
        <v>28.399999999999636</v>
      </c>
      <c r="AB364" s="108">
        <f t="shared" si="344"/>
        <v>12717.8</v>
      </c>
      <c r="AC364" s="108">
        <f t="shared" si="370"/>
        <v>12717.8</v>
      </c>
      <c r="AD364" s="48">
        <f t="shared" si="346"/>
        <v>1.0444444444443777</v>
      </c>
      <c r="AE364" s="45">
        <f t="shared" si="347"/>
        <v>-1.1000000000003638</v>
      </c>
      <c r="AF364" s="56">
        <f t="shared" si="348"/>
        <v>12687.4</v>
      </c>
      <c r="AG364" s="70">
        <f t="shared" si="349"/>
        <v>0.4977416658197536</v>
      </c>
      <c r="AH364" s="70">
        <f t="shared" si="350"/>
        <v>2.0090743224259797</v>
      </c>
      <c r="AI364" s="74">
        <f t="shared" si="351"/>
        <v>-2.2936141368602209E-3</v>
      </c>
      <c r="AJ364" s="62">
        <f t="shared" si="352"/>
        <v>28.399999999999636</v>
      </c>
      <c r="AK364" s="117">
        <f t="shared" si="353"/>
        <v>4.0363796330314097</v>
      </c>
      <c r="AL364" s="99">
        <f t="shared" si="354"/>
        <v>-4.6080412679190969E-3</v>
      </c>
      <c r="AM364" s="62">
        <f t="shared" si="355"/>
        <v>12716.9</v>
      </c>
      <c r="AN364" s="10">
        <f t="shared" si="356"/>
        <v>12655.481850000002</v>
      </c>
      <c r="AO364" s="10">
        <f t="shared" si="357"/>
        <v>12686.9004</v>
      </c>
      <c r="AP364" s="10">
        <f t="shared" si="358"/>
        <v>12729.767049999999</v>
      </c>
      <c r="AQ364" s="10">
        <f t="shared" si="359"/>
        <v>12694.181499999999</v>
      </c>
      <c r="AR364" s="113"/>
      <c r="AS364" s="113"/>
      <c r="AU364" s="19"/>
      <c r="AV364" s="25"/>
      <c r="AW364" s="19"/>
      <c r="AX364" s="19"/>
      <c r="AY364" s="19"/>
      <c r="BE364" s="12" t="s">
        <v>516</v>
      </c>
      <c r="BF364" s="110">
        <v>12691.9</v>
      </c>
      <c r="BG364" s="111">
        <v>12657.7</v>
      </c>
      <c r="BH364" s="111">
        <v>12658.3</v>
      </c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</row>
    <row r="365" spans="1:123" x14ac:dyDescent="0.25">
      <c r="A365" s="12" t="str">
        <f t="shared" si="324"/>
        <v>23mag   15b</v>
      </c>
      <c r="B365" s="3">
        <f t="shared" si="335"/>
        <v>-22.199999999998909</v>
      </c>
      <c r="C365" s="3">
        <f t="shared" si="336"/>
        <v>-53.299999999999272</v>
      </c>
      <c r="D365" s="3">
        <f t="shared" si="326"/>
        <v>12688.166666666666</v>
      </c>
      <c r="E365" s="3">
        <f t="shared" si="327"/>
        <v>12680.4</v>
      </c>
      <c r="F365" s="3">
        <f t="shared" si="328"/>
        <v>12655.200000000003</v>
      </c>
      <c r="G365" s="3">
        <f t="shared" si="329"/>
        <v>12640</v>
      </c>
      <c r="H365" s="110">
        <f t="shared" si="366"/>
        <v>12668.9</v>
      </c>
      <c r="I365" s="110">
        <f t="shared" si="366"/>
        <v>12622.3</v>
      </c>
      <c r="J365" s="110">
        <f t="shared" si="366"/>
        <v>12636.1</v>
      </c>
      <c r="K365" s="8">
        <f t="shared" si="345"/>
        <v>-52.399999999999636</v>
      </c>
      <c r="L365" s="4">
        <f t="shared" si="330"/>
        <v>46.600000000000364</v>
      </c>
      <c r="M365" s="4">
        <f t="shared" si="337"/>
        <v>32.966666666666548</v>
      </c>
      <c r="N365" s="4">
        <f t="shared" si="331"/>
        <v>40.399999999999636</v>
      </c>
      <c r="O365" s="4">
        <f t="shared" si="332"/>
        <v>46.600000000000364</v>
      </c>
      <c r="P365" s="4">
        <f t="shared" si="372"/>
        <v>10.600000000000364</v>
      </c>
      <c r="Q365" s="4">
        <f t="shared" si="371"/>
        <v>36</v>
      </c>
      <c r="R365" s="4">
        <f t="shared" si="325"/>
        <v>12642.433333333332</v>
      </c>
      <c r="S365" s="4">
        <f t="shared" si="333"/>
        <v>12655.866666666665</v>
      </c>
      <c r="T365" s="4">
        <f t="shared" si="334"/>
        <v>12668.111111111109</v>
      </c>
      <c r="U365" s="4">
        <f t="shared" si="338"/>
        <v>-30.200000000000728</v>
      </c>
      <c r="V365" s="4">
        <f t="shared" si="339"/>
        <v>-30.200000000000728</v>
      </c>
      <c r="W365" s="86">
        <f t="shared" si="340"/>
        <v>12658.3</v>
      </c>
      <c r="X365" s="45">
        <f t="shared" si="369"/>
        <v>12658.3</v>
      </c>
      <c r="Y365" s="62">
        <f t="shared" si="341"/>
        <v>12627.199999999999</v>
      </c>
      <c r="Z365" s="10">
        <f t="shared" si="342"/>
        <v>28.399999999999636</v>
      </c>
      <c r="AA365" s="4">
        <f t="shared" si="343"/>
        <v>-0.8999999999996362</v>
      </c>
      <c r="AB365" s="79">
        <f t="shared" si="344"/>
        <v>12687.6</v>
      </c>
      <c r="AC365" s="108">
        <f t="shared" si="370"/>
        <v>12716.9</v>
      </c>
      <c r="AD365" s="48">
        <f t="shared" si="346"/>
        <v>1.7857050032488826</v>
      </c>
      <c r="AE365" s="45">
        <f t="shared" si="347"/>
        <v>-30.200000000000728</v>
      </c>
      <c r="AF365" s="56">
        <f t="shared" si="348"/>
        <v>12628.099999999999</v>
      </c>
      <c r="AG365" s="70">
        <f t="shared" si="349"/>
        <v>-0.15883643394825953</v>
      </c>
      <c r="AH365" s="70">
        <f t="shared" si="350"/>
        <v>-6.2957847588403233</v>
      </c>
      <c r="AI365" s="74">
        <f t="shared" si="351"/>
        <v>6.3350781194335018E-4</v>
      </c>
      <c r="AJ365" s="62">
        <f t="shared" si="352"/>
        <v>28.399999999999636</v>
      </c>
      <c r="AK365" s="117">
        <f t="shared" si="353"/>
        <v>39.636905729646109</v>
      </c>
      <c r="AL365" s="99">
        <f t="shared" si="354"/>
        <v>-3.9884288270392258E-3</v>
      </c>
      <c r="AM365" s="62">
        <f t="shared" si="355"/>
        <v>12686.699999999999</v>
      </c>
      <c r="AN365" s="10">
        <f t="shared" si="356"/>
        <v>12630.506849999998</v>
      </c>
      <c r="AO365" s="10">
        <f t="shared" si="357"/>
        <v>12668.219099999995</v>
      </c>
      <c r="AP365" s="10">
        <f t="shared" si="358"/>
        <v>12708.145449999996</v>
      </c>
      <c r="AQ365" s="10">
        <f t="shared" si="359"/>
        <v>12659.346699999995</v>
      </c>
      <c r="AR365" s="113"/>
      <c r="AS365" s="113"/>
      <c r="AU365" s="19"/>
      <c r="AV365" s="25"/>
      <c r="AW365" s="19"/>
      <c r="AX365" s="19"/>
      <c r="AY365" s="19"/>
      <c r="BE365" s="12" t="s">
        <v>517</v>
      </c>
      <c r="BF365" s="110">
        <v>12668.9</v>
      </c>
      <c r="BG365" s="111">
        <v>12622.3</v>
      </c>
      <c r="BH365" s="111">
        <v>12636.1</v>
      </c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</row>
    <row r="366" spans="1:123" x14ac:dyDescent="0.25">
      <c r="A366" s="12" t="str">
        <f t="shared" si="324"/>
        <v>23mag     16o</v>
      </c>
      <c r="B366" s="3">
        <f t="shared" si="335"/>
        <v>19.299999999999272</v>
      </c>
      <c r="C366" s="3">
        <f t="shared" si="336"/>
        <v>-33.100000000000364</v>
      </c>
      <c r="D366" s="3">
        <f t="shared" si="326"/>
        <v>12674.033333333333</v>
      </c>
      <c r="E366" s="3">
        <f t="shared" si="327"/>
        <v>12665.099999999999</v>
      </c>
      <c r="F366" s="3">
        <f t="shared" si="328"/>
        <v>12635.366666666667</v>
      </c>
      <c r="G366" s="3">
        <f t="shared" si="329"/>
        <v>12624.2</v>
      </c>
      <c r="H366" s="110">
        <f t="shared" si="366"/>
        <v>12661.3</v>
      </c>
      <c r="I366" s="110">
        <f t="shared" si="366"/>
        <v>12626.1</v>
      </c>
      <c r="J366" s="110">
        <f t="shared" si="366"/>
        <v>12655.4</v>
      </c>
      <c r="K366" s="8">
        <f t="shared" si="345"/>
        <v>-2.8999999999996362</v>
      </c>
      <c r="L366" s="4">
        <f t="shared" si="330"/>
        <v>35.199999999998909</v>
      </c>
      <c r="M366" s="4">
        <f t="shared" si="337"/>
        <v>38.66666666666606</v>
      </c>
      <c r="N366" s="4">
        <f t="shared" si="331"/>
        <v>40.899999999999636</v>
      </c>
      <c r="O366" s="4">
        <f t="shared" si="332"/>
        <v>35.199999999998909</v>
      </c>
      <c r="P366" s="4">
        <f t="shared" si="372"/>
        <v>25.199999999998909</v>
      </c>
      <c r="Q366" s="4">
        <f t="shared" si="371"/>
        <v>10</v>
      </c>
      <c r="R366" s="4">
        <f t="shared" si="325"/>
        <v>12647.6</v>
      </c>
      <c r="S366" s="4">
        <f t="shared" si="333"/>
        <v>12645.016666666666</v>
      </c>
      <c r="T366" s="4">
        <f t="shared" si="334"/>
        <v>12653.111111111109</v>
      </c>
      <c r="U366" s="4">
        <f t="shared" si="338"/>
        <v>-30.200000000000728</v>
      </c>
      <c r="V366" s="4">
        <f t="shared" si="339"/>
        <v>-30.200000000000728</v>
      </c>
      <c r="W366" s="85">
        <f t="shared" si="340"/>
        <v>12628.099999999999</v>
      </c>
      <c r="X366" s="109">
        <f t="shared" si="369"/>
        <v>12628.099999999999</v>
      </c>
      <c r="Y366" s="62">
        <f t="shared" si="341"/>
        <v>12583.7</v>
      </c>
      <c r="Z366" s="10">
        <f t="shared" si="342"/>
        <v>-0.8999999999996362</v>
      </c>
      <c r="AA366" s="4">
        <f t="shared" si="343"/>
        <v>-22.199999999998909</v>
      </c>
      <c r="AB366" s="108">
        <f t="shared" si="344"/>
        <v>12636.1</v>
      </c>
      <c r="AC366" s="79">
        <f t="shared" si="370"/>
        <v>12657.4</v>
      </c>
      <c r="AD366" s="48">
        <f t="shared" si="346"/>
        <v>1.1042235217673146</v>
      </c>
      <c r="AE366" s="45">
        <f t="shared" si="347"/>
        <v>-30.200000000000728</v>
      </c>
      <c r="AF366" s="56">
        <f t="shared" si="348"/>
        <v>12605.9</v>
      </c>
      <c r="AG366" s="70">
        <f t="shared" si="349"/>
        <v>2.4561907558767424</v>
      </c>
      <c r="AH366" s="70">
        <f t="shared" si="350"/>
        <v>0.40713450191414302</v>
      </c>
      <c r="AI366" s="74">
        <f t="shared" si="351"/>
        <v>3.9267327203928318E-3</v>
      </c>
      <c r="AJ366" s="62">
        <f t="shared" si="352"/>
        <v>-0.8999999999996362</v>
      </c>
      <c r="AK366" s="117">
        <f t="shared" si="353"/>
        <v>0.16575850264887734</v>
      </c>
      <c r="AL366" s="99">
        <f t="shared" si="354"/>
        <v>1.5987083702671036E-3</v>
      </c>
      <c r="AM366" s="62">
        <f t="shared" si="355"/>
        <v>12635.2</v>
      </c>
      <c r="AN366" s="10">
        <f t="shared" si="356"/>
        <v>12589.4313</v>
      </c>
      <c r="AO366" s="10">
        <f t="shared" si="357"/>
        <v>12649.9041</v>
      </c>
      <c r="AP366" s="10">
        <f t="shared" si="358"/>
        <v>12695.516166666665</v>
      </c>
      <c r="AQ366" s="10">
        <f t="shared" si="359"/>
        <v>12628.58263333333</v>
      </c>
      <c r="AR366" s="113"/>
      <c r="AS366" s="113"/>
      <c r="AU366" s="19"/>
      <c r="AV366" s="25"/>
      <c r="AW366" s="19"/>
      <c r="AX366" s="19"/>
      <c r="AY366" s="19"/>
      <c r="BE366" s="12" t="s">
        <v>518</v>
      </c>
      <c r="BF366" s="110">
        <v>12661.3</v>
      </c>
      <c r="BG366" s="111">
        <v>12626.1</v>
      </c>
      <c r="BH366" s="111">
        <v>12655.4</v>
      </c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</row>
    <row r="367" spans="1:123" x14ac:dyDescent="0.25">
      <c r="A367" s="12" t="str">
        <f t="shared" si="324"/>
        <v>23mag    17s</v>
      </c>
      <c r="B367" s="3">
        <f t="shared" si="335"/>
        <v>12.899999999999636</v>
      </c>
      <c r="C367" s="3">
        <f t="shared" si="336"/>
        <v>10</v>
      </c>
      <c r="D367" s="3">
        <f t="shared" si="326"/>
        <v>12668.433333333332</v>
      </c>
      <c r="E367" s="3">
        <f t="shared" si="327"/>
        <v>12668.2</v>
      </c>
      <c r="F367" s="3">
        <f t="shared" si="328"/>
        <v>12631.833333333334</v>
      </c>
      <c r="G367" s="3">
        <f t="shared" si="329"/>
        <v>12636.6</v>
      </c>
      <c r="H367" s="110">
        <f t="shared" si="366"/>
        <v>12675.1</v>
      </c>
      <c r="I367" s="110">
        <f t="shared" si="366"/>
        <v>12647.1</v>
      </c>
      <c r="J367" s="110">
        <f t="shared" si="366"/>
        <v>12668.3</v>
      </c>
      <c r="K367" s="8">
        <f t="shared" si="345"/>
        <v>32.199999999998909</v>
      </c>
      <c r="L367" s="4">
        <f t="shared" si="330"/>
        <v>28</v>
      </c>
      <c r="M367" s="4">
        <f t="shared" si="337"/>
        <v>36.59999999999976</v>
      </c>
      <c r="N367" s="4">
        <f t="shared" si="331"/>
        <v>31.599999999999454</v>
      </c>
      <c r="O367" s="4">
        <f t="shared" si="332"/>
        <v>28</v>
      </c>
      <c r="P367" s="4">
        <f t="shared" si="372"/>
        <v>19.700000000000728</v>
      </c>
      <c r="Q367" s="4">
        <f t="shared" si="371"/>
        <v>8.2999999999992724</v>
      </c>
      <c r="R367" s="4">
        <f t="shared" si="325"/>
        <v>12663.5</v>
      </c>
      <c r="S367" s="4">
        <f t="shared" si="333"/>
        <v>12655.55</v>
      </c>
      <c r="T367" s="4">
        <f t="shared" si="334"/>
        <v>12651.177777777777</v>
      </c>
      <c r="U367" s="4">
        <f t="shared" si="338"/>
        <v>-30.200000000000728</v>
      </c>
      <c r="V367" s="4">
        <f t="shared" si="339"/>
        <v>-22.199999999998909</v>
      </c>
      <c r="W367" s="85">
        <f t="shared" si="340"/>
        <v>12613.900000000001</v>
      </c>
      <c r="X367" s="109">
        <f t="shared" si="369"/>
        <v>12605.9</v>
      </c>
      <c r="Y367" s="62">
        <f t="shared" si="341"/>
        <v>12652.5</v>
      </c>
      <c r="Z367" s="10">
        <f t="shared" si="342"/>
        <v>19.299999999999272</v>
      </c>
      <c r="AA367" s="4">
        <f t="shared" si="343"/>
        <v>19.299999999999272</v>
      </c>
      <c r="AB367" s="79">
        <f t="shared" si="344"/>
        <v>12655.4</v>
      </c>
      <c r="AC367" s="79">
        <f t="shared" si="370"/>
        <v>12655.4</v>
      </c>
      <c r="AD367" s="48">
        <f t="shared" si="346"/>
        <v>0.67381416504223401</v>
      </c>
      <c r="AE367" s="45">
        <f t="shared" si="347"/>
        <v>-30.200000000000728</v>
      </c>
      <c r="AF367" s="56">
        <f t="shared" si="348"/>
        <v>12625.199999999999</v>
      </c>
      <c r="AG367" s="70">
        <f t="shared" si="349"/>
        <v>-6.7607786658829623</v>
      </c>
      <c r="AH367" s="70">
        <f t="shared" si="350"/>
        <v>-0.14791195650973132</v>
      </c>
      <c r="AI367" s="74">
        <f t="shared" si="351"/>
        <v>3.4138073060229041E-3</v>
      </c>
      <c r="AJ367" s="62">
        <f t="shared" si="352"/>
        <v>19.299999999999272</v>
      </c>
      <c r="AK367" s="117">
        <f t="shared" si="353"/>
        <v>2.1877946878536648E-2</v>
      </c>
      <c r="AL367" s="99">
        <f t="shared" si="354"/>
        <v>-5.0494291778106282E-4</v>
      </c>
      <c r="AM367" s="62">
        <f t="shared" si="355"/>
        <v>12674.699999999999</v>
      </c>
      <c r="AN367" s="10">
        <f t="shared" si="356"/>
        <v>12594.0933</v>
      </c>
      <c r="AO367" s="10">
        <f t="shared" si="357"/>
        <v>12656.430900000001</v>
      </c>
      <c r="AP367" s="10">
        <f t="shared" si="358"/>
        <v>12701.188499999998</v>
      </c>
      <c r="AQ367" s="10">
        <f t="shared" si="359"/>
        <v>12646.5339</v>
      </c>
      <c r="AR367" s="113"/>
      <c r="AS367" s="113"/>
      <c r="AU367" s="19"/>
      <c r="AV367" s="25"/>
      <c r="AW367" s="19"/>
      <c r="AX367" s="19"/>
      <c r="AY367" s="19"/>
      <c r="BE367" s="12" t="s">
        <v>519</v>
      </c>
      <c r="BF367" s="110">
        <v>12675.1</v>
      </c>
      <c r="BG367" s="111">
        <v>12647.1</v>
      </c>
      <c r="BH367" s="111">
        <v>12668.3</v>
      </c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</row>
    <row r="368" spans="1:123" x14ac:dyDescent="0.25">
      <c r="A368" s="12" t="str">
        <f t="shared" si="324"/>
        <v>23mag   18b</v>
      </c>
      <c r="B368" s="3">
        <f t="shared" si="335"/>
        <v>-12.299999999999272</v>
      </c>
      <c r="C368" s="3">
        <f t="shared" si="336"/>
        <v>19.899999999999636</v>
      </c>
      <c r="D368" s="3">
        <f t="shared" si="326"/>
        <v>12669.833333333334</v>
      </c>
      <c r="E368" s="3">
        <f t="shared" si="327"/>
        <v>12674.1</v>
      </c>
      <c r="F368" s="3">
        <f t="shared" si="328"/>
        <v>12642.633333333333</v>
      </c>
      <c r="G368" s="3">
        <f t="shared" si="329"/>
        <v>12650.900000000001</v>
      </c>
      <c r="H368" s="3">
        <f t="shared" si="366"/>
        <v>12673.1</v>
      </c>
      <c r="I368" s="3">
        <f t="shared" si="366"/>
        <v>12654.7</v>
      </c>
      <c r="J368" s="3">
        <f t="shared" si="366"/>
        <v>12656</v>
      </c>
      <c r="K368" s="8">
        <f t="shared" si="345"/>
        <v>0.6000000000003638</v>
      </c>
      <c r="L368" s="4">
        <f t="shared" si="330"/>
        <v>18.399999999999636</v>
      </c>
      <c r="M368" s="4">
        <f t="shared" si="337"/>
        <v>27.199999999999516</v>
      </c>
      <c r="N368" s="4">
        <f t="shared" si="331"/>
        <v>23.199999999999818</v>
      </c>
      <c r="O368" s="4">
        <f t="shared" si="332"/>
        <v>18.399999999999636</v>
      </c>
      <c r="P368" s="4">
        <f t="shared" si="372"/>
        <v>4.8000000000010914</v>
      </c>
      <c r="Q368" s="4">
        <f t="shared" si="371"/>
        <v>13.599999999998545</v>
      </c>
      <c r="R368" s="4">
        <f t="shared" si="325"/>
        <v>12661.266666666668</v>
      </c>
      <c r="S368" s="4">
        <f t="shared" si="333"/>
        <v>12662.383333333335</v>
      </c>
      <c r="T368" s="4">
        <f t="shared" si="334"/>
        <v>12657.455555555556</v>
      </c>
      <c r="U368" s="4">
        <f t="shared" si="338"/>
        <v>-22.199999999998909</v>
      </c>
      <c r="V368" s="4">
        <f t="shared" si="339"/>
        <v>12.899999999999636</v>
      </c>
      <c r="W368" s="86">
        <f t="shared" si="340"/>
        <v>12668.3</v>
      </c>
      <c r="X368" s="45">
        <f t="shared" si="369"/>
        <v>12633.2</v>
      </c>
      <c r="Y368" s="62">
        <f t="shared" si="341"/>
        <v>12700.499999999998</v>
      </c>
      <c r="Z368" s="10">
        <f t="shared" si="342"/>
        <v>19.299999999999272</v>
      </c>
      <c r="AA368" s="4">
        <f t="shared" si="343"/>
        <v>19.299999999999272</v>
      </c>
      <c r="AB368" s="79">
        <f t="shared" si="344"/>
        <v>12674.699999999999</v>
      </c>
      <c r="AC368" s="108">
        <f t="shared" si="370"/>
        <v>12674.699999999999</v>
      </c>
      <c r="AD368" s="48">
        <f t="shared" si="346"/>
        <v>9.9935022742017751E-2</v>
      </c>
      <c r="AE368" s="45">
        <f t="shared" si="347"/>
        <v>-22.199999999998909</v>
      </c>
      <c r="AF368" s="56">
        <f t="shared" si="348"/>
        <v>12646.1</v>
      </c>
      <c r="AG368" s="70">
        <f t="shared" si="349"/>
        <v>-0.31431924927273108</v>
      </c>
      <c r="AH368" s="70">
        <f t="shared" si="350"/>
        <v>-3.1814787109405187</v>
      </c>
      <c r="AI368" s="74">
        <f t="shared" si="351"/>
        <v>7.8285004863156511E-4</v>
      </c>
      <c r="AJ368" s="62">
        <f t="shared" si="352"/>
        <v>19.299999999999272</v>
      </c>
      <c r="AK368" s="117">
        <f t="shared" si="353"/>
        <v>10.121806788167744</v>
      </c>
      <c r="AL368" s="99">
        <f t="shared" si="354"/>
        <v>-2.490620763580074E-3</v>
      </c>
      <c r="AM368" s="62">
        <f t="shared" si="355"/>
        <v>12687.599999999999</v>
      </c>
      <c r="AN368" s="10">
        <f t="shared" si="356"/>
        <v>12619.268100000001</v>
      </c>
      <c r="AO368" s="10">
        <f t="shared" si="357"/>
        <v>12667.2201</v>
      </c>
      <c r="AP368" s="10">
        <f t="shared" si="358"/>
        <v>12707.795099999998</v>
      </c>
      <c r="AQ368" s="10">
        <f t="shared" si="359"/>
        <v>12664.551899999999</v>
      </c>
      <c r="AR368" s="113"/>
      <c r="AS368" s="113"/>
      <c r="AU368" s="19"/>
      <c r="AV368" s="25"/>
      <c r="AW368" s="19"/>
      <c r="AX368" s="19"/>
      <c r="AY368" s="19"/>
      <c r="BE368" s="12" t="s">
        <v>520</v>
      </c>
      <c r="BF368" s="110">
        <v>12673.1</v>
      </c>
      <c r="BG368" s="111">
        <v>12654.7</v>
      </c>
      <c r="BH368" s="111">
        <v>12656</v>
      </c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</row>
    <row r="369" spans="1:123" x14ac:dyDescent="0.25">
      <c r="A369" s="12" t="str">
        <f t="shared" si="324"/>
        <v>23mag    19o</v>
      </c>
      <c r="B369" s="3">
        <f t="shared" si="335"/>
        <v>4.2999999999992724</v>
      </c>
      <c r="C369" s="3">
        <f t="shared" si="336"/>
        <v>4.8999999999996362</v>
      </c>
      <c r="D369" s="3">
        <f t="shared" si="326"/>
        <v>12669.733333333332</v>
      </c>
      <c r="E369" s="3">
        <f t="shared" si="327"/>
        <v>12667.05</v>
      </c>
      <c r="F369" s="3">
        <f t="shared" si="328"/>
        <v>12651.366666666669</v>
      </c>
      <c r="G369" s="3">
        <f t="shared" si="329"/>
        <v>12653.5</v>
      </c>
      <c r="H369" s="3">
        <f t="shared" si="366"/>
        <v>12661</v>
      </c>
      <c r="I369" s="3">
        <f t="shared" si="366"/>
        <v>12652.3</v>
      </c>
      <c r="J369" s="3">
        <f t="shared" si="366"/>
        <v>12660.3</v>
      </c>
      <c r="K369" s="8">
        <f t="shared" si="345"/>
        <v>-8</v>
      </c>
      <c r="L369" s="4">
        <f t="shared" si="330"/>
        <v>8.7000000000007276</v>
      </c>
      <c r="M369" s="4">
        <f t="shared" si="337"/>
        <v>18.366666666666788</v>
      </c>
      <c r="N369" s="4">
        <f t="shared" si="331"/>
        <v>13.550000000000182</v>
      </c>
      <c r="O369" s="4">
        <f t="shared" si="332"/>
        <v>8.7000000000007276</v>
      </c>
      <c r="P369" s="4">
        <f t="shared" si="372"/>
        <v>5</v>
      </c>
      <c r="Q369" s="4">
        <f t="shared" si="371"/>
        <v>3.7000000000007276</v>
      </c>
      <c r="R369" s="4">
        <f t="shared" si="325"/>
        <v>12657.866666666667</v>
      </c>
      <c r="S369" s="4">
        <f t="shared" si="333"/>
        <v>12659.566666666668</v>
      </c>
      <c r="T369" s="4">
        <f t="shared" si="334"/>
        <v>12660.87777777778</v>
      </c>
      <c r="U369" s="4">
        <f t="shared" si="338"/>
        <v>-12.299999999999272</v>
      </c>
      <c r="V369" s="4">
        <f t="shared" si="339"/>
        <v>-12.299999999999272</v>
      </c>
      <c r="W369" s="86">
        <f t="shared" si="340"/>
        <v>12656</v>
      </c>
      <c r="X369" s="109">
        <f t="shared" si="369"/>
        <v>12656</v>
      </c>
      <c r="Y369" s="10">
        <f t="shared" si="341"/>
        <v>12656.6</v>
      </c>
      <c r="Z369" s="10">
        <f t="shared" si="342"/>
        <v>19.299999999999272</v>
      </c>
      <c r="AA369" s="10">
        <f t="shared" si="343"/>
        <v>12.899999999999636</v>
      </c>
      <c r="AB369" s="10">
        <f t="shared" si="344"/>
        <v>12681.199999999999</v>
      </c>
      <c r="AC369" s="79">
        <f t="shared" si="370"/>
        <v>12687.599999999999</v>
      </c>
      <c r="AD369" s="48">
        <f t="shared" si="346"/>
        <v>-0.47992202729040523</v>
      </c>
      <c r="AE369" s="45">
        <f t="shared" si="347"/>
        <v>-12.299999999999272</v>
      </c>
      <c r="AF369" s="56">
        <f t="shared" si="348"/>
        <v>12643.7</v>
      </c>
      <c r="AG369" s="70">
        <f t="shared" si="349"/>
        <v>-1.1094325237073617</v>
      </c>
      <c r="AH369" s="70">
        <f t="shared" si="350"/>
        <v>-0.90136171297586098</v>
      </c>
      <c r="AI369" s="74">
        <f t="shared" si="351"/>
        <v>1.3129068231608266E-3</v>
      </c>
      <c r="AJ369" s="62">
        <f t="shared" si="352"/>
        <v>19.299999999999272</v>
      </c>
      <c r="AK369" s="117">
        <f t="shared" si="353"/>
        <v>0.81245293761877835</v>
      </c>
      <c r="AL369" s="99">
        <f t="shared" si="354"/>
        <v>-1.1834039431019385E-3</v>
      </c>
      <c r="AM369" s="62">
        <f t="shared" si="355"/>
        <v>12675.3</v>
      </c>
      <c r="AN369" s="10">
        <f t="shared" si="356"/>
        <v>12625.428600000003</v>
      </c>
      <c r="AO369" s="10">
        <f t="shared" si="357"/>
        <v>12655.165500000003</v>
      </c>
      <c r="AP369" s="10">
        <f t="shared" si="358"/>
        <v>12697.151133333333</v>
      </c>
      <c r="AQ369" s="10">
        <f t="shared" si="359"/>
        <v>12662.082766666668</v>
      </c>
      <c r="AR369" s="113"/>
      <c r="AS369" s="113"/>
      <c r="AU369" s="19"/>
      <c r="AV369" s="25"/>
      <c r="AW369" s="19"/>
      <c r="AX369" s="19"/>
      <c r="AY369" s="19"/>
      <c r="BE369" s="12" t="s">
        <v>521</v>
      </c>
      <c r="BF369" s="110">
        <v>12661</v>
      </c>
      <c r="BG369" s="111">
        <v>12652.3</v>
      </c>
      <c r="BH369" s="111">
        <v>12660.3</v>
      </c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</row>
    <row r="370" spans="1:123" x14ac:dyDescent="0.25">
      <c r="A370" s="12" t="str">
        <f t="shared" si="324"/>
        <v>23mag    20s</v>
      </c>
      <c r="B370" s="3">
        <f t="shared" si="335"/>
        <v>11.5</v>
      </c>
      <c r="C370" s="3">
        <f t="shared" si="336"/>
        <v>3.5</v>
      </c>
      <c r="D370" s="3">
        <f t="shared" si="326"/>
        <v>12669.299999999997</v>
      </c>
      <c r="E370" s="3">
        <f t="shared" si="327"/>
        <v>12667.4</v>
      </c>
      <c r="F370" s="3">
        <f t="shared" si="328"/>
        <v>12654.666666666666</v>
      </c>
      <c r="G370" s="3">
        <f t="shared" si="329"/>
        <v>12654.65</v>
      </c>
      <c r="H370" s="3">
        <f t="shared" si="366"/>
        <v>12673.8</v>
      </c>
      <c r="I370" s="3">
        <f t="shared" si="366"/>
        <v>12657</v>
      </c>
      <c r="J370" s="3">
        <f t="shared" si="366"/>
        <v>12671.8</v>
      </c>
      <c r="K370" s="8">
        <f t="shared" si="345"/>
        <v>15.799999999999272</v>
      </c>
      <c r="L370" s="4">
        <f t="shared" si="330"/>
        <v>16.799999999999272</v>
      </c>
      <c r="M370" s="4">
        <f t="shared" si="337"/>
        <v>14.633333333333212</v>
      </c>
      <c r="N370" s="4">
        <f t="shared" si="331"/>
        <v>12.75</v>
      </c>
      <c r="O370" s="4">
        <f t="shared" si="332"/>
        <v>16.799999999999272</v>
      </c>
      <c r="P370" s="4">
        <f t="shared" si="372"/>
        <v>13.5</v>
      </c>
      <c r="Q370" s="4">
        <f t="shared" si="371"/>
        <v>3.2999999999992724</v>
      </c>
      <c r="R370" s="4">
        <f t="shared" si="325"/>
        <v>12667.533333333333</v>
      </c>
      <c r="S370" s="4">
        <f t="shared" si="333"/>
        <v>12662.7</v>
      </c>
      <c r="T370" s="4">
        <f t="shared" si="334"/>
        <v>12662.222222222224</v>
      </c>
      <c r="U370" s="4">
        <f t="shared" si="338"/>
        <v>-12.299999999999272</v>
      </c>
      <c r="V370" s="4">
        <f t="shared" si="339"/>
        <v>-12.299999999999272</v>
      </c>
      <c r="W370" s="86">
        <f t="shared" si="340"/>
        <v>12643.7</v>
      </c>
      <c r="X370" s="109">
        <f t="shared" si="369"/>
        <v>12643.7</v>
      </c>
      <c r="Y370" s="62">
        <f t="shared" si="341"/>
        <v>12652.3</v>
      </c>
      <c r="Z370" s="10">
        <f t="shared" si="342"/>
        <v>12.899999999999636</v>
      </c>
      <c r="AA370" s="4">
        <f t="shared" si="343"/>
        <v>4.2999999999992724</v>
      </c>
      <c r="AB370" s="108">
        <f t="shared" si="344"/>
        <v>12660.3</v>
      </c>
      <c r="AC370" s="79">
        <f t="shared" si="370"/>
        <v>12668.9</v>
      </c>
      <c r="AD370" s="48">
        <f t="shared" si="346"/>
        <v>4.288499025296922E-3</v>
      </c>
      <c r="AE370" s="45">
        <f t="shared" si="347"/>
        <v>-12.299999999999272</v>
      </c>
      <c r="AF370" s="56">
        <f t="shared" si="348"/>
        <v>12648</v>
      </c>
      <c r="AG370" s="70">
        <f t="shared" si="349"/>
        <v>-17.033870967745841</v>
      </c>
      <c r="AH370" s="70">
        <f t="shared" si="350"/>
        <v>-5.8706561878596519E-2</v>
      </c>
      <c r="AI370" s="74">
        <f t="shared" si="351"/>
        <v>1.8817204301074693E-3</v>
      </c>
      <c r="AJ370" s="62">
        <f t="shared" si="352"/>
        <v>12.899999999999636</v>
      </c>
      <c r="AK370" s="117">
        <f t="shared" si="353"/>
        <v>3.4464604076054821E-3</v>
      </c>
      <c r="AL370" s="99">
        <f t="shared" si="354"/>
        <v>-1.1046933686832341E-4</v>
      </c>
      <c r="AM370" s="62">
        <f t="shared" si="355"/>
        <v>12673.199999999999</v>
      </c>
      <c r="AN370" s="10">
        <f t="shared" si="356"/>
        <v>12631.672349999999</v>
      </c>
      <c r="AO370" s="10">
        <f t="shared" si="357"/>
        <v>12650.769900000001</v>
      </c>
      <c r="AP370" s="10">
        <f t="shared" si="358"/>
        <v>12684.088083333334</v>
      </c>
      <c r="AQ370" s="10">
        <f t="shared" si="359"/>
        <v>12667.388066666666</v>
      </c>
      <c r="AR370" s="113"/>
      <c r="AS370" s="113"/>
      <c r="AU370" s="19"/>
      <c r="AV370" s="25"/>
      <c r="AW370" s="19"/>
      <c r="AX370" s="19"/>
      <c r="AY370" s="19"/>
      <c r="BE370" s="12" t="s">
        <v>522</v>
      </c>
      <c r="BF370" s="110">
        <v>12673.8</v>
      </c>
      <c r="BG370" s="111">
        <v>12657</v>
      </c>
      <c r="BH370" s="111">
        <v>12671.8</v>
      </c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</row>
    <row r="371" spans="1:123" x14ac:dyDescent="0.25">
      <c r="A371" s="12" t="str">
        <f t="shared" si="324"/>
        <v>23mag     21b</v>
      </c>
      <c r="B371" s="3">
        <f t="shared" si="335"/>
        <v>-3.7999999999992724</v>
      </c>
      <c r="C371" s="3">
        <f t="shared" si="336"/>
        <v>12</v>
      </c>
      <c r="D371" s="3">
        <f t="shared" si="326"/>
        <v>12669.766666666668</v>
      </c>
      <c r="E371" s="3">
        <f t="shared" si="327"/>
        <v>12674.15</v>
      </c>
      <c r="F371" s="3">
        <f t="shared" si="328"/>
        <v>12656.366666666667</v>
      </c>
      <c r="G371" s="3">
        <f t="shared" si="329"/>
        <v>12658.4</v>
      </c>
      <c r="H371" s="3">
        <f t="shared" si="366"/>
        <v>12674.5</v>
      </c>
      <c r="I371" s="3">
        <f t="shared" si="366"/>
        <v>12659.8</v>
      </c>
      <c r="J371" s="110">
        <f t="shared" si="366"/>
        <v>12668</v>
      </c>
      <c r="K371" s="8">
        <f t="shared" si="345"/>
        <v>7.7000000000007276</v>
      </c>
      <c r="L371" s="4">
        <f t="shared" si="330"/>
        <v>14.700000000000728</v>
      </c>
      <c r="M371" s="4">
        <f t="shared" si="337"/>
        <v>13.400000000000242</v>
      </c>
      <c r="N371" s="4">
        <f t="shared" si="331"/>
        <v>15.75</v>
      </c>
      <c r="O371" s="4">
        <f t="shared" si="332"/>
        <v>14.700000000000728</v>
      </c>
      <c r="P371" s="4">
        <f t="shared" si="372"/>
        <v>2.7000000000007276</v>
      </c>
      <c r="Q371" s="4">
        <f>-J370+I371</f>
        <v>-12</v>
      </c>
      <c r="R371" s="4">
        <f t="shared" si="325"/>
        <v>12667.433333333334</v>
      </c>
      <c r="S371" s="4">
        <f t="shared" si="333"/>
        <v>12667.483333333334</v>
      </c>
      <c r="T371" s="4">
        <f t="shared" si="334"/>
        <v>12664.277777777779</v>
      </c>
      <c r="U371" s="4">
        <f t="shared" si="338"/>
        <v>-12.299999999999272</v>
      </c>
      <c r="V371" s="4">
        <f t="shared" si="339"/>
        <v>4.2999999999992724</v>
      </c>
      <c r="W371" s="86">
        <f t="shared" si="340"/>
        <v>12664.599999999999</v>
      </c>
      <c r="X371" s="45">
        <f t="shared" si="369"/>
        <v>12648</v>
      </c>
      <c r="Y371" s="10">
        <f t="shared" si="341"/>
        <v>12687.599999999999</v>
      </c>
      <c r="Z371" s="10">
        <f t="shared" si="342"/>
        <v>11.5</v>
      </c>
      <c r="AA371" s="10">
        <f t="shared" si="343"/>
        <v>11.5</v>
      </c>
      <c r="AB371" s="10">
        <f t="shared" si="344"/>
        <v>12671.8</v>
      </c>
      <c r="AC371" s="108">
        <f t="shared" si="370"/>
        <v>12671.8</v>
      </c>
      <c r="AD371" s="48">
        <f t="shared" si="346"/>
        <v>-0.12124756335278364</v>
      </c>
      <c r="AE371" s="45">
        <f t="shared" si="347"/>
        <v>-12.299999999999272</v>
      </c>
      <c r="AF371" s="56">
        <f t="shared" si="348"/>
        <v>12659.5</v>
      </c>
      <c r="AG371" s="70">
        <f t="shared" si="349"/>
        <v>-0.55660000614385341</v>
      </c>
      <c r="AH371" s="70">
        <f t="shared" si="350"/>
        <v>-1.7966223301505853</v>
      </c>
      <c r="AI371" s="74">
        <f t="shared" si="351"/>
        <v>6.7143252103163637E-4</v>
      </c>
      <c r="AJ371" s="62">
        <f t="shared" si="352"/>
        <v>11.5</v>
      </c>
      <c r="AK371" s="117">
        <f t="shared" si="353"/>
        <v>3.2278517971957186</v>
      </c>
      <c r="AL371" s="99">
        <f t="shared" si="354"/>
        <v>-1.2063106604747404E-3</v>
      </c>
      <c r="AM371" s="62">
        <f t="shared" si="355"/>
        <v>12683.3</v>
      </c>
      <c r="AN371" s="10">
        <f t="shared" si="356"/>
        <v>12642.128549999999</v>
      </c>
      <c r="AO371" s="10">
        <f t="shared" si="357"/>
        <v>12665.388599999998</v>
      </c>
      <c r="AP371" s="10">
        <f t="shared" si="358"/>
        <v>12692.963616666664</v>
      </c>
      <c r="AQ371" s="10">
        <f t="shared" si="359"/>
        <v>12673.927933333332</v>
      </c>
      <c r="AR371" s="113"/>
      <c r="AS371" s="113"/>
      <c r="AU371" s="19"/>
      <c r="AV371" s="25"/>
      <c r="AW371" s="19"/>
      <c r="AX371" s="19"/>
      <c r="AY371" s="19"/>
      <c r="BE371" s="12" t="s">
        <v>523</v>
      </c>
      <c r="BF371" s="110">
        <v>12674.5</v>
      </c>
      <c r="BG371" s="111">
        <v>12659.8</v>
      </c>
      <c r="BH371" s="111">
        <v>12668</v>
      </c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</row>
    <row r="372" spans="1:123" x14ac:dyDescent="0.25">
      <c r="A372" s="12" t="str">
        <f t="shared" si="324"/>
        <v>23mag   22b</v>
      </c>
      <c r="B372" s="3">
        <f t="shared" si="335"/>
        <v>-2.2000000000007276</v>
      </c>
      <c r="C372" s="3">
        <f t="shared" si="336"/>
        <v>5.5</v>
      </c>
      <c r="D372" s="3">
        <f t="shared" si="326"/>
        <v>12673.466666666667</v>
      </c>
      <c r="E372" s="3">
        <f t="shared" si="327"/>
        <v>12673.3</v>
      </c>
      <c r="F372" s="3">
        <f t="shared" si="328"/>
        <v>12660</v>
      </c>
      <c r="G372" s="3">
        <f t="shared" si="329"/>
        <v>12661.5</v>
      </c>
      <c r="H372" s="3">
        <f t="shared" si="366"/>
        <v>12672.1</v>
      </c>
      <c r="I372" s="3">
        <f t="shared" si="366"/>
        <v>12663.2</v>
      </c>
      <c r="J372" s="110">
        <f t="shared" si="366"/>
        <v>12665.8</v>
      </c>
      <c r="K372" s="8">
        <f t="shared" si="345"/>
        <v>-6</v>
      </c>
      <c r="L372" s="4">
        <f t="shared" si="330"/>
        <v>8.8999999999996362</v>
      </c>
      <c r="M372" s="4">
        <f t="shared" si="337"/>
        <v>13.466666666666546</v>
      </c>
      <c r="N372" s="4">
        <f t="shared" si="331"/>
        <v>11.800000000000182</v>
      </c>
      <c r="O372" s="4">
        <f t="shared" si="332"/>
        <v>8.8999999999996362</v>
      </c>
      <c r="P372" s="4">
        <f t="shared" si="372"/>
        <v>4.1000000000003638</v>
      </c>
      <c r="Q372" s="4">
        <f>J371-I372</f>
        <v>4.7999999999992724</v>
      </c>
      <c r="R372" s="4">
        <f t="shared" si="325"/>
        <v>12667.033333333335</v>
      </c>
      <c r="S372" s="4">
        <f t="shared" si="333"/>
        <v>12667.233333333334</v>
      </c>
      <c r="T372" s="4">
        <f t="shared" si="334"/>
        <v>12667.333333333334</v>
      </c>
      <c r="U372" s="4">
        <f t="shared" si="338"/>
        <v>-3.7999999999992724</v>
      </c>
      <c r="V372" s="4">
        <f t="shared" si="339"/>
        <v>-3.7999999999992724</v>
      </c>
      <c r="W372" s="85">
        <f t="shared" si="340"/>
        <v>12668</v>
      </c>
      <c r="X372" s="45">
        <f t="shared" si="369"/>
        <v>12668</v>
      </c>
      <c r="Y372" s="62">
        <f t="shared" si="341"/>
        <v>12675.7</v>
      </c>
      <c r="Z372" s="10">
        <f t="shared" si="342"/>
        <v>11.5</v>
      </c>
      <c r="AA372" s="4">
        <f t="shared" si="343"/>
        <v>11.5</v>
      </c>
      <c r="AB372" s="108">
        <f t="shared" si="344"/>
        <v>12683.3</v>
      </c>
      <c r="AC372" s="79">
        <f t="shared" si="370"/>
        <v>12683.3</v>
      </c>
      <c r="AD372" s="48">
        <f t="shared" si="346"/>
        <v>-0.46796621182588305</v>
      </c>
      <c r="AE372" s="45">
        <f t="shared" si="347"/>
        <v>-3.7999999999992724</v>
      </c>
      <c r="AF372" s="56">
        <f t="shared" si="348"/>
        <v>12664.2</v>
      </c>
      <c r="AG372" s="70">
        <f t="shared" si="349"/>
        <v>-0.11692941664272119</v>
      </c>
      <c r="AH372" s="70">
        <f t="shared" si="350"/>
        <v>-8.5521678694037142</v>
      </c>
      <c r="AI372" s="74">
        <f t="shared" si="351"/>
        <v>1.263403926026551E-4</v>
      </c>
      <c r="AJ372" s="62">
        <f t="shared" si="352"/>
        <v>11.5</v>
      </c>
      <c r="AK372" s="117">
        <f t="shared" si="353"/>
        <v>73.139575266461264</v>
      </c>
      <c r="AL372" s="99">
        <f t="shared" si="354"/>
        <v>-1.0804842462242776E-3</v>
      </c>
      <c r="AM372" s="62">
        <f t="shared" si="355"/>
        <v>12679.5</v>
      </c>
      <c r="AN372" s="10">
        <f t="shared" si="356"/>
        <v>12639.031650000001</v>
      </c>
      <c r="AO372" s="10">
        <f t="shared" si="357"/>
        <v>12662.391600000003</v>
      </c>
      <c r="AP372" s="10">
        <f t="shared" si="358"/>
        <v>12695.866516666667</v>
      </c>
      <c r="AQ372" s="10">
        <f t="shared" si="359"/>
        <v>12673.027033333334</v>
      </c>
      <c r="AR372" s="113"/>
      <c r="AS372" s="113"/>
      <c r="AU372" s="19"/>
      <c r="AV372" s="25"/>
      <c r="AW372" s="19"/>
      <c r="AX372" s="19"/>
      <c r="AY372" s="19"/>
      <c r="BE372" s="12" t="s">
        <v>524</v>
      </c>
      <c r="BF372" s="15">
        <v>12672.1</v>
      </c>
      <c r="BG372" s="15">
        <v>12663.2</v>
      </c>
      <c r="BH372" s="15">
        <v>12665.8</v>
      </c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</row>
    <row r="373" spans="1:123" x14ac:dyDescent="0.25">
      <c r="A373" s="12" t="str">
        <f t="shared" si="324"/>
        <v>24mag   0s</v>
      </c>
      <c r="B373" s="3">
        <f t="shared" si="335"/>
        <v>-1.0999999999985448</v>
      </c>
      <c r="C373" s="3">
        <f t="shared" si="336"/>
        <v>-7.0999999999985448</v>
      </c>
      <c r="D373" s="3">
        <f t="shared" si="326"/>
        <v>12670.6</v>
      </c>
      <c r="E373" s="3">
        <f t="shared" si="327"/>
        <v>12668.650000000001</v>
      </c>
      <c r="F373" s="3">
        <f t="shared" si="328"/>
        <v>12661.033333333333</v>
      </c>
      <c r="G373" s="3">
        <f t="shared" si="329"/>
        <v>12661.650000000001</v>
      </c>
      <c r="H373" s="110">
        <f t="shared" si="366"/>
        <v>12665.2</v>
      </c>
      <c r="I373" s="110">
        <f t="shared" si="366"/>
        <v>12660.1</v>
      </c>
      <c r="J373" s="110">
        <f t="shared" si="366"/>
        <v>12664.7</v>
      </c>
      <c r="K373" s="8">
        <f t="shared" si="345"/>
        <v>-3.2999999999992724</v>
      </c>
      <c r="L373" s="4">
        <f t="shared" si="330"/>
        <v>5.6999999999989086</v>
      </c>
      <c r="M373" s="4">
        <f t="shared" si="337"/>
        <v>9.7666666666664241</v>
      </c>
      <c r="N373" s="4">
        <f t="shared" si="331"/>
        <v>7.2999999999992724</v>
      </c>
      <c r="O373" s="4">
        <f t="shared" si="332"/>
        <v>5.1000000000003638</v>
      </c>
      <c r="P373" s="4">
        <f t="shared" si="372"/>
        <v>-0.59999999999854481</v>
      </c>
      <c r="Q373" s="4">
        <f>J372-I373</f>
        <v>5.6999999999989086</v>
      </c>
      <c r="R373" s="4">
        <f t="shared" si="325"/>
        <v>12663.333333333334</v>
      </c>
      <c r="S373" s="4">
        <f t="shared" si="333"/>
        <v>12665.183333333334</v>
      </c>
      <c r="T373" s="4">
        <f t="shared" si="334"/>
        <v>12665.933333333334</v>
      </c>
      <c r="U373" s="4">
        <f t="shared" si="338"/>
        <v>-3.7999999999992724</v>
      </c>
      <c r="V373" s="4">
        <f t="shared" si="339"/>
        <v>-3.7999999999992724</v>
      </c>
      <c r="W373" s="85">
        <f t="shared" si="340"/>
        <v>12664.2</v>
      </c>
      <c r="X373" s="109">
        <f t="shared" si="369"/>
        <v>12664.2</v>
      </c>
      <c r="Y373" s="10">
        <f t="shared" si="341"/>
        <v>12659.8</v>
      </c>
      <c r="Z373" s="10">
        <f t="shared" si="342"/>
        <v>11.5</v>
      </c>
      <c r="AA373" s="10">
        <f t="shared" si="343"/>
        <v>-2.2000000000007276</v>
      </c>
      <c r="AB373" s="10">
        <f t="shared" si="344"/>
        <v>12665.8</v>
      </c>
      <c r="AC373" s="79">
        <f t="shared" si="370"/>
        <v>12679.5</v>
      </c>
      <c r="AD373" s="48">
        <f t="shared" si="346"/>
        <v>-0.69512670565299994</v>
      </c>
      <c r="AE373" s="45">
        <f t="shared" si="347"/>
        <v>-3.7999999999992724</v>
      </c>
      <c r="AF373" s="56">
        <f t="shared" si="348"/>
        <v>12662</v>
      </c>
      <c r="AG373" s="70">
        <f t="shared" si="349"/>
        <v>-0.21454464426751946</v>
      </c>
      <c r="AH373" s="70">
        <f t="shared" si="350"/>
        <v>-4.6610345525711772</v>
      </c>
      <c r="AI373" s="74">
        <f t="shared" si="351"/>
        <v>2.1323645553630765E-4</v>
      </c>
      <c r="AJ373" s="62">
        <f t="shared" si="352"/>
        <v>11.5</v>
      </c>
      <c r="AK373" s="117">
        <f t="shared" si="353"/>
        <v>21.725243100262396</v>
      </c>
      <c r="AL373" s="99">
        <f t="shared" si="354"/>
        <v>-9.9390248712253747E-4</v>
      </c>
      <c r="AM373" s="62">
        <f t="shared" si="355"/>
        <v>12677.3</v>
      </c>
      <c r="AN373" s="10">
        <f t="shared" si="356"/>
        <v>12642.578100000001</v>
      </c>
      <c r="AO373" s="10">
        <f t="shared" si="357"/>
        <v>12658.195800000001</v>
      </c>
      <c r="AP373" s="10">
        <f t="shared" si="358"/>
        <v>12691.512166666667</v>
      </c>
      <c r="AQ373" s="10">
        <f t="shared" si="359"/>
        <v>12674.628633333334</v>
      </c>
      <c r="AR373" s="113"/>
      <c r="AS373" s="113"/>
      <c r="AU373" s="19"/>
      <c r="AV373" s="25"/>
      <c r="AW373" s="19"/>
      <c r="AX373" s="19"/>
      <c r="AY373" s="19"/>
      <c r="BE373" s="12" t="s">
        <v>525</v>
      </c>
      <c r="BF373" s="110">
        <v>12665.2</v>
      </c>
      <c r="BG373" s="111">
        <v>12660.1</v>
      </c>
      <c r="BH373" s="111">
        <v>12664.7</v>
      </c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</row>
    <row r="374" spans="1:123" x14ac:dyDescent="0.25">
      <c r="A374" s="12" t="str">
        <f t="shared" si="324"/>
        <v>24mag   1s</v>
      </c>
      <c r="B374" s="3">
        <f t="shared" si="335"/>
        <v>-1</v>
      </c>
      <c r="C374" s="3">
        <f t="shared" si="336"/>
        <v>-4.2999999999992724</v>
      </c>
      <c r="D374" s="3">
        <f t="shared" si="326"/>
        <v>12667.333333333334</v>
      </c>
      <c r="E374" s="3">
        <f t="shared" si="327"/>
        <v>12664.95</v>
      </c>
      <c r="F374" s="3">
        <f t="shared" si="328"/>
        <v>12661.766666666668</v>
      </c>
      <c r="G374" s="3">
        <f t="shared" si="329"/>
        <v>12661.05</v>
      </c>
      <c r="H374" s="13">
        <f t="shared" si="366"/>
        <v>12664.7</v>
      </c>
      <c r="I374" s="13">
        <f t="shared" si="366"/>
        <v>12662</v>
      </c>
      <c r="J374" s="13">
        <f t="shared" si="366"/>
        <v>12663.7</v>
      </c>
      <c r="K374" s="8">
        <f t="shared" si="345"/>
        <v>-2.0999999999985448</v>
      </c>
      <c r="L374" s="4">
        <f t="shared" si="330"/>
        <v>2.7000000000007276</v>
      </c>
      <c r="M374" s="4">
        <f t="shared" si="337"/>
        <v>5.7666666666664241</v>
      </c>
      <c r="N374" s="4">
        <f t="shared" si="331"/>
        <v>4.1999999999998181</v>
      </c>
      <c r="O374" s="4">
        <f t="shared" si="332"/>
        <v>2.7000000000007276</v>
      </c>
      <c r="P374" s="4">
        <f t="shared" si="372"/>
        <v>0</v>
      </c>
      <c r="Q374" s="4">
        <f t="shared" ref="Q374:Q379" si="373">J373-I374</f>
        <v>2.7000000000007276</v>
      </c>
      <c r="R374" s="4">
        <f t="shared" si="325"/>
        <v>12663.466666666667</v>
      </c>
      <c r="S374" s="4">
        <f t="shared" si="333"/>
        <v>12663.400000000001</v>
      </c>
      <c r="T374" s="4">
        <f t="shared" si="334"/>
        <v>12664.611111111111</v>
      </c>
      <c r="U374" s="4">
        <f t="shared" si="338"/>
        <v>-3.7999999999992724</v>
      </c>
      <c r="V374" s="4">
        <f t="shared" si="339"/>
        <v>-2.2000000000007276</v>
      </c>
      <c r="W374" s="109">
        <f t="shared" si="340"/>
        <v>12663.599999999999</v>
      </c>
      <c r="X374" s="45">
        <f t="shared" si="369"/>
        <v>12662</v>
      </c>
      <c r="Y374" s="62">
        <f t="shared" si="341"/>
        <v>12661.400000000001</v>
      </c>
      <c r="Z374" s="10">
        <f t="shared" si="342"/>
        <v>-1.0999999999985448</v>
      </c>
      <c r="AA374" s="4">
        <f t="shared" si="343"/>
        <v>-1.0999999999985448</v>
      </c>
      <c r="AB374" s="108">
        <f t="shared" si="344"/>
        <v>12664.7</v>
      </c>
      <c r="AC374" s="108">
        <f t="shared" si="370"/>
        <v>12664.7</v>
      </c>
      <c r="AD374" s="48">
        <f t="shared" si="346"/>
        <v>-0.83859649122802682</v>
      </c>
      <c r="AE374" s="45">
        <f t="shared" si="347"/>
        <v>-3.7999999999992724</v>
      </c>
      <c r="AF374" s="56">
        <f t="shared" si="348"/>
        <v>12660.900000000001</v>
      </c>
      <c r="AG374" s="70">
        <f t="shared" si="349"/>
        <v>28.005971139892718</v>
      </c>
      <c r="AH374" s="70">
        <f t="shared" si="350"/>
        <v>3.5706671088279594E-2</v>
      </c>
      <c r="AI374" s="74">
        <f t="shared" si="351"/>
        <v>2.211533145352441E-4</v>
      </c>
      <c r="AJ374" s="62">
        <f t="shared" si="352"/>
        <v>-1.0999999999985448</v>
      </c>
      <c r="AK374" s="117">
        <f t="shared" si="353"/>
        <v>1.2749663602065818E-3</v>
      </c>
      <c r="AL374" s="99">
        <f t="shared" si="354"/>
        <v>7.8966486621928038E-6</v>
      </c>
      <c r="AM374" s="62">
        <f t="shared" si="355"/>
        <v>12663.600000000002</v>
      </c>
      <c r="AN374" s="10">
        <f t="shared" si="356"/>
        <v>12643.377300000002</v>
      </c>
      <c r="AO374" s="10">
        <f t="shared" si="357"/>
        <v>12653.900100000001</v>
      </c>
      <c r="AP374" s="10">
        <f t="shared" si="358"/>
        <v>12683.303966666665</v>
      </c>
      <c r="AQ374" s="10">
        <f t="shared" si="359"/>
        <v>12674.128133333332</v>
      </c>
      <c r="AR374" s="113"/>
      <c r="AS374" s="113"/>
      <c r="AU374" s="19"/>
      <c r="AV374" s="25"/>
      <c r="AW374" s="19"/>
      <c r="AX374" s="19"/>
      <c r="AY374" s="19"/>
      <c r="BE374" s="12" t="s">
        <v>526</v>
      </c>
      <c r="BF374" s="110">
        <v>12664.7</v>
      </c>
      <c r="BG374" s="111">
        <v>12662</v>
      </c>
      <c r="BH374" s="111">
        <v>12663.7</v>
      </c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</row>
    <row r="375" spans="1:123" x14ac:dyDescent="0.25">
      <c r="A375" s="12" t="str">
        <f t="shared" si="324"/>
        <v>24mag    2b</v>
      </c>
      <c r="B375" s="3">
        <f t="shared" si="335"/>
        <v>-4</v>
      </c>
      <c r="C375" s="3">
        <f t="shared" si="336"/>
        <v>-6.0999999999985448</v>
      </c>
      <c r="D375" s="3">
        <f t="shared" si="326"/>
        <v>12664.966666666667</v>
      </c>
      <c r="E375" s="3">
        <f t="shared" si="327"/>
        <v>12664.85</v>
      </c>
      <c r="F375" s="3">
        <f t="shared" si="328"/>
        <v>12658.233333333332</v>
      </c>
      <c r="G375" s="3">
        <f t="shared" si="329"/>
        <v>12657.3</v>
      </c>
      <c r="H375" s="13">
        <f t="shared" si="366"/>
        <v>12665</v>
      </c>
      <c r="I375" s="13">
        <f t="shared" si="366"/>
        <v>12652.6</v>
      </c>
      <c r="J375" s="110">
        <f t="shared" si="366"/>
        <v>12659.7</v>
      </c>
      <c r="K375" s="8">
        <f t="shared" si="345"/>
        <v>-5</v>
      </c>
      <c r="L375" s="4">
        <f t="shared" si="330"/>
        <v>12.399999999999636</v>
      </c>
      <c r="M375" s="4">
        <f t="shared" si="337"/>
        <v>6.9333333333330911</v>
      </c>
      <c r="N375" s="4">
        <f t="shared" si="331"/>
        <v>7.5500000000001819</v>
      </c>
      <c r="O375" s="4">
        <f t="shared" si="332"/>
        <v>12.399999999999636</v>
      </c>
      <c r="P375" s="4">
        <f t="shared" si="372"/>
        <v>1.2999999999992724</v>
      </c>
      <c r="Q375" s="4">
        <f t="shared" si="373"/>
        <v>11.100000000000364</v>
      </c>
      <c r="R375" s="4">
        <f t="shared" si="325"/>
        <v>12659.1</v>
      </c>
      <c r="S375" s="4">
        <f t="shared" si="333"/>
        <v>12661.283333333333</v>
      </c>
      <c r="T375" s="4">
        <f t="shared" si="334"/>
        <v>12661.966666666667</v>
      </c>
      <c r="U375" s="4">
        <f t="shared" si="338"/>
        <v>-2.2000000000007276</v>
      </c>
      <c r="V375" s="4">
        <f t="shared" si="339"/>
        <v>-1.0999999999985448</v>
      </c>
      <c r="W375" s="109">
        <f t="shared" si="340"/>
        <v>12663.600000000002</v>
      </c>
      <c r="X375" s="45">
        <f t="shared" si="369"/>
        <v>12662.5</v>
      </c>
      <c r="Y375" s="62">
        <f t="shared" si="341"/>
        <v>12661.600000000002</v>
      </c>
      <c r="Z375" s="10">
        <f t="shared" si="342"/>
        <v>-1</v>
      </c>
      <c r="AA375" s="4">
        <f t="shared" si="343"/>
        <v>-1</v>
      </c>
      <c r="AB375" s="79">
        <f t="shared" si="344"/>
        <v>12663.7</v>
      </c>
      <c r="AC375" s="108">
        <f t="shared" si="370"/>
        <v>12663.7</v>
      </c>
      <c r="AD375" s="48">
        <f t="shared" si="346"/>
        <v>-0.25873944119560383</v>
      </c>
      <c r="AE375" s="45">
        <f t="shared" si="347"/>
        <v>-2.2000000000007276</v>
      </c>
      <c r="AF375" s="56">
        <f t="shared" si="348"/>
        <v>12661.5</v>
      </c>
      <c r="AG375" s="70">
        <f t="shared" si="349"/>
        <v>0.60005686530007729</v>
      </c>
      <c r="AH375" s="70">
        <f t="shared" si="350"/>
        <v>1.6665087224690256</v>
      </c>
      <c r="AI375" s="74">
        <f t="shared" si="351"/>
        <v>-1.4216325079961082E-4</v>
      </c>
      <c r="AJ375" s="62">
        <f t="shared" si="352"/>
        <v>-1</v>
      </c>
      <c r="AK375" s="117">
        <f t="shared" si="353"/>
        <v>2.7772513220653439</v>
      </c>
      <c r="AL375" s="99">
        <f t="shared" si="354"/>
        <v>-2.369162974721031E-4</v>
      </c>
      <c r="AM375" s="62">
        <f t="shared" si="355"/>
        <v>12662.7</v>
      </c>
      <c r="AN375" s="10">
        <f t="shared" si="356"/>
        <v>12646.607399999999</v>
      </c>
      <c r="AO375" s="10">
        <f t="shared" si="357"/>
        <v>12652.268400000001</v>
      </c>
      <c r="AP375" s="10">
        <f t="shared" si="358"/>
        <v>12680.334333333332</v>
      </c>
      <c r="AQ375" s="10">
        <f t="shared" si="359"/>
        <v>12674.895566666666</v>
      </c>
      <c r="AR375" s="113"/>
      <c r="AS375" s="113"/>
      <c r="AU375" s="19"/>
      <c r="AV375" s="25"/>
      <c r="AW375" s="19"/>
      <c r="AX375" s="19"/>
      <c r="AY375" s="19"/>
      <c r="BE375" s="12" t="s">
        <v>527</v>
      </c>
      <c r="BF375" s="110">
        <v>12665</v>
      </c>
      <c r="BG375" s="111">
        <v>12652.6</v>
      </c>
      <c r="BH375" s="111">
        <v>12659.7</v>
      </c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</row>
    <row r="376" spans="1:123" x14ac:dyDescent="0.25">
      <c r="A376" s="12" t="str">
        <f t="shared" si="324"/>
        <v>24mag     3o</v>
      </c>
      <c r="B376" s="3">
        <f t="shared" si="335"/>
        <v>-0.5</v>
      </c>
      <c r="C376" s="3">
        <f t="shared" si="336"/>
        <v>-5.5</v>
      </c>
      <c r="D376" s="3">
        <f t="shared" si="326"/>
        <v>12663.533333333333</v>
      </c>
      <c r="E376" s="3">
        <f t="shared" si="327"/>
        <v>12662.95</v>
      </c>
      <c r="F376" s="3">
        <f t="shared" si="328"/>
        <v>12656.6</v>
      </c>
      <c r="G376" s="3">
        <f t="shared" si="329"/>
        <v>12653.900000000001</v>
      </c>
      <c r="H376" s="13">
        <f t="shared" si="366"/>
        <v>12660.9</v>
      </c>
      <c r="I376" s="13">
        <f t="shared" si="366"/>
        <v>12655.2</v>
      </c>
      <c r="J376" s="110">
        <f t="shared" si="366"/>
        <v>12659.2</v>
      </c>
      <c r="K376" s="8">
        <f t="shared" si="345"/>
        <v>-4.5</v>
      </c>
      <c r="L376" s="4">
        <f t="shared" si="330"/>
        <v>5.6999999999989086</v>
      </c>
      <c r="M376" s="4">
        <f t="shared" si="337"/>
        <v>6.9333333333330911</v>
      </c>
      <c r="N376" s="4">
        <f t="shared" si="331"/>
        <v>9.0499999999992724</v>
      </c>
      <c r="O376" s="4">
        <f t="shared" si="332"/>
        <v>5.6999999999989086</v>
      </c>
      <c r="P376" s="4">
        <f t="shared" si="372"/>
        <v>1.1999999999989086</v>
      </c>
      <c r="Q376" s="4">
        <f t="shared" si="373"/>
        <v>4.5</v>
      </c>
      <c r="R376" s="4">
        <f t="shared" si="325"/>
        <v>12658.433333333334</v>
      </c>
      <c r="S376" s="4">
        <f t="shared" si="333"/>
        <v>12658.766666666666</v>
      </c>
      <c r="T376" s="4">
        <f t="shared" si="334"/>
        <v>12660.333333333334</v>
      </c>
      <c r="U376" s="4">
        <f t="shared" si="338"/>
        <v>-4</v>
      </c>
      <c r="V376" s="4">
        <f t="shared" si="339"/>
        <v>-4</v>
      </c>
      <c r="W376" s="45">
        <f t="shared" si="340"/>
        <v>12659.7</v>
      </c>
      <c r="X376" s="45">
        <f t="shared" si="369"/>
        <v>12659.7</v>
      </c>
      <c r="Y376" s="62">
        <f t="shared" si="341"/>
        <v>12654.7</v>
      </c>
      <c r="Z376" s="10">
        <f t="shared" si="342"/>
        <v>-1</v>
      </c>
      <c r="AA376" s="4">
        <f t="shared" si="343"/>
        <v>-1</v>
      </c>
      <c r="AB376" s="79">
        <f t="shared" si="344"/>
        <v>12662.7</v>
      </c>
      <c r="AC376" s="108">
        <f t="shared" si="370"/>
        <v>12662.7</v>
      </c>
      <c r="AD376" s="48">
        <f t="shared" si="346"/>
        <v>-0.65925925925932471</v>
      </c>
      <c r="AE376" s="45">
        <f t="shared" si="347"/>
        <v>-4</v>
      </c>
      <c r="AF376" s="56">
        <f t="shared" si="348"/>
        <v>12655.7</v>
      </c>
      <c r="AG376" s="70">
        <f t="shared" si="349"/>
        <v>7.0016593313684741</v>
      </c>
      <c r="AH376" s="70">
        <f t="shared" si="350"/>
        <v>0.14282328697711005</v>
      </c>
      <c r="AI376" s="74">
        <f t="shared" si="351"/>
        <v>2.7655522807904735E-4</v>
      </c>
      <c r="AJ376" s="62">
        <f t="shared" si="352"/>
        <v>-1</v>
      </c>
      <c r="AK376" s="117">
        <f t="shared" si="353"/>
        <v>2.0398491302945933E-2</v>
      </c>
      <c r="AL376" s="99">
        <f t="shared" si="354"/>
        <v>3.9498526704953903E-5</v>
      </c>
      <c r="AM376" s="62">
        <f t="shared" si="355"/>
        <v>12658.7</v>
      </c>
      <c r="AN376" s="10">
        <f t="shared" si="356"/>
        <v>12638.898449999999</v>
      </c>
      <c r="AO376" s="10">
        <f t="shared" si="357"/>
        <v>12652.9344</v>
      </c>
      <c r="AP376" s="10">
        <f t="shared" si="358"/>
        <v>12679.316650000001</v>
      </c>
      <c r="AQ376" s="10">
        <f t="shared" si="359"/>
        <v>12665.8532</v>
      </c>
      <c r="AR376" s="113"/>
      <c r="AS376" s="113"/>
      <c r="AU376" s="19"/>
      <c r="AV376" s="25"/>
      <c r="AW376" s="19"/>
      <c r="AX376" s="19"/>
      <c r="AY376" s="19"/>
      <c r="BE376" s="12" t="s">
        <v>528</v>
      </c>
      <c r="BF376" s="110">
        <v>12660.9</v>
      </c>
      <c r="BG376" s="111">
        <v>12655.2</v>
      </c>
      <c r="BH376" s="111">
        <v>12659.2</v>
      </c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</row>
    <row r="377" spans="1:123" x14ac:dyDescent="0.25">
      <c r="A377" s="12" t="str">
        <f t="shared" si="324"/>
        <v>24mag    4s</v>
      </c>
      <c r="B377" s="3">
        <f t="shared" si="335"/>
        <v>0</v>
      </c>
      <c r="C377" s="3">
        <f t="shared" si="336"/>
        <v>-4.5</v>
      </c>
      <c r="D377" s="3">
        <f t="shared" si="326"/>
        <v>12662.133333333333</v>
      </c>
      <c r="E377" s="3">
        <f t="shared" si="327"/>
        <v>12660.7</v>
      </c>
      <c r="F377" s="3">
        <f t="shared" si="328"/>
        <v>12654.766666666668</v>
      </c>
      <c r="G377" s="3">
        <f t="shared" si="329"/>
        <v>12655.85</v>
      </c>
      <c r="H377" s="13">
        <f t="shared" si="366"/>
        <v>12660.5</v>
      </c>
      <c r="I377" s="13">
        <f t="shared" si="366"/>
        <v>12656.5</v>
      </c>
      <c r="J377" s="110">
        <f t="shared" si="366"/>
        <v>12659.2</v>
      </c>
      <c r="K377" s="8">
        <f t="shared" si="345"/>
        <v>-0.5</v>
      </c>
      <c r="L377" s="4">
        <f t="shared" si="330"/>
        <v>4</v>
      </c>
      <c r="M377" s="4">
        <f t="shared" si="337"/>
        <v>7.3666666666661813</v>
      </c>
      <c r="N377" s="4">
        <f t="shared" si="331"/>
        <v>4.8499999999994543</v>
      </c>
      <c r="O377" s="4">
        <f t="shared" si="332"/>
        <v>4</v>
      </c>
      <c r="P377" s="4">
        <f t="shared" si="372"/>
        <v>1.2999999999992724</v>
      </c>
      <c r="Q377" s="4">
        <f t="shared" si="373"/>
        <v>2.7000000000007276</v>
      </c>
      <c r="R377" s="4">
        <f t="shared" si="325"/>
        <v>12658.733333333332</v>
      </c>
      <c r="S377" s="4">
        <f t="shared" si="333"/>
        <v>12658.583333333332</v>
      </c>
      <c r="T377" s="4">
        <f t="shared" si="334"/>
        <v>12658.755555555554</v>
      </c>
      <c r="U377" s="4">
        <f t="shared" si="338"/>
        <v>-4</v>
      </c>
      <c r="V377" s="4">
        <f t="shared" si="339"/>
        <v>-4</v>
      </c>
      <c r="W377" s="45">
        <f t="shared" si="340"/>
        <v>12655.7</v>
      </c>
      <c r="X377" s="109">
        <f t="shared" si="369"/>
        <v>12655.7</v>
      </c>
      <c r="Y377" s="10">
        <f t="shared" si="341"/>
        <v>12654.7</v>
      </c>
      <c r="Z377" s="10">
        <f t="shared" si="342"/>
        <v>-0.5</v>
      </c>
      <c r="AA377" s="10">
        <f t="shared" si="343"/>
        <v>-0.5</v>
      </c>
      <c r="AB377" s="10">
        <f t="shared" si="344"/>
        <v>12659.2</v>
      </c>
      <c r="AC377" s="79">
        <f t="shared" si="370"/>
        <v>12659.2</v>
      </c>
      <c r="AD377" s="48">
        <f t="shared" si="346"/>
        <v>-0.76088369070825224</v>
      </c>
      <c r="AE377" s="45">
        <f t="shared" si="347"/>
        <v>-4</v>
      </c>
      <c r="AF377" s="56">
        <f t="shared" si="348"/>
        <v>12655.2</v>
      </c>
      <c r="AG377" s="70">
        <f t="shared" si="349"/>
        <v>8.0022125292369939</v>
      </c>
      <c r="AH377" s="70">
        <f t="shared" si="350"/>
        <v>0.12496543878913316</v>
      </c>
      <c r="AI377" s="74">
        <f t="shared" si="351"/>
        <v>3.1607560528478413E-4</v>
      </c>
      <c r="AJ377" s="62">
        <f t="shared" si="352"/>
        <v>-0.5</v>
      </c>
      <c r="AK377" s="117">
        <f t="shared" si="353"/>
        <v>1.5616360891760587E-2</v>
      </c>
      <c r="AL377" s="99">
        <f t="shared" si="354"/>
        <v>3.9498526704953903E-5</v>
      </c>
      <c r="AM377" s="62">
        <f t="shared" si="355"/>
        <v>12658.7</v>
      </c>
      <c r="AN377" s="10">
        <f t="shared" si="356"/>
        <v>12636.733950000002</v>
      </c>
      <c r="AO377" s="10">
        <f t="shared" si="357"/>
        <v>12649.005000000001</v>
      </c>
      <c r="AP377" s="10">
        <f t="shared" si="358"/>
        <v>12680.150816666666</v>
      </c>
      <c r="AQ377" s="10">
        <f t="shared" si="359"/>
        <v>12668.622633333334</v>
      </c>
      <c r="AR377" s="113"/>
      <c r="AS377" s="113"/>
      <c r="AU377" s="19"/>
      <c r="AV377" s="25"/>
      <c r="AW377" s="19"/>
      <c r="AX377" s="19"/>
      <c r="AY377" s="19"/>
      <c r="BE377" s="12" t="s">
        <v>529</v>
      </c>
      <c r="BF377" s="110">
        <v>12660.5</v>
      </c>
      <c r="BG377" s="111">
        <v>12656.5</v>
      </c>
      <c r="BH377" s="111">
        <v>12659.2</v>
      </c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</row>
    <row r="378" spans="1:123" x14ac:dyDescent="0.25">
      <c r="A378" s="12" t="str">
        <f t="shared" si="324"/>
        <v>24mag     5b</v>
      </c>
      <c r="B378" s="3">
        <f t="shared" si="335"/>
        <v>-1.9000000000014552</v>
      </c>
      <c r="C378" s="3">
        <f t="shared" si="336"/>
        <v>-2.4000000000014552</v>
      </c>
      <c r="D378" s="3">
        <f t="shared" si="326"/>
        <v>12660.633333333333</v>
      </c>
      <c r="E378" s="3">
        <f t="shared" si="327"/>
        <v>12660.5</v>
      </c>
      <c r="F378" s="3">
        <f t="shared" si="328"/>
        <v>12655.9</v>
      </c>
      <c r="G378" s="3">
        <f t="shared" si="329"/>
        <v>12656.25</v>
      </c>
      <c r="H378" s="3">
        <f t="shared" si="366"/>
        <v>12660.5</v>
      </c>
      <c r="I378" s="110">
        <f t="shared" si="366"/>
        <v>12656</v>
      </c>
      <c r="J378" s="110">
        <f t="shared" si="366"/>
        <v>12657.3</v>
      </c>
      <c r="K378" s="8">
        <f t="shared" si="345"/>
        <v>-1.9000000000014552</v>
      </c>
      <c r="L378" s="4">
        <f t="shared" si="330"/>
        <v>4.5</v>
      </c>
      <c r="M378" s="4">
        <f t="shared" si="337"/>
        <v>4.7333333333329692</v>
      </c>
      <c r="N378" s="4">
        <f t="shared" si="331"/>
        <v>4.25</v>
      </c>
      <c r="O378" s="4">
        <f t="shared" si="332"/>
        <v>4.5</v>
      </c>
      <c r="P378" s="4">
        <f t="shared" si="372"/>
        <v>1.2999999999992724</v>
      </c>
      <c r="Q378" s="4">
        <f t="shared" si="373"/>
        <v>3.2000000000007276</v>
      </c>
      <c r="R378" s="4">
        <f t="shared" si="325"/>
        <v>12657.933333333334</v>
      </c>
      <c r="S378" s="4">
        <f t="shared" si="333"/>
        <v>12658.333333333332</v>
      </c>
      <c r="T378" s="4">
        <f t="shared" si="334"/>
        <v>12658.366666666667</v>
      </c>
      <c r="U378" s="4">
        <f t="shared" si="338"/>
        <v>-4</v>
      </c>
      <c r="V378" s="4">
        <f t="shared" si="339"/>
        <v>-0.5</v>
      </c>
      <c r="W378" s="45">
        <f t="shared" si="340"/>
        <v>12658.7</v>
      </c>
      <c r="X378" s="45">
        <f t="shared" si="369"/>
        <v>12655.2</v>
      </c>
      <c r="Y378" s="62">
        <f t="shared" si="341"/>
        <v>12658.7</v>
      </c>
      <c r="Z378" s="10">
        <f t="shared" si="342"/>
        <v>0</v>
      </c>
      <c r="AA378" s="4">
        <f t="shared" si="343"/>
        <v>0</v>
      </c>
      <c r="AB378" s="108">
        <f t="shared" si="344"/>
        <v>12659.2</v>
      </c>
      <c r="AC378" s="108">
        <f t="shared" si="370"/>
        <v>12659.2</v>
      </c>
      <c r="AD378" s="48">
        <f t="shared" si="346"/>
        <v>-0.73099415204678386</v>
      </c>
      <c r="AE378" s="45">
        <f t="shared" si="347"/>
        <v>-4</v>
      </c>
      <c r="AF378" s="56">
        <f t="shared" si="348"/>
        <v>12655.2</v>
      </c>
      <c r="AG378" s="70">
        <f t="shared" si="349"/>
        <v>-1.1056125046147545</v>
      </c>
      <c r="AH378" s="70">
        <f t="shared" si="350"/>
        <v>-0.90447602195711896</v>
      </c>
      <c r="AI378" s="74">
        <f t="shared" si="351"/>
        <v>1.6593969277439667E-4</v>
      </c>
      <c r="AJ378" s="62">
        <f t="shared" si="352"/>
        <v>0</v>
      </c>
      <c r="AK378" s="117">
        <f t="shared" si="353"/>
        <v>0.81807687429537479</v>
      </c>
      <c r="AL378" s="99">
        <f t="shared" si="354"/>
        <v>-1.5008847320537277E-4</v>
      </c>
      <c r="AM378" s="62">
        <f t="shared" si="355"/>
        <v>12659.2</v>
      </c>
      <c r="AN378" s="10">
        <f t="shared" si="356"/>
        <v>12641.229449999999</v>
      </c>
      <c r="AO378" s="10">
        <f t="shared" si="357"/>
        <v>12648.305699999997</v>
      </c>
      <c r="AP378" s="10">
        <f t="shared" si="358"/>
        <v>12676.246916666663</v>
      </c>
      <c r="AQ378" s="10">
        <f t="shared" si="359"/>
        <v>12669.623633333329</v>
      </c>
      <c r="AR378" s="113"/>
      <c r="AS378" s="113"/>
      <c r="AU378" s="19"/>
      <c r="AV378" s="25"/>
      <c r="AW378" s="19"/>
      <c r="AX378" s="19"/>
      <c r="AY378" s="19"/>
      <c r="BE378" s="12" t="s">
        <v>530</v>
      </c>
      <c r="BF378" s="110">
        <v>12660.5</v>
      </c>
      <c r="BG378" s="111">
        <v>12656</v>
      </c>
      <c r="BH378" s="111">
        <v>12657.3</v>
      </c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</row>
    <row r="379" spans="1:123" x14ac:dyDescent="0.25">
      <c r="A379" s="12" t="str">
        <f t="shared" si="324"/>
        <v>24mag     6o</v>
      </c>
      <c r="B379" s="3">
        <f t="shared" si="335"/>
        <v>-1.1999999999989086</v>
      </c>
      <c r="C379" s="3">
        <f t="shared" si="336"/>
        <v>-3.1000000000003638</v>
      </c>
      <c r="D379" s="3">
        <f t="shared" si="326"/>
        <v>12659.466666666667</v>
      </c>
      <c r="E379" s="3">
        <f t="shared" si="327"/>
        <v>12658.95</v>
      </c>
      <c r="F379" s="3">
        <f t="shared" si="328"/>
        <v>12655.733333333332</v>
      </c>
      <c r="G379" s="3">
        <f t="shared" si="329"/>
        <v>12655.35</v>
      </c>
      <c r="H379" s="3">
        <f t="shared" si="366"/>
        <v>12657.4</v>
      </c>
      <c r="I379" s="110">
        <f t="shared" si="366"/>
        <v>12654.7</v>
      </c>
      <c r="J379" s="110">
        <f t="shared" si="366"/>
        <v>12656.1</v>
      </c>
      <c r="K379" s="8">
        <f t="shared" si="345"/>
        <v>-3.1000000000003638</v>
      </c>
      <c r="L379" s="4">
        <f t="shared" si="330"/>
        <v>2.6999999999989086</v>
      </c>
      <c r="M379" s="4">
        <f t="shared" si="337"/>
        <v>3.7333333333329697</v>
      </c>
      <c r="N379" s="4">
        <f t="shared" si="331"/>
        <v>3.5999999999994543</v>
      </c>
      <c r="O379" s="4">
        <f t="shared" si="332"/>
        <v>2.6999999999989086</v>
      </c>
      <c r="P379" s="4">
        <f t="shared" si="372"/>
        <v>0.1000000000003638</v>
      </c>
      <c r="Q379" s="4">
        <f t="shared" si="373"/>
        <v>2.5999999999985448</v>
      </c>
      <c r="R379" s="4">
        <f t="shared" si="325"/>
        <v>12656.066666666666</v>
      </c>
      <c r="S379" s="4">
        <f t="shared" si="333"/>
        <v>12657</v>
      </c>
      <c r="T379" s="4">
        <f t="shared" si="334"/>
        <v>12657.577777777777</v>
      </c>
      <c r="U379" s="4">
        <f t="shared" si="338"/>
        <v>-1.9000000000014552</v>
      </c>
      <c r="V379" s="4">
        <f t="shared" si="339"/>
        <v>-1.9000000000014552</v>
      </c>
      <c r="W379" s="45">
        <f t="shared" si="340"/>
        <v>12657.3</v>
      </c>
      <c r="X379" s="45">
        <f t="shared" si="369"/>
        <v>12657.3</v>
      </c>
      <c r="Y379" s="10">
        <f t="shared" si="341"/>
        <v>12655.399999999998</v>
      </c>
      <c r="Z379" s="10">
        <f t="shared" si="342"/>
        <v>0</v>
      </c>
      <c r="AA379" s="10">
        <f t="shared" si="343"/>
        <v>0</v>
      </c>
      <c r="AB379" s="10">
        <f t="shared" si="344"/>
        <v>12659.2</v>
      </c>
      <c r="AC379" s="108">
        <f t="shared" si="370"/>
        <v>12659.2</v>
      </c>
      <c r="AD379" s="48">
        <f t="shared" si="346"/>
        <v>-0.83859649122813551</v>
      </c>
      <c r="AE379" s="45">
        <f t="shared" si="347"/>
        <v>-1.9000000000014552</v>
      </c>
      <c r="AF379" s="56">
        <f t="shared" si="348"/>
        <v>12655.399999999998</v>
      </c>
      <c r="AG379" s="70">
        <f t="shared" si="349"/>
        <v>-0.58342091123422235</v>
      </c>
      <c r="AH379" s="70">
        <f t="shared" si="350"/>
        <v>-1.7140283811296855</v>
      </c>
      <c r="AI379" s="74">
        <f t="shared" si="351"/>
        <v>5.5312356780706001E-5</v>
      </c>
      <c r="AJ379" s="62">
        <f t="shared" si="352"/>
        <v>0</v>
      </c>
      <c r="AK379" s="117">
        <f t="shared" si="353"/>
        <v>2.93789329131805</v>
      </c>
      <c r="AL379" s="99">
        <f t="shared" si="354"/>
        <v>-9.4806949349301089E-5</v>
      </c>
      <c r="AM379" s="62">
        <f t="shared" si="355"/>
        <v>12657.3</v>
      </c>
      <c r="AN379" s="10">
        <f t="shared" si="356"/>
        <v>12641.02965</v>
      </c>
      <c r="AO379" s="10">
        <f t="shared" si="357"/>
        <v>12647.206800000002</v>
      </c>
      <c r="AP379" s="10">
        <f t="shared" si="358"/>
        <v>12674.845516666666</v>
      </c>
      <c r="AQ379" s="10">
        <f t="shared" si="359"/>
        <v>12668.022033333335</v>
      </c>
      <c r="AR379" s="113"/>
      <c r="AS379" s="113"/>
      <c r="AU379" s="19"/>
      <c r="AV379" s="25"/>
      <c r="AW379" s="19"/>
      <c r="AX379" s="19"/>
      <c r="AY379" s="19"/>
      <c r="BE379" s="12" t="s">
        <v>531</v>
      </c>
      <c r="BF379" s="110">
        <v>12657.4</v>
      </c>
      <c r="BG379" s="111">
        <v>12654.7</v>
      </c>
      <c r="BH379" s="111">
        <v>12656.1</v>
      </c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</row>
    <row r="380" spans="1:123" x14ac:dyDescent="0.25">
      <c r="A380" s="12" t="str">
        <f t="shared" si="324"/>
        <v>24mag    7s</v>
      </c>
      <c r="B380" s="3">
        <f t="shared" si="335"/>
        <v>-9.1000000000003638</v>
      </c>
      <c r="C380" s="3">
        <f t="shared" si="336"/>
        <v>-12.200000000000728</v>
      </c>
      <c r="D380" s="3">
        <f t="shared" si="326"/>
        <v>12659.300000000001</v>
      </c>
      <c r="E380" s="3">
        <f t="shared" si="327"/>
        <v>12658.7</v>
      </c>
      <c r="F380" s="3">
        <f t="shared" si="328"/>
        <v>12652.199999999999</v>
      </c>
      <c r="G380" s="3">
        <f t="shared" si="329"/>
        <v>12650.3</v>
      </c>
      <c r="H380" s="3">
        <f t="shared" si="366"/>
        <v>12660</v>
      </c>
      <c r="I380" s="110">
        <f t="shared" si="366"/>
        <v>12645.9</v>
      </c>
      <c r="J380" s="110">
        <f t="shared" si="366"/>
        <v>12647</v>
      </c>
      <c r="K380" s="8">
        <f t="shared" si="345"/>
        <v>-10.299999999999272</v>
      </c>
      <c r="L380" s="4">
        <f t="shared" si="330"/>
        <v>14.100000000000364</v>
      </c>
      <c r="M380" s="4">
        <f t="shared" si="337"/>
        <v>7.0999999999997572</v>
      </c>
      <c r="N380" s="4">
        <f t="shared" si="331"/>
        <v>8.3999999999996362</v>
      </c>
      <c r="O380" s="4">
        <f t="shared" si="332"/>
        <v>14.100000000000364</v>
      </c>
      <c r="P380" s="4">
        <f t="shared" si="372"/>
        <v>3.8999999999996362</v>
      </c>
      <c r="Q380" s="4">
        <f>-J379+I380</f>
        <v>-10.200000000000728</v>
      </c>
      <c r="R380" s="4">
        <f t="shared" si="325"/>
        <v>12650.966666666667</v>
      </c>
      <c r="S380" s="4">
        <f t="shared" si="333"/>
        <v>12653.516666666666</v>
      </c>
      <c r="T380" s="4">
        <f t="shared" si="334"/>
        <v>12654.988888888889</v>
      </c>
      <c r="U380" s="4">
        <f t="shared" si="338"/>
        <v>-1.9000000000014552</v>
      </c>
      <c r="V380" s="4">
        <f t="shared" si="339"/>
        <v>-1.9000000000014552</v>
      </c>
      <c r="W380" s="45">
        <f t="shared" si="340"/>
        <v>12655.399999999998</v>
      </c>
      <c r="X380" s="45">
        <f t="shared" si="369"/>
        <v>12655.399999999998</v>
      </c>
      <c r="Y380" s="62">
        <f t="shared" si="341"/>
        <v>12653</v>
      </c>
      <c r="Z380" s="10">
        <f t="shared" si="342"/>
        <v>0</v>
      </c>
      <c r="AA380" s="4">
        <f t="shared" si="343"/>
        <v>-1.1999999999989086</v>
      </c>
      <c r="AB380" s="79">
        <f t="shared" si="344"/>
        <v>12656.1</v>
      </c>
      <c r="AC380" s="108">
        <f t="shared" si="370"/>
        <v>12657.3</v>
      </c>
      <c r="AD380" s="48">
        <f t="shared" si="346"/>
        <v>-0.15711500974656756</v>
      </c>
      <c r="AE380" s="45">
        <f t="shared" si="347"/>
        <v>-1.9000000000014552</v>
      </c>
      <c r="AF380" s="56">
        <f t="shared" si="348"/>
        <v>12654.199999999999</v>
      </c>
      <c r="AG380" s="70">
        <f t="shared" si="349"/>
        <v>0.79132758944980042</v>
      </c>
      <c r="AH380" s="70">
        <f t="shared" si="350"/>
        <v>1.2636991472713428</v>
      </c>
      <c r="AI380" s="74">
        <f t="shared" si="351"/>
        <v>-5.6898104976995062E-4</v>
      </c>
      <c r="AJ380" s="62">
        <f t="shared" si="352"/>
        <v>0</v>
      </c>
      <c r="AK380" s="117">
        <f t="shared" si="353"/>
        <v>1.5969355348143188</v>
      </c>
      <c r="AL380" s="99">
        <f t="shared" si="354"/>
        <v>-7.1902086740784001E-4</v>
      </c>
      <c r="AM380" s="62">
        <f t="shared" si="355"/>
        <v>12656.1</v>
      </c>
      <c r="AN380" s="10">
        <f t="shared" si="356"/>
        <v>12639.814200000001</v>
      </c>
      <c r="AO380" s="10">
        <f t="shared" si="357"/>
        <v>12644.775899999997</v>
      </c>
      <c r="AP380" s="10">
        <f t="shared" si="358"/>
        <v>12672.326333333329</v>
      </c>
      <c r="AQ380" s="10">
        <f t="shared" si="359"/>
        <v>12667.388066666665</v>
      </c>
      <c r="AR380" s="113"/>
      <c r="AS380" s="113"/>
      <c r="AU380" s="19"/>
      <c r="AV380" s="25"/>
      <c r="AW380" s="19"/>
      <c r="AX380" s="19"/>
      <c r="AY380" s="19"/>
      <c r="BE380" s="12" t="s">
        <v>532</v>
      </c>
      <c r="BF380" s="110">
        <v>12660</v>
      </c>
      <c r="BG380" s="111">
        <v>12645.9</v>
      </c>
      <c r="BH380" s="111">
        <v>12647</v>
      </c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</row>
    <row r="381" spans="1:123" x14ac:dyDescent="0.25">
      <c r="A381" s="12" t="str">
        <f t="shared" si="324"/>
        <v>24mag   8s</v>
      </c>
      <c r="B381" s="3">
        <f t="shared" si="335"/>
        <v>-5.1000000000003638</v>
      </c>
      <c r="C381" s="3">
        <f t="shared" si="336"/>
        <v>-15.399999999999636</v>
      </c>
      <c r="D381" s="3">
        <f t="shared" si="326"/>
        <v>12659.433333333334</v>
      </c>
      <c r="E381" s="3">
        <f t="shared" si="327"/>
        <v>12660.45</v>
      </c>
      <c r="F381" s="3">
        <f t="shared" si="328"/>
        <v>12645.333333333334</v>
      </c>
      <c r="G381" s="3">
        <f t="shared" si="329"/>
        <v>12640.65</v>
      </c>
      <c r="H381" s="3">
        <f t="shared" si="366"/>
        <v>12660.9</v>
      </c>
      <c r="I381" s="110">
        <f t="shared" si="366"/>
        <v>12635.4</v>
      </c>
      <c r="J381" s="110">
        <f t="shared" si="366"/>
        <v>12641.9</v>
      </c>
      <c r="K381" s="8">
        <f t="shared" si="345"/>
        <v>-14.200000000000728</v>
      </c>
      <c r="L381" s="4">
        <f t="shared" si="330"/>
        <v>25.5</v>
      </c>
      <c r="M381" s="4">
        <f t="shared" si="337"/>
        <v>14.099999999999758</v>
      </c>
      <c r="N381" s="4">
        <f t="shared" si="331"/>
        <v>19.800000000000182</v>
      </c>
      <c r="O381" s="4">
        <f t="shared" si="332"/>
        <v>25.5</v>
      </c>
      <c r="P381" s="4">
        <f t="shared" si="372"/>
        <v>13.899999999999636</v>
      </c>
      <c r="Q381" s="4">
        <f>J380-I381</f>
        <v>11.600000000000364</v>
      </c>
      <c r="R381" s="4">
        <f t="shared" si="325"/>
        <v>12646.066666666666</v>
      </c>
      <c r="S381" s="4">
        <f t="shared" si="333"/>
        <v>12648.516666666666</v>
      </c>
      <c r="T381" s="4">
        <f t="shared" si="334"/>
        <v>12651.033333333333</v>
      </c>
      <c r="U381" s="4">
        <f t="shared" si="338"/>
        <v>-9.1000000000003638</v>
      </c>
      <c r="V381" s="4">
        <f t="shared" si="339"/>
        <v>-9.1000000000003638</v>
      </c>
      <c r="W381" s="45">
        <f t="shared" si="340"/>
        <v>12647</v>
      </c>
      <c r="X381" s="45">
        <f>J379+U381</f>
        <v>12647</v>
      </c>
      <c r="Y381" s="62">
        <f t="shared" si="341"/>
        <v>12636.7</v>
      </c>
      <c r="Z381" s="10">
        <f t="shared" si="342"/>
        <v>-1.1999999999989086</v>
      </c>
      <c r="AA381" s="4">
        <f t="shared" si="343"/>
        <v>-1.1999999999989086</v>
      </c>
      <c r="AB381" s="79">
        <f t="shared" si="344"/>
        <v>12654.900000000001</v>
      </c>
      <c r="AC381" s="108">
        <f>J379+Z381</f>
        <v>12654.900000000001</v>
      </c>
      <c r="AD381" s="48">
        <f t="shared" si="346"/>
        <v>0.5243664717348917</v>
      </c>
      <c r="AE381" s="45">
        <f t="shared" si="347"/>
        <v>-9.1000000000003638</v>
      </c>
      <c r="AF381" s="56">
        <f t="shared" si="348"/>
        <v>12637.9</v>
      </c>
      <c r="AG381" s="70">
        <f t="shared" si="349"/>
        <v>-1.0262821577988783</v>
      </c>
      <c r="AH381" s="70">
        <f t="shared" si="350"/>
        <v>-0.97439090449039178</v>
      </c>
      <c r="AI381" s="74">
        <f t="shared" si="351"/>
        <v>3.1650828064789247E-4</v>
      </c>
      <c r="AJ381" s="62">
        <f t="shared" si="352"/>
        <v>-1.1999999999989086</v>
      </c>
      <c r="AK381" s="117">
        <f t="shared" si="353"/>
        <v>0.94943763475360377</v>
      </c>
      <c r="AL381" s="99">
        <f t="shared" si="354"/>
        <v>-3.0840278985919871E-4</v>
      </c>
      <c r="AM381" s="62">
        <f t="shared" si="355"/>
        <v>12645.800000000001</v>
      </c>
      <c r="AN381" s="10">
        <f t="shared" si="356"/>
        <v>12629.9241</v>
      </c>
      <c r="AO381" s="10">
        <f t="shared" si="357"/>
        <v>12643.377300000002</v>
      </c>
      <c r="AP381" s="10">
        <f t="shared" si="358"/>
        <v>12672.026033333332</v>
      </c>
      <c r="AQ381" s="10">
        <f t="shared" si="359"/>
        <v>12654.575266666667</v>
      </c>
      <c r="AR381" s="113"/>
      <c r="AS381" s="113"/>
      <c r="AU381" s="19"/>
      <c r="AV381" s="25"/>
      <c r="AW381" s="19"/>
      <c r="AX381" s="19"/>
      <c r="AY381" s="19"/>
      <c r="BE381" s="12" t="s">
        <v>169</v>
      </c>
      <c r="BF381" s="110">
        <v>12660.9</v>
      </c>
      <c r="BG381" s="111">
        <v>12635.4</v>
      </c>
      <c r="BH381" s="111">
        <v>12641.9</v>
      </c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</row>
    <row r="382" spans="1:123" x14ac:dyDescent="0.25">
      <c r="A382" s="12" t="str">
        <f t="shared" si="324"/>
        <v>24mag    9b</v>
      </c>
      <c r="B382" s="3">
        <f t="shared" si="335"/>
        <v>12.600000000000364</v>
      </c>
      <c r="C382" s="3">
        <f t="shared" si="336"/>
        <v>-1.6000000000003638</v>
      </c>
      <c r="D382" s="3">
        <f t="shared" si="326"/>
        <v>12661.266666666668</v>
      </c>
      <c r="E382" s="3">
        <f t="shared" si="327"/>
        <v>12661.9</v>
      </c>
      <c r="F382" s="3">
        <f t="shared" si="328"/>
        <v>12631.9</v>
      </c>
      <c r="G382" s="3">
        <f t="shared" si="329"/>
        <v>12624.9</v>
      </c>
      <c r="H382" s="3">
        <f t="shared" si="366"/>
        <v>12662.9</v>
      </c>
      <c r="I382" s="110">
        <f t="shared" si="366"/>
        <v>12614.4</v>
      </c>
      <c r="J382" s="110">
        <f t="shared" si="366"/>
        <v>12654.5</v>
      </c>
      <c r="K382" s="8">
        <f t="shared" si="345"/>
        <v>7.5</v>
      </c>
      <c r="L382" s="4">
        <f t="shared" si="330"/>
        <v>48.5</v>
      </c>
      <c r="M382" s="4">
        <f t="shared" si="337"/>
        <v>29.366666666666788</v>
      </c>
      <c r="N382" s="4">
        <f t="shared" si="331"/>
        <v>37</v>
      </c>
      <c r="O382" s="4">
        <f t="shared" si="332"/>
        <v>48.5</v>
      </c>
      <c r="P382" s="4">
        <f t="shared" si="372"/>
        <v>21</v>
      </c>
      <c r="Q382" s="4">
        <f>J381-I382</f>
        <v>27.5</v>
      </c>
      <c r="R382" s="4">
        <f t="shared" si="325"/>
        <v>12643.933333333334</v>
      </c>
      <c r="S382" s="4">
        <f t="shared" si="333"/>
        <v>12645</v>
      </c>
      <c r="T382" s="4">
        <f t="shared" si="334"/>
        <v>12646.988888888889</v>
      </c>
      <c r="U382" s="4">
        <f t="shared" si="338"/>
        <v>-9.1000000000003638</v>
      </c>
      <c r="V382" s="4">
        <f t="shared" si="339"/>
        <v>-9.1000000000003638</v>
      </c>
      <c r="W382" s="109">
        <f t="shared" si="340"/>
        <v>12637.9</v>
      </c>
      <c r="X382" s="109">
        <f>J380+U382</f>
        <v>12637.9</v>
      </c>
      <c r="Y382" s="10">
        <f t="shared" si="341"/>
        <v>12627.699999999999</v>
      </c>
      <c r="Z382" s="10">
        <f t="shared" si="342"/>
        <v>-1.1999999999989086</v>
      </c>
      <c r="AA382" s="10">
        <f t="shared" si="343"/>
        <v>-5.1000000000003638</v>
      </c>
      <c r="AB382" s="10">
        <f t="shared" si="344"/>
        <v>12641.9</v>
      </c>
      <c r="AC382" s="79">
        <f>J380+Z382</f>
        <v>12645.800000000001</v>
      </c>
      <c r="AD382" s="48">
        <f t="shared" si="346"/>
        <v>1.8992852501624411</v>
      </c>
      <c r="AE382" s="45">
        <f t="shared" si="347"/>
        <v>-9.1000000000003638</v>
      </c>
      <c r="AF382" s="56">
        <f t="shared" si="348"/>
        <v>12632.8</v>
      </c>
      <c r="AG382" s="70">
        <f t="shared" si="349"/>
        <v>1.5734471181072212</v>
      </c>
      <c r="AH382" s="70">
        <f t="shared" si="350"/>
        <v>0.63554725703330306</v>
      </c>
      <c r="AI382" s="74">
        <f t="shared" si="351"/>
        <v>1.7177506174403717E-3</v>
      </c>
      <c r="AJ382" s="62">
        <f t="shared" si="352"/>
        <v>-1.1999999999989086</v>
      </c>
      <c r="AK382" s="117">
        <f t="shared" si="353"/>
        <v>0.4039203159225554</v>
      </c>
      <c r="AL382" s="99">
        <f t="shared" si="354"/>
        <v>1.0917116931814909E-3</v>
      </c>
      <c r="AM382" s="62">
        <f t="shared" si="355"/>
        <v>12640.7</v>
      </c>
      <c r="AN382" s="10">
        <f t="shared" si="356"/>
        <v>12613.6404</v>
      </c>
      <c r="AO382" s="10">
        <f t="shared" si="357"/>
        <v>12644.076599999999</v>
      </c>
      <c r="AP382" s="10">
        <f t="shared" si="358"/>
        <v>12678.532533333329</v>
      </c>
      <c r="AQ382" s="10">
        <f t="shared" si="359"/>
        <v>12643.864566666663</v>
      </c>
      <c r="AR382" s="113"/>
      <c r="AS382" s="113"/>
      <c r="AU382" s="19"/>
      <c r="AV382" s="25"/>
      <c r="AW382" s="19"/>
      <c r="AX382" s="19"/>
      <c r="AY382" s="19"/>
      <c r="AZ382" s="124">
        <f>BA382*(1-$AR$5)</f>
        <v>12654.5</v>
      </c>
      <c r="BA382" s="16">
        <f t="shared" ref="BA382" si="374">J382</f>
        <v>12654.5</v>
      </c>
      <c r="BE382" s="12" t="s">
        <v>533</v>
      </c>
      <c r="BF382" s="110">
        <v>12662.9</v>
      </c>
      <c r="BG382" s="111">
        <v>12614.4</v>
      </c>
      <c r="BH382" s="111">
        <v>12654.5</v>
      </c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</row>
    <row r="383" spans="1:123" x14ac:dyDescent="0.25">
      <c r="A383" s="12" t="str">
        <f t="shared" si="324"/>
        <v>24mag     10o</v>
      </c>
      <c r="B383" s="3">
        <f t="shared" si="335"/>
        <v>-13.200000000000728</v>
      </c>
      <c r="C383" s="3">
        <f t="shared" si="336"/>
        <v>-5.7000000000007276</v>
      </c>
      <c r="D383" s="3">
        <f t="shared" si="326"/>
        <v>12660.5</v>
      </c>
      <c r="E383" s="3">
        <f t="shared" si="327"/>
        <v>12660.3</v>
      </c>
      <c r="F383" s="3">
        <f t="shared" si="328"/>
        <v>12625.933333333334</v>
      </c>
      <c r="G383" s="3">
        <f t="shared" si="329"/>
        <v>12621.2</v>
      </c>
      <c r="H383" s="3">
        <f t="shared" si="366"/>
        <v>12657.7</v>
      </c>
      <c r="I383" s="3">
        <f t="shared" si="366"/>
        <v>12628</v>
      </c>
      <c r="J383" s="110">
        <f t="shared" si="366"/>
        <v>12641.3</v>
      </c>
      <c r="K383" s="8">
        <f t="shared" si="345"/>
        <v>-0.6000000000003638</v>
      </c>
      <c r="L383" s="4">
        <f t="shared" si="330"/>
        <v>29.700000000000728</v>
      </c>
      <c r="M383" s="4">
        <f t="shared" si="337"/>
        <v>34.566666666666912</v>
      </c>
      <c r="N383" s="4">
        <f t="shared" si="331"/>
        <v>39.100000000000364</v>
      </c>
      <c r="O383" s="4">
        <f t="shared" si="332"/>
        <v>29.700000000000728</v>
      </c>
      <c r="P383" s="4">
        <f t="shared" si="372"/>
        <v>3.2000000000007276</v>
      </c>
      <c r="Q383" s="4">
        <f>J382-I383</f>
        <v>26.5</v>
      </c>
      <c r="R383" s="4">
        <f t="shared" si="325"/>
        <v>12642.333333333334</v>
      </c>
      <c r="S383" s="4">
        <f t="shared" si="333"/>
        <v>12643.133333333335</v>
      </c>
      <c r="T383" s="4">
        <f t="shared" si="334"/>
        <v>12644.111111111111</v>
      </c>
      <c r="U383" s="4">
        <f t="shared" si="338"/>
        <v>-9.1000000000003638</v>
      </c>
      <c r="V383" s="4">
        <f t="shared" si="339"/>
        <v>-5.1000000000003638</v>
      </c>
      <c r="W383" s="109">
        <f t="shared" si="340"/>
        <v>12636.8</v>
      </c>
      <c r="X383" s="45">
        <f>J381+U383</f>
        <v>12632.8</v>
      </c>
      <c r="Y383" s="62">
        <f t="shared" si="341"/>
        <v>12662</v>
      </c>
      <c r="Z383" s="10">
        <f t="shared" si="342"/>
        <v>12.600000000000364</v>
      </c>
      <c r="AA383" s="4">
        <f t="shared" si="343"/>
        <v>12.600000000000364</v>
      </c>
      <c r="AB383" s="108">
        <f t="shared" si="344"/>
        <v>12654.5</v>
      </c>
      <c r="AC383" s="108">
        <f>J381+Z383</f>
        <v>12654.5</v>
      </c>
      <c r="AD383" s="48">
        <f t="shared" si="346"/>
        <v>0.77543859649127034</v>
      </c>
      <c r="AE383" s="45">
        <f t="shared" si="347"/>
        <v>-9.1000000000003638</v>
      </c>
      <c r="AF383" s="56">
        <f t="shared" si="348"/>
        <v>12645.4</v>
      </c>
      <c r="AG383" s="70">
        <f t="shared" si="349"/>
        <v>0.15918743255966722</v>
      </c>
      <c r="AH383" s="70">
        <f t="shared" si="350"/>
        <v>6.2819029361829575</v>
      </c>
      <c r="AI383" s="74">
        <f t="shared" si="351"/>
        <v>-3.2422857323614624E-4</v>
      </c>
      <c r="AJ383" s="62">
        <f t="shared" si="352"/>
        <v>12.600000000000364</v>
      </c>
      <c r="AK383" s="117">
        <f t="shared" si="353"/>
        <v>39.462304499624061</v>
      </c>
      <c r="AL383" s="99">
        <f t="shared" si="354"/>
        <v>-2.036772426206558E-3</v>
      </c>
      <c r="AM383" s="62">
        <f t="shared" si="355"/>
        <v>12667.1</v>
      </c>
      <c r="AN383" s="10">
        <f t="shared" si="356"/>
        <v>12594.326400000002</v>
      </c>
      <c r="AO383" s="10">
        <f t="shared" si="357"/>
        <v>12660.793200000002</v>
      </c>
      <c r="AP383" s="10">
        <f t="shared" si="358"/>
        <v>12693.614266666666</v>
      </c>
      <c r="AQ383" s="10">
        <f t="shared" si="359"/>
        <v>12637.591633333333</v>
      </c>
      <c r="AR383" s="113"/>
      <c r="AS383" s="113"/>
      <c r="AU383" s="19"/>
      <c r="AV383" s="25"/>
      <c r="AW383" s="19"/>
      <c r="AX383" s="19"/>
      <c r="AY383" s="19"/>
      <c r="BB383" s="115">
        <f>AO383</f>
        <v>12660.793200000002</v>
      </c>
      <c r="BC383" s="24">
        <f>BB383-BA382</f>
        <v>6.2932000000018888</v>
      </c>
      <c r="BD383" s="107" t="s">
        <v>12</v>
      </c>
      <c r="BE383" s="12" t="s">
        <v>534</v>
      </c>
      <c r="BF383" s="110">
        <v>12657.7</v>
      </c>
      <c r="BG383" s="111">
        <v>12628</v>
      </c>
      <c r="BH383" s="111">
        <v>12641.3</v>
      </c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</row>
    <row r="384" spans="1:123" x14ac:dyDescent="0.25">
      <c r="A384" s="12" t="str">
        <f t="shared" si="324"/>
        <v>24mag   11s</v>
      </c>
      <c r="B384" s="3">
        <f t="shared" si="335"/>
        <v>7.3000000000010914</v>
      </c>
      <c r="C384" s="3">
        <f t="shared" si="336"/>
        <v>6.7000000000007276</v>
      </c>
      <c r="D384" s="3">
        <f t="shared" si="326"/>
        <v>12656.533333333333</v>
      </c>
      <c r="E384" s="3">
        <f t="shared" si="327"/>
        <v>12653.35</v>
      </c>
      <c r="F384" s="3">
        <f t="shared" si="328"/>
        <v>12625.133333333333</v>
      </c>
      <c r="G384" s="3">
        <f t="shared" si="329"/>
        <v>12630.5</v>
      </c>
      <c r="H384" s="3">
        <f t="shared" si="366"/>
        <v>12649</v>
      </c>
      <c r="I384" s="3">
        <f t="shared" si="366"/>
        <v>12633</v>
      </c>
      <c r="J384" s="3">
        <f t="shared" si="366"/>
        <v>12648.6</v>
      </c>
      <c r="K384" s="8">
        <f t="shared" si="345"/>
        <v>-5.8999999999996362</v>
      </c>
      <c r="L384" s="4">
        <f t="shared" si="330"/>
        <v>16</v>
      </c>
      <c r="M384" s="4">
        <f t="shared" si="337"/>
        <v>31.400000000000244</v>
      </c>
      <c r="N384" s="4">
        <f t="shared" si="331"/>
        <v>22.850000000000364</v>
      </c>
      <c r="O384" s="4">
        <f t="shared" si="332"/>
        <v>16</v>
      </c>
      <c r="P384" s="4">
        <f t="shared" si="372"/>
        <v>7.7000000000007276</v>
      </c>
      <c r="Q384" s="4">
        <f>J383-I384</f>
        <v>8.2999999999992724</v>
      </c>
      <c r="R384" s="4">
        <f t="shared" si="325"/>
        <v>12643.533333333333</v>
      </c>
      <c r="S384" s="4">
        <f t="shared" si="333"/>
        <v>12642.933333333334</v>
      </c>
      <c r="T384" s="4">
        <f t="shared" si="334"/>
        <v>12643.266666666668</v>
      </c>
      <c r="U384" s="4">
        <f t="shared" si="338"/>
        <v>-13.200000000000728</v>
      </c>
      <c r="V384" s="4">
        <f t="shared" si="339"/>
        <v>-13.200000000000728</v>
      </c>
      <c r="W384" s="45">
        <f t="shared" si="340"/>
        <v>12641.3</v>
      </c>
      <c r="X384" s="109">
        <f t="shared" ref="X384:X387" si="375">J382+U384</f>
        <v>12641.3</v>
      </c>
      <c r="Y384" s="62">
        <f t="shared" si="341"/>
        <v>12640.699999999999</v>
      </c>
      <c r="Z384" s="10">
        <f t="shared" si="342"/>
        <v>12.600000000000364</v>
      </c>
      <c r="AA384" s="4">
        <f t="shared" si="343"/>
        <v>12.600000000000364</v>
      </c>
      <c r="AB384" s="79">
        <f t="shared" si="344"/>
        <v>12667.1</v>
      </c>
      <c r="AC384" s="79">
        <f t="shared" ref="AC384:AC387" si="376">J382+Z384</f>
        <v>12667.1</v>
      </c>
      <c r="AD384" s="48">
        <f t="shared" si="346"/>
        <v>-4.3534762833009125E-2</v>
      </c>
      <c r="AE384" s="45">
        <f t="shared" si="347"/>
        <v>-13.200000000000728</v>
      </c>
      <c r="AF384" s="56">
        <f t="shared" si="348"/>
        <v>12628.099999999999</v>
      </c>
      <c r="AG384" s="70">
        <f t="shared" si="349"/>
        <v>-3.8758269406078751</v>
      </c>
      <c r="AH384" s="70">
        <f t="shared" si="350"/>
        <v>-0.25800945587192869</v>
      </c>
      <c r="AI384" s="74">
        <f t="shared" si="351"/>
        <v>1.6233637681046097E-3</v>
      </c>
      <c r="AJ384" s="62">
        <f t="shared" si="352"/>
        <v>12.600000000000364</v>
      </c>
      <c r="AK384" s="117">
        <f t="shared" si="353"/>
        <v>6.6568879319328728E-2</v>
      </c>
      <c r="AL384" s="99">
        <f t="shared" si="354"/>
        <v>-4.1884320249087418E-4</v>
      </c>
      <c r="AM384" s="62">
        <f t="shared" si="355"/>
        <v>12653.9</v>
      </c>
      <c r="AN384" s="10">
        <f t="shared" si="356"/>
        <v>12590.6301</v>
      </c>
      <c r="AO384" s="10">
        <f t="shared" si="357"/>
        <v>12644.010000000002</v>
      </c>
      <c r="AP384" s="10">
        <f t="shared" si="358"/>
        <v>12694.114766666666</v>
      </c>
      <c r="AQ384" s="10">
        <f t="shared" si="359"/>
        <v>12639.593633333332</v>
      </c>
      <c r="AR384" s="113"/>
      <c r="AS384" s="113"/>
      <c r="AU384" s="19"/>
      <c r="AV384" s="25"/>
      <c r="AW384" s="19"/>
      <c r="AX384" s="19"/>
      <c r="AY384" s="19"/>
      <c r="BE384" s="12" t="s">
        <v>170</v>
      </c>
      <c r="BF384" s="110">
        <v>12649</v>
      </c>
      <c r="BG384" s="111">
        <v>12633</v>
      </c>
      <c r="BH384" s="111">
        <v>12648.6</v>
      </c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</row>
    <row r="385" spans="1:123" x14ac:dyDescent="0.25">
      <c r="A385" s="12" t="str">
        <f t="shared" si="324"/>
        <v>24mag     12b</v>
      </c>
      <c r="B385" s="3">
        <f t="shared" si="335"/>
        <v>-21.800000000001091</v>
      </c>
      <c r="C385" s="3">
        <f t="shared" si="336"/>
        <v>-27.700000000000728</v>
      </c>
      <c r="D385" s="3">
        <f t="shared" si="326"/>
        <v>12652</v>
      </c>
      <c r="E385" s="3">
        <f t="shared" si="327"/>
        <v>12649.15</v>
      </c>
      <c r="F385" s="3">
        <f t="shared" si="328"/>
        <v>12628.866666666667</v>
      </c>
      <c r="G385" s="3">
        <f t="shared" si="329"/>
        <v>12629.3</v>
      </c>
      <c r="H385" s="3">
        <f t="shared" si="366"/>
        <v>12649.3</v>
      </c>
      <c r="I385" s="3">
        <f t="shared" si="366"/>
        <v>12625.6</v>
      </c>
      <c r="J385" s="110">
        <f t="shared" si="366"/>
        <v>12626.8</v>
      </c>
      <c r="K385" s="8">
        <f t="shared" si="345"/>
        <v>-14.5</v>
      </c>
      <c r="L385" s="4">
        <f t="shared" si="330"/>
        <v>23.699999999998909</v>
      </c>
      <c r="M385" s="4">
        <f t="shared" si="337"/>
        <v>23.133333333333212</v>
      </c>
      <c r="N385" s="4">
        <f t="shared" si="331"/>
        <v>19.849999999999454</v>
      </c>
      <c r="O385" s="4">
        <f t="shared" si="332"/>
        <v>23.699999999998909</v>
      </c>
      <c r="P385" s="4">
        <f t="shared" si="372"/>
        <v>0.69999999999890861</v>
      </c>
      <c r="Q385" s="4">
        <f>-J384+I385</f>
        <v>-23</v>
      </c>
      <c r="R385" s="4">
        <f t="shared" si="325"/>
        <v>12633.9</v>
      </c>
      <c r="S385" s="4">
        <f t="shared" si="333"/>
        <v>12638.716666666667</v>
      </c>
      <c r="T385" s="4">
        <f t="shared" si="334"/>
        <v>12639.922222222223</v>
      </c>
      <c r="U385" s="4">
        <f t="shared" si="338"/>
        <v>-13.200000000000728</v>
      </c>
      <c r="V385" s="4">
        <f t="shared" si="339"/>
        <v>-13.200000000000728</v>
      </c>
      <c r="W385" s="45">
        <f t="shared" si="340"/>
        <v>12628.099999999999</v>
      </c>
      <c r="X385" s="45">
        <f t="shared" si="375"/>
        <v>12628.099999999999</v>
      </c>
      <c r="Y385" s="62">
        <f t="shared" si="341"/>
        <v>12642.7</v>
      </c>
      <c r="Z385" s="10">
        <f t="shared" si="342"/>
        <v>12.600000000000364</v>
      </c>
      <c r="AA385" s="4">
        <f t="shared" si="343"/>
        <v>7.3000000000010914</v>
      </c>
      <c r="AB385" s="79">
        <f t="shared" si="344"/>
        <v>12648.6</v>
      </c>
      <c r="AC385" s="108">
        <f t="shared" si="376"/>
        <v>12653.9</v>
      </c>
      <c r="AD385" s="48">
        <f t="shared" si="346"/>
        <v>0.41676413255354</v>
      </c>
      <c r="AE385" s="45">
        <f t="shared" si="347"/>
        <v>-13.200000000000728</v>
      </c>
      <c r="AF385" s="56">
        <f t="shared" si="348"/>
        <v>12635.4</v>
      </c>
      <c r="AG385" s="70">
        <f t="shared" si="349"/>
        <v>0.25051047058264875</v>
      </c>
      <c r="AH385" s="70">
        <f t="shared" si="350"/>
        <v>3.9918491138280734</v>
      </c>
      <c r="AI385" s="74">
        <f t="shared" si="351"/>
        <v>-6.8062744353169385E-4</v>
      </c>
      <c r="AJ385" s="62">
        <f t="shared" si="352"/>
        <v>12.600000000000364</v>
      </c>
      <c r="AK385" s="117">
        <f t="shared" si="353"/>
        <v>15.934859347569974</v>
      </c>
      <c r="AL385" s="99">
        <f t="shared" si="354"/>
        <v>-2.7169620573090588E-3</v>
      </c>
      <c r="AM385" s="62">
        <f t="shared" si="355"/>
        <v>12661.2</v>
      </c>
      <c r="AN385" s="10">
        <f t="shared" si="356"/>
        <v>12608.06265</v>
      </c>
      <c r="AO385" s="10">
        <f t="shared" si="357"/>
        <v>12641.4126</v>
      </c>
      <c r="AP385" s="10">
        <f t="shared" si="358"/>
        <v>12679.049716666665</v>
      </c>
      <c r="AQ385" s="10">
        <f t="shared" si="359"/>
        <v>12650.70473333333</v>
      </c>
      <c r="AR385" s="113"/>
      <c r="AS385" s="113"/>
      <c r="AU385" s="19"/>
      <c r="AV385" s="25"/>
      <c r="AW385" s="19"/>
      <c r="AX385" s="19"/>
      <c r="AY385" s="19"/>
      <c r="BE385" s="12" t="s">
        <v>535</v>
      </c>
      <c r="BF385" s="110">
        <v>12649.3</v>
      </c>
      <c r="BG385" s="111">
        <v>12625.6</v>
      </c>
      <c r="BH385" s="111">
        <v>12626.8</v>
      </c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</row>
    <row r="386" spans="1:123" x14ac:dyDescent="0.25">
      <c r="A386" s="12" t="str">
        <f t="shared" si="324"/>
        <v>24mag     13o</v>
      </c>
      <c r="B386" s="3">
        <f t="shared" si="335"/>
        <v>6.4000000000014552</v>
      </c>
      <c r="C386" s="3">
        <f t="shared" si="336"/>
        <v>-8.0999999999985448</v>
      </c>
      <c r="D386" s="3">
        <f t="shared" si="326"/>
        <v>12645.1</v>
      </c>
      <c r="E386" s="3">
        <f t="shared" si="327"/>
        <v>12643.15</v>
      </c>
      <c r="F386" s="3">
        <f t="shared" si="328"/>
        <v>12627</v>
      </c>
      <c r="G386" s="3">
        <f t="shared" si="329"/>
        <v>12624</v>
      </c>
      <c r="H386" s="3">
        <f t="shared" si="366"/>
        <v>12637</v>
      </c>
      <c r="I386" s="3">
        <f t="shared" si="366"/>
        <v>12622.4</v>
      </c>
      <c r="J386" s="3">
        <f t="shared" si="366"/>
        <v>12633.2</v>
      </c>
      <c r="K386" s="8">
        <f t="shared" si="345"/>
        <v>-15.399999999999636</v>
      </c>
      <c r="L386" s="4">
        <f t="shared" si="330"/>
        <v>14.600000000000364</v>
      </c>
      <c r="M386" s="4">
        <f t="shared" si="337"/>
        <v>18.099999999999756</v>
      </c>
      <c r="N386" s="4">
        <f t="shared" si="331"/>
        <v>19.149999999999636</v>
      </c>
      <c r="O386" s="4">
        <f t="shared" si="332"/>
        <v>14.600000000000364</v>
      </c>
      <c r="P386" s="4">
        <f>-H386+J385</f>
        <v>-10.200000000000728</v>
      </c>
      <c r="Q386" s="4">
        <f t="shared" ref="Q386:Q393" si="377">J385-I386</f>
        <v>4.3999999999996362</v>
      </c>
      <c r="R386" s="4">
        <f t="shared" si="325"/>
        <v>12630.866666666669</v>
      </c>
      <c r="S386" s="4">
        <f t="shared" si="333"/>
        <v>12632.383333333335</v>
      </c>
      <c r="T386" s="4">
        <f t="shared" si="334"/>
        <v>12636.1</v>
      </c>
      <c r="U386" s="4">
        <f t="shared" si="338"/>
        <v>-21.800000000001091</v>
      </c>
      <c r="V386" s="4">
        <f t="shared" si="339"/>
        <v>-21.800000000001091</v>
      </c>
      <c r="W386" s="109">
        <f t="shared" si="340"/>
        <v>12626.8</v>
      </c>
      <c r="X386" s="109">
        <f t="shared" si="375"/>
        <v>12626.8</v>
      </c>
      <c r="Y386" s="62">
        <f t="shared" si="341"/>
        <v>12612.3</v>
      </c>
      <c r="Z386" s="10">
        <f t="shared" si="342"/>
        <v>7.3000000000010914</v>
      </c>
      <c r="AA386" s="4">
        <f t="shared" si="343"/>
        <v>7.3000000000010914</v>
      </c>
      <c r="AB386" s="79">
        <f t="shared" si="344"/>
        <v>12655.900000000001</v>
      </c>
      <c r="AC386" s="79">
        <f t="shared" si="376"/>
        <v>12655.900000000001</v>
      </c>
      <c r="AD386" s="48">
        <f t="shared" si="346"/>
        <v>-0.12722547108509907</v>
      </c>
      <c r="AE386" s="45">
        <f t="shared" si="347"/>
        <v>-21.800000000001091</v>
      </c>
      <c r="AF386" s="56">
        <f t="shared" si="348"/>
        <v>12604.999999999998</v>
      </c>
      <c r="AG386" s="70">
        <f t="shared" si="349"/>
        <v>-31.405669707803447</v>
      </c>
      <c r="AH386" s="70">
        <f t="shared" si="350"/>
        <v>-3.1841384352059444E-2</v>
      </c>
      <c r="AI386" s="74">
        <f t="shared" si="351"/>
        <v>2.2372074573583935E-3</v>
      </c>
      <c r="AJ386" s="62">
        <f t="shared" si="352"/>
        <v>7.3000000000010914</v>
      </c>
      <c r="AK386" s="117">
        <f t="shared" si="353"/>
        <v>1.0138737574555761E-3</v>
      </c>
      <c r="AL386" s="99">
        <f t="shared" si="354"/>
        <v>-7.1235782525042247E-5</v>
      </c>
      <c r="AM386" s="62">
        <f t="shared" si="355"/>
        <v>12634.1</v>
      </c>
      <c r="AN386" s="10">
        <f t="shared" si="356"/>
        <v>12601.435949999999</v>
      </c>
      <c r="AO386" s="10">
        <f t="shared" si="357"/>
        <v>12629.557799999999</v>
      </c>
      <c r="AP386" s="10">
        <f t="shared" si="358"/>
        <v>12666.403749999999</v>
      </c>
      <c r="AQ386" s="10">
        <f t="shared" si="359"/>
        <v>12631.118499999999</v>
      </c>
      <c r="AR386" s="113"/>
      <c r="AS386" s="113"/>
      <c r="AU386" s="19"/>
      <c r="AV386" s="25"/>
      <c r="AW386" s="19"/>
      <c r="AX386" s="19"/>
      <c r="AY386" s="19"/>
      <c r="BE386" s="12" t="s">
        <v>536</v>
      </c>
      <c r="BF386" s="110">
        <v>12637</v>
      </c>
      <c r="BG386" s="111">
        <v>12622.4</v>
      </c>
      <c r="BH386" s="111">
        <v>12633.2</v>
      </c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</row>
    <row r="387" spans="1:123" x14ac:dyDescent="0.25">
      <c r="A387" s="12" t="str">
        <f t="shared" ref="A387:A419" si="378" xml:space="preserve"> BE387</f>
        <v>24mag  14s</v>
      </c>
      <c r="B387" s="3">
        <f t="shared" si="335"/>
        <v>-12633.2</v>
      </c>
      <c r="C387" s="3">
        <f t="shared" si="336"/>
        <v>-12648.6</v>
      </c>
      <c r="D387" s="3">
        <f t="shared" si="326"/>
        <v>8428.7666666666664</v>
      </c>
      <c r="E387" s="3">
        <f t="shared" si="327"/>
        <v>6318.5</v>
      </c>
      <c r="F387" s="3">
        <f t="shared" si="328"/>
        <v>8416</v>
      </c>
      <c r="G387" s="3">
        <f t="shared" si="329"/>
        <v>6311.2</v>
      </c>
      <c r="H387" s="110">
        <f t="shared" si="366"/>
        <v>0</v>
      </c>
      <c r="I387" s="110">
        <f t="shared" si="366"/>
        <v>0</v>
      </c>
      <c r="J387" s="110">
        <f t="shared" si="366"/>
        <v>0</v>
      </c>
      <c r="K387" s="8">
        <f t="shared" si="345"/>
        <v>-12626.8</v>
      </c>
      <c r="L387" s="4">
        <f t="shared" si="330"/>
        <v>12633.2</v>
      </c>
      <c r="M387" s="4">
        <f t="shared" si="337"/>
        <v>4223.833333333333</v>
      </c>
      <c r="N387" s="4">
        <f t="shared" si="331"/>
        <v>6323.9000000000005</v>
      </c>
      <c r="O387" s="4">
        <f t="shared" si="332"/>
        <v>0</v>
      </c>
      <c r="P387" s="4">
        <f t="shared" ref="P387:P408" si="379">H387-J386</f>
        <v>-12633.2</v>
      </c>
      <c r="Q387" s="4">
        <f t="shared" si="377"/>
        <v>12633.2</v>
      </c>
      <c r="R387" s="4">
        <f t="shared" ref="R387:R419" si="380">AVERAGE(H387:J387)</f>
        <v>0</v>
      </c>
      <c r="S387" s="4">
        <f t="shared" si="333"/>
        <v>6315.4333333333343</v>
      </c>
      <c r="T387" s="4">
        <f t="shared" si="334"/>
        <v>8421.5888888888894</v>
      </c>
      <c r="U387" s="4">
        <f t="shared" si="338"/>
        <v>-21.800000000001091</v>
      </c>
      <c r="V387" s="4">
        <f t="shared" si="339"/>
        <v>-21.800000000001091</v>
      </c>
      <c r="W387" s="85">
        <f t="shared" si="340"/>
        <v>12604.999999999998</v>
      </c>
      <c r="X387" s="45">
        <f t="shared" si="375"/>
        <v>12604.999999999998</v>
      </c>
      <c r="Y387" s="10">
        <f t="shared" si="341"/>
        <v>12617.800000000001</v>
      </c>
      <c r="Z387" s="10">
        <f t="shared" si="342"/>
        <v>7.3000000000010914</v>
      </c>
      <c r="AA387" s="10">
        <f t="shared" si="343"/>
        <v>6.4000000000014552</v>
      </c>
      <c r="AB387" s="10">
        <f t="shared" si="344"/>
        <v>12633.2</v>
      </c>
      <c r="AC387" s="79">
        <f t="shared" si="376"/>
        <v>12634.1</v>
      </c>
      <c r="AD387" s="48">
        <f t="shared" si="346"/>
        <v>-1</v>
      </c>
      <c r="AE387" s="45">
        <f t="shared" si="347"/>
        <v>-21.800000000001091</v>
      </c>
      <c r="AF387" s="56">
        <f t="shared" si="348"/>
        <v>12611.4</v>
      </c>
      <c r="AG387" s="70">
        <f t="shared" si="349"/>
        <v>1</v>
      </c>
      <c r="AH387" s="70">
        <f t="shared" si="350"/>
        <v>1</v>
      </c>
      <c r="AI387" s="74">
        <f t="shared" si="351"/>
        <v>-1</v>
      </c>
      <c r="AJ387" s="62">
        <f t="shared" si="352"/>
        <v>7.3000000000010914</v>
      </c>
      <c r="AK387" s="117">
        <f t="shared" si="353"/>
        <v>1</v>
      </c>
      <c r="AL387" s="99">
        <f t="shared" si="354"/>
        <v>-1</v>
      </c>
      <c r="AM387" s="62">
        <f t="shared" si="355"/>
        <v>12640.500000000002</v>
      </c>
      <c r="AN387" s="10">
        <f t="shared" si="356"/>
        <v>12599.104950000003</v>
      </c>
      <c r="AO387" s="10">
        <f t="shared" si="357"/>
        <v>12626.694000000005</v>
      </c>
      <c r="AP387" s="10">
        <f t="shared" si="358"/>
        <v>12662.666683333333</v>
      </c>
      <c r="AQ387" s="10">
        <f t="shared" si="359"/>
        <v>12637.358066666669</v>
      </c>
      <c r="AR387" s="113"/>
      <c r="AS387" s="113"/>
      <c r="AU387" s="19"/>
      <c r="AV387" s="25"/>
      <c r="AW387" s="19"/>
      <c r="AX387" s="19"/>
      <c r="AY387" s="19"/>
      <c r="BE387" s="12" t="s">
        <v>537</v>
      </c>
      <c r="BF387" s="110"/>
      <c r="BG387" s="111"/>
      <c r="BH387" s="111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</row>
    <row r="388" spans="1:123" x14ac:dyDescent="0.25">
      <c r="A388" s="12" t="str">
        <f t="shared" si="378"/>
        <v>24mag   15b</v>
      </c>
      <c r="B388" s="3">
        <f t="shared" si="335"/>
        <v>0</v>
      </c>
      <c r="C388" s="3">
        <f t="shared" si="336"/>
        <v>-12626.8</v>
      </c>
      <c r="D388" s="3">
        <f t="shared" si="326"/>
        <v>4212.333333333333</v>
      </c>
      <c r="E388" s="3">
        <f t="shared" si="327"/>
        <v>0</v>
      </c>
      <c r="F388" s="3">
        <f t="shared" si="328"/>
        <v>4207.4666666666662</v>
      </c>
      <c r="G388" s="3">
        <f t="shared" si="329"/>
        <v>0</v>
      </c>
      <c r="H388" s="110">
        <f t="shared" si="366"/>
        <v>0</v>
      </c>
      <c r="I388" s="110">
        <f t="shared" si="366"/>
        <v>0</v>
      </c>
      <c r="J388" s="110">
        <f t="shared" si="366"/>
        <v>0</v>
      </c>
      <c r="K388" s="8">
        <f t="shared" si="345"/>
        <v>-12633.2</v>
      </c>
      <c r="L388" s="4">
        <f t="shared" si="330"/>
        <v>0</v>
      </c>
      <c r="M388" s="4">
        <f t="shared" si="337"/>
        <v>4215.9333333333334</v>
      </c>
      <c r="N388" s="4">
        <f t="shared" si="331"/>
        <v>6316.6</v>
      </c>
      <c r="O388" s="4">
        <f t="shared" si="332"/>
        <v>0</v>
      </c>
      <c r="P388" s="4">
        <f t="shared" si="379"/>
        <v>0</v>
      </c>
      <c r="Q388" s="4">
        <f t="shared" si="377"/>
        <v>0</v>
      </c>
      <c r="R388" s="4">
        <f t="shared" si="380"/>
        <v>0</v>
      </c>
      <c r="S388" s="4">
        <f t="shared" si="333"/>
        <v>0</v>
      </c>
      <c r="T388" s="4">
        <f t="shared" si="334"/>
        <v>4210.2888888888892</v>
      </c>
      <c r="U388" s="4">
        <f t="shared" si="338"/>
        <v>-12633.2</v>
      </c>
      <c r="V388" s="4">
        <f t="shared" si="339"/>
        <v>-12633.2</v>
      </c>
      <c r="W388" s="86">
        <f t="shared" si="340"/>
        <v>0</v>
      </c>
      <c r="X388" s="45">
        <f t="shared" ref="X384:X395" si="381">J386+U388</f>
        <v>0</v>
      </c>
      <c r="Y388" s="62">
        <f t="shared" si="341"/>
        <v>-12626.8</v>
      </c>
      <c r="Z388" s="10">
        <f t="shared" si="342"/>
        <v>6.4000000000014552</v>
      </c>
      <c r="AA388" s="4">
        <f t="shared" si="343"/>
        <v>6.4000000000014552</v>
      </c>
      <c r="AB388" s="108">
        <f t="shared" si="344"/>
        <v>12639.600000000002</v>
      </c>
      <c r="AC388" s="79">
        <f t="shared" ref="AC384:AC395" si="382">J386+Z388</f>
        <v>12639.600000000002</v>
      </c>
      <c r="AD388" s="48">
        <f t="shared" si="346"/>
        <v>-1</v>
      </c>
      <c r="AE388" s="45">
        <f t="shared" si="347"/>
        <v>-12633.2</v>
      </c>
      <c r="AF388" s="56">
        <f t="shared" si="348"/>
        <v>-12633.2</v>
      </c>
      <c r="AG388" s="70">
        <f t="shared" si="349"/>
        <v>1</v>
      </c>
      <c r="AH388" s="70">
        <f t="shared" si="350"/>
        <v>1</v>
      </c>
      <c r="AI388" s="74">
        <f t="shared" si="351"/>
        <v>-1</v>
      </c>
      <c r="AJ388" s="62">
        <f t="shared" si="352"/>
        <v>6.4000000000014552</v>
      </c>
      <c r="AK388" s="117">
        <f t="shared" si="353"/>
        <v>1</v>
      </c>
      <c r="AL388" s="99">
        <f t="shared" si="354"/>
        <v>-1</v>
      </c>
      <c r="AM388" s="62">
        <f t="shared" si="355"/>
        <v>6.4000000000014552</v>
      </c>
      <c r="AN388" s="10">
        <f t="shared" si="356"/>
        <v>-6317.5761000000002</v>
      </c>
      <c r="AO388" s="10">
        <f t="shared" si="357"/>
        <v>0</v>
      </c>
      <c r="AP388" s="10">
        <f t="shared" si="358"/>
        <v>6330.2239</v>
      </c>
      <c r="AQ388" s="10">
        <f t="shared" si="359"/>
        <v>0</v>
      </c>
      <c r="AR388" s="113"/>
      <c r="AS388" s="113"/>
      <c r="AU388" s="19"/>
      <c r="AV388" s="25"/>
      <c r="AW388" s="19"/>
      <c r="AX388" s="19"/>
      <c r="AY388" s="19"/>
      <c r="BE388" s="12" t="s">
        <v>538</v>
      </c>
      <c r="BF388" s="110"/>
      <c r="BG388" s="111"/>
      <c r="BH388" s="111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</row>
    <row r="389" spans="1:123" x14ac:dyDescent="0.25">
      <c r="A389" s="12" t="str">
        <f t="shared" si="378"/>
        <v>24mag     16o</v>
      </c>
      <c r="B389" s="3">
        <f t="shared" si="335"/>
        <v>0</v>
      </c>
      <c r="C389" s="3">
        <f t="shared" si="336"/>
        <v>-12633.2</v>
      </c>
      <c r="D389" s="3">
        <f t="shared" ref="D389:D419" si="383">AVERAGE(H387:H389)</f>
        <v>0</v>
      </c>
      <c r="E389" s="3">
        <f t="shared" ref="E389:E419" si="384">AVERAGE(H388:H389)</f>
        <v>0</v>
      </c>
      <c r="F389" s="3">
        <f t="shared" ref="F389:F419" si="385">AVERAGE(I387:I389)</f>
        <v>0</v>
      </c>
      <c r="G389" s="3">
        <f t="shared" ref="G389:G419" si="386">AVERAGE(I388:I389)</f>
        <v>0</v>
      </c>
      <c r="H389" s="110">
        <f t="shared" si="366"/>
        <v>0</v>
      </c>
      <c r="I389" s="110">
        <f t="shared" si="366"/>
        <v>0</v>
      </c>
      <c r="J389" s="110">
        <f t="shared" si="366"/>
        <v>0</v>
      </c>
      <c r="K389" s="8">
        <f t="shared" si="345"/>
        <v>0</v>
      </c>
      <c r="L389" s="4">
        <f t="shared" ref="L389:L419" si="387">MAX(O389:Q389)</f>
        <v>0</v>
      </c>
      <c r="M389" s="4">
        <f t="shared" si="337"/>
        <v>4211.0666666666666</v>
      </c>
      <c r="N389" s="4">
        <f t="shared" ref="N389:N419" si="388">AVERAGE(L388:L389)</f>
        <v>0</v>
      </c>
      <c r="O389" s="4">
        <f t="shared" ref="O389:O419" si="389">H389-I389</f>
        <v>0</v>
      </c>
      <c r="P389" s="4">
        <f t="shared" si="379"/>
        <v>0</v>
      </c>
      <c r="Q389" s="4">
        <f t="shared" si="377"/>
        <v>0</v>
      </c>
      <c r="R389" s="4">
        <f t="shared" si="380"/>
        <v>0</v>
      </c>
      <c r="S389" s="4">
        <f t="shared" ref="S389:S419" si="390">AVERAGE(R388:R389)</f>
        <v>0</v>
      </c>
      <c r="T389" s="4">
        <f t="shared" ref="T389:T419" si="391">AVERAGE(R387:R389)</f>
        <v>0</v>
      </c>
      <c r="U389" s="4">
        <f t="shared" si="338"/>
        <v>-12633.2</v>
      </c>
      <c r="V389" s="4">
        <f t="shared" si="339"/>
        <v>-12633.2</v>
      </c>
      <c r="W389" s="85">
        <f t="shared" si="340"/>
        <v>-12633.2</v>
      </c>
      <c r="X389" s="45">
        <f t="shared" si="381"/>
        <v>-12633.2</v>
      </c>
      <c r="Y389" s="62">
        <f t="shared" si="341"/>
        <v>-12633.2</v>
      </c>
      <c r="Z389" s="10">
        <f t="shared" si="342"/>
        <v>6.4000000000014552</v>
      </c>
      <c r="AA389" s="4">
        <f t="shared" si="343"/>
        <v>0</v>
      </c>
      <c r="AB389" s="79">
        <f t="shared" si="344"/>
        <v>0</v>
      </c>
      <c r="AC389" s="79">
        <f t="shared" si="382"/>
        <v>6.4000000000014552</v>
      </c>
      <c r="AD389" s="48">
        <f t="shared" si="346"/>
        <v>-1</v>
      </c>
      <c r="AE389" s="45">
        <f t="shared" si="347"/>
        <v>-12633.2</v>
      </c>
      <c r="AF389" s="56">
        <f t="shared" si="348"/>
        <v>-12633.2</v>
      </c>
      <c r="AG389" s="70">
        <f t="shared" si="349"/>
        <v>1</v>
      </c>
      <c r="AH389" s="70">
        <f t="shared" si="350"/>
        <v>1</v>
      </c>
      <c r="AI389" s="74">
        <f t="shared" si="351"/>
        <v>-1</v>
      </c>
      <c r="AJ389" s="62">
        <f t="shared" si="352"/>
        <v>6.4000000000014552</v>
      </c>
      <c r="AK389" s="117">
        <f t="shared" si="353"/>
        <v>1</v>
      </c>
      <c r="AL389" s="99">
        <f t="shared" si="354"/>
        <v>-1</v>
      </c>
      <c r="AM389" s="62">
        <f t="shared" si="355"/>
        <v>6.4000000000014552</v>
      </c>
      <c r="AN389" s="10">
        <f t="shared" si="356"/>
        <v>-6310.2834000000003</v>
      </c>
      <c r="AO389" s="10">
        <f t="shared" si="357"/>
        <v>0</v>
      </c>
      <c r="AP389" s="10">
        <f t="shared" si="358"/>
        <v>6322.9165999999996</v>
      </c>
      <c r="AQ389" s="10">
        <f t="shared" si="359"/>
        <v>0</v>
      </c>
      <c r="AR389" s="113"/>
      <c r="AS389" s="113"/>
      <c r="AU389" s="19"/>
      <c r="AV389" s="25"/>
      <c r="AW389" s="19"/>
      <c r="AX389" s="19"/>
      <c r="AY389" s="19"/>
      <c r="BE389" s="12" t="s">
        <v>539</v>
      </c>
      <c r="BF389" s="110"/>
      <c r="BG389" s="111"/>
      <c r="BH389" s="111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</row>
    <row r="390" spans="1:123" x14ac:dyDescent="0.25">
      <c r="A390" s="12" t="str">
        <f t="shared" si="378"/>
        <v>24mag    17s</v>
      </c>
      <c r="B390" s="3">
        <f t="shared" ref="B390:B419" si="392">J390-J389</f>
        <v>0</v>
      </c>
      <c r="C390" s="3">
        <f t="shared" ref="C390:C419" si="393">J390-J387</f>
        <v>0</v>
      </c>
      <c r="D390" s="3">
        <f t="shared" si="383"/>
        <v>0</v>
      </c>
      <c r="E390" s="3">
        <f t="shared" si="384"/>
        <v>0</v>
      </c>
      <c r="F390" s="3">
        <f t="shared" si="385"/>
        <v>0</v>
      </c>
      <c r="G390" s="3">
        <f t="shared" si="386"/>
        <v>0</v>
      </c>
      <c r="H390" s="110">
        <f t="shared" si="366"/>
        <v>0</v>
      </c>
      <c r="I390" s="110">
        <f t="shared" si="366"/>
        <v>0</v>
      </c>
      <c r="J390" s="110">
        <f t="shared" si="366"/>
        <v>0</v>
      </c>
      <c r="K390" s="8">
        <f t="shared" si="345"/>
        <v>0</v>
      </c>
      <c r="L390" s="4">
        <f t="shared" si="387"/>
        <v>0</v>
      </c>
      <c r="M390" s="4">
        <f t="shared" ref="M390:M419" si="394">AVERAGE(L388:L390)</f>
        <v>0</v>
      </c>
      <c r="N390" s="4">
        <f t="shared" si="388"/>
        <v>0</v>
      </c>
      <c r="O390" s="4">
        <f t="shared" si="389"/>
        <v>0</v>
      </c>
      <c r="P390" s="4">
        <f t="shared" si="379"/>
        <v>0</v>
      </c>
      <c r="Q390" s="4">
        <f t="shared" si="377"/>
        <v>0</v>
      </c>
      <c r="R390" s="4">
        <f t="shared" si="380"/>
        <v>0</v>
      </c>
      <c r="S390" s="4">
        <f t="shared" si="390"/>
        <v>0</v>
      </c>
      <c r="T390" s="4">
        <f t="shared" si="391"/>
        <v>0</v>
      </c>
      <c r="U390" s="4">
        <f t="shared" ref="U390:U419" si="395">MIN(B387:B389)</f>
        <v>-12633.2</v>
      </c>
      <c r="V390" s="4">
        <f t="shared" ref="V390:V419" si="396">MIN(B388:B389)</f>
        <v>0</v>
      </c>
      <c r="W390" s="85">
        <f t="shared" ref="W390:W419" si="397">J388+V390</f>
        <v>0</v>
      </c>
      <c r="X390" s="45">
        <f t="shared" si="381"/>
        <v>-12633.2</v>
      </c>
      <c r="Y390" s="62">
        <f t="shared" ref="Y390:Y395" si="398">J389+K389</f>
        <v>0</v>
      </c>
      <c r="Z390" s="10">
        <f t="shared" ref="Z390:Z395" si="399">MAX(B387:B389)</f>
        <v>0</v>
      </c>
      <c r="AA390" s="4">
        <f t="shared" ref="AA390:AA395" si="400">MAX(B388:B389)</f>
        <v>0</v>
      </c>
      <c r="AB390" s="108">
        <f t="shared" ref="AB390:AB395" si="401">J388+AA390</f>
        <v>0</v>
      </c>
      <c r="AC390" s="79">
        <f t="shared" si="382"/>
        <v>0</v>
      </c>
      <c r="AD390" s="48">
        <f t="shared" si="346"/>
        <v>-1</v>
      </c>
      <c r="AE390" s="45">
        <f t="shared" si="347"/>
        <v>-12633.2</v>
      </c>
      <c r="AF390" s="56">
        <f t="shared" si="348"/>
        <v>-12633.2</v>
      </c>
      <c r="AG390" s="70" t="e">
        <f t="shared" si="349"/>
        <v>#DIV/0!</v>
      </c>
      <c r="AH390" s="70" t="e">
        <f t="shared" si="350"/>
        <v>#DIV/0!</v>
      </c>
      <c r="AI390" s="74">
        <f t="shared" si="351"/>
        <v>-1</v>
      </c>
      <c r="AJ390" s="62">
        <f t="shared" si="352"/>
        <v>0</v>
      </c>
      <c r="AK390" s="117" t="e">
        <f t="shared" si="353"/>
        <v>#DIV/0!</v>
      </c>
      <c r="AL390" s="99" t="e">
        <f t="shared" si="354"/>
        <v>#DIV/0!</v>
      </c>
      <c r="AM390" s="62">
        <f t="shared" si="355"/>
        <v>0</v>
      </c>
      <c r="AN390" s="10">
        <f t="shared" si="356"/>
        <v>0</v>
      </c>
      <c r="AO390" s="10">
        <f t="shared" si="357"/>
        <v>0</v>
      </c>
      <c r="AP390" s="10">
        <f t="shared" si="358"/>
        <v>0</v>
      </c>
      <c r="AQ390" s="10">
        <f t="shared" si="359"/>
        <v>0</v>
      </c>
      <c r="AR390" s="113"/>
      <c r="AS390" s="113"/>
      <c r="AU390" s="19"/>
      <c r="AV390" s="25"/>
      <c r="AW390" s="19"/>
      <c r="AX390" s="19"/>
      <c r="AY390" s="19"/>
      <c r="BE390" s="12" t="s">
        <v>540</v>
      </c>
      <c r="BF390" s="110"/>
      <c r="BG390" s="111"/>
      <c r="BH390" s="111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</row>
    <row r="391" spans="1:123" x14ac:dyDescent="0.25">
      <c r="A391" s="12" t="str">
        <f t="shared" si="378"/>
        <v>24mag   18b</v>
      </c>
      <c r="B391" s="3">
        <f t="shared" si="392"/>
        <v>0</v>
      </c>
      <c r="C391" s="3">
        <f t="shared" si="393"/>
        <v>0</v>
      </c>
      <c r="D391" s="3">
        <f t="shared" si="383"/>
        <v>0</v>
      </c>
      <c r="E391" s="3">
        <f t="shared" si="384"/>
        <v>0</v>
      </c>
      <c r="F391" s="3">
        <f t="shared" si="385"/>
        <v>0</v>
      </c>
      <c r="G391" s="3">
        <f t="shared" si="386"/>
        <v>0</v>
      </c>
      <c r="H391" s="3">
        <f t="shared" si="366"/>
        <v>0</v>
      </c>
      <c r="I391" s="3">
        <f t="shared" si="366"/>
        <v>0</v>
      </c>
      <c r="J391" s="3">
        <f t="shared" si="366"/>
        <v>0</v>
      </c>
      <c r="K391" s="8">
        <f t="shared" ref="K391:K419" si="402">J391-J389</f>
        <v>0</v>
      </c>
      <c r="L391" s="4">
        <f t="shared" si="387"/>
        <v>0</v>
      </c>
      <c r="M391" s="4">
        <f t="shared" si="394"/>
        <v>0</v>
      </c>
      <c r="N391" s="4">
        <f t="shared" si="388"/>
        <v>0</v>
      </c>
      <c r="O391" s="4">
        <f t="shared" si="389"/>
        <v>0</v>
      </c>
      <c r="P391" s="4">
        <f t="shared" si="379"/>
        <v>0</v>
      </c>
      <c r="Q391" s="4">
        <f t="shared" si="377"/>
        <v>0</v>
      </c>
      <c r="R391" s="4">
        <f t="shared" si="380"/>
        <v>0</v>
      </c>
      <c r="S391" s="4">
        <f t="shared" si="390"/>
        <v>0</v>
      </c>
      <c r="T391" s="4">
        <f t="shared" si="391"/>
        <v>0</v>
      </c>
      <c r="U391" s="4">
        <f t="shared" si="395"/>
        <v>0</v>
      </c>
      <c r="V391" s="4">
        <f t="shared" si="396"/>
        <v>0</v>
      </c>
      <c r="W391" s="86">
        <f t="shared" si="397"/>
        <v>0</v>
      </c>
      <c r="X391" s="45">
        <f t="shared" si="381"/>
        <v>0</v>
      </c>
      <c r="Y391" s="62">
        <f t="shared" si="398"/>
        <v>0</v>
      </c>
      <c r="Z391" s="10">
        <f t="shared" si="399"/>
        <v>0</v>
      </c>
      <c r="AA391" s="4">
        <f t="shared" si="400"/>
        <v>0</v>
      </c>
      <c r="AB391" s="79">
        <f t="shared" si="401"/>
        <v>0</v>
      </c>
      <c r="AC391" s="79">
        <f t="shared" si="382"/>
        <v>0</v>
      </c>
      <c r="AD391" s="48">
        <f t="shared" ref="AD391:AD454" si="403">(O391-$O$1)/$O$1</f>
        <v>-1</v>
      </c>
      <c r="AE391" s="45">
        <f t="shared" ref="AE391:AE395" si="404">MIN(B388:B390)</f>
        <v>0</v>
      </c>
      <c r="AF391" s="56">
        <f t="shared" ref="AF391:AF395" si="405">J390+AE391</f>
        <v>0</v>
      </c>
      <c r="AG391" s="70" t="e">
        <f t="shared" ref="AG391:AG395" si="406">AI391/AL391</f>
        <v>#DIV/0!</v>
      </c>
      <c r="AH391" s="70" t="e">
        <f t="shared" ref="AH391:AH395" si="407">1/AG391</f>
        <v>#DIV/0!</v>
      </c>
      <c r="AI391" s="74" t="e">
        <f t="shared" ref="AI391:AI395" si="408">(J391-AF391)/AF391</f>
        <v>#DIV/0!</v>
      </c>
      <c r="AJ391" s="62">
        <f t="shared" ref="AJ391:AJ395" si="409">MAX(B388:B390)</f>
        <v>0</v>
      </c>
      <c r="AK391" s="117" t="e">
        <f t="shared" ref="AK391:AK395" si="410" xml:space="preserve"> AH391/AG391</f>
        <v>#DIV/0!</v>
      </c>
      <c r="AL391" s="99" t="e">
        <f t="shared" ref="AL391:AL395" si="411">(J391-AM391)/AM391</f>
        <v>#DIV/0!</v>
      </c>
      <c r="AM391" s="62">
        <f t="shared" ref="AM391:AM395" si="412">J390+AJ391</f>
        <v>0</v>
      </c>
      <c r="AN391" s="10">
        <f t="shared" ref="AN391:AN395" si="413">(R390-N390)*0.999</f>
        <v>0</v>
      </c>
      <c r="AO391" s="10">
        <f t="shared" ref="AO391:AO395" si="414">(2*R390-I390)*0.999</f>
        <v>0</v>
      </c>
      <c r="AP391" s="10">
        <f t="shared" ref="AP391:AP395" si="415">(R390+N390)*1.001</f>
        <v>0</v>
      </c>
      <c r="AQ391" s="10">
        <f t="shared" ref="AQ391:AQ395" si="416">(2*R390-H390)*1.001</f>
        <v>0</v>
      </c>
      <c r="AR391" s="113"/>
      <c r="AS391" s="113"/>
      <c r="AU391" s="19"/>
      <c r="AV391" s="25"/>
      <c r="AW391" s="19"/>
      <c r="AX391" s="19"/>
      <c r="AY391" s="19"/>
      <c r="BE391" s="12" t="s">
        <v>541</v>
      </c>
      <c r="BF391" s="110"/>
      <c r="BG391" s="111"/>
      <c r="BH391" s="11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</row>
    <row r="392" spans="1:123" x14ac:dyDescent="0.25">
      <c r="A392" s="12" t="str">
        <f t="shared" si="378"/>
        <v>24mag    19o</v>
      </c>
      <c r="B392" s="3">
        <f t="shared" si="392"/>
        <v>0</v>
      </c>
      <c r="C392" s="3">
        <f t="shared" si="393"/>
        <v>0</v>
      </c>
      <c r="D392" s="3">
        <f t="shared" si="383"/>
        <v>0</v>
      </c>
      <c r="E392" s="3">
        <f t="shared" si="384"/>
        <v>0</v>
      </c>
      <c r="F392" s="3">
        <f t="shared" si="385"/>
        <v>0</v>
      </c>
      <c r="G392" s="3">
        <f t="shared" si="386"/>
        <v>0</v>
      </c>
      <c r="H392" s="3">
        <f t="shared" si="366"/>
        <v>0</v>
      </c>
      <c r="I392" s="3">
        <f t="shared" si="366"/>
        <v>0</v>
      </c>
      <c r="J392" s="3">
        <f t="shared" si="366"/>
        <v>0</v>
      </c>
      <c r="K392" s="8">
        <f t="shared" si="402"/>
        <v>0</v>
      </c>
      <c r="L392" s="4">
        <f t="shared" si="387"/>
        <v>0</v>
      </c>
      <c r="M392" s="4">
        <f t="shared" si="394"/>
        <v>0</v>
      </c>
      <c r="N392" s="4">
        <f t="shared" si="388"/>
        <v>0</v>
      </c>
      <c r="O392" s="4">
        <f t="shared" si="389"/>
        <v>0</v>
      </c>
      <c r="P392" s="4">
        <f t="shared" si="379"/>
        <v>0</v>
      </c>
      <c r="Q392" s="4">
        <f t="shared" si="377"/>
        <v>0</v>
      </c>
      <c r="R392" s="4">
        <f t="shared" si="380"/>
        <v>0</v>
      </c>
      <c r="S392" s="4">
        <f t="shared" si="390"/>
        <v>0</v>
      </c>
      <c r="T392" s="4">
        <f t="shared" si="391"/>
        <v>0</v>
      </c>
      <c r="U392" s="4">
        <f t="shared" si="395"/>
        <v>0</v>
      </c>
      <c r="V392" s="4">
        <f t="shared" si="396"/>
        <v>0</v>
      </c>
      <c r="W392" s="86">
        <f t="shared" si="397"/>
        <v>0</v>
      </c>
      <c r="X392" s="45">
        <f t="shared" si="381"/>
        <v>0</v>
      </c>
      <c r="Y392" s="62">
        <f t="shared" si="398"/>
        <v>0</v>
      </c>
      <c r="Z392" s="10">
        <f t="shared" si="399"/>
        <v>0</v>
      </c>
      <c r="AA392" s="4">
        <f t="shared" si="400"/>
        <v>0</v>
      </c>
      <c r="AB392" s="79">
        <f t="shared" si="401"/>
        <v>0</v>
      </c>
      <c r="AC392" s="79">
        <f t="shared" si="382"/>
        <v>0</v>
      </c>
      <c r="AD392" s="48">
        <f t="shared" si="403"/>
        <v>-1</v>
      </c>
      <c r="AE392" s="45">
        <f t="shared" si="404"/>
        <v>0</v>
      </c>
      <c r="AF392" s="56">
        <f t="shared" si="405"/>
        <v>0</v>
      </c>
      <c r="AG392" s="70" t="e">
        <f t="shared" si="406"/>
        <v>#DIV/0!</v>
      </c>
      <c r="AH392" s="70" t="e">
        <f t="shared" si="407"/>
        <v>#DIV/0!</v>
      </c>
      <c r="AI392" s="74" t="e">
        <f t="shared" si="408"/>
        <v>#DIV/0!</v>
      </c>
      <c r="AJ392" s="62">
        <f t="shared" si="409"/>
        <v>0</v>
      </c>
      <c r="AK392" s="117" t="e">
        <f t="shared" si="410"/>
        <v>#DIV/0!</v>
      </c>
      <c r="AL392" s="99" t="e">
        <f t="shared" si="411"/>
        <v>#DIV/0!</v>
      </c>
      <c r="AM392" s="62">
        <f t="shared" si="412"/>
        <v>0</v>
      </c>
      <c r="AN392" s="10">
        <f t="shared" si="413"/>
        <v>0</v>
      </c>
      <c r="AO392" s="10">
        <f t="shared" si="414"/>
        <v>0</v>
      </c>
      <c r="AP392" s="10">
        <f t="shared" si="415"/>
        <v>0</v>
      </c>
      <c r="AQ392" s="10">
        <f t="shared" si="416"/>
        <v>0</v>
      </c>
      <c r="AR392" s="113"/>
      <c r="AS392" s="113"/>
      <c r="AU392" s="19"/>
      <c r="AV392" s="25"/>
      <c r="AW392" s="19"/>
      <c r="AX392" s="19"/>
      <c r="AY392" s="19"/>
      <c r="BE392" s="12" t="s">
        <v>542</v>
      </c>
      <c r="BF392" s="110"/>
      <c r="BG392" s="111"/>
      <c r="BH392" s="111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</row>
    <row r="393" spans="1:123" x14ac:dyDescent="0.25">
      <c r="A393" s="12" t="str">
        <f t="shared" si="378"/>
        <v>24mag    20s</v>
      </c>
      <c r="B393" s="3">
        <f t="shared" si="392"/>
        <v>0</v>
      </c>
      <c r="C393" s="3">
        <f t="shared" si="393"/>
        <v>0</v>
      </c>
      <c r="D393" s="3">
        <f t="shared" si="383"/>
        <v>0</v>
      </c>
      <c r="E393" s="3">
        <f t="shared" si="384"/>
        <v>0</v>
      </c>
      <c r="F393" s="3">
        <f t="shared" si="385"/>
        <v>0</v>
      </c>
      <c r="G393" s="3">
        <f t="shared" si="386"/>
        <v>0</v>
      </c>
      <c r="H393" s="3">
        <f t="shared" si="366"/>
        <v>0</v>
      </c>
      <c r="I393" s="3">
        <f t="shared" si="366"/>
        <v>0</v>
      </c>
      <c r="J393" s="3">
        <f t="shared" si="366"/>
        <v>0</v>
      </c>
      <c r="K393" s="8">
        <f t="shared" si="402"/>
        <v>0</v>
      </c>
      <c r="L393" s="4">
        <f t="shared" si="387"/>
        <v>0</v>
      </c>
      <c r="M393" s="4">
        <f t="shared" si="394"/>
        <v>0</v>
      </c>
      <c r="N393" s="4">
        <f t="shared" si="388"/>
        <v>0</v>
      </c>
      <c r="O393" s="4">
        <f t="shared" si="389"/>
        <v>0</v>
      </c>
      <c r="P393" s="4">
        <f t="shared" si="379"/>
        <v>0</v>
      </c>
      <c r="Q393" s="4">
        <f t="shared" si="377"/>
        <v>0</v>
      </c>
      <c r="R393" s="4">
        <f t="shared" si="380"/>
        <v>0</v>
      </c>
      <c r="S393" s="4">
        <f t="shared" si="390"/>
        <v>0</v>
      </c>
      <c r="T393" s="4">
        <f t="shared" si="391"/>
        <v>0</v>
      </c>
      <c r="U393" s="4">
        <f t="shared" si="395"/>
        <v>0</v>
      </c>
      <c r="V393" s="4">
        <f t="shared" si="396"/>
        <v>0</v>
      </c>
      <c r="W393" s="86">
        <f t="shared" si="397"/>
        <v>0</v>
      </c>
      <c r="X393" s="45">
        <f t="shared" si="381"/>
        <v>0</v>
      </c>
      <c r="Y393" s="10">
        <f t="shared" si="398"/>
        <v>0</v>
      </c>
      <c r="Z393" s="10">
        <f t="shared" si="399"/>
        <v>0</v>
      </c>
      <c r="AA393" s="10">
        <f t="shared" si="400"/>
        <v>0</v>
      </c>
      <c r="AB393" s="10">
        <f t="shared" si="401"/>
        <v>0</v>
      </c>
      <c r="AC393" s="79">
        <f t="shared" si="382"/>
        <v>0</v>
      </c>
      <c r="AD393" s="48">
        <f t="shared" si="403"/>
        <v>-1</v>
      </c>
      <c r="AE393" s="45">
        <f t="shared" si="404"/>
        <v>0</v>
      </c>
      <c r="AF393" s="56">
        <f t="shared" si="405"/>
        <v>0</v>
      </c>
      <c r="AG393" s="70" t="e">
        <f t="shared" si="406"/>
        <v>#DIV/0!</v>
      </c>
      <c r="AH393" s="70" t="e">
        <f t="shared" si="407"/>
        <v>#DIV/0!</v>
      </c>
      <c r="AI393" s="74" t="e">
        <f t="shared" si="408"/>
        <v>#DIV/0!</v>
      </c>
      <c r="AJ393" s="62">
        <f t="shared" si="409"/>
        <v>0</v>
      </c>
      <c r="AK393" s="117" t="e">
        <f t="shared" si="410"/>
        <v>#DIV/0!</v>
      </c>
      <c r="AL393" s="99" t="e">
        <f t="shared" si="411"/>
        <v>#DIV/0!</v>
      </c>
      <c r="AM393" s="62">
        <f t="shared" si="412"/>
        <v>0</v>
      </c>
      <c r="AN393" s="10">
        <f t="shared" si="413"/>
        <v>0</v>
      </c>
      <c r="AO393" s="10">
        <f t="shared" si="414"/>
        <v>0</v>
      </c>
      <c r="AP393" s="10">
        <f t="shared" si="415"/>
        <v>0</v>
      </c>
      <c r="AQ393" s="10">
        <f t="shared" si="416"/>
        <v>0</v>
      </c>
      <c r="AR393" s="113"/>
      <c r="AS393" s="113"/>
      <c r="AU393" s="19"/>
      <c r="AV393" s="25"/>
      <c r="AW393" s="19"/>
      <c r="AX393" s="19"/>
      <c r="AY393" s="19"/>
      <c r="BE393" s="12" t="s">
        <v>543</v>
      </c>
      <c r="BF393" s="110"/>
      <c r="BG393" s="111"/>
      <c r="BH393" s="111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</row>
    <row r="394" spans="1:123" x14ac:dyDescent="0.25">
      <c r="A394" s="12" t="str">
        <f t="shared" si="378"/>
        <v>24mag     21b</v>
      </c>
      <c r="B394" s="3">
        <f t="shared" si="392"/>
        <v>0</v>
      </c>
      <c r="C394" s="3">
        <f t="shared" si="393"/>
        <v>0</v>
      </c>
      <c r="D394" s="3">
        <f t="shared" si="383"/>
        <v>0</v>
      </c>
      <c r="E394" s="3">
        <f t="shared" si="384"/>
        <v>0</v>
      </c>
      <c r="F394" s="3">
        <f t="shared" si="385"/>
        <v>0</v>
      </c>
      <c r="G394" s="3">
        <f t="shared" si="386"/>
        <v>0</v>
      </c>
      <c r="H394" s="3">
        <f t="shared" si="366"/>
        <v>0</v>
      </c>
      <c r="I394" s="3">
        <f t="shared" si="366"/>
        <v>0</v>
      </c>
      <c r="J394" s="110">
        <f t="shared" si="366"/>
        <v>0</v>
      </c>
      <c r="K394" s="8">
        <f t="shared" si="402"/>
        <v>0</v>
      </c>
      <c r="L394" s="4">
        <f t="shared" si="387"/>
        <v>0</v>
      </c>
      <c r="M394" s="4">
        <f t="shared" si="394"/>
        <v>0</v>
      </c>
      <c r="N394" s="4">
        <f t="shared" si="388"/>
        <v>0</v>
      </c>
      <c r="O394" s="4">
        <f t="shared" si="389"/>
        <v>0</v>
      </c>
      <c r="P394" s="4">
        <f t="shared" si="379"/>
        <v>0</v>
      </c>
      <c r="Q394" s="4">
        <f>-J393+I394</f>
        <v>0</v>
      </c>
      <c r="R394" s="4">
        <f t="shared" si="380"/>
        <v>0</v>
      </c>
      <c r="S394" s="4">
        <f t="shared" si="390"/>
        <v>0</v>
      </c>
      <c r="T394" s="4">
        <f t="shared" si="391"/>
        <v>0</v>
      </c>
      <c r="U394" s="4">
        <f t="shared" si="395"/>
        <v>0</v>
      </c>
      <c r="V394" s="4">
        <f t="shared" si="396"/>
        <v>0</v>
      </c>
      <c r="W394" s="86">
        <f t="shared" si="397"/>
        <v>0</v>
      </c>
      <c r="X394" s="45">
        <f t="shared" si="381"/>
        <v>0</v>
      </c>
      <c r="Y394" s="62">
        <f t="shared" si="398"/>
        <v>0</v>
      </c>
      <c r="Z394" s="10">
        <f t="shared" si="399"/>
        <v>0</v>
      </c>
      <c r="AA394" s="4">
        <f t="shared" si="400"/>
        <v>0</v>
      </c>
      <c r="AB394" s="108">
        <f t="shared" si="401"/>
        <v>0</v>
      </c>
      <c r="AC394" s="79">
        <f t="shared" si="382"/>
        <v>0</v>
      </c>
      <c r="AD394" s="48">
        <f t="shared" si="403"/>
        <v>-1</v>
      </c>
      <c r="AE394" s="45">
        <f t="shared" si="404"/>
        <v>0</v>
      </c>
      <c r="AF394" s="56">
        <f t="shared" si="405"/>
        <v>0</v>
      </c>
      <c r="AG394" s="70" t="e">
        <f t="shared" si="406"/>
        <v>#DIV/0!</v>
      </c>
      <c r="AH394" s="70" t="e">
        <f t="shared" si="407"/>
        <v>#DIV/0!</v>
      </c>
      <c r="AI394" s="74" t="e">
        <f t="shared" si="408"/>
        <v>#DIV/0!</v>
      </c>
      <c r="AJ394" s="62">
        <f t="shared" si="409"/>
        <v>0</v>
      </c>
      <c r="AK394" s="117" t="e">
        <f t="shared" si="410"/>
        <v>#DIV/0!</v>
      </c>
      <c r="AL394" s="99" t="e">
        <f t="shared" si="411"/>
        <v>#DIV/0!</v>
      </c>
      <c r="AM394" s="62">
        <f t="shared" si="412"/>
        <v>0</v>
      </c>
      <c r="AN394" s="10">
        <f t="shared" si="413"/>
        <v>0</v>
      </c>
      <c r="AO394" s="10">
        <f t="shared" si="414"/>
        <v>0</v>
      </c>
      <c r="AP394" s="10">
        <f t="shared" si="415"/>
        <v>0</v>
      </c>
      <c r="AQ394" s="10">
        <f t="shared" si="416"/>
        <v>0</v>
      </c>
      <c r="AS394" s="113"/>
      <c r="AU394" s="19"/>
      <c r="AV394" s="25"/>
      <c r="AW394" s="19"/>
      <c r="AX394" s="19"/>
      <c r="AY394" s="19"/>
      <c r="BE394" s="12" t="s">
        <v>544</v>
      </c>
      <c r="BF394" s="110"/>
      <c r="BG394" s="111"/>
      <c r="BH394" s="111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</row>
    <row r="395" spans="1:123" x14ac:dyDescent="0.25">
      <c r="A395" s="12" t="str">
        <f t="shared" si="378"/>
        <v>24mag   22b</v>
      </c>
      <c r="B395" s="3">
        <f t="shared" si="392"/>
        <v>0</v>
      </c>
      <c r="C395" s="3">
        <f t="shared" si="393"/>
        <v>0</v>
      </c>
      <c r="D395" s="3">
        <f t="shared" si="383"/>
        <v>0</v>
      </c>
      <c r="E395" s="3">
        <f t="shared" si="384"/>
        <v>0</v>
      </c>
      <c r="F395" s="3">
        <f t="shared" si="385"/>
        <v>0</v>
      </c>
      <c r="G395" s="3">
        <f t="shared" si="386"/>
        <v>0</v>
      </c>
      <c r="H395" s="3">
        <f t="shared" si="366"/>
        <v>0</v>
      </c>
      <c r="I395" s="3">
        <f t="shared" si="366"/>
        <v>0</v>
      </c>
      <c r="J395" s="110">
        <f t="shared" si="366"/>
        <v>0</v>
      </c>
      <c r="K395" s="8">
        <f t="shared" si="402"/>
        <v>0</v>
      </c>
      <c r="L395" s="4">
        <f t="shared" si="387"/>
        <v>0</v>
      </c>
      <c r="M395" s="4">
        <f t="shared" si="394"/>
        <v>0</v>
      </c>
      <c r="N395" s="4">
        <f t="shared" si="388"/>
        <v>0</v>
      </c>
      <c r="O395" s="4">
        <f t="shared" si="389"/>
        <v>0</v>
      </c>
      <c r="P395" s="4">
        <f t="shared" si="379"/>
        <v>0</v>
      </c>
      <c r="Q395" s="4">
        <f>J394-I395</f>
        <v>0</v>
      </c>
      <c r="R395" s="4">
        <f t="shared" si="380"/>
        <v>0</v>
      </c>
      <c r="S395" s="4">
        <f t="shared" si="390"/>
        <v>0</v>
      </c>
      <c r="T395" s="4">
        <f t="shared" si="391"/>
        <v>0</v>
      </c>
      <c r="U395" s="4">
        <f t="shared" si="395"/>
        <v>0</v>
      </c>
      <c r="V395" s="4">
        <f t="shared" si="396"/>
        <v>0</v>
      </c>
      <c r="W395" s="85">
        <f t="shared" si="397"/>
        <v>0</v>
      </c>
      <c r="X395" s="45">
        <f t="shared" si="381"/>
        <v>0</v>
      </c>
      <c r="Y395" s="10">
        <f t="shared" si="398"/>
        <v>0</v>
      </c>
      <c r="Z395" s="10">
        <f t="shared" si="399"/>
        <v>0</v>
      </c>
      <c r="AA395" s="10">
        <f t="shared" si="400"/>
        <v>0</v>
      </c>
      <c r="AB395" s="10">
        <f t="shared" si="401"/>
        <v>0</v>
      </c>
      <c r="AC395" s="79">
        <f t="shared" si="382"/>
        <v>0</v>
      </c>
      <c r="AD395" s="48">
        <f t="shared" si="403"/>
        <v>-1</v>
      </c>
      <c r="AE395" s="45">
        <f t="shared" si="404"/>
        <v>0</v>
      </c>
      <c r="AF395" s="56">
        <f t="shared" si="405"/>
        <v>0</v>
      </c>
      <c r="AG395" s="70" t="e">
        <f t="shared" si="406"/>
        <v>#DIV/0!</v>
      </c>
      <c r="AH395" s="70" t="e">
        <f t="shared" si="407"/>
        <v>#DIV/0!</v>
      </c>
      <c r="AI395" s="74" t="e">
        <f t="shared" si="408"/>
        <v>#DIV/0!</v>
      </c>
      <c r="AJ395" s="62">
        <f t="shared" si="409"/>
        <v>0</v>
      </c>
      <c r="AK395" s="117" t="e">
        <f t="shared" si="410"/>
        <v>#DIV/0!</v>
      </c>
      <c r="AL395" s="99" t="e">
        <f t="shared" si="411"/>
        <v>#DIV/0!</v>
      </c>
      <c r="AM395" s="62">
        <f t="shared" si="412"/>
        <v>0</v>
      </c>
      <c r="AN395" s="10">
        <f t="shared" si="413"/>
        <v>0</v>
      </c>
      <c r="AO395" s="10">
        <f t="shared" si="414"/>
        <v>0</v>
      </c>
      <c r="AP395" s="10">
        <f t="shared" si="415"/>
        <v>0</v>
      </c>
      <c r="AQ395" s="10">
        <f t="shared" si="416"/>
        <v>0</v>
      </c>
      <c r="AS395" s="113"/>
      <c r="AU395" s="19"/>
      <c r="AV395" s="25"/>
      <c r="AW395" s="19"/>
      <c r="AX395" s="19"/>
      <c r="AY395" s="19"/>
      <c r="BE395" s="12" t="s">
        <v>545</v>
      </c>
      <c r="BF395" s="15"/>
      <c r="BG395" s="15"/>
      <c r="BH395" s="1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</row>
    <row r="396" spans="1:123" x14ac:dyDescent="0.25">
      <c r="A396" s="12" t="str">
        <f t="shared" si="378"/>
        <v>25mag   0s</v>
      </c>
      <c r="B396" s="3">
        <f t="shared" si="392"/>
        <v>0</v>
      </c>
      <c r="C396" s="3">
        <f t="shared" si="393"/>
        <v>0</v>
      </c>
      <c r="D396" s="3">
        <f t="shared" si="383"/>
        <v>0</v>
      </c>
      <c r="E396" s="3">
        <f t="shared" si="384"/>
        <v>0</v>
      </c>
      <c r="F396" s="3">
        <f t="shared" si="385"/>
        <v>0</v>
      </c>
      <c r="G396" s="3">
        <f t="shared" si="386"/>
        <v>0</v>
      </c>
      <c r="H396" s="110">
        <f t="shared" si="366"/>
        <v>0</v>
      </c>
      <c r="I396" s="110">
        <f t="shared" si="366"/>
        <v>0</v>
      </c>
      <c r="J396" s="110">
        <f t="shared" si="366"/>
        <v>0</v>
      </c>
      <c r="K396" s="8">
        <f t="shared" si="402"/>
        <v>0</v>
      </c>
      <c r="L396" s="4">
        <f t="shared" si="387"/>
        <v>0</v>
      </c>
      <c r="M396" s="4">
        <f t="shared" si="394"/>
        <v>0</v>
      </c>
      <c r="N396" s="4">
        <f t="shared" si="388"/>
        <v>0</v>
      </c>
      <c r="O396" s="4">
        <f t="shared" si="389"/>
        <v>0</v>
      </c>
      <c r="P396" s="4">
        <f t="shared" si="379"/>
        <v>0</v>
      </c>
      <c r="Q396" s="4">
        <f>J395-I396</f>
        <v>0</v>
      </c>
      <c r="R396" s="4">
        <f t="shared" si="380"/>
        <v>0</v>
      </c>
      <c r="S396" s="4">
        <f t="shared" si="390"/>
        <v>0</v>
      </c>
      <c r="T396" s="4">
        <f t="shared" si="391"/>
        <v>0</v>
      </c>
      <c r="U396" s="4">
        <f t="shared" si="395"/>
        <v>0</v>
      </c>
      <c r="V396" s="4">
        <f t="shared" si="396"/>
        <v>0</v>
      </c>
      <c r="W396" s="85">
        <f t="shared" si="397"/>
        <v>0</v>
      </c>
      <c r="X396" s="45">
        <f t="shared" ref="X396:X404" si="417">J394+U396</f>
        <v>0</v>
      </c>
      <c r="Y396" s="62">
        <f t="shared" ref="Y396:Y419" si="418">J395+K395</f>
        <v>0</v>
      </c>
      <c r="Z396" s="10">
        <f t="shared" ref="Z396:Z419" si="419">MAX(B393:B395)</f>
        <v>0</v>
      </c>
      <c r="AA396" s="4">
        <f t="shared" ref="AA396:AA419" si="420">MAX(B394:B395)</f>
        <v>0</v>
      </c>
      <c r="AB396" s="108">
        <f t="shared" ref="AB396:AB419" si="421">J394+AA396</f>
        <v>0</v>
      </c>
      <c r="AC396" s="79">
        <f t="shared" ref="AC396:AC404" si="422">J394+Z396</f>
        <v>0</v>
      </c>
      <c r="AD396" s="48">
        <f t="shared" si="403"/>
        <v>-1</v>
      </c>
      <c r="AE396" s="45">
        <f t="shared" ref="AE396:AE419" si="423">MIN(B393:B395)</f>
        <v>0</v>
      </c>
      <c r="AF396" s="56">
        <f t="shared" ref="AF396:AF419" si="424">J395+AE396</f>
        <v>0</v>
      </c>
      <c r="AG396" s="70" t="e">
        <f t="shared" ref="AG396:AG419" si="425">AI396/AL396</f>
        <v>#DIV/0!</v>
      </c>
      <c r="AH396" s="70" t="e">
        <f t="shared" ref="AH396:AH419" si="426">1/AG396</f>
        <v>#DIV/0!</v>
      </c>
      <c r="AI396" s="74" t="e">
        <f t="shared" ref="AI396:AI419" si="427">(J396-AF396)/AF396</f>
        <v>#DIV/0!</v>
      </c>
      <c r="AJ396" s="62">
        <f t="shared" ref="AJ396:AJ419" si="428">MAX(B393:B395)</f>
        <v>0</v>
      </c>
      <c r="AK396" s="117" t="e">
        <f t="shared" ref="AK396:AK419" si="429" xml:space="preserve"> AH396/AG396</f>
        <v>#DIV/0!</v>
      </c>
      <c r="AL396" s="99" t="e">
        <f t="shared" ref="AL396:AL419" si="430">(J396-AM396)/AM396</f>
        <v>#DIV/0!</v>
      </c>
      <c r="AM396" s="62">
        <f t="shared" ref="AM396:AM419" si="431">J395+AJ396</f>
        <v>0</v>
      </c>
      <c r="AN396" s="10">
        <f t="shared" ref="AN396:AN419" si="432">(R395-N395)*0.999</f>
        <v>0</v>
      </c>
      <c r="AO396" s="10">
        <f t="shared" ref="AO396:AO419" si="433">(2*R395-I395)*0.999</f>
        <v>0</v>
      </c>
      <c r="AP396" s="10">
        <f t="shared" ref="AP396:AP419" si="434">(R395+N395)*1.001</f>
        <v>0</v>
      </c>
      <c r="AQ396" s="10">
        <f t="shared" ref="AQ396:AQ419" si="435">(2*R395-H395)*1.001</f>
        <v>0</v>
      </c>
      <c r="AS396" s="113"/>
      <c r="AU396" s="19"/>
      <c r="AV396" s="25"/>
      <c r="AW396" s="19"/>
      <c r="AX396" s="19"/>
      <c r="AY396" s="19"/>
      <c r="AZ396"/>
      <c r="BA396"/>
      <c r="BB396"/>
      <c r="BC396"/>
      <c r="BD396"/>
      <c r="BE396" s="12" t="s">
        <v>546</v>
      </c>
      <c r="BF396" s="110"/>
      <c r="BG396" s="111"/>
      <c r="BH396" s="111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</row>
    <row r="397" spans="1:123" x14ac:dyDescent="0.25">
      <c r="A397" s="12" t="str">
        <f t="shared" si="378"/>
        <v>25mag   1s</v>
      </c>
      <c r="B397" s="3">
        <f t="shared" si="392"/>
        <v>0</v>
      </c>
      <c r="C397" s="3">
        <f t="shared" si="393"/>
        <v>0</v>
      </c>
      <c r="D397" s="3">
        <f t="shared" si="383"/>
        <v>0</v>
      </c>
      <c r="E397" s="3">
        <f t="shared" si="384"/>
        <v>0</v>
      </c>
      <c r="F397" s="3">
        <f t="shared" si="385"/>
        <v>0</v>
      </c>
      <c r="G397" s="3">
        <f t="shared" si="386"/>
        <v>0</v>
      </c>
      <c r="H397" s="13">
        <f t="shared" si="366"/>
        <v>0</v>
      </c>
      <c r="I397" s="13">
        <f t="shared" si="366"/>
        <v>0</v>
      </c>
      <c r="J397" s="13">
        <f t="shared" si="366"/>
        <v>0</v>
      </c>
      <c r="K397" s="8">
        <f t="shared" si="402"/>
        <v>0</v>
      </c>
      <c r="L397" s="4">
        <f t="shared" si="387"/>
        <v>0</v>
      </c>
      <c r="M397" s="4">
        <f t="shared" si="394"/>
        <v>0</v>
      </c>
      <c r="N397" s="4">
        <f t="shared" si="388"/>
        <v>0</v>
      </c>
      <c r="O397" s="4">
        <f t="shared" si="389"/>
        <v>0</v>
      </c>
      <c r="P397" s="4">
        <f t="shared" si="379"/>
        <v>0</v>
      </c>
      <c r="Q397" s="4">
        <f t="shared" ref="Q397:Q402" si="436">J396-I397</f>
        <v>0</v>
      </c>
      <c r="R397" s="4">
        <f t="shared" si="380"/>
        <v>0</v>
      </c>
      <c r="S397" s="4">
        <f t="shared" si="390"/>
        <v>0</v>
      </c>
      <c r="T397" s="4">
        <f t="shared" si="391"/>
        <v>0</v>
      </c>
      <c r="U397" s="4">
        <f t="shared" si="395"/>
        <v>0</v>
      </c>
      <c r="V397" s="4">
        <f t="shared" si="396"/>
        <v>0</v>
      </c>
      <c r="W397" s="109">
        <f t="shared" si="397"/>
        <v>0</v>
      </c>
      <c r="X397" s="45">
        <f t="shared" si="417"/>
        <v>0</v>
      </c>
      <c r="Y397" s="10">
        <f t="shared" si="418"/>
        <v>0</v>
      </c>
      <c r="Z397" s="10">
        <f t="shared" si="419"/>
        <v>0</v>
      </c>
      <c r="AA397" s="10">
        <f t="shared" si="420"/>
        <v>0</v>
      </c>
      <c r="AB397" s="10">
        <f t="shared" si="421"/>
        <v>0</v>
      </c>
      <c r="AC397" s="79">
        <f t="shared" si="422"/>
        <v>0</v>
      </c>
      <c r="AD397" s="48">
        <f t="shared" si="403"/>
        <v>-1</v>
      </c>
      <c r="AE397" s="45">
        <f t="shared" si="423"/>
        <v>0</v>
      </c>
      <c r="AF397" s="56">
        <f t="shared" si="424"/>
        <v>0</v>
      </c>
      <c r="AG397" s="70" t="e">
        <f t="shared" si="425"/>
        <v>#DIV/0!</v>
      </c>
      <c r="AH397" s="70" t="e">
        <f t="shared" si="426"/>
        <v>#DIV/0!</v>
      </c>
      <c r="AI397" s="74" t="e">
        <f t="shared" si="427"/>
        <v>#DIV/0!</v>
      </c>
      <c r="AJ397" s="62">
        <f t="shared" si="428"/>
        <v>0</v>
      </c>
      <c r="AK397" s="117" t="e">
        <f t="shared" si="429"/>
        <v>#DIV/0!</v>
      </c>
      <c r="AL397" s="99" t="e">
        <f t="shared" si="430"/>
        <v>#DIV/0!</v>
      </c>
      <c r="AM397" s="62">
        <f t="shared" si="431"/>
        <v>0</v>
      </c>
      <c r="AN397" s="10">
        <f t="shared" si="432"/>
        <v>0</v>
      </c>
      <c r="AO397" s="10">
        <f t="shared" si="433"/>
        <v>0</v>
      </c>
      <c r="AP397" s="10">
        <f t="shared" si="434"/>
        <v>0</v>
      </c>
      <c r="AQ397" s="10">
        <f t="shared" si="435"/>
        <v>0</v>
      </c>
      <c r="AS397" s="113"/>
      <c r="AU397" s="19"/>
      <c r="AV397" s="25"/>
      <c r="AW397" s="19"/>
      <c r="AX397" s="19"/>
      <c r="AY397" s="19"/>
      <c r="AZ397"/>
      <c r="BA397"/>
      <c r="BB397"/>
      <c r="BC397"/>
      <c r="BD397"/>
      <c r="BE397" s="12" t="s">
        <v>547</v>
      </c>
      <c r="BF397" s="110"/>
      <c r="BG397" s="111"/>
      <c r="BH397" s="111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</row>
    <row r="398" spans="1:123" x14ac:dyDescent="0.25">
      <c r="A398" s="12" t="str">
        <f t="shared" si="378"/>
        <v>25mag    2b</v>
      </c>
      <c r="B398" s="3">
        <f t="shared" si="392"/>
        <v>0</v>
      </c>
      <c r="C398" s="3">
        <f t="shared" si="393"/>
        <v>0</v>
      </c>
      <c r="D398" s="3">
        <f t="shared" si="383"/>
        <v>0</v>
      </c>
      <c r="E398" s="3">
        <f t="shared" si="384"/>
        <v>0</v>
      </c>
      <c r="F398" s="3">
        <f t="shared" si="385"/>
        <v>0</v>
      </c>
      <c r="G398" s="3">
        <f t="shared" si="386"/>
        <v>0</v>
      </c>
      <c r="H398" s="13">
        <f t="shared" si="366"/>
        <v>0</v>
      </c>
      <c r="I398" s="13">
        <f t="shared" si="366"/>
        <v>0</v>
      </c>
      <c r="J398" s="110">
        <f t="shared" si="366"/>
        <v>0</v>
      </c>
      <c r="K398" s="8">
        <f t="shared" si="402"/>
        <v>0</v>
      </c>
      <c r="L398" s="4">
        <f t="shared" si="387"/>
        <v>0</v>
      </c>
      <c r="M398" s="4">
        <f t="shared" si="394"/>
        <v>0</v>
      </c>
      <c r="N398" s="4">
        <f t="shared" si="388"/>
        <v>0</v>
      </c>
      <c r="O398" s="4">
        <f t="shared" si="389"/>
        <v>0</v>
      </c>
      <c r="P398" s="4">
        <f t="shared" si="379"/>
        <v>0</v>
      </c>
      <c r="Q398" s="4">
        <f t="shared" si="436"/>
        <v>0</v>
      </c>
      <c r="R398" s="4">
        <f t="shared" si="380"/>
        <v>0</v>
      </c>
      <c r="S398" s="4">
        <f t="shared" si="390"/>
        <v>0</v>
      </c>
      <c r="T398" s="4">
        <f t="shared" si="391"/>
        <v>0</v>
      </c>
      <c r="U398" s="4">
        <f t="shared" si="395"/>
        <v>0</v>
      </c>
      <c r="V398" s="4">
        <f t="shared" si="396"/>
        <v>0</v>
      </c>
      <c r="W398" s="109">
        <f t="shared" si="397"/>
        <v>0</v>
      </c>
      <c r="X398" s="45">
        <f t="shared" si="417"/>
        <v>0</v>
      </c>
      <c r="Y398" s="62">
        <f t="shared" si="418"/>
        <v>0</v>
      </c>
      <c r="Z398" s="10">
        <f t="shared" si="419"/>
        <v>0</v>
      </c>
      <c r="AA398" s="4">
        <f t="shared" si="420"/>
        <v>0</v>
      </c>
      <c r="AB398" s="108">
        <f t="shared" si="421"/>
        <v>0</v>
      </c>
      <c r="AC398" s="79">
        <f t="shared" si="422"/>
        <v>0</v>
      </c>
      <c r="AD398" s="48">
        <f t="shared" si="403"/>
        <v>-1</v>
      </c>
      <c r="AE398" s="45">
        <f t="shared" si="423"/>
        <v>0</v>
      </c>
      <c r="AF398" s="56">
        <f t="shared" si="424"/>
        <v>0</v>
      </c>
      <c r="AG398" s="70" t="e">
        <f t="shared" si="425"/>
        <v>#DIV/0!</v>
      </c>
      <c r="AH398" s="70" t="e">
        <f t="shared" si="426"/>
        <v>#DIV/0!</v>
      </c>
      <c r="AI398" s="74" t="e">
        <f t="shared" si="427"/>
        <v>#DIV/0!</v>
      </c>
      <c r="AJ398" s="62">
        <f t="shared" si="428"/>
        <v>0</v>
      </c>
      <c r="AK398" s="117" t="e">
        <f t="shared" si="429"/>
        <v>#DIV/0!</v>
      </c>
      <c r="AL398" s="99" t="e">
        <f t="shared" si="430"/>
        <v>#DIV/0!</v>
      </c>
      <c r="AM398" s="62">
        <f t="shared" si="431"/>
        <v>0</v>
      </c>
      <c r="AN398" s="10">
        <f t="shared" si="432"/>
        <v>0</v>
      </c>
      <c r="AO398" s="10">
        <f t="shared" si="433"/>
        <v>0</v>
      </c>
      <c r="AP398" s="10">
        <f t="shared" si="434"/>
        <v>0</v>
      </c>
      <c r="AQ398" s="10">
        <f t="shared" si="435"/>
        <v>0</v>
      </c>
      <c r="AS398" s="113"/>
      <c r="AV398" s="7"/>
      <c r="AW398" s="19"/>
      <c r="AX398" s="19"/>
      <c r="AY398" s="19"/>
      <c r="AZ398"/>
      <c r="BA398"/>
      <c r="BB398"/>
      <c r="BC398"/>
      <c r="BD398"/>
      <c r="BE398" s="12" t="s">
        <v>548</v>
      </c>
      <c r="BF398" s="110"/>
      <c r="BG398" s="111"/>
      <c r="BH398" s="111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</row>
    <row r="399" spans="1:123" x14ac:dyDescent="0.25">
      <c r="A399" s="12" t="str">
        <f t="shared" si="378"/>
        <v>25mag     3o</v>
      </c>
      <c r="B399" s="3">
        <f t="shared" si="392"/>
        <v>0</v>
      </c>
      <c r="C399" s="3">
        <f t="shared" si="393"/>
        <v>0</v>
      </c>
      <c r="D399" s="3">
        <f t="shared" si="383"/>
        <v>0</v>
      </c>
      <c r="E399" s="3">
        <f t="shared" si="384"/>
        <v>0</v>
      </c>
      <c r="F399" s="3">
        <f t="shared" si="385"/>
        <v>0</v>
      </c>
      <c r="G399" s="3">
        <f t="shared" si="386"/>
        <v>0</v>
      </c>
      <c r="H399" s="13">
        <f t="shared" si="366"/>
        <v>0</v>
      </c>
      <c r="I399" s="13">
        <f t="shared" si="366"/>
        <v>0</v>
      </c>
      <c r="J399" s="110">
        <f t="shared" si="366"/>
        <v>0</v>
      </c>
      <c r="K399" s="8">
        <f t="shared" si="402"/>
        <v>0</v>
      </c>
      <c r="L399" s="4">
        <f t="shared" si="387"/>
        <v>0</v>
      </c>
      <c r="M399" s="4">
        <f t="shared" si="394"/>
        <v>0</v>
      </c>
      <c r="N399" s="4">
        <f t="shared" si="388"/>
        <v>0</v>
      </c>
      <c r="O399" s="4">
        <f t="shared" si="389"/>
        <v>0</v>
      </c>
      <c r="P399" s="4">
        <f t="shared" si="379"/>
        <v>0</v>
      </c>
      <c r="Q399" s="4">
        <f t="shared" si="436"/>
        <v>0</v>
      </c>
      <c r="R399" s="4">
        <f t="shared" si="380"/>
        <v>0</v>
      </c>
      <c r="S399" s="4">
        <f t="shared" si="390"/>
        <v>0</v>
      </c>
      <c r="T399" s="4">
        <f t="shared" si="391"/>
        <v>0</v>
      </c>
      <c r="U399" s="4">
        <f t="shared" si="395"/>
        <v>0</v>
      </c>
      <c r="V399" s="4">
        <f t="shared" si="396"/>
        <v>0</v>
      </c>
      <c r="W399" s="45">
        <f t="shared" si="397"/>
        <v>0</v>
      </c>
      <c r="X399" s="45">
        <f t="shared" si="417"/>
        <v>0</v>
      </c>
      <c r="Y399" s="62">
        <f t="shared" si="418"/>
        <v>0</v>
      </c>
      <c r="Z399" s="10">
        <f t="shared" si="419"/>
        <v>0</v>
      </c>
      <c r="AA399" s="4">
        <f t="shared" si="420"/>
        <v>0</v>
      </c>
      <c r="AB399" s="79">
        <f t="shared" si="421"/>
        <v>0</v>
      </c>
      <c r="AC399" s="79">
        <f t="shared" si="422"/>
        <v>0</v>
      </c>
      <c r="AD399" s="48">
        <f t="shared" si="403"/>
        <v>-1</v>
      </c>
      <c r="AE399" s="45">
        <f t="shared" si="423"/>
        <v>0</v>
      </c>
      <c r="AF399" s="56">
        <f t="shared" si="424"/>
        <v>0</v>
      </c>
      <c r="AG399" s="70" t="e">
        <f t="shared" si="425"/>
        <v>#DIV/0!</v>
      </c>
      <c r="AH399" s="70" t="e">
        <f t="shared" si="426"/>
        <v>#DIV/0!</v>
      </c>
      <c r="AI399" s="74" t="e">
        <f t="shared" si="427"/>
        <v>#DIV/0!</v>
      </c>
      <c r="AJ399" s="62">
        <f t="shared" si="428"/>
        <v>0</v>
      </c>
      <c r="AK399" s="117" t="e">
        <f t="shared" si="429"/>
        <v>#DIV/0!</v>
      </c>
      <c r="AL399" s="99" t="e">
        <f t="shared" si="430"/>
        <v>#DIV/0!</v>
      </c>
      <c r="AM399" s="62">
        <f t="shared" si="431"/>
        <v>0</v>
      </c>
      <c r="AN399" s="10">
        <f t="shared" si="432"/>
        <v>0</v>
      </c>
      <c r="AO399" s="10">
        <f t="shared" si="433"/>
        <v>0</v>
      </c>
      <c r="AP399" s="10">
        <f t="shared" si="434"/>
        <v>0</v>
      </c>
      <c r="AQ399" s="10">
        <f t="shared" si="435"/>
        <v>0</v>
      </c>
      <c r="AS399" s="113"/>
      <c r="AV399" s="7"/>
      <c r="AW399" s="19"/>
      <c r="AX399" s="19"/>
      <c r="AY399" s="19"/>
      <c r="AZ399"/>
      <c r="BA399"/>
      <c r="BB399"/>
      <c r="BC399"/>
      <c r="BD399"/>
      <c r="BE399" s="12" t="s">
        <v>549</v>
      </c>
      <c r="BF399" s="110"/>
      <c r="BG399" s="111"/>
      <c r="BH399" s="111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</row>
    <row r="400" spans="1:123" x14ac:dyDescent="0.25">
      <c r="A400" s="12" t="str">
        <f t="shared" si="378"/>
        <v>25mag    4s</v>
      </c>
      <c r="B400" s="3">
        <f t="shared" si="392"/>
        <v>0</v>
      </c>
      <c r="C400" s="3">
        <f t="shared" si="393"/>
        <v>0</v>
      </c>
      <c r="D400" s="3">
        <f t="shared" si="383"/>
        <v>0</v>
      </c>
      <c r="E400" s="3">
        <f t="shared" si="384"/>
        <v>0</v>
      </c>
      <c r="F400" s="3">
        <f t="shared" si="385"/>
        <v>0</v>
      </c>
      <c r="G400" s="3">
        <f t="shared" si="386"/>
        <v>0</v>
      </c>
      <c r="H400" s="13">
        <f t="shared" si="366"/>
        <v>0</v>
      </c>
      <c r="I400" s="13">
        <f t="shared" si="366"/>
        <v>0</v>
      </c>
      <c r="J400" s="110">
        <f t="shared" si="366"/>
        <v>0</v>
      </c>
      <c r="K400" s="8">
        <f t="shared" si="402"/>
        <v>0</v>
      </c>
      <c r="L400" s="4">
        <f t="shared" si="387"/>
        <v>0</v>
      </c>
      <c r="M400" s="4">
        <f t="shared" si="394"/>
        <v>0</v>
      </c>
      <c r="N400" s="4">
        <f t="shared" si="388"/>
        <v>0</v>
      </c>
      <c r="O400" s="4">
        <f t="shared" si="389"/>
        <v>0</v>
      </c>
      <c r="P400" s="4">
        <f t="shared" si="379"/>
        <v>0</v>
      </c>
      <c r="Q400" s="4">
        <f t="shared" si="436"/>
        <v>0</v>
      </c>
      <c r="R400" s="4">
        <f t="shared" si="380"/>
        <v>0</v>
      </c>
      <c r="S400" s="4">
        <f t="shared" si="390"/>
        <v>0</v>
      </c>
      <c r="T400" s="4">
        <f t="shared" si="391"/>
        <v>0</v>
      </c>
      <c r="U400" s="4">
        <f t="shared" si="395"/>
        <v>0</v>
      </c>
      <c r="V400" s="4">
        <f t="shared" si="396"/>
        <v>0</v>
      </c>
      <c r="W400" s="45">
        <f t="shared" si="397"/>
        <v>0</v>
      </c>
      <c r="X400" s="45">
        <f t="shared" si="417"/>
        <v>0</v>
      </c>
      <c r="Y400" s="62">
        <f t="shared" si="418"/>
        <v>0</v>
      </c>
      <c r="Z400" s="10">
        <f t="shared" si="419"/>
        <v>0</v>
      </c>
      <c r="AA400" s="4">
        <f t="shared" si="420"/>
        <v>0</v>
      </c>
      <c r="AB400" s="79">
        <f t="shared" si="421"/>
        <v>0</v>
      </c>
      <c r="AC400" s="79">
        <f t="shared" si="422"/>
        <v>0</v>
      </c>
      <c r="AD400" s="48">
        <f t="shared" si="403"/>
        <v>-1</v>
      </c>
      <c r="AE400" s="45">
        <f t="shared" si="423"/>
        <v>0</v>
      </c>
      <c r="AF400" s="56">
        <f t="shared" si="424"/>
        <v>0</v>
      </c>
      <c r="AG400" s="70" t="e">
        <f t="shared" si="425"/>
        <v>#DIV/0!</v>
      </c>
      <c r="AH400" s="70" t="e">
        <f t="shared" si="426"/>
        <v>#DIV/0!</v>
      </c>
      <c r="AI400" s="74" t="e">
        <f t="shared" si="427"/>
        <v>#DIV/0!</v>
      </c>
      <c r="AJ400" s="62">
        <f t="shared" si="428"/>
        <v>0</v>
      </c>
      <c r="AK400" s="117" t="e">
        <f t="shared" si="429"/>
        <v>#DIV/0!</v>
      </c>
      <c r="AL400" s="99" t="e">
        <f t="shared" si="430"/>
        <v>#DIV/0!</v>
      </c>
      <c r="AM400" s="62">
        <f t="shared" si="431"/>
        <v>0</v>
      </c>
      <c r="AN400" s="10">
        <f t="shared" si="432"/>
        <v>0</v>
      </c>
      <c r="AO400" s="10">
        <f t="shared" si="433"/>
        <v>0</v>
      </c>
      <c r="AP400" s="10">
        <f t="shared" si="434"/>
        <v>0</v>
      </c>
      <c r="AQ400" s="10">
        <f t="shared" si="435"/>
        <v>0</v>
      </c>
      <c r="AS400" s="113"/>
      <c r="AV400" s="7"/>
      <c r="AW400" s="19"/>
      <c r="AX400" s="19"/>
      <c r="AY400" s="19"/>
      <c r="AZ400"/>
      <c r="BA400"/>
      <c r="BB400"/>
      <c r="BC400"/>
      <c r="BD400"/>
      <c r="BE400" s="12" t="s">
        <v>550</v>
      </c>
      <c r="BF400" s="110"/>
      <c r="BG400" s="111"/>
      <c r="BH400" s="111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</row>
    <row r="401" spans="1:123" x14ac:dyDescent="0.25">
      <c r="A401" s="12" t="str">
        <f t="shared" si="378"/>
        <v>25mag     5b</v>
      </c>
      <c r="B401" s="3">
        <f t="shared" si="392"/>
        <v>0</v>
      </c>
      <c r="C401" s="3">
        <f t="shared" si="393"/>
        <v>0</v>
      </c>
      <c r="D401" s="3">
        <f t="shared" si="383"/>
        <v>0</v>
      </c>
      <c r="E401" s="3">
        <f t="shared" si="384"/>
        <v>0</v>
      </c>
      <c r="F401" s="3">
        <f t="shared" si="385"/>
        <v>0</v>
      </c>
      <c r="G401" s="3">
        <f t="shared" si="386"/>
        <v>0</v>
      </c>
      <c r="H401" s="3">
        <f t="shared" si="366"/>
        <v>0</v>
      </c>
      <c r="I401" s="110">
        <f t="shared" si="366"/>
        <v>0</v>
      </c>
      <c r="J401" s="110">
        <f t="shared" si="366"/>
        <v>0</v>
      </c>
      <c r="K401" s="8">
        <f t="shared" si="402"/>
        <v>0</v>
      </c>
      <c r="L401" s="4">
        <f t="shared" si="387"/>
        <v>0</v>
      </c>
      <c r="M401" s="4">
        <f t="shared" si="394"/>
        <v>0</v>
      </c>
      <c r="N401" s="4">
        <f t="shared" si="388"/>
        <v>0</v>
      </c>
      <c r="O401" s="4">
        <f t="shared" si="389"/>
        <v>0</v>
      </c>
      <c r="P401" s="4">
        <f t="shared" si="379"/>
        <v>0</v>
      </c>
      <c r="Q401" s="4">
        <f t="shared" si="436"/>
        <v>0</v>
      </c>
      <c r="R401" s="4">
        <f t="shared" si="380"/>
        <v>0</v>
      </c>
      <c r="S401" s="4">
        <f t="shared" si="390"/>
        <v>0</v>
      </c>
      <c r="T401" s="4">
        <f t="shared" si="391"/>
        <v>0</v>
      </c>
      <c r="U401" s="4">
        <f t="shared" si="395"/>
        <v>0</v>
      </c>
      <c r="V401" s="4">
        <f t="shared" si="396"/>
        <v>0</v>
      </c>
      <c r="W401" s="45">
        <f t="shared" si="397"/>
        <v>0</v>
      </c>
      <c r="X401" s="45">
        <f t="shared" si="417"/>
        <v>0</v>
      </c>
      <c r="Y401" s="10">
        <f t="shared" si="418"/>
        <v>0</v>
      </c>
      <c r="Z401" s="10">
        <f t="shared" si="419"/>
        <v>0</v>
      </c>
      <c r="AA401" s="10">
        <f t="shared" si="420"/>
        <v>0</v>
      </c>
      <c r="AB401" s="10">
        <f t="shared" si="421"/>
        <v>0</v>
      </c>
      <c r="AC401" s="79">
        <f t="shared" si="422"/>
        <v>0</v>
      </c>
      <c r="AD401" s="48">
        <f t="shared" si="403"/>
        <v>-1</v>
      </c>
      <c r="AE401" s="45">
        <f t="shared" si="423"/>
        <v>0</v>
      </c>
      <c r="AF401" s="56">
        <f t="shared" si="424"/>
        <v>0</v>
      </c>
      <c r="AG401" s="70" t="e">
        <f t="shared" si="425"/>
        <v>#DIV/0!</v>
      </c>
      <c r="AH401" s="70" t="e">
        <f t="shared" si="426"/>
        <v>#DIV/0!</v>
      </c>
      <c r="AI401" s="74" t="e">
        <f t="shared" si="427"/>
        <v>#DIV/0!</v>
      </c>
      <c r="AJ401" s="62">
        <f t="shared" si="428"/>
        <v>0</v>
      </c>
      <c r="AK401" s="117" t="e">
        <f t="shared" si="429"/>
        <v>#DIV/0!</v>
      </c>
      <c r="AL401" s="99" t="e">
        <f t="shared" si="430"/>
        <v>#DIV/0!</v>
      </c>
      <c r="AM401" s="62">
        <f t="shared" si="431"/>
        <v>0</v>
      </c>
      <c r="AN401" s="10">
        <f t="shared" si="432"/>
        <v>0</v>
      </c>
      <c r="AO401" s="10">
        <f t="shared" si="433"/>
        <v>0</v>
      </c>
      <c r="AP401" s="10">
        <f t="shared" si="434"/>
        <v>0</v>
      </c>
      <c r="AQ401" s="10">
        <f t="shared" si="435"/>
        <v>0</v>
      </c>
      <c r="AS401" s="113"/>
      <c r="AV401" s="7"/>
      <c r="AW401" s="19"/>
      <c r="AX401" s="19"/>
      <c r="AY401" s="19"/>
      <c r="AZ401"/>
      <c r="BA401"/>
      <c r="BB401"/>
      <c r="BC401"/>
      <c r="BD401"/>
      <c r="BE401" s="12" t="s">
        <v>551</v>
      </c>
      <c r="BF401" s="110"/>
      <c r="BG401" s="111"/>
      <c r="BH401" s="11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</row>
    <row r="402" spans="1:123" x14ac:dyDescent="0.25">
      <c r="A402" s="12" t="str">
        <f t="shared" si="378"/>
        <v>25mag     6o</v>
      </c>
      <c r="B402" s="3">
        <f t="shared" si="392"/>
        <v>0</v>
      </c>
      <c r="C402" s="3">
        <f t="shared" si="393"/>
        <v>0</v>
      </c>
      <c r="D402" s="3">
        <f t="shared" si="383"/>
        <v>0</v>
      </c>
      <c r="E402" s="3">
        <f t="shared" si="384"/>
        <v>0</v>
      </c>
      <c r="F402" s="3">
        <f t="shared" si="385"/>
        <v>0</v>
      </c>
      <c r="G402" s="3">
        <f t="shared" si="386"/>
        <v>0</v>
      </c>
      <c r="H402" s="3">
        <f t="shared" si="366"/>
        <v>0</v>
      </c>
      <c r="I402" s="110">
        <f t="shared" si="366"/>
        <v>0</v>
      </c>
      <c r="J402" s="110">
        <f t="shared" si="366"/>
        <v>0</v>
      </c>
      <c r="K402" s="8">
        <f t="shared" si="402"/>
        <v>0</v>
      </c>
      <c r="L402" s="4">
        <f t="shared" si="387"/>
        <v>0</v>
      </c>
      <c r="M402" s="4">
        <f t="shared" si="394"/>
        <v>0</v>
      </c>
      <c r="N402" s="4">
        <f t="shared" si="388"/>
        <v>0</v>
      </c>
      <c r="O402" s="4">
        <f t="shared" si="389"/>
        <v>0</v>
      </c>
      <c r="P402" s="4">
        <f t="shared" si="379"/>
        <v>0</v>
      </c>
      <c r="Q402" s="4">
        <f t="shared" si="436"/>
        <v>0</v>
      </c>
      <c r="R402" s="4">
        <f t="shared" si="380"/>
        <v>0</v>
      </c>
      <c r="S402" s="4">
        <f t="shared" si="390"/>
        <v>0</v>
      </c>
      <c r="T402" s="4">
        <f t="shared" si="391"/>
        <v>0</v>
      </c>
      <c r="U402" s="4">
        <f t="shared" si="395"/>
        <v>0</v>
      </c>
      <c r="V402" s="4">
        <f t="shared" si="396"/>
        <v>0</v>
      </c>
      <c r="W402" s="45">
        <f t="shared" si="397"/>
        <v>0</v>
      </c>
      <c r="X402" s="45">
        <f t="shared" si="417"/>
        <v>0</v>
      </c>
      <c r="Y402" s="62">
        <f t="shared" si="418"/>
        <v>0</v>
      </c>
      <c r="Z402" s="10">
        <f t="shared" si="419"/>
        <v>0</v>
      </c>
      <c r="AA402" s="4">
        <f t="shared" si="420"/>
        <v>0</v>
      </c>
      <c r="AB402" s="108">
        <f t="shared" si="421"/>
        <v>0</v>
      </c>
      <c r="AC402" s="79">
        <f t="shared" si="422"/>
        <v>0</v>
      </c>
      <c r="AD402" s="48">
        <f t="shared" si="403"/>
        <v>-1</v>
      </c>
      <c r="AE402" s="45">
        <f t="shared" si="423"/>
        <v>0</v>
      </c>
      <c r="AF402" s="56">
        <f t="shared" si="424"/>
        <v>0</v>
      </c>
      <c r="AG402" s="70" t="e">
        <f t="shared" si="425"/>
        <v>#DIV/0!</v>
      </c>
      <c r="AH402" s="70" t="e">
        <f t="shared" si="426"/>
        <v>#DIV/0!</v>
      </c>
      <c r="AI402" s="74" t="e">
        <f t="shared" si="427"/>
        <v>#DIV/0!</v>
      </c>
      <c r="AJ402" s="62">
        <f t="shared" si="428"/>
        <v>0</v>
      </c>
      <c r="AK402" s="117" t="e">
        <f t="shared" si="429"/>
        <v>#DIV/0!</v>
      </c>
      <c r="AL402" s="99" t="e">
        <f t="shared" si="430"/>
        <v>#DIV/0!</v>
      </c>
      <c r="AM402" s="62">
        <f t="shared" si="431"/>
        <v>0</v>
      </c>
      <c r="AN402" s="10">
        <f t="shared" si="432"/>
        <v>0</v>
      </c>
      <c r="AO402" s="10">
        <f t="shared" si="433"/>
        <v>0</v>
      </c>
      <c r="AP402" s="10">
        <f t="shared" si="434"/>
        <v>0</v>
      </c>
      <c r="AQ402" s="10">
        <f t="shared" si="435"/>
        <v>0</v>
      </c>
      <c r="AS402" s="113"/>
      <c r="AV402" s="7"/>
      <c r="AW402" s="19"/>
      <c r="AX402" s="19"/>
      <c r="AY402" s="19"/>
      <c r="AZ402"/>
      <c r="BA402"/>
      <c r="BB402"/>
      <c r="BC402"/>
      <c r="BD402"/>
      <c r="BE402" s="12" t="s">
        <v>552</v>
      </c>
      <c r="BF402" s="110"/>
      <c r="BG402" s="111"/>
      <c r="BH402" s="111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</row>
    <row r="403" spans="1:123" x14ac:dyDescent="0.25">
      <c r="A403" s="12" t="str">
        <f t="shared" si="378"/>
        <v>25mag    7s</v>
      </c>
      <c r="B403" s="3">
        <f t="shared" si="392"/>
        <v>0</v>
      </c>
      <c r="C403" s="3">
        <f t="shared" si="393"/>
        <v>0</v>
      </c>
      <c r="D403" s="3">
        <f t="shared" si="383"/>
        <v>0</v>
      </c>
      <c r="E403" s="3">
        <f t="shared" si="384"/>
        <v>0</v>
      </c>
      <c r="F403" s="3">
        <f t="shared" si="385"/>
        <v>0</v>
      </c>
      <c r="G403" s="3">
        <f t="shared" si="386"/>
        <v>0</v>
      </c>
      <c r="H403" s="3">
        <f t="shared" si="366"/>
        <v>0</v>
      </c>
      <c r="I403" s="110">
        <f t="shared" si="366"/>
        <v>0</v>
      </c>
      <c r="J403" s="110">
        <f t="shared" si="366"/>
        <v>0</v>
      </c>
      <c r="K403" s="8">
        <f t="shared" si="402"/>
        <v>0</v>
      </c>
      <c r="L403" s="4">
        <f t="shared" si="387"/>
        <v>0</v>
      </c>
      <c r="M403" s="4">
        <f t="shared" si="394"/>
        <v>0</v>
      </c>
      <c r="N403" s="4">
        <f t="shared" si="388"/>
        <v>0</v>
      </c>
      <c r="O403" s="4">
        <f t="shared" si="389"/>
        <v>0</v>
      </c>
      <c r="P403" s="4">
        <f t="shared" si="379"/>
        <v>0</v>
      </c>
      <c r="Q403" s="4">
        <f>-J402+I403</f>
        <v>0</v>
      </c>
      <c r="R403" s="4">
        <f t="shared" si="380"/>
        <v>0</v>
      </c>
      <c r="S403" s="4">
        <f t="shared" si="390"/>
        <v>0</v>
      </c>
      <c r="T403" s="4">
        <f t="shared" si="391"/>
        <v>0</v>
      </c>
      <c r="U403" s="4">
        <f t="shared" si="395"/>
        <v>0</v>
      </c>
      <c r="V403" s="4">
        <f t="shared" si="396"/>
        <v>0</v>
      </c>
      <c r="W403" s="45">
        <f t="shared" si="397"/>
        <v>0</v>
      </c>
      <c r="X403" s="45">
        <f t="shared" si="417"/>
        <v>0</v>
      </c>
      <c r="Y403" s="10">
        <f t="shared" si="418"/>
        <v>0</v>
      </c>
      <c r="Z403" s="10">
        <f t="shared" si="419"/>
        <v>0</v>
      </c>
      <c r="AA403" s="10">
        <f t="shared" si="420"/>
        <v>0</v>
      </c>
      <c r="AB403" s="10">
        <f t="shared" si="421"/>
        <v>0</v>
      </c>
      <c r="AC403" s="79">
        <f t="shared" si="422"/>
        <v>0</v>
      </c>
      <c r="AD403" s="48">
        <f t="shared" si="403"/>
        <v>-1</v>
      </c>
      <c r="AE403" s="45">
        <f t="shared" si="423"/>
        <v>0</v>
      </c>
      <c r="AF403" s="56">
        <f t="shared" si="424"/>
        <v>0</v>
      </c>
      <c r="AG403" s="70" t="e">
        <f t="shared" si="425"/>
        <v>#DIV/0!</v>
      </c>
      <c r="AH403" s="70" t="e">
        <f t="shared" si="426"/>
        <v>#DIV/0!</v>
      </c>
      <c r="AI403" s="74" t="e">
        <f t="shared" si="427"/>
        <v>#DIV/0!</v>
      </c>
      <c r="AJ403" s="62">
        <f t="shared" si="428"/>
        <v>0</v>
      </c>
      <c r="AK403" s="117" t="e">
        <f t="shared" si="429"/>
        <v>#DIV/0!</v>
      </c>
      <c r="AL403" s="99" t="e">
        <f t="shared" si="430"/>
        <v>#DIV/0!</v>
      </c>
      <c r="AM403" s="62">
        <f t="shared" si="431"/>
        <v>0</v>
      </c>
      <c r="AN403" s="10">
        <f t="shared" si="432"/>
        <v>0</v>
      </c>
      <c r="AO403" s="10">
        <f t="shared" si="433"/>
        <v>0</v>
      </c>
      <c r="AP403" s="10">
        <f t="shared" si="434"/>
        <v>0</v>
      </c>
      <c r="AQ403" s="10">
        <f t="shared" si="435"/>
        <v>0</v>
      </c>
      <c r="AS403" s="113"/>
      <c r="AV403" s="7"/>
      <c r="AW403" s="19"/>
      <c r="AX403" s="19"/>
      <c r="AY403" s="19"/>
      <c r="AZ403"/>
      <c r="BA403"/>
      <c r="BB403"/>
      <c r="BC403"/>
      <c r="BD403"/>
      <c r="BE403" s="12" t="s">
        <v>553</v>
      </c>
      <c r="BF403" s="110"/>
      <c r="BG403" s="111"/>
      <c r="BH403" s="111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</row>
    <row r="404" spans="1:123" x14ac:dyDescent="0.25">
      <c r="A404" s="12" t="str">
        <f t="shared" si="378"/>
        <v>25mag   8s</v>
      </c>
      <c r="B404" s="3">
        <f t="shared" si="392"/>
        <v>0</v>
      </c>
      <c r="C404" s="3">
        <f t="shared" si="393"/>
        <v>0</v>
      </c>
      <c r="D404" s="3">
        <f t="shared" si="383"/>
        <v>0</v>
      </c>
      <c r="E404" s="3">
        <f t="shared" si="384"/>
        <v>0</v>
      </c>
      <c r="F404" s="3">
        <f t="shared" si="385"/>
        <v>0</v>
      </c>
      <c r="G404" s="3">
        <f t="shared" si="386"/>
        <v>0</v>
      </c>
      <c r="H404" s="3">
        <f t="shared" si="366"/>
        <v>0</v>
      </c>
      <c r="I404" s="110">
        <f t="shared" si="366"/>
        <v>0</v>
      </c>
      <c r="J404" s="110">
        <f t="shared" si="366"/>
        <v>0</v>
      </c>
      <c r="K404" s="8">
        <f t="shared" si="402"/>
        <v>0</v>
      </c>
      <c r="L404" s="4">
        <f t="shared" si="387"/>
        <v>0</v>
      </c>
      <c r="M404" s="4">
        <f t="shared" si="394"/>
        <v>0</v>
      </c>
      <c r="N404" s="4">
        <f t="shared" si="388"/>
        <v>0</v>
      </c>
      <c r="O404" s="4">
        <f t="shared" si="389"/>
        <v>0</v>
      </c>
      <c r="P404" s="4">
        <f t="shared" si="379"/>
        <v>0</v>
      </c>
      <c r="Q404" s="4">
        <f>J403-I404</f>
        <v>0</v>
      </c>
      <c r="R404" s="4">
        <f t="shared" si="380"/>
        <v>0</v>
      </c>
      <c r="S404" s="4">
        <f t="shared" si="390"/>
        <v>0</v>
      </c>
      <c r="T404" s="4">
        <f t="shared" si="391"/>
        <v>0</v>
      </c>
      <c r="U404" s="4">
        <f t="shared" si="395"/>
        <v>0</v>
      </c>
      <c r="V404" s="4">
        <f t="shared" si="396"/>
        <v>0</v>
      </c>
      <c r="W404" s="45">
        <f t="shared" si="397"/>
        <v>0</v>
      </c>
      <c r="X404" s="45">
        <f t="shared" si="417"/>
        <v>0</v>
      </c>
      <c r="Y404" s="62">
        <f t="shared" si="418"/>
        <v>0</v>
      </c>
      <c r="Z404" s="10">
        <f t="shared" si="419"/>
        <v>0</v>
      </c>
      <c r="AA404" s="4">
        <f t="shared" si="420"/>
        <v>0</v>
      </c>
      <c r="AB404" s="79">
        <f t="shared" si="421"/>
        <v>0</v>
      </c>
      <c r="AC404" s="79">
        <f t="shared" si="422"/>
        <v>0</v>
      </c>
      <c r="AD404" s="48">
        <f t="shared" si="403"/>
        <v>-1</v>
      </c>
      <c r="AE404" s="45">
        <f t="shared" si="423"/>
        <v>0</v>
      </c>
      <c r="AF404" s="56">
        <f t="shared" si="424"/>
        <v>0</v>
      </c>
      <c r="AG404" s="70" t="e">
        <f t="shared" si="425"/>
        <v>#DIV/0!</v>
      </c>
      <c r="AH404" s="70" t="e">
        <f t="shared" si="426"/>
        <v>#DIV/0!</v>
      </c>
      <c r="AI404" s="74" t="e">
        <f t="shared" si="427"/>
        <v>#DIV/0!</v>
      </c>
      <c r="AJ404" s="62">
        <f t="shared" si="428"/>
        <v>0</v>
      </c>
      <c r="AK404" s="117" t="e">
        <f t="shared" si="429"/>
        <v>#DIV/0!</v>
      </c>
      <c r="AL404" s="99" t="e">
        <f t="shared" si="430"/>
        <v>#DIV/0!</v>
      </c>
      <c r="AM404" s="62">
        <f t="shared" si="431"/>
        <v>0</v>
      </c>
      <c r="AN404" s="10">
        <f t="shared" si="432"/>
        <v>0</v>
      </c>
      <c r="AO404" s="10">
        <f t="shared" si="433"/>
        <v>0</v>
      </c>
      <c r="AP404" s="10">
        <f t="shared" si="434"/>
        <v>0</v>
      </c>
      <c r="AQ404" s="10">
        <f t="shared" si="435"/>
        <v>0</v>
      </c>
      <c r="AS404" s="113"/>
      <c r="AV404" s="7"/>
      <c r="AW404" s="19"/>
      <c r="AX404" s="19"/>
      <c r="AY404" s="19"/>
      <c r="AZ404"/>
      <c r="BA404"/>
      <c r="BB404"/>
      <c r="BC404"/>
      <c r="BD404"/>
      <c r="BE404" s="12" t="s">
        <v>171</v>
      </c>
      <c r="BF404" s="110"/>
      <c r="BG404" s="111"/>
      <c r="BH404" s="111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</row>
    <row r="405" spans="1:123" x14ac:dyDescent="0.25">
      <c r="A405" s="12" t="str">
        <f t="shared" si="378"/>
        <v>25mag    9b</v>
      </c>
      <c r="B405" s="3">
        <f t="shared" si="392"/>
        <v>0</v>
      </c>
      <c r="C405" s="3">
        <f t="shared" si="393"/>
        <v>0</v>
      </c>
      <c r="D405" s="3">
        <f t="shared" si="383"/>
        <v>0</v>
      </c>
      <c r="E405" s="3">
        <f t="shared" si="384"/>
        <v>0</v>
      </c>
      <c r="F405" s="3">
        <f t="shared" si="385"/>
        <v>0</v>
      </c>
      <c r="G405" s="3">
        <f t="shared" si="386"/>
        <v>0</v>
      </c>
      <c r="H405" s="3">
        <f t="shared" si="366"/>
        <v>0</v>
      </c>
      <c r="I405" s="110">
        <f t="shared" si="366"/>
        <v>0</v>
      </c>
      <c r="J405" s="110">
        <f t="shared" si="366"/>
        <v>0</v>
      </c>
      <c r="K405" s="8">
        <f t="shared" si="402"/>
        <v>0</v>
      </c>
      <c r="L405" s="4">
        <f t="shared" si="387"/>
        <v>0</v>
      </c>
      <c r="M405" s="4">
        <f t="shared" si="394"/>
        <v>0</v>
      </c>
      <c r="N405" s="4">
        <f t="shared" si="388"/>
        <v>0</v>
      </c>
      <c r="O405" s="4">
        <f t="shared" si="389"/>
        <v>0</v>
      </c>
      <c r="P405" s="4">
        <f t="shared" si="379"/>
        <v>0</v>
      </c>
      <c r="Q405" s="4">
        <f>J404-I405</f>
        <v>0</v>
      </c>
      <c r="R405" s="4">
        <f t="shared" si="380"/>
        <v>0</v>
      </c>
      <c r="S405" s="4">
        <f t="shared" si="390"/>
        <v>0</v>
      </c>
      <c r="T405" s="4">
        <f t="shared" si="391"/>
        <v>0</v>
      </c>
      <c r="U405" s="4">
        <f t="shared" si="395"/>
        <v>0</v>
      </c>
      <c r="V405" s="4">
        <f t="shared" si="396"/>
        <v>0</v>
      </c>
      <c r="W405" s="109">
        <f t="shared" si="397"/>
        <v>0</v>
      </c>
      <c r="X405" s="45">
        <f>J403+U405</f>
        <v>0</v>
      </c>
      <c r="Y405" s="62">
        <f t="shared" si="418"/>
        <v>0</v>
      </c>
      <c r="Z405" s="10">
        <f t="shared" si="419"/>
        <v>0</v>
      </c>
      <c r="AA405" s="4">
        <f t="shared" si="420"/>
        <v>0</v>
      </c>
      <c r="AB405" s="79">
        <f t="shared" si="421"/>
        <v>0</v>
      </c>
      <c r="AC405" s="79">
        <f>J403+Z405</f>
        <v>0</v>
      </c>
      <c r="AD405" s="48">
        <f t="shared" si="403"/>
        <v>-1</v>
      </c>
      <c r="AE405" s="45">
        <f t="shared" si="423"/>
        <v>0</v>
      </c>
      <c r="AF405" s="56">
        <f t="shared" si="424"/>
        <v>0</v>
      </c>
      <c r="AG405" s="70" t="e">
        <f t="shared" si="425"/>
        <v>#DIV/0!</v>
      </c>
      <c r="AH405" s="70" t="e">
        <f t="shared" si="426"/>
        <v>#DIV/0!</v>
      </c>
      <c r="AI405" s="74" t="e">
        <f t="shared" si="427"/>
        <v>#DIV/0!</v>
      </c>
      <c r="AJ405" s="62">
        <f t="shared" si="428"/>
        <v>0</v>
      </c>
      <c r="AK405" s="117" t="e">
        <f t="shared" si="429"/>
        <v>#DIV/0!</v>
      </c>
      <c r="AL405" s="99" t="e">
        <f t="shared" si="430"/>
        <v>#DIV/0!</v>
      </c>
      <c r="AM405" s="62">
        <f t="shared" si="431"/>
        <v>0</v>
      </c>
      <c r="AN405" s="10">
        <f t="shared" si="432"/>
        <v>0</v>
      </c>
      <c r="AO405" s="10">
        <f t="shared" si="433"/>
        <v>0</v>
      </c>
      <c r="AP405" s="10">
        <f t="shared" si="434"/>
        <v>0</v>
      </c>
      <c r="AQ405" s="10">
        <f t="shared" si="435"/>
        <v>0</v>
      </c>
      <c r="AS405" s="113"/>
      <c r="AV405" s="7"/>
      <c r="AW405" s="19"/>
      <c r="AX405" s="19"/>
      <c r="AY405" s="19"/>
      <c r="AZ405"/>
      <c r="BA405"/>
      <c r="BB405"/>
      <c r="BC405"/>
      <c r="BD405"/>
      <c r="BE405" s="12" t="s">
        <v>554</v>
      </c>
      <c r="BF405" s="110"/>
      <c r="BG405" s="111"/>
      <c r="BH405" s="111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</row>
    <row r="406" spans="1:123" x14ac:dyDescent="0.25">
      <c r="A406" s="12" t="str">
        <f t="shared" si="378"/>
        <v>25mag     10o</v>
      </c>
      <c r="B406" s="3">
        <f t="shared" si="392"/>
        <v>0</v>
      </c>
      <c r="C406" s="3">
        <f t="shared" si="393"/>
        <v>0</v>
      </c>
      <c r="D406" s="3">
        <f t="shared" si="383"/>
        <v>0</v>
      </c>
      <c r="E406" s="3">
        <f t="shared" si="384"/>
        <v>0</v>
      </c>
      <c r="F406" s="3">
        <f t="shared" si="385"/>
        <v>0</v>
      </c>
      <c r="G406" s="3">
        <f t="shared" si="386"/>
        <v>0</v>
      </c>
      <c r="H406" s="3">
        <f t="shared" si="366"/>
        <v>0</v>
      </c>
      <c r="I406" s="3">
        <f t="shared" si="366"/>
        <v>0</v>
      </c>
      <c r="J406" s="110">
        <f t="shared" si="366"/>
        <v>0</v>
      </c>
      <c r="K406" s="8">
        <f t="shared" si="402"/>
        <v>0</v>
      </c>
      <c r="L406" s="4">
        <f t="shared" si="387"/>
        <v>0</v>
      </c>
      <c r="M406" s="4">
        <f t="shared" si="394"/>
        <v>0</v>
      </c>
      <c r="N406" s="4">
        <f t="shared" si="388"/>
        <v>0</v>
      </c>
      <c r="O406" s="4">
        <f t="shared" si="389"/>
        <v>0</v>
      </c>
      <c r="P406" s="4">
        <f t="shared" si="379"/>
        <v>0</v>
      </c>
      <c r="Q406" s="4">
        <f>J405-I406</f>
        <v>0</v>
      </c>
      <c r="R406" s="4">
        <f t="shared" si="380"/>
        <v>0</v>
      </c>
      <c r="S406" s="4">
        <f t="shared" si="390"/>
        <v>0</v>
      </c>
      <c r="T406" s="4">
        <f t="shared" si="391"/>
        <v>0</v>
      </c>
      <c r="U406" s="4">
        <f t="shared" si="395"/>
        <v>0</v>
      </c>
      <c r="V406" s="4">
        <f t="shared" si="396"/>
        <v>0</v>
      </c>
      <c r="W406" s="109">
        <f t="shared" si="397"/>
        <v>0</v>
      </c>
      <c r="X406" s="45">
        <f>J404+U406</f>
        <v>0</v>
      </c>
      <c r="Y406" s="10">
        <f t="shared" si="418"/>
        <v>0</v>
      </c>
      <c r="Z406" s="10">
        <f t="shared" si="419"/>
        <v>0</v>
      </c>
      <c r="AA406" s="10">
        <f t="shared" si="420"/>
        <v>0</v>
      </c>
      <c r="AB406" s="10">
        <f t="shared" si="421"/>
        <v>0</v>
      </c>
      <c r="AC406" s="79">
        <f>J404+Z406</f>
        <v>0</v>
      </c>
      <c r="AD406" s="48">
        <f t="shared" si="403"/>
        <v>-1</v>
      </c>
      <c r="AE406" s="45">
        <f t="shared" si="423"/>
        <v>0</v>
      </c>
      <c r="AF406" s="56">
        <f t="shared" si="424"/>
        <v>0</v>
      </c>
      <c r="AG406" s="70" t="e">
        <f t="shared" si="425"/>
        <v>#DIV/0!</v>
      </c>
      <c r="AH406" s="70" t="e">
        <f t="shared" si="426"/>
        <v>#DIV/0!</v>
      </c>
      <c r="AI406" s="74" t="e">
        <f t="shared" si="427"/>
        <v>#DIV/0!</v>
      </c>
      <c r="AJ406" s="62">
        <f t="shared" si="428"/>
        <v>0</v>
      </c>
      <c r="AK406" s="117" t="e">
        <f t="shared" si="429"/>
        <v>#DIV/0!</v>
      </c>
      <c r="AL406" s="99" t="e">
        <f t="shared" si="430"/>
        <v>#DIV/0!</v>
      </c>
      <c r="AM406" s="62">
        <f t="shared" si="431"/>
        <v>0</v>
      </c>
      <c r="AN406" s="10">
        <f t="shared" si="432"/>
        <v>0</v>
      </c>
      <c r="AO406" s="10">
        <f t="shared" si="433"/>
        <v>0</v>
      </c>
      <c r="AP406" s="10">
        <f t="shared" si="434"/>
        <v>0</v>
      </c>
      <c r="AQ406" s="10">
        <f t="shared" si="435"/>
        <v>0</v>
      </c>
      <c r="AS406" s="113"/>
      <c r="AV406" s="7"/>
      <c r="AW406" s="19"/>
      <c r="AX406" s="19"/>
      <c r="AY406" s="19"/>
      <c r="AZ406"/>
      <c r="BA406"/>
      <c r="BB406"/>
      <c r="BC406"/>
      <c r="BD406"/>
      <c r="BE406" s="12" t="s">
        <v>555</v>
      </c>
      <c r="BF406" s="110"/>
      <c r="BG406" s="111"/>
      <c r="BH406" s="111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</row>
    <row r="407" spans="1:123" x14ac:dyDescent="0.25">
      <c r="A407" s="12" t="str">
        <f t="shared" si="378"/>
        <v>25mag   11s</v>
      </c>
      <c r="B407" s="3">
        <f t="shared" si="392"/>
        <v>0</v>
      </c>
      <c r="C407" s="3">
        <f t="shared" si="393"/>
        <v>0</v>
      </c>
      <c r="D407" s="3">
        <f t="shared" si="383"/>
        <v>0</v>
      </c>
      <c r="E407" s="3">
        <f t="shared" si="384"/>
        <v>0</v>
      </c>
      <c r="F407" s="3">
        <f t="shared" si="385"/>
        <v>0</v>
      </c>
      <c r="G407" s="3">
        <f t="shared" si="386"/>
        <v>0</v>
      </c>
      <c r="H407" s="3">
        <f t="shared" si="366"/>
        <v>0</v>
      </c>
      <c r="I407" s="3">
        <f t="shared" si="366"/>
        <v>0</v>
      </c>
      <c r="J407" s="3">
        <f t="shared" si="366"/>
        <v>0</v>
      </c>
      <c r="K407" s="8">
        <f t="shared" si="402"/>
        <v>0</v>
      </c>
      <c r="L407" s="4">
        <f t="shared" si="387"/>
        <v>0</v>
      </c>
      <c r="M407" s="4">
        <f t="shared" si="394"/>
        <v>0</v>
      </c>
      <c r="N407" s="4">
        <f t="shared" si="388"/>
        <v>0</v>
      </c>
      <c r="O407" s="4">
        <f t="shared" si="389"/>
        <v>0</v>
      </c>
      <c r="P407" s="4">
        <f t="shared" si="379"/>
        <v>0</v>
      </c>
      <c r="Q407" s="4">
        <f>J406-I407</f>
        <v>0</v>
      </c>
      <c r="R407" s="4">
        <f t="shared" si="380"/>
        <v>0</v>
      </c>
      <c r="S407" s="4">
        <f t="shared" si="390"/>
        <v>0</v>
      </c>
      <c r="T407" s="4">
        <f t="shared" si="391"/>
        <v>0</v>
      </c>
      <c r="U407" s="4">
        <f t="shared" si="395"/>
        <v>0</v>
      </c>
      <c r="V407" s="4">
        <f t="shared" si="396"/>
        <v>0</v>
      </c>
      <c r="W407" s="45">
        <f t="shared" si="397"/>
        <v>0</v>
      </c>
      <c r="X407" s="45">
        <f>J405+U407</f>
        <v>0</v>
      </c>
      <c r="Y407" s="62">
        <f t="shared" si="418"/>
        <v>0</v>
      </c>
      <c r="Z407" s="10">
        <f t="shared" si="419"/>
        <v>0</v>
      </c>
      <c r="AA407" s="4">
        <f t="shared" si="420"/>
        <v>0</v>
      </c>
      <c r="AB407" s="108">
        <f t="shared" si="421"/>
        <v>0</v>
      </c>
      <c r="AC407" s="79">
        <f>J405+Z407</f>
        <v>0</v>
      </c>
      <c r="AD407" s="48">
        <f t="shared" si="403"/>
        <v>-1</v>
      </c>
      <c r="AE407" s="45">
        <f t="shared" si="423"/>
        <v>0</v>
      </c>
      <c r="AF407" s="56">
        <f t="shared" si="424"/>
        <v>0</v>
      </c>
      <c r="AG407" s="70" t="e">
        <f t="shared" si="425"/>
        <v>#DIV/0!</v>
      </c>
      <c r="AH407" s="70" t="e">
        <f t="shared" si="426"/>
        <v>#DIV/0!</v>
      </c>
      <c r="AI407" s="74" t="e">
        <f t="shared" si="427"/>
        <v>#DIV/0!</v>
      </c>
      <c r="AJ407" s="62">
        <f t="shared" si="428"/>
        <v>0</v>
      </c>
      <c r="AK407" s="117" t="e">
        <f t="shared" si="429"/>
        <v>#DIV/0!</v>
      </c>
      <c r="AL407" s="99" t="e">
        <f t="shared" si="430"/>
        <v>#DIV/0!</v>
      </c>
      <c r="AM407" s="62">
        <f t="shared" si="431"/>
        <v>0</v>
      </c>
      <c r="AN407" s="10">
        <f t="shared" si="432"/>
        <v>0</v>
      </c>
      <c r="AO407" s="10">
        <f t="shared" si="433"/>
        <v>0</v>
      </c>
      <c r="AP407" s="10">
        <f t="shared" si="434"/>
        <v>0</v>
      </c>
      <c r="AQ407" s="10">
        <f t="shared" si="435"/>
        <v>0</v>
      </c>
      <c r="AS407" s="113"/>
      <c r="AV407" s="7"/>
      <c r="AW407" s="19"/>
      <c r="AX407" s="19"/>
      <c r="AY407" s="19"/>
      <c r="AZ407"/>
      <c r="BA407"/>
      <c r="BB407"/>
      <c r="BC407"/>
      <c r="BD407"/>
      <c r="BE407" s="12" t="s">
        <v>172</v>
      </c>
      <c r="BF407" s="110"/>
      <c r="BG407" s="111"/>
      <c r="BH407" s="111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</row>
    <row r="408" spans="1:123" x14ac:dyDescent="0.25">
      <c r="A408" s="12" t="str">
        <f t="shared" si="378"/>
        <v>25mag     12b</v>
      </c>
      <c r="B408" s="3">
        <f t="shared" si="392"/>
        <v>0</v>
      </c>
      <c r="C408" s="3">
        <f t="shared" si="393"/>
        <v>0</v>
      </c>
      <c r="D408" s="3">
        <f t="shared" si="383"/>
        <v>0</v>
      </c>
      <c r="E408" s="3">
        <f t="shared" si="384"/>
        <v>0</v>
      </c>
      <c r="F408" s="3">
        <f t="shared" si="385"/>
        <v>0</v>
      </c>
      <c r="G408" s="3">
        <f t="shared" si="386"/>
        <v>0</v>
      </c>
      <c r="H408" s="3">
        <f t="shared" si="366"/>
        <v>0</v>
      </c>
      <c r="I408" s="3">
        <f t="shared" si="366"/>
        <v>0</v>
      </c>
      <c r="J408" s="110">
        <f t="shared" si="366"/>
        <v>0</v>
      </c>
      <c r="K408" s="8">
        <f t="shared" si="402"/>
        <v>0</v>
      </c>
      <c r="L408" s="4">
        <f t="shared" si="387"/>
        <v>0</v>
      </c>
      <c r="M408" s="4">
        <f t="shared" si="394"/>
        <v>0</v>
      </c>
      <c r="N408" s="4">
        <f t="shared" si="388"/>
        <v>0</v>
      </c>
      <c r="O408" s="4">
        <f t="shared" si="389"/>
        <v>0</v>
      </c>
      <c r="P408" s="4">
        <f t="shared" si="379"/>
        <v>0</v>
      </c>
      <c r="Q408" s="4">
        <f>-J407+I408</f>
        <v>0</v>
      </c>
      <c r="R408" s="4">
        <f t="shared" si="380"/>
        <v>0</v>
      </c>
      <c r="S408" s="4">
        <f t="shared" si="390"/>
        <v>0</v>
      </c>
      <c r="T408" s="4">
        <f t="shared" si="391"/>
        <v>0</v>
      </c>
      <c r="U408" s="4">
        <f t="shared" si="395"/>
        <v>0</v>
      </c>
      <c r="V408" s="4">
        <f t="shared" si="396"/>
        <v>0</v>
      </c>
      <c r="W408" s="45">
        <f t="shared" si="397"/>
        <v>0</v>
      </c>
      <c r="X408" s="45">
        <f t="shared" ref="X408:X411" si="437">J406+U408</f>
        <v>0</v>
      </c>
      <c r="Y408" s="62">
        <f t="shared" si="418"/>
        <v>0</v>
      </c>
      <c r="Z408" s="10">
        <f t="shared" si="419"/>
        <v>0</v>
      </c>
      <c r="AA408" s="4">
        <f t="shared" si="420"/>
        <v>0</v>
      </c>
      <c r="AB408" s="79">
        <f t="shared" si="421"/>
        <v>0</v>
      </c>
      <c r="AC408" s="79">
        <f t="shared" ref="AC408:AC411" si="438">J406+Z408</f>
        <v>0</v>
      </c>
      <c r="AD408" s="48">
        <f t="shared" si="403"/>
        <v>-1</v>
      </c>
      <c r="AE408" s="45">
        <f t="shared" si="423"/>
        <v>0</v>
      </c>
      <c r="AF408" s="56">
        <f t="shared" si="424"/>
        <v>0</v>
      </c>
      <c r="AG408" s="70" t="e">
        <f t="shared" si="425"/>
        <v>#DIV/0!</v>
      </c>
      <c r="AH408" s="70" t="e">
        <f t="shared" si="426"/>
        <v>#DIV/0!</v>
      </c>
      <c r="AI408" s="74" t="e">
        <f t="shared" si="427"/>
        <v>#DIV/0!</v>
      </c>
      <c r="AJ408" s="62">
        <f t="shared" si="428"/>
        <v>0</v>
      </c>
      <c r="AK408" s="117" t="e">
        <f t="shared" si="429"/>
        <v>#DIV/0!</v>
      </c>
      <c r="AL408" s="99" t="e">
        <f t="shared" si="430"/>
        <v>#DIV/0!</v>
      </c>
      <c r="AM408" s="62">
        <f t="shared" si="431"/>
        <v>0</v>
      </c>
      <c r="AN408" s="10">
        <f t="shared" si="432"/>
        <v>0</v>
      </c>
      <c r="AO408" s="10">
        <f t="shared" si="433"/>
        <v>0</v>
      </c>
      <c r="AP408" s="10">
        <f t="shared" si="434"/>
        <v>0</v>
      </c>
      <c r="AQ408" s="10">
        <f t="shared" si="435"/>
        <v>0</v>
      </c>
      <c r="AS408" s="113"/>
      <c r="AW408" s="19"/>
      <c r="AX408" s="19"/>
      <c r="AY408" s="19"/>
      <c r="AZ408"/>
      <c r="BA408"/>
      <c r="BB408"/>
      <c r="BC408"/>
      <c r="BD408"/>
      <c r="BE408" s="12" t="s">
        <v>556</v>
      </c>
      <c r="BF408" s="110"/>
      <c r="BG408" s="111"/>
      <c r="BH408" s="111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</row>
    <row r="409" spans="1:123" x14ac:dyDescent="0.25">
      <c r="A409" s="12" t="str">
        <f t="shared" si="378"/>
        <v>25mag     13o</v>
      </c>
      <c r="B409" s="3">
        <f t="shared" si="392"/>
        <v>0</v>
      </c>
      <c r="C409" s="3">
        <f t="shared" si="393"/>
        <v>0</v>
      </c>
      <c r="D409" s="3">
        <f t="shared" si="383"/>
        <v>0</v>
      </c>
      <c r="E409" s="3">
        <f t="shared" si="384"/>
        <v>0</v>
      </c>
      <c r="F409" s="3">
        <f t="shared" si="385"/>
        <v>0</v>
      </c>
      <c r="G409" s="3">
        <f t="shared" si="386"/>
        <v>0</v>
      </c>
      <c r="H409" s="3">
        <f t="shared" si="366"/>
        <v>0</v>
      </c>
      <c r="I409" s="3">
        <f t="shared" si="366"/>
        <v>0</v>
      </c>
      <c r="J409" s="3">
        <f t="shared" si="366"/>
        <v>0</v>
      </c>
      <c r="K409" s="8">
        <f t="shared" si="402"/>
        <v>0</v>
      </c>
      <c r="L409" s="4">
        <f t="shared" si="387"/>
        <v>0</v>
      </c>
      <c r="M409" s="4">
        <f t="shared" si="394"/>
        <v>0</v>
      </c>
      <c r="N409" s="4">
        <f t="shared" si="388"/>
        <v>0</v>
      </c>
      <c r="O409" s="4">
        <f t="shared" si="389"/>
        <v>0</v>
      </c>
      <c r="P409" s="4">
        <f>-H409+J408</f>
        <v>0</v>
      </c>
      <c r="Q409" s="4">
        <f t="shared" ref="Q409:Q416" si="439">J408-I409</f>
        <v>0</v>
      </c>
      <c r="R409" s="4">
        <f t="shared" si="380"/>
        <v>0</v>
      </c>
      <c r="S409" s="4">
        <f t="shared" si="390"/>
        <v>0</v>
      </c>
      <c r="T409" s="4">
        <f t="shared" si="391"/>
        <v>0</v>
      </c>
      <c r="U409" s="4">
        <f t="shared" si="395"/>
        <v>0</v>
      </c>
      <c r="V409" s="4">
        <f t="shared" si="396"/>
        <v>0</v>
      </c>
      <c r="W409" s="109">
        <f t="shared" si="397"/>
        <v>0</v>
      </c>
      <c r="X409" s="45">
        <f t="shared" si="437"/>
        <v>0</v>
      </c>
      <c r="Y409" s="62">
        <f t="shared" si="418"/>
        <v>0</v>
      </c>
      <c r="Z409" s="10">
        <f t="shared" si="419"/>
        <v>0</v>
      </c>
      <c r="AA409" s="4">
        <f t="shared" si="420"/>
        <v>0</v>
      </c>
      <c r="AB409" s="79">
        <f t="shared" si="421"/>
        <v>0</v>
      </c>
      <c r="AC409" s="79">
        <f t="shared" si="438"/>
        <v>0</v>
      </c>
      <c r="AD409" s="48">
        <f t="shared" si="403"/>
        <v>-1</v>
      </c>
      <c r="AE409" s="45">
        <f t="shared" si="423"/>
        <v>0</v>
      </c>
      <c r="AF409" s="56">
        <f t="shared" si="424"/>
        <v>0</v>
      </c>
      <c r="AG409" s="70" t="e">
        <f t="shared" si="425"/>
        <v>#DIV/0!</v>
      </c>
      <c r="AH409" s="70" t="e">
        <f t="shared" si="426"/>
        <v>#DIV/0!</v>
      </c>
      <c r="AI409" s="74" t="e">
        <f t="shared" si="427"/>
        <v>#DIV/0!</v>
      </c>
      <c r="AJ409" s="62">
        <f t="shared" si="428"/>
        <v>0</v>
      </c>
      <c r="AK409" s="117" t="e">
        <f t="shared" si="429"/>
        <v>#DIV/0!</v>
      </c>
      <c r="AL409" s="99" t="e">
        <f t="shared" si="430"/>
        <v>#DIV/0!</v>
      </c>
      <c r="AM409" s="62">
        <f t="shared" si="431"/>
        <v>0</v>
      </c>
      <c r="AN409" s="10">
        <f t="shared" si="432"/>
        <v>0</v>
      </c>
      <c r="AO409" s="10">
        <f t="shared" si="433"/>
        <v>0</v>
      </c>
      <c r="AP409" s="10">
        <f t="shared" si="434"/>
        <v>0</v>
      </c>
      <c r="AQ409" s="10">
        <f t="shared" si="435"/>
        <v>0</v>
      </c>
      <c r="AS409" s="113"/>
      <c r="AW409" s="19"/>
      <c r="AX409" s="19"/>
      <c r="AY409" s="19"/>
      <c r="AZ409"/>
      <c r="BA409"/>
      <c r="BB409"/>
      <c r="BC409"/>
      <c r="BD409"/>
      <c r="BE409" s="12" t="s">
        <v>557</v>
      </c>
      <c r="BF409" s="110"/>
      <c r="BG409" s="111"/>
      <c r="BH409" s="111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</row>
    <row r="410" spans="1:123" x14ac:dyDescent="0.25">
      <c r="A410" s="12" t="str">
        <f t="shared" si="378"/>
        <v>25mag     13o</v>
      </c>
      <c r="B410" s="3">
        <f t="shared" si="392"/>
        <v>0</v>
      </c>
      <c r="C410" s="3">
        <f t="shared" si="393"/>
        <v>0</v>
      </c>
      <c r="D410" s="3">
        <f t="shared" si="383"/>
        <v>0</v>
      </c>
      <c r="E410" s="3">
        <f t="shared" si="384"/>
        <v>0</v>
      </c>
      <c r="F410" s="3">
        <f t="shared" si="385"/>
        <v>0</v>
      </c>
      <c r="G410" s="3">
        <f t="shared" si="386"/>
        <v>0</v>
      </c>
      <c r="H410" s="110">
        <f t="shared" si="366"/>
        <v>0</v>
      </c>
      <c r="I410" s="110">
        <f t="shared" si="366"/>
        <v>0</v>
      </c>
      <c r="J410" s="110">
        <f t="shared" si="366"/>
        <v>0</v>
      </c>
      <c r="K410" s="8">
        <f t="shared" si="402"/>
        <v>0</v>
      </c>
      <c r="L410" s="4">
        <f t="shared" si="387"/>
        <v>0</v>
      </c>
      <c r="M410" s="4">
        <f t="shared" si="394"/>
        <v>0</v>
      </c>
      <c r="N410" s="4">
        <f t="shared" si="388"/>
        <v>0</v>
      </c>
      <c r="O410" s="4">
        <f t="shared" si="389"/>
        <v>0</v>
      </c>
      <c r="P410" s="4">
        <f t="shared" ref="P410:P431" si="440">H410-J409</f>
        <v>0</v>
      </c>
      <c r="Q410" s="4">
        <f t="shared" si="439"/>
        <v>0</v>
      </c>
      <c r="R410" s="4">
        <f t="shared" si="380"/>
        <v>0</v>
      </c>
      <c r="S410" s="4">
        <f t="shared" si="390"/>
        <v>0</v>
      </c>
      <c r="T410" s="4">
        <f t="shared" si="391"/>
        <v>0</v>
      </c>
      <c r="U410" s="4">
        <f t="shared" si="395"/>
        <v>0</v>
      </c>
      <c r="V410" s="4">
        <f t="shared" si="396"/>
        <v>0</v>
      </c>
      <c r="W410" s="85">
        <f t="shared" si="397"/>
        <v>0</v>
      </c>
      <c r="X410" s="45">
        <f t="shared" si="437"/>
        <v>0</v>
      </c>
      <c r="Y410" s="62">
        <f t="shared" si="418"/>
        <v>0</v>
      </c>
      <c r="Z410" s="10">
        <f t="shared" si="419"/>
        <v>0</v>
      </c>
      <c r="AA410" s="4">
        <f t="shared" si="420"/>
        <v>0</v>
      </c>
      <c r="AB410" s="79">
        <f t="shared" si="421"/>
        <v>0</v>
      </c>
      <c r="AC410" s="79">
        <f t="shared" si="438"/>
        <v>0</v>
      </c>
      <c r="AD410" s="48">
        <f t="shared" si="403"/>
        <v>-1</v>
      </c>
      <c r="AE410" s="45">
        <f t="shared" si="423"/>
        <v>0</v>
      </c>
      <c r="AF410" s="56">
        <f t="shared" si="424"/>
        <v>0</v>
      </c>
      <c r="AG410" s="70" t="e">
        <f t="shared" si="425"/>
        <v>#DIV/0!</v>
      </c>
      <c r="AH410" s="70" t="e">
        <f t="shared" si="426"/>
        <v>#DIV/0!</v>
      </c>
      <c r="AI410" s="74" t="e">
        <f t="shared" si="427"/>
        <v>#DIV/0!</v>
      </c>
      <c r="AJ410" s="62">
        <f t="shared" si="428"/>
        <v>0</v>
      </c>
      <c r="AK410" s="117" t="e">
        <f t="shared" si="429"/>
        <v>#DIV/0!</v>
      </c>
      <c r="AL410" s="99" t="e">
        <f t="shared" si="430"/>
        <v>#DIV/0!</v>
      </c>
      <c r="AM410" s="62">
        <f t="shared" si="431"/>
        <v>0</v>
      </c>
      <c r="AN410" s="10">
        <f t="shared" si="432"/>
        <v>0</v>
      </c>
      <c r="AO410" s="10">
        <f t="shared" si="433"/>
        <v>0</v>
      </c>
      <c r="AP410" s="10">
        <f t="shared" si="434"/>
        <v>0</v>
      </c>
      <c r="AQ410" s="10">
        <f t="shared" si="435"/>
        <v>0</v>
      </c>
      <c r="AS410" s="113"/>
      <c r="AW410" s="19"/>
      <c r="AX410" s="19"/>
      <c r="AY410" s="19"/>
      <c r="AZ410"/>
      <c r="BA410"/>
      <c r="BB410"/>
      <c r="BC410"/>
      <c r="BD410"/>
      <c r="BE410" s="12" t="s">
        <v>557</v>
      </c>
      <c r="BF410" s="110"/>
      <c r="BG410" s="111"/>
      <c r="BH410" s="111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</row>
    <row r="411" spans="1:123" x14ac:dyDescent="0.25">
      <c r="A411" s="12" t="str">
        <f t="shared" si="378"/>
        <v>25mag  14s</v>
      </c>
      <c r="B411" s="3">
        <f t="shared" si="392"/>
        <v>0</v>
      </c>
      <c r="C411" s="3">
        <f t="shared" si="393"/>
        <v>0</v>
      </c>
      <c r="D411" s="3">
        <f t="shared" si="383"/>
        <v>0</v>
      </c>
      <c r="E411" s="3">
        <f t="shared" si="384"/>
        <v>0</v>
      </c>
      <c r="F411" s="3">
        <f t="shared" si="385"/>
        <v>0</v>
      </c>
      <c r="G411" s="3">
        <f t="shared" si="386"/>
        <v>0</v>
      </c>
      <c r="H411" s="110">
        <f t="shared" si="366"/>
        <v>0</v>
      </c>
      <c r="I411" s="110">
        <f t="shared" si="366"/>
        <v>0</v>
      </c>
      <c r="J411" s="110">
        <f t="shared" si="366"/>
        <v>0</v>
      </c>
      <c r="K411" s="8">
        <f t="shared" si="402"/>
        <v>0</v>
      </c>
      <c r="L411" s="4">
        <f t="shared" si="387"/>
        <v>0</v>
      </c>
      <c r="M411" s="4">
        <f t="shared" si="394"/>
        <v>0</v>
      </c>
      <c r="N411" s="4">
        <f t="shared" si="388"/>
        <v>0</v>
      </c>
      <c r="O411" s="4">
        <f t="shared" si="389"/>
        <v>0</v>
      </c>
      <c r="P411" s="4">
        <f t="shared" si="440"/>
        <v>0</v>
      </c>
      <c r="Q411" s="4">
        <f t="shared" si="439"/>
        <v>0</v>
      </c>
      <c r="R411" s="4">
        <f t="shared" si="380"/>
        <v>0</v>
      </c>
      <c r="S411" s="4">
        <f t="shared" si="390"/>
        <v>0</v>
      </c>
      <c r="T411" s="4">
        <f t="shared" si="391"/>
        <v>0</v>
      </c>
      <c r="U411" s="4">
        <f t="shared" si="395"/>
        <v>0</v>
      </c>
      <c r="V411" s="4">
        <f t="shared" si="396"/>
        <v>0</v>
      </c>
      <c r="W411" s="86">
        <f t="shared" si="397"/>
        <v>0</v>
      </c>
      <c r="X411" s="45">
        <f t="shared" si="437"/>
        <v>0</v>
      </c>
      <c r="Y411" s="10">
        <f t="shared" si="418"/>
        <v>0</v>
      </c>
      <c r="Z411" s="10">
        <f t="shared" si="419"/>
        <v>0</v>
      </c>
      <c r="AA411" s="10">
        <f t="shared" si="420"/>
        <v>0</v>
      </c>
      <c r="AB411" s="10">
        <f t="shared" si="421"/>
        <v>0</v>
      </c>
      <c r="AC411" s="79">
        <f t="shared" si="438"/>
        <v>0</v>
      </c>
      <c r="AD411" s="48">
        <f t="shared" si="403"/>
        <v>-1</v>
      </c>
      <c r="AE411" s="45">
        <f t="shared" si="423"/>
        <v>0</v>
      </c>
      <c r="AF411" s="56">
        <f t="shared" si="424"/>
        <v>0</v>
      </c>
      <c r="AG411" s="70" t="e">
        <f t="shared" si="425"/>
        <v>#DIV/0!</v>
      </c>
      <c r="AH411" s="70" t="e">
        <f t="shared" si="426"/>
        <v>#DIV/0!</v>
      </c>
      <c r="AI411" s="74" t="e">
        <f t="shared" si="427"/>
        <v>#DIV/0!</v>
      </c>
      <c r="AJ411" s="62">
        <f t="shared" si="428"/>
        <v>0</v>
      </c>
      <c r="AK411" s="117" t="e">
        <f t="shared" si="429"/>
        <v>#DIV/0!</v>
      </c>
      <c r="AL411" s="99" t="e">
        <f t="shared" si="430"/>
        <v>#DIV/0!</v>
      </c>
      <c r="AM411" s="62">
        <f t="shared" si="431"/>
        <v>0</v>
      </c>
      <c r="AN411" s="10">
        <f t="shared" si="432"/>
        <v>0</v>
      </c>
      <c r="AO411" s="10">
        <f t="shared" si="433"/>
        <v>0</v>
      </c>
      <c r="AP411" s="10">
        <f t="shared" si="434"/>
        <v>0</v>
      </c>
      <c r="AQ411" s="10">
        <f t="shared" si="435"/>
        <v>0</v>
      </c>
      <c r="AS411" s="113"/>
      <c r="AW411" s="19"/>
      <c r="AX411" s="19"/>
      <c r="AY411" s="19"/>
      <c r="AZ411"/>
      <c r="BA411"/>
      <c r="BB411"/>
      <c r="BC411"/>
      <c r="BD411"/>
      <c r="BE411" s="12" t="s">
        <v>558</v>
      </c>
      <c r="BF411" s="110"/>
      <c r="BG411" s="111"/>
      <c r="BH411" s="1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</row>
    <row r="412" spans="1:123" x14ac:dyDescent="0.25">
      <c r="A412" s="12" t="str">
        <f t="shared" si="378"/>
        <v>25mag   15b</v>
      </c>
      <c r="B412" s="3">
        <f t="shared" si="392"/>
        <v>0</v>
      </c>
      <c r="C412" s="3">
        <f t="shared" si="393"/>
        <v>0</v>
      </c>
      <c r="D412" s="3">
        <f t="shared" si="383"/>
        <v>0</v>
      </c>
      <c r="E412" s="3">
        <f t="shared" si="384"/>
        <v>0</v>
      </c>
      <c r="F412" s="3">
        <f t="shared" si="385"/>
        <v>0</v>
      </c>
      <c r="G412" s="3">
        <f t="shared" si="386"/>
        <v>0</v>
      </c>
      <c r="H412" s="110">
        <f t="shared" si="366"/>
        <v>0</v>
      </c>
      <c r="I412" s="110">
        <f t="shared" si="366"/>
        <v>0</v>
      </c>
      <c r="J412" s="110">
        <f t="shared" si="366"/>
        <v>0</v>
      </c>
      <c r="K412" s="8">
        <f t="shared" si="402"/>
        <v>0</v>
      </c>
      <c r="L412" s="4">
        <f t="shared" si="387"/>
        <v>0</v>
      </c>
      <c r="M412" s="4">
        <f t="shared" si="394"/>
        <v>0</v>
      </c>
      <c r="N412" s="4">
        <f t="shared" si="388"/>
        <v>0</v>
      </c>
      <c r="O412" s="4">
        <f t="shared" si="389"/>
        <v>0</v>
      </c>
      <c r="P412" s="4">
        <f t="shared" si="440"/>
        <v>0</v>
      </c>
      <c r="Q412" s="4">
        <f t="shared" si="439"/>
        <v>0</v>
      </c>
      <c r="R412" s="4">
        <f t="shared" si="380"/>
        <v>0</v>
      </c>
      <c r="S412" s="4">
        <f t="shared" si="390"/>
        <v>0</v>
      </c>
      <c r="T412" s="4">
        <f t="shared" si="391"/>
        <v>0</v>
      </c>
      <c r="U412" s="4">
        <f t="shared" si="395"/>
        <v>0</v>
      </c>
      <c r="V412" s="4">
        <f t="shared" si="396"/>
        <v>0</v>
      </c>
      <c r="W412" s="85">
        <f t="shared" si="397"/>
        <v>0</v>
      </c>
      <c r="X412" s="45">
        <f t="shared" ref="X412:X418" si="441">J410+U412</f>
        <v>0</v>
      </c>
      <c r="Y412" s="62">
        <f t="shared" si="418"/>
        <v>0</v>
      </c>
      <c r="Z412" s="10">
        <f t="shared" si="419"/>
        <v>0</v>
      </c>
      <c r="AA412" s="4">
        <f t="shared" si="420"/>
        <v>0</v>
      </c>
      <c r="AB412" s="108">
        <f t="shared" si="421"/>
        <v>0</v>
      </c>
      <c r="AC412" s="79">
        <f t="shared" ref="AC412:AC418" si="442">J410+Z412</f>
        <v>0</v>
      </c>
      <c r="AD412" s="48">
        <f t="shared" si="403"/>
        <v>-1</v>
      </c>
      <c r="AE412" s="45">
        <f t="shared" si="423"/>
        <v>0</v>
      </c>
      <c r="AF412" s="56">
        <f t="shared" si="424"/>
        <v>0</v>
      </c>
      <c r="AG412" s="70" t="e">
        <f t="shared" si="425"/>
        <v>#DIV/0!</v>
      </c>
      <c r="AH412" s="70" t="e">
        <f t="shared" si="426"/>
        <v>#DIV/0!</v>
      </c>
      <c r="AI412" s="74" t="e">
        <f t="shared" si="427"/>
        <v>#DIV/0!</v>
      </c>
      <c r="AJ412" s="62">
        <f t="shared" si="428"/>
        <v>0</v>
      </c>
      <c r="AK412" s="117" t="e">
        <f t="shared" si="429"/>
        <v>#DIV/0!</v>
      </c>
      <c r="AL412" s="99" t="e">
        <f t="shared" si="430"/>
        <v>#DIV/0!</v>
      </c>
      <c r="AM412" s="62">
        <f t="shared" si="431"/>
        <v>0</v>
      </c>
      <c r="AN412" s="10">
        <f t="shared" si="432"/>
        <v>0</v>
      </c>
      <c r="AO412" s="10">
        <f t="shared" si="433"/>
        <v>0</v>
      </c>
      <c r="AP412" s="10">
        <f t="shared" si="434"/>
        <v>0</v>
      </c>
      <c r="AQ412" s="10">
        <f t="shared" si="435"/>
        <v>0</v>
      </c>
      <c r="AS412" s="113"/>
      <c r="AW412" s="19"/>
      <c r="AX412" s="19"/>
      <c r="AY412" s="19"/>
      <c r="AZ412"/>
      <c r="BA412"/>
      <c r="BB412"/>
      <c r="BC412"/>
      <c r="BD412"/>
      <c r="BE412" s="12" t="s">
        <v>559</v>
      </c>
      <c r="BF412" s="110"/>
      <c r="BG412" s="111"/>
      <c r="BH412" s="111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</row>
    <row r="413" spans="1:123" x14ac:dyDescent="0.25">
      <c r="A413" s="12" t="str">
        <f t="shared" si="378"/>
        <v>25mag     16o</v>
      </c>
      <c r="B413" s="3">
        <f t="shared" si="392"/>
        <v>0</v>
      </c>
      <c r="C413" s="3">
        <f t="shared" si="393"/>
        <v>0</v>
      </c>
      <c r="D413" s="3">
        <f t="shared" si="383"/>
        <v>0</v>
      </c>
      <c r="E413" s="3">
        <f t="shared" si="384"/>
        <v>0</v>
      </c>
      <c r="F413" s="3">
        <f t="shared" si="385"/>
        <v>0</v>
      </c>
      <c r="G413" s="3">
        <f t="shared" si="386"/>
        <v>0</v>
      </c>
      <c r="H413" s="110">
        <f t="shared" si="366"/>
        <v>0</v>
      </c>
      <c r="I413" s="110">
        <f t="shared" si="366"/>
        <v>0</v>
      </c>
      <c r="J413" s="110">
        <f t="shared" si="366"/>
        <v>0</v>
      </c>
      <c r="K413" s="8">
        <f t="shared" si="402"/>
        <v>0</v>
      </c>
      <c r="L413" s="4">
        <f t="shared" si="387"/>
        <v>0</v>
      </c>
      <c r="M413" s="4">
        <f t="shared" si="394"/>
        <v>0</v>
      </c>
      <c r="N413" s="4">
        <f t="shared" si="388"/>
        <v>0</v>
      </c>
      <c r="O413" s="4">
        <f t="shared" si="389"/>
        <v>0</v>
      </c>
      <c r="P413" s="4">
        <f t="shared" si="440"/>
        <v>0</v>
      </c>
      <c r="Q413" s="4">
        <f t="shared" si="439"/>
        <v>0</v>
      </c>
      <c r="R413" s="4">
        <f t="shared" si="380"/>
        <v>0</v>
      </c>
      <c r="S413" s="4">
        <f t="shared" si="390"/>
        <v>0</v>
      </c>
      <c r="T413" s="4">
        <f t="shared" si="391"/>
        <v>0</v>
      </c>
      <c r="U413" s="4">
        <f t="shared" si="395"/>
        <v>0</v>
      </c>
      <c r="V413" s="4">
        <f t="shared" si="396"/>
        <v>0</v>
      </c>
      <c r="W413" s="85">
        <f t="shared" si="397"/>
        <v>0</v>
      </c>
      <c r="X413" s="45">
        <f t="shared" si="441"/>
        <v>0</v>
      </c>
      <c r="Y413" s="62">
        <f t="shared" si="418"/>
        <v>0</v>
      </c>
      <c r="Z413" s="10">
        <f t="shared" si="419"/>
        <v>0</v>
      </c>
      <c r="AA413" s="4">
        <f t="shared" si="420"/>
        <v>0</v>
      </c>
      <c r="AB413" s="79">
        <f t="shared" si="421"/>
        <v>0</v>
      </c>
      <c r="AC413" s="79">
        <f t="shared" si="442"/>
        <v>0</v>
      </c>
      <c r="AD413" s="48">
        <f t="shared" si="403"/>
        <v>-1</v>
      </c>
      <c r="AE413" s="45">
        <f t="shared" si="423"/>
        <v>0</v>
      </c>
      <c r="AF413" s="56">
        <f t="shared" si="424"/>
        <v>0</v>
      </c>
      <c r="AG413" s="70" t="e">
        <f t="shared" si="425"/>
        <v>#DIV/0!</v>
      </c>
      <c r="AH413" s="70" t="e">
        <f t="shared" si="426"/>
        <v>#DIV/0!</v>
      </c>
      <c r="AI413" s="74" t="e">
        <f t="shared" si="427"/>
        <v>#DIV/0!</v>
      </c>
      <c r="AJ413" s="62">
        <f t="shared" si="428"/>
        <v>0</v>
      </c>
      <c r="AK413" s="117" t="e">
        <f t="shared" si="429"/>
        <v>#DIV/0!</v>
      </c>
      <c r="AL413" s="99" t="e">
        <f t="shared" si="430"/>
        <v>#DIV/0!</v>
      </c>
      <c r="AM413" s="62">
        <f t="shared" si="431"/>
        <v>0</v>
      </c>
      <c r="AN413" s="10">
        <f t="shared" si="432"/>
        <v>0</v>
      </c>
      <c r="AO413" s="10">
        <f t="shared" si="433"/>
        <v>0</v>
      </c>
      <c r="AP413" s="10">
        <f t="shared" si="434"/>
        <v>0</v>
      </c>
      <c r="AQ413" s="10">
        <f t="shared" si="435"/>
        <v>0</v>
      </c>
      <c r="AS413" s="113"/>
      <c r="AW413" s="19"/>
      <c r="AX413" s="19"/>
      <c r="AY413" s="19"/>
      <c r="AZ413"/>
      <c r="BA413"/>
      <c r="BB413"/>
      <c r="BC413"/>
      <c r="BD413"/>
      <c r="BE413" s="12" t="s">
        <v>560</v>
      </c>
      <c r="BF413" s="110"/>
      <c r="BG413" s="111"/>
      <c r="BH413" s="111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</row>
    <row r="414" spans="1:123" x14ac:dyDescent="0.25">
      <c r="A414" s="12" t="str">
        <f t="shared" si="378"/>
        <v>25mag    17s</v>
      </c>
      <c r="B414" s="3">
        <f t="shared" si="392"/>
        <v>0</v>
      </c>
      <c r="C414" s="3">
        <f t="shared" si="393"/>
        <v>0</v>
      </c>
      <c r="D414" s="3">
        <f t="shared" si="383"/>
        <v>0</v>
      </c>
      <c r="E414" s="3">
        <f t="shared" si="384"/>
        <v>0</v>
      </c>
      <c r="F414" s="3">
        <f t="shared" si="385"/>
        <v>0</v>
      </c>
      <c r="G414" s="3">
        <f t="shared" si="386"/>
        <v>0</v>
      </c>
      <c r="H414" s="3">
        <f t="shared" ref="H414:J429" si="443">BF414</f>
        <v>0</v>
      </c>
      <c r="I414" s="3">
        <f t="shared" si="443"/>
        <v>0</v>
      </c>
      <c r="J414" s="3">
        <f t="shared" si="443"/>
        <v>0</v>
      </c>
      <c r="K414" s="8">
        <f t="shared" si="402"/>
        <v>0</v>
      </c>
      <c r="L414" s="4">
        <f t="shared" si="387"/>
        <v>0</v>
      </c>
      <c r="M414" s="4">
        <f t="shared" si="394"/>
        <v>0</v>
      </c>
      <c r="N414" s="4">
        <f t="shared" si="388"/>
        <v>0</v>
      </c>
      <c r="O414" s="4">
        <f t="shared" si="389"/>
        <v>0</v>
      </c>
      <c r="P414" s="4">
        <f t="shared" si="440"/>
        <v>0</v>
      </c>
      <c r="Q414" s="4">
        <f t="shared" si="439"/>
        <v>0</v>
      </c>
      <c r="R414" s="4">
        <f t="shared" si="380"/>
        <v>0</v>
      </c>
      <c r="S414" s="4">
        <f t="shared" si="390"/>
        <v>0</v>
      </c>
      <c r="T414" s="4">
        <f t="shared" si="391"/>
        <v>0</v>
      </c>
      <c r="U414" s="4">
        <f t="shared" si="395"/>
        <v>0</v>
      </c>
      <c r="V414" s="4">
        <f t="shared" si="396"/>
        <v>0</v>
      </c>
      <c r="W414" s="86">
        <f t="shared" si="397"/>
        <v>0</v>
      </c>
      <c r="X414" s="45">
        <f t="shared" si="441"/>
        <v>0</v>
      </c>
      <c r="Y414" s="62">
        <f t="shared" si="418"/>
        <v>0</v>
      </c>
      <c r="Z414" s="10">
        <f t="shared" si="419"/>
        <v>0</v>
      </c>
      <c r="AA414" s="4">
        <f t="shared" si="420"/>
        <v>0</v>
      </c>
      <c r="AB414" s="108">
        <f t="shared" si="421"/>
        <v>0</v>
      </c>
      <c r="AC414" s="79">
        <f t="shared" si="442"/>
        <v>0</v>
      </c>
      <c r="AD414" s="48">
        <f t="shared" si="403"/>
        <v>-1</v>
      </c>
      <c r="AE414" s="45">
        <f t="shared" si="423"/>
        <v>0</v>
      </c>
      <c r="AF414" s="56">
        <f t="shared" si="424"/>
        <v>0</v>
      </c>
      <c r="AG414" s="70" t="e">
        <f t="shared" si="425"/>
        <v>#DIV/0!</v>
      </c>
      <c r="AH414" s="70" t="e">
        <f t="shared" si="426"/>
        <v>#DIV/0!</v>
      </c>
      <c r="AI414" s="74" t="e">
        <f t="shared" si="427"/>
        <v>#DIV/0!</v>
      </c>
      <c r="AJ414" s="62">
        <f t="shared" si="428"/>
        <v>0</v>
      </c>
      <c r="AK414" s="117" t="e">
        <f t="shared" si="429"/>
        <v>#DIV/0!</v>
      </c>
      <c r="AL414" s="99" t="e">
        <f t="shared" si="430"/>
        <v>#DIV/0!</v>
      </c>
      <c r="AM414" s="62">
        <f t="shared" si="431"/>
        <v>0</v>
      </c>
      <c r="AN414" s="10">
        <f t="shared" si="432"/>
        <v>0</v>
      </c>
      <c r="AO414" s="10">
        <f t="shared" si="433"/>
        <v>0</v>
      </c>
      <c r="AP414" s="10">
        <f t="shared" si="434"/>
        <v>0</v>
      </c>
      <c r="AQ414" s="10">
        <f t="shared" si="435"/>
        <v>0</v>
      </c>
      <c r="AS414" s="113"/>
      <c r="AW414" s="19"/>
      <c r="AX414" s="19"/>
      <c r="AY414" s="19"/>
      <c r="AZ414"/>
      <c r="BA414"/>
      <c r="BB414"/>
      <c r="BC414"/>
      <c r="BD414"/>
      <c r="BE414" s="12" t="s">
        <v>561</v>
      </c>
      <c r="BF414" s="110"/>
      <c r="BG414" s="111"/>
      <c r="BH414" s="111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</row>
    <row r="415" spans="1:123" x14ac:dyDescent="0.25">
      <c r="A415" s="12" t="str">
        <f t="shared" si="378"/>
        <v>25mag   18b</v>
      </c>
      <c r="B415" s="3">
        <f t="shared" si="392"/>
        <v>0</v>
      </c>
      <c r="C415" s="3">
        <f t="shared" si="393"/>
        <v>0</v>
      </c>
      <c r="D415" s="3">
        <f t="shared" si="383"/>
        <v>0</v>
      </c>
      <c r="E415" s="3">
        <f t="shared" si="384"/>
        <v>0</v>
      </c>
      <c r="F415" s="3">
        <f t="shared" si="385"/>
        <v>0</v>
      </c>
      <c r="G415" s="3">
        <f t="shared" si="386"/>
        <v>0</v>
      </c>
      <c r="H415" s="3">
        <f t="shared" si="443"/>
        <v>0</v>
      </c>
      <c r="I415" s="3">
        <f t="shared" si="443"/>
        <v>0</v>
      </c>
      <c r="J415" s="3">
        <f t="shared" si="443"/>
        <v>0</v>
      </c>
      <c r="K415" s="8">
        <f t="shared" si="402"/>
        <v>0</v>
      </c>
      <c r="L415" s="4">
        <f t="shared" si="387"/>
        <v>0</v>
      </c>
      <c r="M415" s="4">
        <f t="shared" si="394"/>
        <v>0</v>
      </c>
      <c r="N415" s="4">
        <f t="shared" si="388"/>
        <v>0</v>
      </c>
      <c r="O415" s="4">
        <f t="shared" si="389"/>
        <v>0</v>
      </c>
      <c r="P415" s="4">
        <f t="shared" si="440"/>
        <v>0</v>
      </c>
      <c r="Q415" s="4">
        <f t="shared" si="439"/>
        <v>0</v>
      </c>
      <c r="R415" s="4">
        <f t="shared" si="380"/>
        <v>0</v>
      </c>
      <c r="S415" s="4">
        <f t="shared" si="390"/>
        <v>0</v>
      </c>
      <c r="T415" s="4">
        <f t="shared" si="391"/>
        <v>0</v>
      </c>
      <c r="U415" s="4">
        <f t="shared" si="395"/>
        <v>0</v>
      </c>
      <c r="V415" s="4">
        <f t="shared" si="396"/>
        <v>0</v>
      </c>
      <c r="W415" s="86">
        <f t="shared" si="397"/>
        <v>0</v>
      </c>
      <c r="X415" s="45">
        <f t="shared" si="441"/>
        <v>0</v>
      </c>
      <c r="Y415" s="62">
        <f t="shared" si="418"/>
        <v>0</v>
      </c>
      <c r="Z415" s="10">
        <f t="shared" si="419"/>
        <v>0</v>
      </c>
      <c r="AA415" s="4">
        <f t="shared" si="420"/>
        <v>0</v>
      </c>
      <c r="AB415" s="79">
        <f t="shared" si="421"/>
        <v>0</v>
      </c>
      <c r="AC415" s="79">
        <f t="shared" si="442"/>
        <v>0</v>
      </c>
      <c r="AD415" s="48">
        <f t="shared" si="403"/>
        <v>-1</v>
      </c>
      <c r="AE415" s="45">
        <f t="shared" si="423"/>
        <v>0</v>
      </c>
      <c r="AF415" s="56">
        <f t="shared" si="424"/>
        <v>0</v>
      </c>
      <c r="AG415" s="70" t="e">
        <f t="shared" si="425"/>
        <v>#DIV/0!</v>
      </c>
      <c r="AH415" s="70" t="e">
        <f t="shared" si="426"/>
        <v>#DIV/0!</v>
      </c>
      <c r="AI415" s="74" t="e">
        <f t="shared" si="427"/>
        <v>#DIV/0!</v>
      </c>
      <c r="AJ415" s="62">
        <f t="shared" si="428"/>
        <v>0</v>
      </c>
      <c r="AK415" s="117" t="e">
        <f t="shared" si="429"/>
        <v>#DIV/0!</v>
      </c>
      <c r="AL415" s="99" t="e">
        <f t="shared" si="430"/>
        <v>#DIV/0!</v>
      </c>
      <c r="AM415" s="62">
        <f t="shared" si="431"/>
        <v>0</v>
      </c>
      <c r="AN415" s="10">
        <f t="shared" si="432"/>
        <v>0</v>
      </c>
      <c r="AO415" s="10">
        <f t="shared" si="433"/>
        <v>0</v>
      </c>
      <c r="AP415" s="10">
        <f t="shared" si="434"/>
        <v>0</v>
      </c>
      <c r="AQ415" s="10">
        <f t="shared" si="435"/>
        <v>0</v>
      </c>
      <c r="AS415" s="113"/>
      <c r="AW415" s="19"/>
      <c r="AX415" s="19"/>
      <c r="AY415" s="19"/>
      <c r="AZ415"/>
      <c r="BA415"/>
      <c r="BB415"/>
      <c r="BC415"/>
      <c r="BD415"/>
      <c r="BE415" s="12" t="s">
        <v>562</v>
      </c>
      <c r="BF415" s="110"/>
      <c r="BG415" s="111"/>
      <c r="BH415" s="111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</row>
    <row r="416" spans="1:123" x14ac:dyDescent="0.25">
      <c r="A416" s="12" t="str">
        <f t="shared" si="378"/>
        <v>25mag    19o</v>
      </c>
      <c r="B416" s="3">
        <f t="shared" si="392"/>
        <v>0</v>
      </c>
      <c r="C416" s="3">
        <f t="shared" si="393"/>
        <v>0</v>
      </c>
      <c r="D416" s="3">
        <f t="shared" si="383"/>
        <v>0</v>
      </c>
      <c r="E416" s="3">
        <f t="shared" si="384"/>
        <v>0</v>
      </c>
      <c r="F416" s="3">
        <f t="shared" si="385"/>
        <v>0</v>
      </c>
      <c r="G416" s="3">
        <f t="shared" si="386"/>
        <v>0</v>
      </c>
      <c r="H416" s="3">
        <f t="shared" si="443"/>
        <v>0</v>
      </c>
      <c r="I416" s="3">
        <f t="shared" si="443"/>
        <v>0</v>
      </c>
      <c r="J416" s="3">
        <f t="shared" si="443"/>
        <v>0</v>
      </c>
      <c r="K416" s="8">
        <f t="shared" si="402"/>
        <v>0</v>
      </c>
      <c r="L416" s="4">
        <f t="shared" si="387"/>
        <v>0</v>
      </c>
      <c r="M416" s="4">
        <f t="shared" si="394"/>
        <v>0</v>
      </c>
      <c r="N416" s="4">
        <f t="shared" si="388"/>
        <v>0</v>
      </c>
      <c r="O416" s="4">
        <f t="shared" si="389"/>
        <v>0</v>
      </c>
      <c r="P416" s="4">
        <f t="shared" si="440"/>
        <v>0</v>
      </c>
      <c r="Q416" s="4">
        <f t="shared" si="439"/>
        <v>0</v>
      </c>
      <c r="R416" s="4">
        <f t="shared" si="380"/>
        <v>0</v>
      </c>
      <c r="S416" s="4">
        <f t="shared" si="390"/>
        <v>0</v>
      </c>
      <c r="T416" s="4">
        <f t="shared" si="391"/>
        <v>0</v>
      </c>
      <c r="U416" s="4">
        <f t="shared" si="395"/>
        <v>0</v>
      </c>
      <c r="V416" s="4">
        <f t="shared" si="396"/>
        <v>0</v>
      </c>
      <c r="W416" s="86">
        <f t="shared" si="397"/>
        <v>0</v>
      </c>
      <c r="X416" s="45">
        <f t="shared" si="441"/>
        <v>0</v>
      </c>
      <c r="Y416" s="62">
        <f t="shared" si="418"/>
        <v>0</v>
      </c>
      <c r="Z416" s="10">
        <f t="shared" si="419"/>
        <v>0</v>
      </c>
      <c r="AA416" s="4">
        <f t="shared" si="420"/>
        <v>0</v>
      </c>
      <c r="AB416" s="79">
        <f t="shared" si="421"/>
        <v>0</v>
      </c>
      <c r="AC416" s="79">
        <f t="shared" si="442"/>
        <v>0</v>
      </c>
      <c r="AD416" s="48">
        <f t="shared" si="403"/>
        <v>-1</v>
      </c>
      <c r="AE416" s="45">
        <f t="shared" si="423"/>
        <v>0</v>
      </c>
      <c r="AF416" s="56">
        <f t="shared" si="424"/>
        <v>0</v>
      </c>
      <c r="AG416" s="70" t="e">
        <f t="shared" si="425"/>
        <v>#DIV/0!</v>
      </c>
      <c r="AH416" s="70" t="e">
        <f t="shared" si="426"/>
        <v>#DIV/0!</v>
      </c>
      <c r="AI416" s="74" t="e">
        <f t="shared" si="427"/>
        <v>#DIV/0!</v>
      </c>
      <c r="AJ416" s="62">
        <f t="shared" si="428"/>
        <v>0</v>
      </c>
      <c r="AK416" s="117" t="e">
        <f t="shared" si="429"/>
        <v>#DIV/0!</v>
      </c>
      <c r="AL416" s="99" t="e">
        <f t="shared" si="430"/>
        <v>#DIV/0!</v>
      </c>
      <c r="AM416" s="62">
        <f t="shared" si="431"/>
        <v>0</v>
      </c>
      <c r="AN416" s="10">
        <f t="shared" si="432"/>
        <v>0</v>
      </c>
      <c r="AO416" s="10">
        <f t="shared" si="433"/>
        <v>0</v>
      </c>
      <c r="AP416" s="10">
        <f t="shared" si="434"/>
        <v>0</v>
      </c>
      <c r="AQ416" s="10">
        <f t="shared" si="435"/>
        <v>0</v>
      </c>
      <c r="AS416" s="113"/>
      <c r="AW416" s="19"/>
      <c r="AX416" s="19"/>
      <c r="AY416" s="19"/>
      <c r="AZ416"/>
      <c r="BA416"/>
      <c r="BB416"/>
      <c r="BC416"/>
      <c r="BD416"/>
      <c r="BE416" s="12" t="s">
        <v>563</v>
      </c>
      <c r="BF416" s="110"/>
      <c r="BG416" s="111"/>
      <c r="BH416" s="111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</row>
    <row r="417" spans="1:123" x14ac:dyDescent="0.25">
      <c r="A417" s="12" t="str">
        <f t="shared" si="378"/>
        <v>25mag    20s</v>
      </c>
      <c r="B417" s="3">
        <f t="shared" si="392"/>
        <v>0</v>
      </c>
      <c r="C417" s="3">
        <f t="shared" si="393"/>
        <v>0</v>
      </c>
      <c r="D417" s="3">
        <f t="shared" si="383"/>
        <v>0</v>
      </c>
      <c r="E417" s="3">
        <f t="shared" si="384"/>
        <v>0</v>
      </c>
      <c r="F417" s="3">
        <f t="shared" si="385"/>
        <v>0</v>
      </c>
      <c r="G417" s="3">
        <f t="shared" si="386"/>
        <v>0</v>
      </c>
      <c r="H417" s="3">
        <f t="shared" si="443"/>
        <v>0</v>
      </c>
      <c r="I417" s="3">
        <f t="shared" si="443"/>
        <v>0</v>
      </c>
      <c r="J417" s="110">
        <f t="shared" si="443"/>
        <v>0</v>
      </c>
      <c r="K417" s="8">
        <f t="shared" si="402"/>
        <v>0</v>
      </c>
      <c r="L417" s="4">
        <f t="shared" si="387"/>
        <v>0</v>
      </c>
      <c r="M417" s="4">
        <f t="shared" si="394"/>
        <v>0</v>
      </c>
      <c r="N417" s="4">
        <f t="shared" si="388"/>
        <v>0</v>
      </c>
      <c r="O417" s="4">
        <f t="shared" si="389"/>
        <v>0</v>
      </c>
      <c r="P417" s="4">
        <f t="shared" si="440"/>
        <v>0</v>
      </c>
      <c r="Q417" s="4">
        <f>-J416+I417</f>
        <v>0</v>
      </c>
      <c r="R417" s="4">
        <f t="shared" si="380"/>
        <v>0</v>
      </c>
      <c r="S417" s="4">
        <f t="shared" si="390"/>
        <v>0</v>
      </c>
      <c r="T417" s="4">
        <f t="shared" si="391"/>
        <v>0</v>
      </c>
      <c r="U417" s="4">
        <f t="shared" si="395"/>
        <v>0</v>
      </c>
      <c r="V417" s="4">
        <f t="shared" si="396"/>
        <v>0</v>
      </c>
      <c r="W417" s="86">
        <f t="shared" si="397"/>
        <v>0</v>
      </c>
      <c r="X417" s="45">
        <f t="shared" si="441"/>
        <v>0</v>
      </c>
      <c r="Y417" s="10">
        <f t="shared" si="418"/>
        <v>0</v>
      </c>
      <c r="Z417" s="10">
        <f t="shared" si="419"/>
        <v>0</v>
      </c>
      <c r="AA417" s="10">
        <f t="shared" si="420"/>
        <v>0</v>
      </c>
      <c r="AB417" s="10">
        <f t="shared" si="421"/>
        <v>0</v>
      </c>
      <c r="AC417" s="79">
        <f t="shared" si="442"/>
        <v>0</v>
      </c>
      <c r="AD417" s="48">
        <f t="shared" si="403"/>
        <v>-1</v>
      </c>
      <c r="AE417" s="45">
        <f t="shared" si="423"/>
        <v>0</v>
      </c>
      <c r="AF417" s="56">
        <f t="shared" si="424"/>
        <v>0</v>
      </c>
      <c r="AG417" s="70" t="e">
        <f t="shared" si="425"/>
        <v>#DIV/0!</v>
      </c>
      <c r="AH417" s="70" t="e">
        <f t="shared" si="426"/>
        <v>#DIV/0!</v>
      </c>
      <c r="AI417" s="74" t="e">
        <f t="shared" si="427"/>
        <v>#DIV/0!</v>
      </c>
      <c r="AJ417" s="62">
        <f t="shared" si="428"/>
        <v>0</v>
      </c>
      <c r="AK417" s="117" t="e">
        <f t="shared" si="429"/>
        <v>#DIV/0!</v>
      </c>
      <c r="AL417" s="99" t="e">
        <f t="shared" si="430"/>
        <v>#DIV/0!</v>
      </c>
      <c r="AM417" s="62">
        <f t="shared" si="431"/>
        <v>0</v>
      </c>
      <c r="AN417" s="10">
        <f t="shared" si="432"/>
        <v>0</v>
      </c>
      <c r="AO417" s="10">
        <f t="shared" si="433"/>
        <v>0</v>
      </c>
      <c r="AP417" s="10">
        <f t="shared" si="434"/>
        <v>0</v>
      </c>
      <c r="AQ417" s="10">
        <f t="shared" si="435"/>
        <v>0</v>
      </c>
      <c r="AS417" s="113"/>
      <c r="AW417" s="19"/>
      <c r="AX417" s="19"/>
      <c r="AY417" s="19"/>
      <c r="AZ417"/>
      <c r="BA417"/>
      <c r="BB417"/>
      <c r="BC417"/>
      <c r="BD417"/>
      <c r="BE417" s="12" t="s">
        <v>564</v>
      </c>
      <c r="BF417" s="110"/>
      <c r="BG417" s="111"/>
      <c r="BH417" s="111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</row>
    <row r="418" spans="1:123" x14ac:dyDescent="0.25">
      <c r="A418" s="12" t="str">
        <f t="shared" si="378"/>
        <v>25mag     21b</v>
      </c>
      <c r="B418" s="3">
        <f t="shared" si="392"/>
        <v>0</v>
      </c>
      <c r="C418" s="3">
        <f t="shared" si="393"/>
        <v>0</v>
      </c>
      <c r="D418" s="3">
        <f t="shared" si="383"/>
        <v>0</v>
      </c>
      <c r="E418" s="3">
        <f t="shared" si="384"/>
        <v>0</v>
      </c>
      <c r="F418" s="3">
        <f t="shared" si="385"/>
        <v>0</v>
      </c>
      <c r="G418" s="3">
        <f t="shared" si="386"/>
        <v>0</v>
      </c>
      <c r="H418" s="3">
        <f t="shared" si="443"/>
        <v>0</v>
      </c>
      <c r="I418" s="3">
        <f t="shared" si="443"/>
        <v>0</v>
      </c>
      <c r="J418" s="110">
        <f t="shared" si="443"/>
        <v>0</v>
      </c>
      <c r="K418" s="8">
        <f t="shared" si="402"/>
        <v>0</v>
      </c>
      <c r="L418" s="4">
        <f t="shared" si="387"/>
        <v>0</v>
      </c>
      <c r="M418" s="4">
        <f t="shared" si="394"/>
        <v>0</v>
      </c>
      <c r="N418" s="4">
        <f t="shared" si="388"/>
        <v>0</v>
      </c>
      <c r="O418" s="4">
        <f t="shared" si="389"/>
        <v>0</v>
      </c>
      <c r="P418" s="4">
        <f t="shared" si="440"/>
        <v>0</v>
      </c>
      <c r="Q418" s="4">
        <f>J417-I418</f>
        <v>0</v>
      </c>
      <c r="R418" s="4">
        <f t="shared" si="380"/>
        <v>0</v>
      </c>
      <c r="S418" s="4">
        <f t="shared" si="390"/>
        <v>0</v>
      </c>
      <c r="T418" s="4">
        <f t="shared" si="391"/>
        <v>0</v>
      </c>
      <c r="U418" s="4">
        <f t="shared" si="395"/>
        <v>0</v>
      </c>
      <c r="V418" s="4">
        <f t="shared" si="396"/>
        <v>0</v>
      </c>
      <c r="W418" s="85">
        <f t="shared" si="397"/>
        <v>0</v>
      </c>
      <c r="X418" s="45">
        <f t="shared" si="441"/>
        <v>0</v>
      </c>
      <c r="Y418" s="62">
        <f t="shared" si="418"/>
        <v>0</v>
      </c>
      <c r="Z418" s="10">
        <f t="shared" si="419"/>
        <v>0</v>
      </c>
      <c r="AA418" s="4">
        <f t="shared" si="420"/>
        <v>0</v>
      </c>
      <c r="AB418" s="108">
        <f t="shared" si="421"/>
        <v>0</v>
      </c>
      <c r="AC418" s="79">
        <f t="shared" si="442"/>
        <v>0</v>
      </c>
      <c r="AD418" s="48">
        <f t="shared" si="403"/>
        <v>-1</v>
      </c>
      <c r="AE418" s="45">
        <f t="shared" si="423"/>
        <v>0</v>
      </c>
      <c r="AF418" s="56">
        <f t="shared" si="424"/>
        <v>0</v>
      </c>
      <c r="AG418" s="70" t="e">
        <f t="shared" si="425"/>
        <v>#DIV/0!</v>
      </c>
      <c r="AH418" s="70" t="e">
        <f t="shared" si="426"/>
        <v>#DIV/0!</v>
      </c>
      <c r="AI418" s="74" t="e">
        <f t="shared" si="427"/>
        <v>#DIV/0!</v>
      </c>
      <c r="AJ418" s="62">
        <f t="shared" si="428"/>
        <v>0</v>
      </c>
      <c r="AK418" s="117" t="e">
        <f t="shared" si="429"/>
        <v>#DIV/0!</v>
      </c>
      <c r="AL418" s="99" t="e">
        <f t="shared" si="430"/>
        <v>#DIV/0!</v>
      </c>
      <c r="AM418" s="62">
        <f t="shared" si="431"/>
        <v>0</v>
      </c>
      <c r="AN418" s="10">
        <f t="shared" si="432"/>
        <v>0</v>
      </c>
      <c r="AO418" s="10">
        <f t="shared" si="433"/>
        <v>0</v>
      </c>
      <c r="AP418" s="10">
        <f t="shared" si="434"/>
        <v>0</v>
      </c>
      <c r="AQ418" s="10">
        <f t="shared" si="435"/>
        <v>0</v>
      </c>
      <c r="AS418" s="113"/>
      <c r="AW418" s="19"/>
      <c r="AX418" s="19"/>
      <c r="AY418" s="19"/>
      <c r="AZ418"/>
      <c r="BA418"/>
      <c r="BB418"/>
      <c r="BC418"/>
      <c r="BD418"/>
      <c r="BE418" s="12" t="s">
        <v>565</v>
      </c>
      <c r="BF418" s="110"/>
      <c r="BG418" s="111"/>
      <c r="BH418" s="111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</row>
    <row r="419" spans="1:123" x14ac:dyDescent="0.25">
      <c r="A419" s="12" t="str">
        <f t="shared" si="378"/>
        <v>25mag   22b</v>
      </c>
      <c r="B419" s="3">
        <f t="shared" si="392"/>
        <v>0</v>
      </c>
      <c r="C419" s="3">
        <f t="shared" si="393"/>
        <v>0</v>
      </c>
      <c r="D419" s="3">
        <f t="shared" si="383"/>
        <v>0</v>
      </c>
      <c r="E419" s="3">
        <f t="shared" si="384"/>
        <v>0</v>
      </c>
      <c r="F419" s="3">
        <f t="shared" si="385"/>
        <v>0</v>
      </c>
      <c r="G419" s="3">
        <f t="shared" si="386"/>
        <v>0</v>
      </c>
      <c r="H419" s="110">
        <f t="shared" si="443"/>
        <v>0</v>
      </c>
      <c r="I419" s="110">
        <f t="shared" si="443"/>
        <v>0</v>
      </c>
      <c r="J419" s="110">
        <f t="shared" si="443"/>
        <v>0</v>
      </c>
      <c r="K419" s="8">
        <f t="shared" si="402"/>
        <v>0</v>
      </c>
      <c r="L419" s="4">
        <f t="shared" si="387"/>
        <v>0</v>
      </c>
      <c r="M419" s="4">
        <f t="shared" si="394"/>
        <v>0</v>
      </c>
      <c r="N419" s="4">
        <f t="shared" si="388"/>
        <v>0</v>
      </c>
      <c r="O419" s="4">
        <f t="shared" si="389"/>
        <v>0</v>
      </c>
      <c r="P419" s="4">
        <f t="shared" si="440"/>
        <v>0</v>
      </c>
      <c r="Q419" s="4">
        <f>J418-I419</f>
        <v>0</v>
      </c>
      <c r="R419" s="4">
        <f t="shared" si="380"/>
        <v>0</v>
      </c>
      <c r="S419" s="4">
        <f t="shared" si="390"/>
        <v>0</v>
      </c>
      <c r="T419" s="4">
        <f t="shared" si="391"/>
        <v>0</v>
      </c>
      <c r="U419" s="4">
        <f t="shared" si="395"/>
        <v>0</v>
      </c>
      <c r="V419" s="4">
        <f t="shared" si="396"/>
        <v>0</v>
      </c>
      <c r="W419" s="85">
        <f t="shared" si="397"/>
        <v>0</v>
      </c>
      <c r="X419" s="45">
        <f t="shared" ref="X419:X427" si="444">J417+U419</f>
        <v>0</v>
      </c>
      <c r="Y419" s="10">
        <f t="shared" si="418"/>
        <v>0</v>
      </c>
      <c r="Z419" s="10">
        <f t="shared" si="419"/>
        <v>0</v>
      </c>
      <c r="AA419" s="10">
        <f t="shared" si="420"/>
        <v>0</v>
      </c>
      <c r="AB419" s="10">
        <f t="shared" si="421"/>
        <v>0</v>
      </c>
      <c r="AC419" s="79">
        <f t="shared" ref="AC419:AC427" si="445">J417+Z419</f>
        <v>0</v>
      </c>
      <c r="AD419" s="48">
        <f t="shared" si="403"/>
        <v>-1</v>
      </c>
      <c r="AE419" s="45">
        <f t="shared" si="423"/>
        <v>0</v>
      </c>
      <c r="AF419" s="56">
        <f t="shared" si="424"/>
        <v>0</v>
      </c>
      <c r="AG419" s="70" t="e">
        <f t="shared" si="425"/>
        <v>#DIV/0!</v>
      </c>
      <c r="AH419" s="70" t="e">
        <f t="shared" si="426"/>
        <v>#DIV/0!</v>
      </c>
      <c r="AI419" s="74" t="e">
        <f t="shared" si="427"/>
        <v>#DIV/0!</v>
      </c>
      <c r="AJ419" s="62">
        <f t="shared" si="428"/>
        <v>0</v>
      </c>
      <c r="AK419" s="117" t="e">
        <f t="shared" si="429"/>
        <v>#DIV/0!</v>
      </c>
      <c r="AL419" s="99" t="e">
        <f t="shared" si="430"/>
        <v>#DIV/0!</v>
      </c>
      <c r="AM419" s="62">
        <f t="shared" si="431"/>
        <v>0</v>
      </c>
      <c r="AN419" s="10">
        <f t="shared" si="432"/>
        <v>0</v>
      </c>
      <c r="AO419" s="10">
        <f t="shared" si="433"/>
        <v>0</v>
      </c>
      <c r="AP419" s="10">
        <f t="shared" si="434"/>
        <v>0</v>
      </c>
      <c r="AQ419" s="10">
        <f t="shared" si="435"/>
        <v>0</v>
      </c>
      <c r="AS419" s="113"/>
      <c r="AW419" s="19"/>
      <c r="AX419" s="19"/>
      <c r="AY419" s="19"/>
      <c r="AZ419"/>
      <c r="BA419"/>
      <c r="BB419"/>
      <c r="BC419"/>
      <c r="BD419"/>
      <c r="BE419" s="12" t="s">
        <v>566</v>
      </c>
      <c r="BF419" s="15"/>
      <c r="BG419" s="15"/>
      <c r="BH419" s="15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</row>
    <row r="420" spans="1:123" x14ac:dyDescent="0.25">
      <c r="A420" s="12" t="str">
        <f t="shared" ref="A420:A483" si="446" xml:space="preserve"> BE420</f>
        <v>26mag   0s</v>
      </c>
      <c r="B420" s="3">
        <f t="shared" ref="B420:B483" si="447">J420-J419</f>
        <v>0</v>
      </c>
      <c r="C420" s="3">
        <f t="shared" ref="C420:C483" si="448">J420-J417</f>
        <v>0</v>
      </c>
      <c r="D420" s="3">
        <f t="shared" ref="D420:D483" si="449">AVERAGE(H418:H420)</f>
        <v>0</v>
      </c>
      <c r="E420" s="3">
        <f t="shared" ref="E420:E483" si="450">AVERAGE(H419:H420)</f>
        <v>0</v>
      </c>
      <c r="F420" s="3">
        <f t="shared" ref="F420:F483" si="451">AVERAGE(I418:I420)</f>
        <v>0</v>
      </c>
      <c r="G420" s="3">
        <f t="shared" ref="G420:G483" si="452">AVERAGE(I419:I420)</f>
        <v>0</v>
      </c>
      <c r="H420" s="13">
        <f t="shared" si="443"/>
        <v>0</v>
      </c>
      <c r="I420" s="13">
        <f t="shared" si="443"/>
        <v>0</v>
      </c>
      <c r="J420" s="13">
        <f t="shared" si="443"/>
        <v>0</v>
      </c>
      <c r="K420" s="8">
        <f t="shared" ref="K420:K483" si="453">J420-J418</f>
        <v>0</v>
      </c>
      <c r="L420" s="4">
        <f t="shared" ref="L420:L483" si="454">MAX(O420:Q420)</f>
        <v>0</v>
      </c>
      <c r="M420" s="4">
        <f t="shared" ref="M420:M483" si="455">AVERAGE(L418:L420)</f>
        <v>0</v>
      </c>
      <c r="N420" s="4">
        <f t="shared" ref="N420:N483" si="456">AVERAGE(L419:L420)</f>
        <v>0</v>
      </c>
      <c r="O420" s="4">
        <f t="shared" ref="O420:O483" si="457">H420-I420</f>
        <v>0</v>
      </c>
      <c r="P420" s="4">
        <f t="shared" si="440"/>
        <v>0</v>
      </c>
      <c r="Q420" s="4">
        <f t="shared" ref="Q420:Q425" si="458">J419-I420</f>
        <v>0</v>
      </c>
      <c r="R420" s="4">
        <f t="shared" ref="R420:R483" si="459">AVERAGE(H420:J420)</f>
        <v>0</v>
      </c>
      <c r="S420" s="4">
        <f t="shared" ref="S420:S483" si="460">AVERAGE(R419:R420)</f>
        <v>0</v>
      </c>
      <c r="T420" s="4">
        <f t="shared" ref="T420:T483" si="461">AVERAGE(R418:R420)</f>
        <v>0</v>
      </c>
      <c r="U420" s="4">
        <f t="shared" ref="U420:U483" si="462">MIN(B417:B419)</f>
        <v>0</v>
      </c>
      <c r="V420" s="4">
        <f t="shared" ref="V420:V483" si="463">MIN(B418:B419)</f>
        <v>0</v>
      </c>
      <c r="W420" s="109">
        <f t="shared" ref="W420:W483" si="464">J418+V420</f>
        <v>0</v>
      </c>
      <c r="X420" s="45">
        <f t="shared" si="444"/>
        <v>0</v>
      </c>
      <c r="Y420" s="10">
        <f t="shared" ref="Y420:Y483" si="465">J419+K419</f>
        <v>0</v>
      </c>
      <c r="Z420" s="10">
        <f t="shared" ref="Z420:Z483" si="466">MAX(B417:B419)</f>
        <v>0</v>
      </c>
      <c r="AA420" s="10">
        <f t="shared" ref="AA420:AA483" si="467">MAX(B418:B419)</f>
        <v>0</v>
      </c>
      <c r="AB420" s="10">
        <f t="shared" ref="AB420:AB483" si="468">J418+AA420</f>
        <v>0</v>
      </c>
      <c r="AC420" s="79">
        <f t="shared" si="445"/>
        <v>0</v>
      </c>
      <c r="AD420" s="48">
        <f t="shared" si="403"/>
        <v>-1</v>
      </c>
      <c r="AE420" s="45">
        <f t="shared" ref="AE420:AE483" si="469">MIN(B417:B419)</f>
        <v>0</v>
      </c>
      <c r="AF420" s="56">
        <f t="shared" ref="AF420:AF483" si="470">J419+AE420</f>
        <v>0</v>
      </c>
      <c r="AG420" s="70" t="e">
        <f t="shared" ref="AG420:AG483" si="471">AI420/AL420</f>
        <v>#DIV/0!</v>
      </c>
      <c r="AH420" s="70" t="e">
        <f t="shared" ref="AH420:AH483" si="472">1/AG420</f>
        <v>#DIV/0!</v>
      </c>
      <c r="AI420" s="74" t="e">
        <f t="shared" ref="AI420:AI483" si="473">(J420-AF420)/AF420</f>
        <v>#DIV/0!</v>
      </c>
      <c r="AJ420" s="62">
        <f t="shared" ref="AJ420:AJ483" si="474">MAX(B417:B419)</f>
        <v>0</v>
      </c>
      <c r="AK420" s="117" t="e">
        <f t="shared" ref="AK420:AK483" si="475" xml:space="preserve"> AH420/AG420</f>
        <v>#DIV/0!</v>
      </c>
      <c r="AL420" s="99" t="e">
        <f t="shared" ref="AL420:AL483" si="476">(J420-AM420)/AM420</f>
        <v>#DIV/0!</v>
      </c>
      <c r="AM420" s="62">
        <f t="shared" ref="AM420:AM483" si="477">J419+AJ420</f>
        <v>0</v>
      </c>
      <c r="AN420" s="10">
        <f t="shared" ref="AN420:AN483" si="478">(R419-N419)*0.999</f>
        <v>0</v>
      </c>
      <c r="AO420" s="10">
        <f t="shared" ref="AO420:AO483" si="479">(2*R419-I419)*0.999</f>
        <v>0</v>
      </c>
      <c r="AP420" s="10">
        <f t="shared" ref="AP420:AP483" si="480">(R419+N419)*1.001</f>
        <v>0</v>
      </c>
      <c r="AQ420" s="10">
        <f t="shared" ref="AQ420:AQ483" si="481">(2*R419-H419)*1.001</f>
        <v>0</v>
      </c>
      <c r="AS420" s="113"/>
      <c r="AW420" s="19"/>
      <c r="AX420" s="19"/>
      <c r="AY420" s="19"/>
      <c r="AZ420"/>
      <c r="BA420"/>
      <c r="BB420"/>
      <c r="BC420"/>
      <c r="BD420"/>
      <c r="BE420" s="12" t="s">
        <v>567</v>
      </c>
      <c r="BF420" s="110"/>
      <c r="BG420" s="111"/>
      <c r="BH420" s="111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</row>
    <row r="421" spans="1:123" x14ac:dyDescent="0.25">
      <c r="A421" s="12" t="str">
        <f t="shared" si="446"/>
        <v>26mag   1s</v>
      </c>
      <c r="B421" s="3">
        <f t="shared" si="447"/>
        <v>0</v>
      </c>
      <c r="C421" s="3">
        <f t="shared" si="448"/>
        <v>0</v>
      </c>
      <c r="D421" s="3">
        <f t="shared" si="449"/>
        <v>0</v>
      </c>
      <c r="E421" s="3">
        <f t="shared" si="450"/>
        <v>0</v>
      </c>
      <c r="F421" s="3">
        <f t="shared" si="451"/>
        <v>0</v>
      </c>
      <c r="G421" s="3">
        <f t="shared" si="452"/>
        <v>0</v>
      </c>
      <c r="H421" s="13">
        <f t="shared" si="443"/>
        <v>0</v>
      </c>
      <c r="I421" s="13">
        <f t="shared" si="443"/>
        <v>0</v>
      </c>
      <c r="J421" s="110">
        <f t="shared" si="443"/>
        <v>0</v>
      </c>
      <c r="K421" s="8">
        <f t="shared" si="453"/>
        <v>0</v>
      </c>
      <c r="L421" s="4">
        <f t="shared" si="454"/>
        <v>0</v>
      </c>
      <c r="M421" s="4">
        <f t="shared" si="455"/>
        <v>0</v>
      </c>
      <c r="N421" s="4">
        <f t="shared" si="456"/>
        <v>0</v>
      </c>
      <c r="O421" s="4">
        <f t="shared" si="457"/>
        <v>0</v>
      </c>
      <c r="P421" s="4">
        <f t="shared" si="440"/>
        <v>0</v>
      </c>
      <c r="Q421" s="4">
        <f t="shared" si="458"/>
        <v>0</v>
      </c>
      <c r="R421" s="4">
        <f t="shared" si="459"/>
        <v>0</v>
      </c>
      <c r="S421" s="4">
        <f t="shared" si="460"/>
        <v>0</v>
      </c>
      <c r="T421" s="4">
        <f t="shared" si="461"/>
        <v>0</v>
      </c>
      <c r="U421" s="4">
        <f t="shared" si="462"/>
        <v>0</v>
      </c>
      <c r="V421" s="4">
        <f t="shared" si="463"/>
        <v>0</v>
      </c>
      <c r="W421" s="109">
        <f t="shared" si="464"/>
        <v>0</v>
      </c>
      <c r="X421" s="45">
        <f t="shared" si="444"/>
        <v>0</v>
      </c>
      <c r="Y421" s="62">
        <f t="shared" si="465"/>
        <v>0</v>
      </c>
      <c r="Z421" s="10">
        <f t="shared" si="466"/>
        <v>0</v>
      </c>
      <c r="AA421" s="4">
        <f t="shared" si="467"/>
        <v>0</v>
      </c>
      <c r="AB421" s="108">
        <f t="shared" si="468"/>
        <v>0</v>
      </c>
      <c r="AC421" s="79">
        <f t="shared" si="445"/>
        <v>0</v>
      </c>
      <c r="AD421" s="48">
        <f t="shared" si="403"/>
        <v>-1</v>
      </c>
      <c r="AE421" s="45">
        <f t="shared" si="469"/>
        <v>0</v>
      </c>
      <c r="AF421" s="56">
        <f t="shared" si="470"/>
        <v>0</v>
      </c>
      <c r="AG421" s="70" t="e">
        <f t="shared" si="471"/>
        <v>#DIV/0!</v>
      </c>
      <c r="AH421" s="70" t="e">
        <f t="shared" si="472"/>
        <v>#DIV/0!</v>
      </c>
      <c r="AI421" s="74" t="e">
        <f t="shared" si="473"/>
        <v>#DIV/0!</v>
      </c>
      <c r="AJ421" s="62">
        <f t="shared" si="474"/>
        <v>0</v>
      </c>
      <c r="AK421" s="117" t="e">
        <f t="shared" si="475"/>
        <v>#DIV/0!</v>
      </c>
      <c r="AL421" s="99" t="e">
        <f t="shared" si="476"/>
        <v>#DIV/0!</v>
      </c>
      <c r="AM421" s="62">
        <f t="shared" si="477"/>
        <v>0</v>
      </c>
      <c r="AN421" s="10">
        <f t="shared" si="478"/>
        <v>0</v>
      </c>
      <c r="AO421" s="10">
        <f t="shared" si="479"/>
        <v>0</v>
      </c>
      <c r="AP421" s="10">
        <f t="shared" si="480"/>
        <v>0</v>
      </c>
      <c r="AQ421" s="10">
        <f t="shared" si="481"/>
        <v>0</v>
      </c>
      <c r="AS421" s="113"/>
      <c r="AW421" s="19"/>
      <c r="AX421" s="19"/>
      <c r="AY421" s="19"/>
      <c r="AZ421"/>
      <c r="BA421"/>
      <c r="BB421"/>
      <c r="BC421"/>
      <c r="BD421"/>
      <c r="BE421" s="12" t="s">
        <v>568</v>
      </c>
      <c r="BF421" s="110"/>
      <c r="BG421" s="111"/>
      <c r="BH421" s="11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</row>
    <row r="422" spans="1:123" x14ac:dyDescent="0.25">
      <c r="A422" s="12" t="str">
        <f t="shared" si="446"/>
        <v>26mag    2b</v>
      </c>
      <c r="B422" s="3">
        <f t="shared" si="447"/>
        <v>0</v>
      </c>
      <c r="C422" s="3">
        <f t="shared" si="448"/>
        <v>0</v>
      </c>
      <c r="D422" s="3">
        <f t="shared" si="449"/>
        <v>0</v>
      </c>
      <c r="E422" s="3">
        <f t="shared" si="450"/>
        <v>0</v>
      </c>
      <c r="F422" s="3">
        <f t="shared" si="451"/>
        <v>0</v>
      </c>
      <c r="G422" s="3">
        <f t="shared" si="452"/>
        <v>0</v>
      </c>
      <c r="H422" s="13">
        <f t="shared" si="443"/>
        <v>0</v>
      </c>
      <c r="I422" s="13">
        <f t="shared" si="443"/>
        <v>0</v>
      </c>
      <c r="J422" s="110">
        <f t="shared" si="443"/>
        <v>0</v>
      </c>
      <c r="K422" s="8">
        <f t="shared" si="453"/>
        <v>0</v>
      </c>
      <c r="L422" s="4">
        <f t="shared" si="454"/>
        <v>0</v>
      </c>
      <c r="M422" s="4">
        <f t="shared" si="455"/>
        <v>0</v>
      </c>
      <c r="N422" s="4">
        <f t="shared" si="456"/>
        <v>0</v>
      </c>
      <c r="O422" s="4">
        <f t="shared" si="457"/>
        <v>0</v>
      </c>
      <c r="P422" s="4">
        <f t="shared" si="440"/>
        <v>0</v>
      </c>
      <c r="Q422" s="4">
        <f t="shared" si="458"/>
        <v>0</v>
      </c>
      <c r="R422" s="4">
        <f t="shared" si="459"/>
        <v>0</v>
      </c>
      <c r="S422" s="4">
        <f t="shared" si="460"/>
        <v>0</v>
      </c>
      <c r="T422" s="4">
        <f t="shared" si="461"/>
        <v>0</v>
      </c>
      <c r="U422" s="4">
        <f t="shared" si="462"/>
        <v>0</v>
      </c>
      <c r="V422" s="4">
        <f t="shared" si="463"/>
        <v>0</v>
      </c>
      <c r="W422" s="45">
        <f t="shared" si="464"/>
        <v>0</v>
      </c>
      <c r="X422" s="45">
        <f t="shared" si="444"/>
        <v>0</v>
      </c>
      <c r="Y422" s="62">
        <f t="shared" si="465"/>
        <v>0</v>
      </c>
      <c r="Z422" s="10">
        <f t="shared" si="466"/>
        <v>0</v>
      </c>
      <c r="AA422" s="4">
        <f t="shared" si="467"/>
        <v>0</v>
      </c>
      <c r="AB422" s="79">
        <f t="shared" si="468"/>
        <v>0</v>
      </c>
      <c r="AC422" s="79">
        <f t="shared" si="445"/>
        <v>0</v>
      </c>
      <c r="AD422" s="48">
        <f t="shared" si="403"/>
        <v>-1</v>
      </c>
      <c r="AE422" s="45">
        <f t="shared" si="469"/>
        <v>0</v>
      </c>
      <c r="AF422" s="56">
        <f t="shared" si="470"/>
        <v>0</v>
      </c>
      <c r="AG422" s="70" t="e">
        <f t="shared" si="471"/>
        <v>#DIV/0!</v>
      </c>
      <c r="AH422" s="70" t="e">
        <f t="shared" si="472"/>
        <v>#DIV/0!</v>
      </c>
      <c r="AI422" s="74" t="e">
        <f t="shared" si="473"/>
        <v>#DIV/0!</v>
      </c>
      <c r="AJ422" s="62">
        <f t="shared" si="474"/>
        <v>0</v>
      </c>
      <c r="AK422" s="117" t="e">
        <f t="shared" si="475"/>
        <v>#DIV/0!</v>
      </c>
      <c r="AL422" s="99" t="e">
        <f t="shared" si="476"/>
        <v>#DIV/0!</v>
      </c>
      <c r="AM422" s="62">
        <f t="shared" si="477"/>
        <v>0</v>
      </c>
      <c r="AN422" s="10">
        <f t="shared" si="478"/>
        <v>0</v>
      </c>
      <c r="AO422" s="10">
        <f t="shared" si="479"/>
        <v>0</v>
      </c>
      <c r="AP422" s="10">
        <f t="shared" si="480"/>
        <v>0</v>
      </c>
      <c r="AQ422" s="10">
        <f t="shared" si="481"/>
        <v>0</v>
      </c>
      <c r="AZ422"/>
      <c r="BA422"/>
      <c r="BB422"/>
      <c r="BC422"/>
      <c r="BD422"/>
      <c r="BE422" s="12" t="s">
        <v>569</v>
      </c>
      <c r="BF422" s="110"/>
      <c r="BG422" s="111"/>
      <c r="BH422" s="111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</row>
    <row r="423" spans="1:123" x14ac:dyDescent="0.25">
      <c r="A423" s="12" t="str">
        <f t="shared" si="446"/>
        <v>26mag     3o</v>
      </c>
      <c r="B423" s="3">
        <f t="shared" si="447"/>
        <v>0</v>
      </c>
      <c r="C423" s="3">
        <f t="shared" si="448"/>
        <v>0</v>
      </c>
      <c r="D423" s="3">
        <f t="shared" si="449"/>
        <v>0</v>
      </c>
      <c r="E423" s="3">
        <f t="shared" si="450"/>
        <v>0</v>
      </c>
      <c r="F423" s="3">
        <f t="shared" si="451"/>
        <v>0</v>
      </c>
      <c r="G423" s="3">
        <f t="shared" si="452"/>
        <v>0</v>
      </c>
      <c r="H423" s="13">
        <f t="shared" si="443"/>
        <v>0</v>
      </c>
      <c r="I423" s="13">
        <f t="shared" si="443"/>
        <v>0</v>
      </c>
      <c r="J423" s="110">
        <f t="shared" si="443"/>
        <v>0</v>
      </c>
      <c r="K423" s="8">
        <f t="shared" si="453"/>
        <v>0</v>
      </c>
      <c r="L423" s="4">
        <f t="shared" si="454"/>
        <v>0</v>
      </c>
      <c r="M423" s="4">
        <f t="shared" si="455"/>
        <v>0</v>
      </c>
      <c r="N423" s="4">
        <f t="shared" si="456"/>
        <v>0</v>
      </c>
      <c r="O423" s="4">
        <f t="shared" si="457"/>
        <v>0</v>
      </c>
      <c r="P423" s="4">
        <f t="shared" si="440"/>
        <v>0</v>
      </c>
      <c r="Q423" s="4">
        <f t="shared" si="458"/>
        <v>0</v>
      </c>
      <c r="R423" s="4">
        <f t="shared" si="459"/>
        <v>0</v>
      </c>
      <c r="S423" s="4">
        <f t="shared" si="460"/>
        <v>0</v>
      </c>
      <c r="T423" s="4">
        <f t="shared" si="461"/>
        <v>0</v>
      </c>
      <c r="U423" s="4">
        <f t="shared" si="462"/>
        <v>0</v>
      </c>
      <c r="V423" s="4">
        <f t="shared" si="463"/>
        <v>0</v>
      </c>
      <c r="W423" s="45">
        <f t="shared" si="464"/>
        <v>0</v>
      </c>
      <c r="X423" s="45">
        <f t="shared" si="444"/>
        <v>0</v>
      </c>
      <c r="Y423" s="62">
        <f t="shared" si="465"/>
        <v>0</v>
      </c>
      <c r="Z423" s="10">
        <f t="shared" si="466"/>
        <v>0</v>
      </c>
      <c r="AA423" s="4">
        <f t="shared" si="467"/>
        <v>0</v>
      </c>
      <c r="AB423" s="79">
        <f t="shared" si="468"/>
        <v>0</v>
      </c>
      <c r="AC423" s="79">
        <f t="shared" si="445"/>
        <v>0</v>
      </c>
      <c r="AD423" s="48">
        <f t="shared" si="403"/>
        <v>-1</v>
      </c>
      <c r="AE423" s="45">
        <f t="shared" si="469"/>
        <v>0</v>
      </c>
      <c r="AF423" s="56">
        <f t="shared" si="470"/>
        <v>0</v>
      </c>
      <c r="AG423" s="70" t="e">
        <f t="shared" si="471"/>
        <v>#DIV/0!</v>
      </c>
      <c r="AH423" s="70" t="e">
        <f t="shared" si="472"/>
        <v>#DIV/0!</v>
      </c>
      <c r="AI423" s="74" t="e">
        <f t="shared" si="473"/>
        <v>#DIV/0!</v>
      </c>
      <c r="AJ423" s="62">
        <f t="shared" si="474"/>
        <v>0</v>
      </c>
      <c r="AK423" s="117" t="e">
        <f t="shared" si="475"/>
        <v>#DIV/0!</v>
      </c>
      <c r="AL423" s="99" t="e">
        <f t="shared" si="476"/>
        <v>#DIV/0!</v>
      </c>
      <c r="AM423" s="62">
        <f t="shared" si="477"/>
        <v>0</v>
      </c>
      <c r="AN423" s="10">
        <f t="shared" si="478"/>
        <v>0</v>
      </c>
      <c r="AO423" s="10">
        <f t="shared" si="479"/>
        <v>0</v>
      </c>
      <c r="AP423" s="10">
        <f t="shared" si="480"/>
        <v>0</v>
      </c>
      <c r="AQ423" s="10">
        <f t="shared" si="481"/>
        <v>0</v>
      </c>
      <c r="AZ423"/>
      <c r="BA423"/>
      <c r="BB423"/>
      <c r="BC423"/>
      <c r="BD423"/>
      <c r="BE423" s="12" t="s">
        <v>570</v>
      </c>
      <c r="BF423" s="110"/>
      <c r="BG423" s="111"/>
      <c r="BH423" s="111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</row>
    <row r="424" spans="1:123" x14ac:dyDescent="0.25">
      <c r="A424" s="12" t="str">
        <f t="shared" si="446"/>
        <v>26mag    4s</v>
      </c>
      <c r="B424" s="3">
        <f t="shared" si="447"/>
        <v>0</v>
      </c>
      <c r="C424" s="3">
        <f t="shared" si="448"/>
        <v>0</v>
      </c>
      <c r="D424" s="3">
        <f t="shared" si="449"/>
        <v>0</v>
      </c>
      <c r="E424" s="3">
        <f t="shared" si="450"/>
        <v>0</v>
      </c>
      <c r="F424" s="3">
        <f t="shared" si="451"/>
        <v>0</v>
      </c>
      <c r="G424" s="3">
        <f t="shared" si="452"/>
        <v>0</v>
      </c>
      <c r="H424" s="3">
        <f t="shared" si="443"/>
        <v>0</v>
      </c>
      <c r="I424" s="110">
        <f t="shared" si="443"/>
        <v>0</v>
      </c>
      <c r="J424" s="110">
        <f t="shared" si="443"/>
        <v>0</v>
      </c>
      <c r="K424" s="8">
        <f t="shared" si="453"/>
        <v>0</v>
      </c>
      <c r="L424" s="4">
        <f t="shared" si="454"/>
        <v>0</v>
      </c>
      <c r="M424" s="4">
        <f t="shared" si="455"/>
        <v>0</v>
      </c>
      <c r="N424" s="4">
        <f t="shared" si="456"/>
        <v>0</v>
      </c>
      <c r="O424" s="4">
        <f t="shared" si="457"/>
        <v>0</v>
      </c>
      <c r="P424" s="4">
        <f t="shared" si="440"/>
        <v>0</v>
      </c>
      <c r="Q424" s="4">
        <f t="shared" si="458"/>
        <v>0</v>
      </c>
      <c r="R424" s="4">
        <f t="shared" si="459"/>
        <v>0</v>
      </c>
      <c r="S424" s="4">
        <f t="shared" si="460"/>
        <v>0</v>
      </c>
      <c r="T424" s="4">
        <f t="shared" si="461"/>
        <v>0</v>
      </c>
      <c r="U424" s="4">
        <f t="shared" si="462"/>
        <v>0</v>
      </c>
      <c r="V424" s="4">
        <f t="shared" si="463"/>
        <v>0</v>
      </c>
      <c r="W424" s="45">
        <f t="shared" si="464"/>
        <v>0</v>
      </c>
      <c r="X424" s="45">
        <f t="shared" si="444"/>
        <v>0</v>
      </c>
      <c r="Y424" s="10">
        <f t="shared" si="465"/>
        <v>0</v>
      </c>
      <c r="Z424" s="10">
        <f t="shared" si="466"/>
        <v>0</v>
      </c>
      <c r="AA424" s="10">
        <f t="shared" si="467"/>
        <v>0</v>
      </c>
      <c r="AB424" s="10">
        <f t="shared" si="468"/>
        <v>0</v>
      </c>
      <c r="AC424" s="79">
        <f t="shared" si="445"/>
        <v>0</v>
      </c>
      <c r="AD424" s="48">
        <f t="shared" si="403"/>
        <v>-1</v>
      </c>
      <c r="AE424" s="45">
        <f t="shared" si="469"/>
        <v>0</v>
      </c>
      <c r="AF424" s="56">
        <f t="shared" si="470"/>
        <v>0</v>
      </c>
      <c r="AG424" s="70" t="e">
        <f t="shared" si="471"/>
        <v>#DIV/0!</v>
      </c>
      <c r="AH424" s="70" t="e">
        <f t="shared" si="472"/>
        <v>#DIV/0!</v>
      </c>
      <c r="AI424" s="74" t="e">
        <f t="shared" si="473"/>
        <v>#DIV/0!</v>
      </c>
      <c r="AJ424" s="62">
        <f t="shared" si="474"/>
        <v>0</v>
      </c>
      <c r="AK424" s="117" t="e">
        <f t="shared" si="475"/>
        <v>#DIV/0!</v>
      </c>
      <c r="AL424" s="99" t="e">
        <f t="shared" si="476"/>
        <v>#DIV/0!</v>
      </c>
      <c r="AM424" s="62">
        <f t="shared" si="477"/>
        <v>0</v>
      </c>
      <c r="AN424" s="10">
        <f t="shared" si="478"/>
        <v>0</v>
      </c>
      <c r="AO424" s="10">
        <f t="shared" si="479"/>
        <v>0</v>
      </c>
      <c r="AP424" s="10">
        <f t="shared" si="480"/>
        <v>0</v>
      </c>
      <c r="AQ424" s="10">
        <f t="shared" si="481"/>
        <v>0</v>
      </c>
      <c r="AZ424"/>
      <c r="BA424"/>
      <c r="BB424"/>
      <c r="BC424"/>
      <c r="BD424"/>
      <c r="BE424" s="12" t="s">
        <v>571</v>
      </c>
      <c r="BF424" s="110"/>
      <c r="BG424" s="111"/>
      <c r="BH424" s="111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</row>
    <row r="425" spans="1:123" x14ac:dyDescent="0.25">
      <c r="A425" s="12" t="str">
        <f t="shared" si="446"/>
        <v>26mag     5b</v>
      </c>
      <c r="B425" s="3">
        <f t="shared" si="447"/>
        <v>0</v>
      </c>
      <c r="C425" s="3">
        <f t="shared" si="448"/>
        <v>0</v>
      </c>
      <c r="D425" s="3">
        <f t="shared" si="449"/>
        <v>0</v>
      </c>
      <c r="E425" s="3">
        <f t="shared" si="450"/>
        <v>0</v>
      </c>
      <c r="F425" s="3">
        <f t="shared" si="451"/>
        <v>0</v>
      </c>
      <c r="G425" s="3">
        <f t="shared" si="452"/>
        <v>0</v>
      </c>
      <c r="H425" s="3">
        <f t="shared" si="443"/>
        <v>0</v>
      </c>
      <c r="I425" s="110">
        <f t="shared" si="443"/>
        <v>0</v>
      </c>
      <c r="J425" s="110">
        <f t="shared" si="443"/>
        <v>0</v>
      </c>
      <c r="K425" s="8">
        <f t="shared" si="453"/>
        <v>0</v>
      </c>
      <c r="L425" s="4">
        <f t="shared" si="454"/>
        <v>0</v>
      </c>
      <c r="M425" s="4">
        <f t="shared" si="455"/>
        <v>0</v>
      </c>
      <c r="N425" s="4">
        <f t="shared" si="456"/>
        <v>0</v>
      </c>
      <c r="O425" s="4">
        <f t="shared" si="457"/>
        <v>0</v>
      </c>
      <c r="P425" s="4">
        <f t="shared" si="440"/>
        <v>0</v>
      </c>
      <c r="Q425" s="4">
        <f t="shared" si="458"/>
        <v>0</v>
      </c>
      <c r="R425" s="4">
        <f t="shared" si="459"/>
        <v>0</v>
      </c>
      <c r="S425" s="4">
        <f t="shared" si="460"/>
        <v>0</v>
      </c>
      <c r="T425" s="4">
        <f t="shared" si="461"/>
        <v>0</v>
      </c>
      <c r="U425" s="4">
        <f t="shared" si="462"/>
        <v>0</v>
      </c>
      <c r="V425" s="4">
        <f t="shared" si="463"/>
        <v>0</v>
      </c>
      <c r="W425" s="45">
        <f t="shared" si="464"/>
        <v>0</v>
      </c>
      <c r="X425" s="45">
        <f t="shared" si="444"/>
        <v>0</v>
      </c>
      <c r="Y425" s="62">
        <f t="shared" si="465"/>
        <v>0</v>
      </c>
      <c r="Z425" s="10">
        <f t="shared" si="466"/>
        <v>0</v>
      </c>
      <c r="AA425" s="4">
        <f t="shared" si="467"/>
        <v>0</v>
      </c>
      <c r="AB425" s="108">
        <f t="shared" si="468"/>
        <v>0</v>
      </c>
      <c r="AC425" s="79">
        <f t="shared" si="445"/>
        <v>0</v>
      </c>
      <c r="AD425" s="48">
        <f t="shared" si="403"/>
        <v>-1</v>
      </c>
      <c r="AE425" s="45">
        <f t="shared" si="469"/>
        <v>0</v>
      </c>
      <c r="AF425" s="56">
        <f t="shared" si="470"/>
        <v>0</v>
      </c>
      <c r="AG425" s="70" t="e">
        <f t="shared" si="471"/>
        <v>#DIV/0!</v>
      </c>
      <c r="AH425" s="70" t="e">
        <f t="shared" si="472"/>
        <v>#DIV/0!</v>
      </c>
      <c r="AI425" s="74" t="e">
        <f t="shared" si="473"/>
        <v>#DIV/0!</v>
      </c>
      <c r="AJ425" s="62">
        <f t="shared" si="474"/>
        <v>0</v>
      </c>
      <c r="AK425" s="117" t="e">
        <f t="shared" si="475"/>
        <v>#DIV/0!</v>
      </c>
      <c r="AL425" s="99" t="e">
        <f t="shared" si="476"/>
        <v>#DIV/0!</v>
      </c>
      <c r="AM425" s="62">
        <f t="shared" si="477"/>
        <v>0</v>
      </c>
      <c r="AN425" s="10">
        <f t="shared" si="478"/>
        <v>0</v>
      </c>
      <c r="AO425" s="10">
        <f t="shared" si="479"/>
        <v>0</v>
      </c>
      <c r="AP425" s="10">
        <f t="shared" si="480"/>
        <v>0</v>
      </c>
      <c r="AQ425" s="10">
        <f t="shared" si="481"/>
        <v>0</v>
      </c>
      <c r="AZ425"/>
      <c r="BA425"/>
      <c r="BB425"/>
      <c r="BC425"/>
      <c r="BD425"/>
      <c r="BE425" s="12" t="s">
        <v>572</v>
      </c>
      <c r="BF425" s="110"/>
      <c r="BG425" s="111"/>
      <c r="BH425" s="111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</row>
    <row r="426" spans="1:123" x14ac:dyDescent="0.25">
      <c r="A426" s="12" t="str">
        <f t="shared" si="446"/>
        <v>26mag     6o</v>
      </c>
      <c r="B426" s="3">
        <f t="shared" si="447"/>
        <v>0</v>
      </c>
      <c r="C426" s="3">
        <f t="shared" si="448"/>
        <v>0</v>
      </c>
      <c r="D426" s="3">
        <f t="shared" si="449"/>
        <v>0</v>
      </c>
      <c r="E426" s="3">
        <f t="shared" si="450"/>
        <v>0</v>
      </c>
      <c r="F426" s="3">
        <f t="shared" si="451"/>
        <v>0</v>
      </c>
      <c r="G426" s="3">
        <f t="shared" si="452"/>
        <v>0</v>
      </c>
      <c r="H426" s="3">
        <f t="shared" si="443"/>
        <v>0</v>
      </c>
      <c r="I426" s="110">
        <f t="shared" si="443"/>
        <v>0</v>
      </c>
      <c r="J426" s="110">
        <f t="shared" si="443"/>
        <v>0</v>
      </c>
      <c r="K426" s="8">
        <f t="shared" si="453"/>
        <v>0</v>
      </c>
      <c r="L426" s="4">
        <f t="shared" si="454"/>
        <v>0</v>
      </c>
      <c r="M426" s="4">
        <f t="shared" si="455"/>
        <v>0</v>
      </c>
      <c r="N426" s="4">
        <f t="shared" si="456"/>
        <v>0</v>
      </c>
      <c r="O426" s="4">
        <f t="shared" si="457"/>
        <v>0</v>
      </c>
      <c r="P426" s="4">
        <f t="shared" si="440"/>
        <v>0</v>
      </c>
      <c r="Q426" s="4">
        <f>-J425+I426</f>
        <v>0</v>
      </c>
      <c r="R426" s="4">
        <f t="shared" si="459"/>
        <v>0</v>
      </c>
      <c r="S426" s="4">
        <f t="shared" si="460"/>
        <v>0</v>
      </c>
      <c r="T426" s="4">
        <f t="shared" si="461"/>
        <v>0</v>
      </c>
      <c r="U426" s="4">
        <f t="shared" si="462"/>
        <v>0</v>
      </c>
      <c r="V426" s="4">
        <f t="shared" si="463"/>
        <v>0</v>
      </c>
      <c r="W426" s="45">
        <f t="shared" si="464"/>
        <v>0</v>
      </c>
      <c r="X426" s="45">
        <f t="shared" si="444"/>
        <v>0</v>
      </c>
      <c r="Y426" s="10">
        <f t="shared" si="465"/>
        <v>0</v>
      </c>
      <c r="Z426" s="10">
        <f t="shared" si="466"/>
        <v>0</v>
      </c>
      <c r="AA426" s="10">
        <f t="shared" si="467"/>
        <v>0</v>
      </c>
      <c r="AB426" s="10">
        <f t="shared" si="468"/>
        <v>0</v>
      </c>
      <c r="AC426" s="79">
        <f t="shared" si="445"/>
        <v>0</v>
      </c>
      <c r="AD426" s="48">
        <f t="shared" si="403"/>
        <v>-1</v>
      </c>
      <c r="AE426" s="45">
        <f t="shared" si="469"/>
        <v>0</v>
      </c>
      <c r="AF426" s="56">
        <f t="shared" si="470"/>
        <v>0</v>
      </c>
      <c r="AG426" s="70" t="e">
        <f t="shared" si="471"/>
        <v>#DIV/0!</v>
      </c>
      <c r="AH426" s="70" t="e">
        <f t="shared" si="472"/>
        <v>#DIV/0!</v>
      </c>
      <c r="AI426" s="74" t="e">
        <f t="shared" si="473"/>
        <v>#DIV/0!</v>
      </c>
      <c r="AJ426" s="62">
        <f t="shared" si="474"/>
        <v>0</v>
      </c>
      <c r="AK426" s="117" t="e">
        <f t="shared" si="475"/>
        <v>#DIV/0!</v>
      </c>
      <c r="AL426" s="99" t="e">
        <f t="shared" si="476"/>
        <v>#DIV/0!</v>
      </c>
      <c r="AM426" s="62">
        <f t="shared" si="477"/>
        <v>0</v>
      </c>
      <c r="AN426" s="10">
        <f t="shared" si="478"/>
        <v>0</v>
      </c>
      <c r="AO426" s="10">
        <f t="shared" si="479"/>
        <v>0</v>
      </c>
      <c r="AP426" s="10">
        <f t="shared" si="480"/>
        <v>0</v>
      </c>
      <c r="AQ426" s="10">
        <f t="shared" si="481"/>
        <v>0</v>
      </c>
      <c r="AZ426"/>
      <c r="BA426"/>
      <c r="BB426"/>
      <c r="BC426"/>
      <c r="BD426"/>
      <c r="BE426" s="12" t="s">
        <v>573</v>
      </c>
      <c r="BF426" s="110"/>
      <c r="BG426" s="111"/>
      <c r="BH426" s="111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</row>
    <row r="427" spans="1:123" x14ac:dyDescent="0.25">
      <c r="A427" s="12" t="str">
        <f t="shared" si="446"/>
        <v>26mag    7s</v>
      </c>
      <c r="B427" s="3">
        <f t="shared" si="447"/>
        <v>0</v>
      </c>
      <c r="C427" s="3">
        <f t="shared" si="448"/>
        <v>0</v>
      </c>
      <c r="D427" s="3">
        <f t="shared" si="449"/>
        <v>0</v>
      </c>
      <c r="E427" s="3">
        <f t="shared" si="450"/>
        <v>0</v>
      </c>
      <c r="F427" s="3">
        <f t="shared" si="451"/>
        <v>0</v>
      </c>
      <c r="G427" s="3">
        <f t="shared" si="452"/>
        <v>0</v>
      </c>
      <c r="H427" s="3">
        <f t="shared" si="443"/>
        <v>0</v>
      </c>
      <c r="I427" s="110">
        <f t="shared" si="443"/>
        <v>0</v>
      </c>
      <c r="J427" s="110">
        <f t="shared" si="443"/>
        <v>0</v>
      </c>
      <c r="K427" s="8">
        <f t="shared" si="453"/>
        <v>0</v>
      </c>
      <c r="L427" s="4">
        <f t="shared" si="454"/>
        <v>0</v>
      </c>
      <c r="M427" s="4">
        <f t="shared" si="455"/>
        <v>0</v>
      </c>
      <c r="N427" s="4">
        <f t="shared" si="456"/>
        <v>0</v>
      </c>
      <c r="O427" s="4">
        <f t="shared" si="457"/>
        <v>0</v>
      </c>
      <c r="P427" s="4">
        <f t="shared" si="440"/>
        <v>0</v>
      </c>
      <c r="Q427" s="4">
        <f>J426-I427</f>
        <v>0</v>
      </c>
      <c r="R427" s="4">
        <f t="shared" si="459"/>
        <v>0</v>
      </c>
      <c r="S427" s="4">
        <f t="shared" si="460"/>
        <v>0</v>
      </c>
      <c r="T427" s="4">
        <f t="shared" si="461"/>
        <v>0</v>
      </c>
      <c r="U427" s="4">
        <f t="shared" si="462"/>
        <v>0</v>
      </c>
      <c r="V427" s="4">
        <f t="shared" si="463"/>
        <v>0</v>
      </c>
      <c r="W427" s="45">
        <f t="shared" si="464"/>
        <v>0</v>
      </c>
      <c r="X427" s="45">
        <f t="shared" si="444"/>
        <v>0</v>
      </c>
      <c r="Y427" s="62">
        <f t="shared" si="465"/>
        <v>0</v>
      </c>
      <c r="Z427" s="10">
        <f t="shared" si="466"/>
        <v>0</v>
      </c>
      <c r="AA427" s="4">
        <f t="shared" si="467"/>
        <v>0</v>
      </c>
      <c r="AB427" s="79">
        <f t="shared" si="468"/>
        <v>0</v>
      </c>
      <c r="AC427" s="79">
        <f t="shared" si="445"/>
        <v>0</v>
      </c>
      <c r="AD427" s="48">
        <f t="shared" si="403"/>
        <v>-1</v>
      </c>
      <c r="AE427" s="45">
        <f t="shared" si="469"/>
        <v>0</v>
      </c>
      <c r="AF427" s="56">
        <f t="shared" si="470"/>
        <v>0</v>
      </c>
      <c r="AG427" s="70" t="e">
        <f t="shared" si="471"/>
        <v>#DIV/0!</v>
      </c>
      <c r="AH427" s="70" t="e">
        <f t="shared" si="472"/>
        <v>#DIV/0!</v>
      </c>
      <c r="AI427" s="74" t="e">
        <f t="shared" si="473"/>
        <v>#DIV/0!</v>
      </c>
      <c r="AJ427" s="62">
        <f t="shared" si="474"/>
        <v>0</v>
      </c>
      <c r="AK427" s="117" t="e">
        <f t="shared" si="475"/>
        <v>#DIV/0!</v>
      </c>
      <c r="AL427" s="99" t="e">
        <f t="shared" si="476"/>
        <v>#DIV/0!</v>
      </c>
      <c r="AM427" s="62">
        <f t="shared" si="477"/>
        <v>0</v>
      </c>
      <c r="AN427" s="10">
        <f t="shared" si="478"/>
        <v>0</v>
      </c>
      <c r="AO427" s="10">
        <f t="shared" si="479"/>
        <v>0</v>
      </c>
      <c r="AP427" s="10">
        <f t="shared" si="480"/>
        <v>0</v>
      </c>
      <c r="AQ427" s="10">
        <f t="shared" si="481"/>
        <v>0</v>
      </c>
      <c r="AZ427"/>
      <c r="BA427"/>
      <c r="BB427"/>
      <c r="BC427"/>
      <c r="BD427"/>
      <c r="BE427" s="12" t="s">
        <v>574</v>
      </c>
      <c r="BF427" s="110"/>
      <c r="BG427" s="111"/>
      <c r="BH427" s="111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</row>
    <row r="428" spans="1:123" x14ac:dyDescent="0.25">
      <c r="A428" s="12" t="str">
        <f t="shared" si="446"/>
        <v>26mag   8s</v>
      </c>
      <c r="B428" s="3">
        <f t="shared" si="447"/>
        <v>0</v>
      </c>
      <c r="C428" s="3">
        <f t="shared" si="448"/>
        <v>0</v>
      </c>
      <c r="D428" s="3">
        <f t="shared" si="449"/>
        <v>0</v>
      </c>
      <c r="E428" s="3">
        <f t="shared" si="450"/>
        <v>0</v>
      </c>
      <c r="F428" s="3">
        <f t="shared" si="451"/>
        <v>0</v>
      </c>
      <c r="G428" s="3">
        <f t="shared" si="452"/>
        <v>0</v>
      </c>
      <c r="H428" s="3">
        <f t="shared" si="443"/>
        <v>0</v>
      </c>
      <c r="I428" s="110">
        <f t="shared" si="443"/>
        <v>0</v>
      </c>
      <c r="J428" s="110">
        <f t="shared" si="443"/>
        <v>0</v>
      </c>
      <c r="K428" s="8">
        <f t="shared" si="453"/>
        <v>0</v>
      </c>
      <c r="L428" s="4">
        <f t="shared" si="454"/>
        <v>0</v>
      </c>
      <c r="M428" s="4">
        <f t="shared" si="455"/>
        <v>0</v>
      </c>
      <c r="N428" s="4">
        <f t="shared" si="456"/>
        <v>0</v>
      </c>
      <c r="O428" s="4">
        <f t="shared" si="457"/>
        <v>0</v>
      </c>
      <c r="P428" s="4">
        <f t="shared" si="440"/>
        <v>0</v>
      </c>
      <c r="Q428" s="4">
        <f>J427-I428</f>
        <v>0</v>
      </c>
      <c r="R428" s="4">
        <f t="shared" si="459"/>
        <v>0</v>
      </c>
      <c r="S428" s="4">
        <f t="shared" si="460"/>
        <v>0</v>
      </c>
      <c r="T428" s="4">
        <f t="shared" si="461"/>
        <v>0</v>
      </c>
      <c r="U428" s="4">
        <f t="shared" si="462"/>
        <v>0</v>
      </c>
      <c r="V428" s="4">
        <f t="shared" si="463"/>
        <v>0</v>
      </c>
      <c r="W428" s="109">
        <f t="shared" si="464"/>
        <v>0</v>
      </c>
      <c r="X428" s="45">
        <f>J426+U428</f>
        <v>0</v>
      </c>
      <c r="Y428" s="62">
        <f t="shared" si="465"/>
        <v>0</v>
      </c>
      <c r="Z428" s="10">
        <f t="shared" si="466"/>
        <v>0</v>
      </c>
      <c r="AA428" s="4">
        <f t="shared" si="467"/>
        <v>0</v>
      </c>
      <c r="AB428" s="79">
        <f t="shared" si="468"/>
        <v>0</v>
      </c>
      <c r="AC428" s="79">
        <f>J426+Z428</f>
        <v>0</v>
      </c>
      <c r="AD428" s="48">
        <f t="shared" si="403"/>
        <v>-1</v>
      </c>
      <c r="AE428" s="45">
        <f t="shared" si="469"/>
        <v>0</v>
      </c>
      <c r="AF428" s="56">
        <f t="shared" si="470"/>
        <v>0</v>
      </c>
      <c r="AG428" s="70" t="e">
        <f t="shared" si="471"/>
        <v>#DIV/0!</v>
      </c>
      <c r="AH428" s="70" t="e">
        <f t="shared" si="472"/>
        <v>#DIV/0!</v>
      </c>
      <c r="AI428" s="74" t="e">
        <f t="shared" si="473"/>
        <v>#DIV/0!</v>
      </c>
      <c r="AJ428" s="62">
        <f t="shared" si="474"/>
        <v>0</v>
      </c>
      <c r="AK428" s="117" t="e">
        <f t="shared" si="475"/>
        <v>#DIV/0!</v>
      </c>
      <c r="AL428" s="99" t="e">
        <f t="shared" si="476"/>
        <v>#DIV/0!</v>
      </c>
      <c r="AM428" s="62">
        <f t="shared" si="477"/>
        <v>0</v>
      </c>
      <c r="AN428" s="10">
        <f t="shared" si="478"/>
        <v>0</v>
      </c>
      <c r="AO428" s="10">
        <f t="shared" si="479"/>
        <v>0</v>
      </c>
      <c r="AP428" s="10">
        <f t="shared" si="480"/>
        <v>0</v>
      </c>
      <c r="AQ428" s="10">
        <f t="shared" si="481"/>
        <v>0</v>
      </c>
      <c r="AZ428"/>
      <c r="BA428"/>
      <c r="BB428"/>
      <c r="BC428"/>
      <c r="BD428"/>
      <c r="BE428" s="12" t="s">
        <v>173</v>
      </c>
      <c r="BF428" s="110"/>
      <c r="BG428" s="111"/>
      <c r="BH428" s="111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</row>
    <row r="429" spans="1:123" x14ac:dyDescent="0.25">
      <c r="A429" s="12" t="str">
        <f t="shared" si="446"/>
        <v>26mag    9b</v>
      </c>
      <c r="B429" s="3">
        <f t="shared" si="447"/>
        <v>0</v>
      </c>
      <c r="C429" s="3">
        <f t="shared" si="448"/>
        <v>0</v>
      </c>
      <c r="D429" s="3">
        <f t="shared" si="449"/>
        <v>0</v>
      </c>
      <c r="E429" s="3">
        <f t="shared" si="450"/>
        <v>0</v>
      </c>
      <c r="F429" s="3">
        <f t="shared" si="451"/>
        <v>0</v>
      </c>
      <c r="G429" s="3">
        <f t="shared" si="452"/>
        <v>0</v>
      </c>
      <c r="H429" s="3">
        <f t="shared" si="443"/>
        <v>0</v>
      </c>
      <c r="I429" s="3">
        <f t="shared" si="443"/>
        <v>0</v>
      </c>
      <c r="J429" s="110">
        <f t="shared" si="443"/>
        <v>0</v>
      </c>
      <c r="K429" s="8">
        <f t="shared" si="453"/>
        <v>0</v>
      </c>
      <c r="L429" s="4">
        <f t="shared" si="454"/>
        <v>0</v>
      </c>
      <c r="M429" s="4">
        <f t="shared" si="455"/>
        <v>0</v>
      </c>
      <c r="N429" s="4">
        <f t="shared" si="456"/>
        <v>0</v>
      </c>
      <c r="O429" s="4">
        <f t="shared" si="457"/>
        <v>0</v>
      </c>
      <c r="P429" s="4">
        <f t="shared" si="440"/>
        <v>0</v>
      </c>
      <c r="Q429" s="4">
        <f>J428-I429</f>
        <v>0</v>
      </c>
      <c r="R429" s="4">
        <f t="shared" si="459"/>
        <v>0</v>
      </c>
      <c r="S429" s="4">
        <f t="shared" si="460"/>
        <v>0</v>
      </c>
      <c r="T429" s="4">
        <f t="shared" si="461"/>
        <v>0</v>
      </c>
      <c r="U429" s="4">
        <f t="shared" si="462"/>
        <v>0</v>
      </c>
      <c r="V429" s="4">
        <f t="shared" si="463"/>
        <v>0</v>
      </c>
      <c r="W429" s="109">
        <f t="shared" si="464"/>
        <v>0</v>
      </c>
      <c r="X429" s="45">
        <f>J427+U429</f>
        <v>0</v>
      </c>
      <c r="Y429" s="10">
        <f t="shared" si="465"/>
        <v>0</v>
      </c>
      <c r="Z429" s="10">
        <f t="shared" si="466"/>
        <v>0</v>
      </c>
      <c r="AA429" s="10">
        <f t="shared" si="467"/>
        <v>0</v>
      </c>
      <c r="AB429" s="10">
        <f t="shared" si="468"/>
        <v>0</v>
      </c>
      <c r="AC429" s="79">
        <f>J427+Z429</f>
        <v>0</v>
      </c>
      <c r="AD429" s="48">
        <f t="shared" si="403"/>
        <v>-1</v>
      </c>
      <c r="AE429" s="45">
        <f t="shared" si="469"/>
        <v>0</v>
      </c>
      <c r="AF429" s="56">
        <f t="shared" si="470"/>
        <v>0</v>
      </c>
      <c r="AG429" s="70" t="e">
        <f t="shared" si="471"/>
        <v>#DIV/0!</v>
      </c>
      <c r="AH429" s="70" t="e">
        <f t="shared" si="472"/>
        <v>#DIV/0!</v>
      </c>
      <c r="AI429" s="74" t="e">
        <f t="shared" si="473"/>
        <v>#DIV/0!</v>
      </c>
      <c r="AJ429" s="62">
        <f t="shared" si="474"/>
        <v>0</v>
      </c>
      <c r="AK429" s="117" t="e">
        <f t="shared" si="475"/>
        <v>#DIV/0!</v>
      </c>
      <c r="AL429" s="99" t="e">
        <f t="shared" si="476"/>
        <v>#DIV/0!</v>
      </c>
      <c r="AM429" s="62">
        <f t="shared" si="477"/>
        <v>0</v>
      </c>
      <c r="AN429" s="10">
        <f t="shared" si="478"/>
        <v>0</v>
      </c>
      <c r="AO429" s="10">
        <f t="shared" si="479"/>
        <v>0</v>
      </c>
      <c r="AP429" s="10">
        <f t="shared" si="480"/>
        <v>0</v>
      </c>
      <c r="AQ429" s="10">
        <f t="shared" si="481"/>
        <v>0</v>
      </c>
      <c r="AZ429"/>
      <c r="BA429"/>
      <c r="BB429"/>
      <c r="BC429"/>
      <c r="BD429"/>
      <c r="BE429" s="12" t="s">
        <v>575</v>
      </c>
      <c r="BF429" s="110"/>
      <c r="BG429" s="111"/>
      <c r="BH429" s="111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</row>
    <row r="430" spans="1:123" x14ac:dyDescent="0.25">
      <c r="A430" s="12" t="str">
        <f t="shared" si="446"/>
        <v>26mag     10o</v>
      </c>
      <c r="B430" s="3">
        <f t="shared" si="447"/>
        <v>0</v>
      </c>
      <c r="C430" s="3">
        <f t="shared" si="448"/>
        <v>0</v>
      </c>
      <c r="D430" s="3">
        <f t="shared" si="449"/>
        <v>0</v>
      </c>
      <c r="E430" s="3">
        <f t="shared" si="450"/>
        <v>0</v>
      </c>
      <c r="F430" s="3">
        <f t="shared" si="451"/>
        <v>0</v>
      </c>
      <c r="G430" s="3">
        <f t="shared" si="452"/>
        <v>0</v>
      </c>
      <c r="H430" s="3">
        <f t="shared" ref="H430:H493" si="482">BF430</f>
        <v>0</v>
      </c>
      <c r="I430" s="3">
        <f t="shared" ref="I430:I493" si="483">BG430</f>
        <v>0</v>
      </c>
      <c r="J430" s="3">
        <f t="shared" ref="J430:J493" si="484">BH430</f>
        <v>0</v>
      </c>
      <c r="K430" s="8">
        <f t="shared" si="453"/>
        <v>0</v>
      </c>
      <c r="L430" s="4">
        <f t="shared" si="454"/>
        <v>0</v>
      </c>
      <c r="M430" s="4">
        <f t="shared" si="455"/>
        <v>0</v>
      </c>
      <c r="N430" s="4">
        <f t="shared" si="456"/>
        <v>0</v>
      </c>
      <c r="O430" s="4">
        <f t="shared" si="457"/>
        <v>0</v>
      </c>
      <c r="P430" s="4">
        <f t="shared" si="440"/>
        <v>0</v>
      </c>
      <c r="Q430" s="4">
        <f>J429-I430</f>
        <v>0</v>
      </c>
      <c r="R430" s="4">
        <f t="shared" si="459"/>
        <v>0</v>
      </c>
      <c r="S430" s="4">
        <f t="shared" si="460"/>
        <v>0</v>
      </c>
      <c r="T430" s="4">
        <f t="shared" si="461"/>
        <v>0</v>
      </c>
      <c r="U430" s="4">
        <f t="shared" si="462"/>
        <v>0</v>
      </c>
      <c r="V430" s="4">
        <f t="shared" si="463"/>
        <v>0</v>
      </c>
      <c r="W430" s="45">
        <f t="shared" si="464"/>
        <v>0</v>
      </c>
      <c r="X430" s="45">
        <f>J428+U430</f>
        <v>0</v>
      </c>
      <c r="Y430" s="62">
        <f t="shared" si="465"/>
        <v>0</v>
      </c>
      <c r="Z430" s="10">
        <f t="shared" si="466"/>
        <v>0</v>
      </c>
      <c r="AA430" s="4">
        <f t="shared" si="467"/>
        <v>0</v>
      </c>
      <c r="AB430" s="108">
        <f t="shared" si="468"/>
        <v>0</v>
      </c>
      <c r="AC430" s="79">
        <f>J428+Z430</f>
        <v>0</v>
      </c>
      <c r="AD430" s="48">
        <f t="shared" si="403"/>
        <v>-1</v>
      </c>
      <c r="AE430" s="45">
        <f t="shared" si="469"/>
        <v>0</v>
      </c>
      <c r="AF430" s="56">
        <f t="shared" si="470"/>
        <v>0</v>
      </c>
      <c r="AG430" s="70" t="e">
        <f t="shared" si="471"/>
        <v>#DIV/0!</v>
      </c>
      <c r="AH430" s="70" t="e">
        <f t="shared" si="472"/>
        <v>#DIV/0!</v>
      </c>
      <c r="AI430" s="74" t="e">
        <f t="shared" si="473"/>
        <v>#DIV/0!</v>
      </c>
      <c r="AJ430" s="62">
        <f t="shared" si="474"/>
        <v>0</v>
      </c>
      <c r="AK430" s="117" t="e">
        <f t="shared" si="475"/>
        <v>#DIV/0!</v>
      </c>
      <c r="AL430" s="99" t="e">
        <f t="shared" si="476"/>
        <v>#DIV/0!</v>
      </c>
      <c r="AM430" s="62">
        <f t="shared" si="477"/>
        <v>0</v>
      </c>
      <c r="AN430" s="10">
        <f t="shared" si="478"/>
        <v>0</v>
      </c>
      <c r="AO430" s="10">
        <f t="shared" si="479"/>
        <v>0</v>
      </c>
      <c r="AP430" s="10">
        <f t="shared" si="480"/>
        <v>0</v>
      </c>
      <c r="AQ430" s="10">
        <f t="shared" si="481"/>
        <v>0</v>
      </c>
      <c r="AZ430"/>
      <c r="BA430"/>
      <c r="BB430"/>
      <c r="BC430"/>
      <c r="BD430"/>
      <c r="BE430" s="12" t="s">
        <v>576</v>
      </c>
      <c r="BF430" s="110"/>
      <c r="BG430" s="111"/>
      <c r="BH430" s="111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</row>
    <row r="431" spans="1:123" x14ac:dyDescent="0.25">
      <c r="A431" s="12" t="str">
        <f t="shared" si="446"/>
        <v>26mag   11s</v>
      </c>
      <c r="B431" s="3">
        <f t="shared" si="447"/>
        <v>0</v>
      </c>
      <c r="C431" s="3">
        <f t="shared" si="448"/>
        <v>0</v>
      </c>
      <c r="D431" s="3">
        <f t="shared" si="449"/>
        <v>0</v>
      </c>
      <c r="E431" s="3">
        <f t="shared" si="450"/>
        <v>0</v>
      </c>
      <c r="F431" s="3">
        <f t="shared" si="451"/>
        <v>0</v>
      </c>
      <c r="G431" s="3">
        <f t="shared" si="452"/>
        <v>0</v>
      </c>
      <c r="H431" s="3">
        <f t="shared" si="482"/>
        <v>0</v>
      </c>
      <c r="I431" s="3">
        <f t="shared" si="483"/>
        <v>0</v>
      </c>
      <c r="J431" s="110">
        <f t="shared" si="484"/>
        <v>0</v>
      </c>
      <c r="K431" s="8">
        <f t="shared" si="453"/>
        <v>0</v>
      </c>
      <c r="L431" s="4">
        <f t="shared" si="454"/>
        <v>0</v>
      </c>
      <c r="M431" s="4">
        <f t="shared" si="455"/>
        <v>0</v>
      </c>
      <c r="N431" s="4">
        <f t="shared" si="456"/>
        <v>0</v>
      </c>
      <c r="O431" s="4">
        <f t="shared" si="457"/>
        <v>0</v>
      </c>
      <c r="P431" s="4">
        <f t="shared" si="440"/>
        <v>0</v>
      </c>
      <c r="Q431" s="4">
        <f>-J430+I431</f>
        <v>0</v>
      </c>
      <c r="R431" s="4">
        <f t="shared" si="459"/>
        <v>0</v>
      </c>
      <c r="S431" s="4">
        <f t="shared" si="460"/>
        <v>0</v>
      </c>
      <c r="T431" s="4">
        <f t="shared" si="461"/>
        <v>0</v>
      </c>
      <c r="U431" s="4">
        <f t="shared" si="462"/>
        <v>0</v>
      </c>
      <c r="V431" s="4">
        <f t="shared" si="463"/>
        <v>0</v>
      </c>
      <c r="W431" s="45">
        <f t="shared" si="464"/>
        <v>0</v>
      </c>
      <c r="X431" s="45">
        <f t="shared" ref="X431:X450" si="485">J429+U431</f>
        <v>0</v>
      </c>
      <c r="Y431" s="62">
        <f t="shared" si="465"/>
        <v>0</v>
      </c>
      <c r="Z431" s="10">
        <f t="shared" si="466"/>
        <v>0</v>
      </c>
      <c r="AA431" s="4">
        <f t="shared" si="467"/>
        <v>0</v>
      </c>
      <c r="AB431" s="79">
        <f t="shared" si="468"/>
        <v>0</v>
      </c>
      <c r="AC431" s="79">
        <f t="shared" ref="AC431:AC450" si="486">J429+Z431</f>
        <v>0</v>
      </c>
      <c r="AD431" s="48">
        <f t="shared" si="403"/>
        <v>-1</v>
      </c>
      <c r="AE431" s="45">
        <f t="shared" si="469"/>
        <v>0</v>
      </c>
      <c r="AF431" s="56">
        <f t="shared" si="470"/>
        <v>0</v>
      </c>
      <c r="AG431" s="70" t="e">
        <f t="shared" si="471"/>
        <v>#DIV/0!</v>
      </c>
      <c r="AH431" s="70" t="e">
        <f t="shared" si="472"/>
        <v>#DIV/0!</v>
      </c>
      <c r="AI431" s="74" t="e">
        <f t="shared" si="473"/>
        <v>#DIV/0!</v>
      </c>
      <c r="AJ431" s="62">
        <f t="shared" si="474"/>
        <v>0</v>
      </c>
      <c r="AK431" s="117" t="e">
        <f t="shared" si="475"/>
        <v>#DIV/0!</v>
      </c>
      <c r="AL431" s="99" t="e">
        <f t="shared" si="476"/>
        <v>#DIV/0!</v>
      </c>
      <c r="AM431" s="62">
        <f t="shared" si="477"/>
        <v>0</v>
      </c>
      <c r="AN431" s="10">
        <f t="shared" si="478"/>
        <v>0</v>
      </c>
      <c r="AO431" s="10">
        <f t="shared" si="479"/>
        <v>0</v>
      </c>
      <c r="AP431" s="10">
        <f t="shared" si="480"/>
        <v>0</v>
      </c>
      <c r="AQ431" s="10">
        <f t="shared" si="481"/>
        <v>0</v>
      </c>
      <c r="AZ431"/>
      <c r="BA431"/>
      <c r="BB431"/>
      <c r="BC431"/>
      <c r="BD431"/>
      <c r="BE431" s="12" t="s">
        <v>174</v>
      </c>
      <c r="BF431" s="110"/>
      <c r="BG431" s="111"/>
      <c r="BH431" s="11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</row>
    <row r="432" spans="1:123" x14ac:dyDescent="0.25">
      <c r="A432" s="12" t="str">
        <f t="shared" si="446"/>
        <v>26mag     12b</v>
      </c>
      <c r="B432" s="3">
        <f t="shared" si="447"/>
        <v>0</v>
      </c>
      <c r="C432" s="3">
        <f t="shared" si="448"/>
        <v>0</v>
      </c>
      <c r="D432" s="3">
        <f t="shared" si="449"/>
        <v>0</v>
      </c>
      <c r="E432" s="3">
        <f t="shared" si="450"/>
        <v>0</v>
      </c>
      <c r="F432" s="3">
        <f t="shared" si="451"/>
        <v>0</v>
      </c>
      <c r="G432" s="3">
        <f t="shared" si="452"/>
        <v>0</v>
      </c>
      <c r="H432" s="3">
        <f t="shared" si="482"/>
        <v>0</v>
      </c>
      <c r="I432" s="3">
        <f t="shared" si="483"/>
        <v>0</v>
      </c>
      <c r="J432" s="3">
        <f t="shared" si="484"/>
        <v>0</v>
      </c>
      <c r="K432" s="8">
        <f t="shared" si="453"/>
        <v>0</v>
      </c>
      <c r="L432" s="4">
        <f t="shared" si="454"/>
        <v>0</v>
      </c>
      <c r="M432" s="4">
        <f t="shared" si="455"/>
        <v>0</v>
      </c>
      <c r="N432" s="4">
        <f t="shared" si="456"/>
        <v>0</v>
      </c>
      <c r="O432" s="4">
        <f t="shared" si="457"/>
        <v>0</v>
      </c>
      <c r="P432" s="4">
        <f>-H432+J431</f>
        <v>0</v>
      </c>
      <c r="Q432" s="4">
        <f t="shared" ref="Q432:Q439" si="487">J431-I432</f>
        <v>0</v>
      </c>
      <c r="R432" s="4">
        <f t="shared" si="459"/>
        <v>0</v>
      </c>
      <c r="S432" s="4">
        <f t="shared" si="460"/>
        <v>0</v>
      </c>
      <c r="T432" s="4">
        <f t="shared" si="461"/>
        <v>0</v>
      </c>
      <c r="U432" s="4">
        <f t="shared" si="462"/>
        <v>0</v>
      </c>
      <c r="V432" s="4">
        <f t="shared" si="463"/>
        <v>0</v>
      </c>
      <c r="W432" s="109">
        <f t="shared" si="464"/>
        <v>0</v>
      </c>
      <c r="X432" s="45">
        <f t="shared" si="485"/>
        <v>0</v>
      </c>
      <c r="Y432" s="62">
        <f t="shared" si="465"/>
        <v>0</v>
      </c>
      <c r="Z432" s="10">
        <f t="shared" si="466"/>
        <v>0</v>
      </c>
      <c r="AA432" s="4">
        <f t="shared" si="467"/>
        <v>0</v>
      </c>
      <c r="AB432" s="79">
        <f t="shared" si="468"/>
        <v>0</v>
      </c>
      <c r="AC432" s="79">
        <f t="shared" si="486"/>
        <v>0</v>
      </c>
      <c r="AD432" s="48">
        <f t="shared" si="403"/>
        <v>-1</v>
      </c>
      <c r="AE432" s="45">
        <f t="shared" si="469"/>
        <v>0</v>
      </c>
      <c r="AF432" s="56">
        <f t="shared" si="470"/>
        <v>0</v>
      </c>
      <c r="AG432" s="70" t="e">
        <f t="shared" si="471"/>
        <v>#DIV/0!</v>
      </c>
      <c r="AH432" s="70" t="e">
        <f t="shared" si="472"/>
        <v>#DIV/0!</v>
      </c>
      <c r="AI432" s="74" t="e">
        <f t="shared" si="473"/>
        <v>#DIV/0!</v>
      </c>
      <c r="AJ432" s="62">
        <f t="shared" si="474"/>
        <v>0</v>
      </c>
      <c r="AK432" s="117" t="e">
        <f t="shared" si="475"/>
        <v>#DIV/0!</v>
      </c>
      <c r="AL432" s="99" t="e">
        <f t="shared" si="476"/>
        <v>#DIV/0!</v>
      </c>
      <c r="AM432" s="62">
        <f t="shared" si="477"/>
        <v>0</v>
      </c>
      <c r="AN432" s="10">
        <f t="shared" si="478"/>
        <v>0</v>
      </c>
      <c r="AO432" s="10">
        <f t="shared" si="479"/>
        <v>0</v>
      </c>
      <c r="AP432" s="10">
        <f t="shared" si="480"/>
        <v>0</v>
      </c>
      <c r="AQ432" s="10">
        <f t="shared" si="481"/>
        <v>0</v>
      </c>
      <c r="AZ432"/>
      <c r="BA432"/>
      <c r="BB432"/>
      <c r="BC432"/>
      <c r="BD432"/>
      <c r="BE432" s="12" t="s">
        <v>577</v>
      </c>
      <c r="BF432" s="110"/>
      <c r="BG432" s="111"/>
      <c r="BH432" s="111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</row>
    <row r="433" spans="1:123" x14ac:dyDescent="0.25">
      <c r="A433" s="12" t="str">
        <f t="shared" si="446"/>
        <v>26mag     13o</v>
      </c>
      <c r="B433" s="3">
        <f t="shared" si="447"/>
        <v>0</v>
      </c>
      <c r="C433" s="3">
        <f t="shared" si="448"/>
        <v>0</v>
      </c>
      <c r="D433" s="3">
        <f t="shared" si="449"/>
        <v>0</v>
      </c>
      <c r="E433" s="3">
        <f t="shared" si="450"/>
        <v>0</v>
      </c>
      <c r="F433" s="3">
        <f t="shared" si="451"/>
        <v>0</v>
      </c>
      <c r="G433" s="3">
        <f t="shared" si="452"/>
        <v>0</v>
      </c>
      <c r="H433" s="110">
        <f t="shared" si="482"/>
        <v>0</v>
      </c>
      <c r="I433" s="110">
        <f t="shared" si="483"/>
        <v>0</v>
      </c>
      <c r="J433" s="110">
        <f t="shared" si="484"/>
        <v>0</v>
      </c>
      <c r="K433" s="8">
        <f t="shared" si="453"/>
        <v>0</v>
      </c>
      <c r="L433" s="4">
        <f t="shared" si="454"/>
        <v>0</v>
      </c>
      <c r="M433" s="4">
        <f t="shared" si="455"/>
        <v>0</v>
      </c>
      <c r="N433" s="4">
        <f t="shared" si="456"/>
        <v>0</v>
      </c>
      <c r="O433" s="4">
        <f t="shared" si="457"/>
        <v>0</v>
      </c>
      <c r="P433" s="4">
        <f t="shared" ref="P433:P454" si="488">H433-J432</f>
        <v>0</v>
      </c>
      <c r="Q433" s="4">
        <f t="shared" si="487"/>
        <v>0</v>
      </c>
      <c r="R433" s="4">
        <f t="shared" si="459"/>
        <v>0</v>
      </c>
      <c r="S433" s="4">
        <f t="shared" si="460"/>
        <v>0</v>
      </c>
      <c r="T433" s="4">
        <f t="shared" si="461"/>
        <v>0</v>
      </c>
      <c r="U433" s="4">
        <f t="shared" si="462"/>
        <v>0</v>
      </c>
      <c r="V433" s="4">
        <f t="shared" si="463"/>
        <v>0</v>
      </c>
      <c r="W433" s="85">
        <f t="shared" si="464"/>
        <v>0</v>
      </c>
      <c r="X433" s="45">
        <f t="shared" si="485"/>
        <v>0</v>
      </c>
      <c r="Y433" s="62">
        <f t="shared" si="465"/>
        <v>0</v>
      </c>
      <c r="Z433" s="10">
        <f t="shared" si="466"/>
        <v>0</v>
      </c>
      <c r="AA433" s="4">
        <f t="shared" si="467"/>
        <v>0</v>
      </c>
      <c r="AB433" s="79">
        <f t="shared" si="468"/>
        <v>0</v>
      </c>
      <c r="AC433" s="79">
        <f t="shared" si="486"/>
        <v>0</v>
      </c>
      <c r="AD433" s="48">
        <f t="shared" si="403"/>
        <v>-1</v>
      </c>
      <c r="AE433" s="45">
        <f t="shared" si="469"/>
        <v>0</v>
      </c>
      <c r="AF433" s="56">
        <f t="shared" si="470"/>
        <v>0</v>
      </c>
      <c r="AG433" s="70" t="e">
        <f t="shared" si="471"/>
        <v>#DIV/0!</v>
      </c>
      <c r="AH433" s="70" t="e">
        <f t="shared" si="472"/>
        <v>#DIV/0!</v>
      </c>
      <c r="AI433" s="74" t="e">
        <f t="shared" si="473"/>
        <v>#DIV/0!</v>
      </c>
      <c r="AJ433" s="62">
        <f t="shared" si="474"/>
        <v>0</v>
      </c>
      <c r="AK433" s="117" t="e">
        <f t="shared" si="475"/>
        <v>#DIV/0!</v>
      </c>
      <c r="AL433" s="99" t="e">
        <f t="shared" si="476"/>
        <v>#DIV/0!</v>
      </c>
      <c r="AM433" s="62">
        <f t="shared" si="477"/>
        <v>0</v>
      </c>
      <c r="AN433" s="10">
        <f t="shared" si="478"/>
        <v>0</v>
      </c>
      <c r="AO433" s="10">
        <f t="shared" si="479"/>
        <v>0</v>
      </c>
      <c r="AP433" s="10">
        <f t="shared" si="480"/>
        <v>0</v>
      </c>
      <c r="AQ433" s="10">
        <f t="shared" si="481"/>
        <v>0</v>
      </c>
      <c r="AZ433"/>
      <c r="BA433"/>
      <c r="BB433"/>
      <c r="BC433"/>
      <c r="BD433"/>
      <c r="BE433" s="12" t="s">
        <v>578</v>
      </c>
      <c r="BF433" s="110"/>
      <c r="BG433" s="111"/>
      <c r="BH433" s="111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</row>
    <row r="434" spans="1:123" x14ac:dyDescent="0.25">
      <c r="A434" s="12" t="str">
        <f t="shared" si="446"/>
        <v>26mag  14s</v>
      </c>
      <c r="B434" s="3">
        <f t="shared" si="447"/>
        <v>0</v>
      </c>
      <c r="C434" s="3">
        <f t="shared" si="448"/>
        <v>0</v>
      </c>
      <c r="D434" s="3">
        <f t="shared" si="449"/>
        <v>0</v>
      </c>
      <c r="E434" s="3">
        <f t="shared" si="450"/>
        <v>0</v>
      </c>
      <c r="F434" s="3">
        <f t="shared" si="451"/>
        <v>0</v>
      </c>
      <c r="G434" s="3">
        <f t="shared" si="452"/>
        <v>0</v>
      </c>
      <c r="H434" s="110">
        <f t="shared" si="482"/>
        <v>0</v>
      </c>
      <c r="I434" s="110">
        <f t="shared" si="483"/>
        <v>0</v>
      </c>
      <c r="J434" s="110">
        <f t="shared" si="484"/>
        <v>0</v>
      </c>
      <c r="K434" s="8">
        <f t="shared" si="453"/>
        <v>0</v>
      </c>
      <c r="L434" s="4">
        <f t="shared" si="454"/>
        <v>0</v>
      </c>
      <c r="M434" s="4">
        <f t="shared" si="455"/>
        <v>0</v>
      </c>
      <c r="N434" s="4">
        <f t="shared" si="456"/>
        <v>0</v>
      </c>
      <c r="O434" s="4">
        <f t="shared" si="457"/>
        <v>0</v>
      </c>
      <c r="P434" s="4">
        <f t="shared" si="488"/>
        <v>0</v>
      </c>
      <c r="Q434" s="4">
        <f t="shared" si="487"/>
        <v>0</v>
      </c>
      <c r="R434" s="4">
        <f t="shared" si="459"/>
        <v>0</v>
      </c>
      <c r="S434" s="4">
        <f t="shared" si="460"/>
        <v>0</v>
      </c>
      <c r="T434" s="4">
        <f t="shared" si="461"/>
        <v>0</v>
      </c>
      <c r="U434" s="4">
        <f t="shared" si="462"/>
        <v>0</v>
      </c>
      <c r="V434" s="4">
        <f t="shared" si="463"/>
        <v>0</v>
      </c>
      <c r="W434" s="86">
        <f t="shared" si="464"/>
        <v>0</v>
      </c>
      <c r="X434" s="45">
        <f t="shared" si="485"/>
        <v>0</v>
      </c>
      <c r="Y434" s="10">
        <f t="shared" si="465"/>
        <v>0</v>
      </c>
      <c r="Z434" s="10">
        <f t="shared" si="466"/>
        <v>0</v>
      </c>
      <c r="AA434" s="10">
        <f t="shared" si="467"/>
        <v>0</v>
      </c>
      <c r="AB434" s="10">
        <f t="shared" si="468"/>
        <v>0</v>
      </c>
      <c r="AC434" s="79">
        <f t="shared" si="486"/>
        <v>0</v>
      </c>
      <c r="AD434" s="48">
        <f t="shared" si="403"/>
        <v>-1</v>
      </c>
      <c r="AE434" s="45">
        <f t="shared" si="469"/>
        <v>0</v>
      </c>
      <c r="AF434" s="56">
        <f t="shared" si="470"/>
        <v>0</v>
      </c>
      <c r="AG434" s="70" t="e">
        <f t="shared" si="471"/>
        <v>#DIV/0!</v>
      </c>
      <c r="AH434" s="70" t="e">
        <f t="shared" si="472"/>
        <v>#DIV/0!</v>
      </c>
      <c r="AI434" s="74" t="e">
        <f t="shared" si="473"/>
        <v>#DIV/0!</v>
      </c>
      <c r="AJ434" s="62">
        <f t="shared" si="474"/>
        <v>0</v>
      </c>
      <c r="AK434" s="117" t="e">
        <f t="shared" si="475"/>
        <v>#DIV/0!</v>
      </c>
      <c r="AL434" s="99" t="e">
        <f t="shared" si="476"/>
        <v>#DIV/0!</v>
      </c>
      <c r="AM434" s="62">
        <f t="shared" si="477"/>
        <v>0</v>
      </c>
      <c r="AN434" s="10">
        <f t="shared" si="478"/>
        <v>0</v>
      </c>
      <c r="AO434" s="10">
        <f t="shared" si="479"/>
        <v>0</v>
      </c>
      <c r="AP434" s="10">
        <f t="shared" si="480"/>
        <v>0</v>
      </c>
      <c r="AQ434" s="10">
        <f t="shared" si="481"/>
        <v>0</v>
      </c>
      <c r="AZ434"/>
      <c r="BA434"/>
      <c r="BB434"/>
      <c r="BC434"/>
      <c r="BD434"/>
      <c r="BE434" s="12" t="s">
        <v>579</v>
      </c>
      <c r="BF434" s="110"/>
      <c r="BG434" s="111"/>
      <c r="BH434" s="111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</row>
    <row r="435" spans="1:123" x14ac:dyDescent="0.25">
      <c r="A435" s="12" t="str">
        <f t="shared" si="446"/>
        <v>26mag   15b</v>
      </c>
      <c r="B435" s="3">
        <f t="shared" si="447"/>
        <v>0</v>
      </c>
      <c r="C435" s="3">
        <f t="shared" si="448"/>
        <v>0</v>
      </c>
      <c r="D435" s="3">
        <f t="shared" si="449"/>
        <v>0</v>
      </c>
      <c r="E435" s="3">
        <f t="shared" si="450"/>
        <v>0</v>
      </c>
      <c r="F435" s="3">
        <f t="shared" si="451"/>
        <v>0</v>
      </c>
      <c r="G435" s="3">
        <f t="shared" si="452"/>
        <v>0</v>
      </c>
      <c r="H435" s="110">
        <f t="shared" si="482"/>
        <v>0</v>
      </c>
      <c r="I435" s="110">
        <f t="shared" si="483"/>
        <v>0</v>
      </c>
      <c r="J435" s="110">
        <f t="shared" si="484"/>
        <v>0</v>
      </c>
      <c r="K435" s="8">
        <f t="shared" si="453"/>
        <v>0</v>
      </c>
      <c r="L435" s="4">
        <f t="shared" si="454"/>
        <v>0</v>
      </c>
      <c r="M435" s="4">
        <f t="shared" si="455"/>
        <v>0</v>
      </c>
      <c r="N435" s="4">
        <f t="shared" si="456"/>
        <v>0</v>
      </c>
      <c r="O435" s="4">
        <f t="shared" si="457"/>
        <v>0</v>
      </c>
      <c r="P435" s="4">
        <f t="shared" si="488"/>
        <v>0</v>
      </c>
      <c r="Q435" s="4">
        <f t="shared" si="487"/>
        <v>0</v>
      </c>
      <c r="R435" s="4">
        <f t="shared" si="459"/>
        <v>0</v>
      </c>
      <c r="S435" s="4">
        <f t="shared" si="460"/>
        <v>0</v>
      </c>
      <c r="T435" s="4">
        <f t="shared" si="461"/>
        <v>0</v>
      </c>
      <c r="U435" s="4">
        <f t="shared" si="462"/>
        <v>0</v>
      </c>
      <c r="V435" s="4">
        <f t="shared" si="463"/>
        <v>0</v>
      </c>
      <c r="W435" s="85">
        <f t="shared" si="464"/>
        <v>0</v>
      </c>
      <c r="X435" s="45">
        <f t="shared" si="485"/>
        <v>0</v>
      </c>
      <c r="Y435" s="62">
        <f t="shared" si="465"/>
        <v>0</v>
      </c>
      <c r="Z435" s="10">
        <f t="shared" si="466"/>
        <v>0</v>
      </c>
      <c r="AA435" s="4">
        <f t="shared" si="467"/>
        <v>0</v>
      </c>
      <c r="AB435" s="108">
        <f t="shared" si="468"/>
        <v>0</v>
      </c>
      <c r="AC435" s="79">
        <f t="shared" si="486"/>
        <v>0</v>
      </c>
      <c r="AD435" s="48">
        <f t="shared" si="403"/>
        <v>-1</v>
      </c>
      <c r="AE435" s="45">
        <f t="shared" si="469"/>
        <v>0</v>
      </c>
      <c r="AF435" s="56">
        <f t="shared" si="470"/>
        <v>0</v>
      </c>
      <c r="AG435" s="70" t="e">
        <f t="shared" si="471"/>
        <v>#DIV/0!</v>
      </c>
      <c r="AH435" s="70" t="e">
        <f t="shared" si="472"/>
        <v>#DIV/0!</v>
      </c>
      <c r="AI435" s="74" t="e">
        <f t="shared" si="473"/>
        <v>#DIV/0!</v>
      </c>
      <c r="AJ435" s="62">
        <f t="shared" si="474"/>
        <v>0</v>
      </c>
      <c r="AK435" s="117" t="e">
        <f t="shared" si="475"/>
        <v>#DIV/0!</v>
      </c>
      <c r="AL435" s="99" t="e">
        <f t="shared" si="476"/>
        <v>#DIV/0!</v>
      </c>
      <c r="AM435" s="62">
        <f t="shared" si="477"/>
        <v>0</v>
      </c>
      <c r="AN435" s="10">
        <f t="shared" si="478"/>
        <v>0</v>
      </c>
      <c r="AO435" s="10">
        <f t="shared" si="479"/>
        <v>0</v>
      </c>
      <c r="AP435" s="10">
        <f t="shared" si="480"/>
        <v>0</v>
      </c>
      <c r="AQ435" s="10">
        <f t="shared" si="481"/>
        <v>0</v>
      </c>
      <c r="AZ435"/>
      <c r="BA435"/>
      <c r="BB435"/>
      <c r="BC435"/>
      <c r="BD435"/>
      <c r="BE435" s="12" t="s">
        <v>580</v>
      </c>
      <c r="BF435" s="110"/>
      <c r="BG435" s="111"/>
      <c r="BH435" s="111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</row>
    <row r="436" spans="1:123" x14ac:dyDescent="0.25">
      <c r="A436" s="12" t="str">
        <f t="shared" si="446"/>
        <v>26mag     16o</v>
      </c>
      <c r="B436" s="3">
        <f t="shared" si="447"/>
        <v>0</v>
      </c>
      <c r="C436" s="3">
        <f t="shared" si="448"/>
        <v>0</v>
      </c>
      <c r="D436" s="3">
        <f t="shared" si="449"/>
        <v>0</v>
      </c>
      <c r="E436" s="3">
        <f t="shared" si="450"/>
        <v>0</v>
      </c>
      <c r="F436" s="3">
        <f t="shared" si="451"/>
        <v>0</v>
      </c>
      <c r="G436" s="3">
        <f t="shared" si="452"/>
        <v>0</v>
      </c>
      <c r="H436" s="110">
        <f t="shared" si="482"/>
        <v>0</v>
      </c>
      <c r="I436" s="110">
        <f t="shared" si="483"/>
        <v>0</v>
      </c>
      <c r="J436" s="110">
        <f t="shared" si="484"/>
        <v>0</v>
      </c>
      <c r="K436" s="8">
        <f t="shared" si="453"/>
        <v>0</v>
      </c>
      <c r="L436" s="4">
        <f t="shared" si="454"/>
        <v>0</v>
      </c>
      <c r="M436" s="4">
        <f t="shared" si="455"/>
        <v>0</v>
      </c>
      <c r="N436" s="4">
        <f t="shared" si="456"/>
        <v>0</v>
      </c>
      <c r="O436" s="4">
        <f t="shared" si="457"/>
        <v>0</v>
      </c>
      <c r="P436" s="4">
        <f t="shared" si="488"/>
        <v>0</v>
      </c>
      <c r="Q436" s="4">
        <f t="shared" si="487"/>
        <v>0</v>
      </c>
      <c r="R436" s="4">
        <f t="shared" si="459"/>
        <v>0</v>
      </c>
      <c r="S436" s="4">
        <f t="shared" si="460"/>
        <v>0</v>
      </c>
      <c r="T436" s="4">
        <f t="shared" si="461"/>
        <v>0</v>
      </c>
      <c r="U436" s="4">
        <f t="shared" si="462"/>
        <v>0</v>
      </c>
      <c r="V436" s="4">
        <f t="shared" si="463"/>
        <v>0</v>
      </c>
      <c r="W436" s="85">
        <f t="shared" si="464"/>
        <v>0</v>
      </c>
      <c r="X436" s="45">
        <f t="shared" si="485"/>
        <v>0</v>
      </c>
      <c r="Y436" s="62">
        <f t="shared" si="465"/>
        <v>0</v>
      </c>
      <c r="Z436" s="10">
        <f t="shared" si="466"/>
        <v>0</v>
      </c>
      <c r="AA436" s="4">
        <f t="shared" si="467"/>
        <v>0</v>
      </c>
      <c r="AB436" s="79">
        <f t="shared" si="468"/>
        <v>0</v>
      </c>
      <c r="AC436" s="79">
        <f t="shared" si="486"/>
        <v>0</v>
      </c>
      <c r="AD436" s="48">
        <f t="shared" si="403"/>
        <v>-1</v>
      </c>
      <c r="AE436" s="45">
        <f t="shared" si="469"/>
        <v>0</v>
      </c>
      <c r="AF436" s="56">
        <f t="shared" si="470"/>
        <v>0</v>
      </c>
      <c r="AG436" s="70" t="e">
        <f t="shared" si="471"/>
        <v>#DIV/0!</v>
      </c>
      <c r="AH436" s="70" t="e">
        <f t="shared" si="472"/>
        <v>#DIV/0!</v>
      </c>
      <c r="AI436" s="74" t="e">
        <f t="shared" si="473"/>
        <v>#DIV/0!</v>
      </c>
      <c r="AJ436" s="62">
        <f t="shared" si="474"/>
        <v>0</v>
      </c>
      <c r="AK436" s="117" t="e">
        <f t="shared" si="475"/>
        <v>#DIV/0!</v>
      </c>
      <c r="AL436" s="99" t="e">
        <f t="shared" si="476"/>
        <v>#DIV/0!</v>
      </c>
      <c r="AM436" s="62">
        <f t="shared" si="477"/>
        <v>0</v>
      </c>
      <c r="AN436" s="10">
        <f t="shared" si="478"/>
        <v>0</v>
      </c>
      <c r="AO436" s="10">
        <f t="shared" si="479"/>
        <v>0</v>
      </c>
      <c r="AP436" s="10">
        <f t="shared" si="480"/>
        <v>0</v>
      </c>
      <c r="AQ436" s="10">
        <f t="shared" si="481"/>
        <v>0</v>
      </c>
      <c r="AZ436"/>
      <c r="BA436"/>
      <c r="BB436"/>
      <c r="BC436"/>
      <c r="BD436"/>
      <c r="BE436" s="12" t="s">
        <v>581</v>
      </c>
      <c r="BF436" s="110"/>
      <c r="BG436" s="111"/>
      <c r="BH436" s="111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</row>
    <row r="437" spans="1:123" x14ac:dyDescent="0.25">
      <c r="A437" s="12" t="str">
        <f t="shared" si="446"/>
        <v>26mag    17s</v>
      </c>
      <c r="B437" s="3">
        <f t="shared" si="447"/>
        <v>0</v>
      </c>
      <c r="C437" s="3">
        <f t="shared" si="448"/>
        <v>0</v>
      </c>
      <c r="D437" s="3">
        <f t="shared" si="449"/>
        <v>0</v>
      </c>
      <c r="E437" s="3">
        <f t="shared" si="450"/>
        <v>0</v>
      </c>
      <c r="F437" s="3">
        <f t="shared" si="451"/>
        <v>0</v>
      </c>
      <c r="G437" s="3">
        <f t="shared" si="452"/>
        <v>0</v>
      </c>
      <c r="H437" s="3">
        <f t="shared" si="482"/>
        <v>0</v>
      </c>
      <c r="I437" s="3">
        <f t="shared" si="483"/>
        <v>0</v>
      </c>
      <c r="J437" s="3">
        <f t="shared" si="484"/>
        <v>0</v>
      </c>
      <c r="K437" s="8">
        <f t="shared" si="453"/>
        <v>0</v>
      </c>
      <c r="L437" s="4">
        <f t="shared" si="454"/>
        <v>0</v>
      </c>
      <c r="M437" s="4">
        <f t="shared" si="455"/>
        <v>0</v>
      </c>
      <c r="N437" s="4">
        <f t="shared" si="456"/>
        <v>0</v>
      </c>
      <c r="O437" s="4">
        <f t="shared" si="457"/>
        <v>0</v>
      </c>
      <c r="P437" s="4">
        <f t="shared" si="488"/>
        <v>0</v>
      </c>
      <c r="Q437" s="4">
        <f t="shared" si="487"/>
        <v>0</v>
      </c>
      <c r="R437" s="4">
        <f t="shared" si="459"/>
        <v>0</v>
      </c>
      <c r="S437" s="4">
        <f t="shared" si="460"/>
        <v>0</v>
      </c>
      <c r="T437" s="4">
        <f t="shared" si="461"/>
        <v>0</v>
      </c>
      <c r="U437" s="4">
        <f t="shared" si="462"/>
        <v>0</v>
      </c>
      <c r="V437" s="4">
        <f t="shared" si="463"/>
        <v>0</v>
      </c>
      <c r="W437" s="86">
        <f t="shared" si="464"/>
        <v>0</v>
      </c>
      <c r="X437" s="45">
        <f t="shared" si="485"/>
        <v>0</v>
      </c>
      <c r="Y437" s="62">
        <f t="shared" si="465"/>
        <v>0</v>
      </c>
      <c r="Z437" s="10">
        <f t="shared" si="466"/>
        <v>0</v>
      </c>
      <c r="AA437" s="4">
        <f t="shared" si="467"/>
        <v>0</v>
      </c>
      <c r="AB437" s="108">
        <f t="shared" si="468"/>
        <v>0</v>
      </c>
      <c r="AC437" s="79">
        <f t="shared" si="486"/>
        <v>0</v>
      </c>
      <c r="AD437" s="48">
        <f t="shared" si="403"/>
        <v>-1</v>
      </c>
      <c r="AE437" s="45">
        <f t="shared" si="469"/>
        <v>0</v>
      </c>
      <c r="AF437" s="56">
        <f t="shared" si="470"/>
        <v>0</v>
      </c>
      <c r="AG437" s="70" t="e">
        <f t="shared" si="471"/>
        <v>#DIV/0!</v>
      </c>
      <c r="AH437" s="70" t="e">
        <f t="shared" si="472"/>
        <v>#DIV/0!</v>
      </c>
      <c r="AI437" s="74" t="e">
        <f t="shared" si="473"/>
        <v>#DIV/0!</v>
      </c>
      <c r="AJ437" s="62">
        <f t="shared" si="474"/>
        <v>0</v>
      </c>
      <c r="AK437" s="117" t="e">
        <f t="shared" si="475"/>
        <v>#DIV/0!</v>
      </c>
      <c r="AL437" s="99" t="e">
        <f t="shared" si="476"/>
        <v>#DIV/0!</v>
      </c>
      <c r="AM437" s="62">
        <f t="shared" si="477"/>
        <v>0</v>
      </c>
      <c r="AN437" s="10">
        <f t="shared" si="478"/>
        <v>0</v>
      </c>
      <c r="AO437" s="10">
        <f t="shared" si="479"/>
        <v>0</v>
      </c>
      <c r="AP437" s="10">
        <f t="shared" si="480"/>
        <v>0</v>
      </c>
      <c r="AQ437" s="10">
        <f t="shared" si="481"/>
        <v>0</v>
      </c>
      <c r="AZ437"/>
      <c r="BA437"/>
      <c r="BB437"/>
      <c r="BC437"/>
      <c r="BD437"/>
      <c r="BE437" s="12" t="s">
        <v>582</v>
      </c>
      <c r="BF437" s="110"/>
      <c r="BG437" s="111"/>
      <c r="BH437" s="111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</row>
    <row r="438" spans="1:123" x14ac:dyDescent="0.25">
      <c r="A438" s="12" t="str">
        <f t="shared" si="446"/>
        <v>26mag   18b</v>
      </c>
      <c r="B438" s="3">
        <f t="shared" si="447"/>
        <v>0</v>
      </c>
      <c r="C438" s="3">
        <f t="shared" si="448"/>
        <v>0</v>
      </c>
      <c r="D438" s="3">
        <f t="shared" si="449"/>
        <v>0</v>
      </c>
      <c r="E438" s="3">
        <f t="shared" si="450"/>
        <v>0</v>
      </c>
      <c r="F438" s="3">
        <f t="shared" si="451"/>
        <v>0</v>
      </c>
      <c r="G438" s="3">
        <f t="shared" si="452"/>
        <v>0</v>
      </c>
      <c r="H438" s="3">
        <f t="shared" si="482"/>
        <v>0</v>
      </c>
      <c r="I438" s="3">
        <f t="shared" si="483"/>
        <v>0</v>
      </c>
      <c r="J438" s="3">
        <f t="shared" si="484"/>
        <v>0</v>
      </c>
      <c r="K438" s="8">
        <f t="shared" si="453"/>
        <v>0</v>
      </c>
      <c r="L438" s="4">
        <f t="shared" si="454"/>
        <v>0</v>
      </c>
      <c r="M438" s="4">
        <f t="shared" si="455"/>
        <v>0</v>
      </c>
      <c r="N438" s="4">
        <f t="shared" si="456"/>
        <v>0</v>
      </c>
      <c r="O438" s="4">
        <f t="shared" si="457"/>
        <v>0</v>
      </c>
      <c r="P438" s="4">
        <f t="shared" si="488"/>
        <v>0</v>
      </c>
      <c r="Q438" s="4">
        <f t="shared" si="487"/>
        <v>0</v>
      </c>
      <c r="R438" s="4">
        <f t="shared" si="459"/>
        <v>0</v>
      </c>
      <c r="S438" s="4">
        <f t="shared" si="460"/>
        <v>0</v>
      </c>
      <c r="T438" s="4">
        <f t="shared" si="461"/>
        <v>0</v>
      </c>
      <c r="U438" s="4">
        <f t="shared" si="462"/>
        <v>0</v>
      </c>
      <c r="V438" s="4">
        <f t="shared" si="463"/>
        <v>0</v>
      </c>
      <c r="W438" s="86">
        <f t="shared" si="464"/>
        <v>0</v>
      </c>
      <c r="X438" s="45">
        <f t="shared" si="485"/>
        <v>0</v>
      </c>
      <c r="Y438" s="62">
        <f t="shared" si="465"/>
        <v>0</v>
      </c>
      <c r="Z438" s="10">
        <f t="shared" si="466"/>
        <v>0</v>
      </c>
      <c r="AA438" s="4">
        <f t="shared" si="467"/>
        <v>0</v>
      </c>
      <c r="AB438" s="79">
        <f t="shared" si="468"/>
        <v>0</v>
      </c>
      <c r="AC438" s="79">
        <f t="shared" si="486"/>
        <v>0</v>
      </c>
      <c r="AD438" s="48">
        <f t="shared" si="403"/>
        <v>-1</v>
      </c>
      <c r="AE438" s="45">
        <f t="shared" si="469"/>
        <v>0</v>
      </c>
      <c r="AF438" s="56">
        <f t="shared" si="470"/>
        <v>0</v>
      </c>
      <c r="AG438" s="70" t="e">
        <f t="shared" si="471"/>
        <v>#DIV/0!</v>
      </c>
      <c r="AH438" s="70" t="e">
        <f t="shared" si="472"/>
        <v>#DIV/0!</v>
      </c>
      <c r="AI438" s="74" t="e">
        <f t="shared" si="473"/>
        <v>#DIV/0!</v>
      </c>
      <c r="AJ438" s="62">
        <f t="shared" si="474"/>
        <v>0</v>
      </c>
      <c r="AK438" s="117" t="e">
        <f t="shared" si="475"/>
        <v>#DIV/0!</v>
      </c>
      <c r="AL438" s="99" t="e">
        <f t="shared" si="476"/>
        <v>#DIV/0!</v>
      </c>
      <c r="AM438" s="62">
        <f t="shared" si="477"/>
        <v>0</v>
      </c>
      <c r="AN438" s="10">
        <f t="shared" si="478"/>
        <v>0</v>
      </c>
      <c r="AO438" s="10">
        <f t="shared" si="479"/>
        <v>0</v>
      </c>
      <c r="AP438" s="10">
        <f t="shared" si="480"/>
        <v>0</v>
      </c>
      <c r="AQ438" s="10">
        <f t="shared" si="481"/>
        <v>0</v>
      </c>
      <c r="AZ438"/>
      <c r="BA438"/>
      <c r="BB438"/>
      <c r="BC438"/>
      <c r="BD438"/>
      <c r="BE438" s="12" t="s">
        <v>583</v>
      </c>
      <c r="BF438" s="110"/>
      <c r="BG438" s="111"/>
      <c r="BH438" s="111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</row>
    <row r="439" spans="1:123" x14ac:dyDescent="0.25">
      <c r="A439" s="12" t="str">
        <f t="shared" si="446"/>
        <v>26mag    19o</v>
      </c>
      <c r="B439" s="3">
        <f t="shared" si="447"/>
        <v>0</v>
      </c>
      <c r="C439" s="3">
        <f t="shared" si="448"/>
        <v>0</v>
      </c>
      <c r="D439" s="3">
        <f t="shared" si="449"/>
        <v>0</v>
      </c>
      <c r="E439" s="3">
        <f t="shared" si="450"/>
        <v>0</v>
      </c>
      <c r="F439" s="3">
        <f t="shared" si="451"/>
        <v>0</v>
      </c>
      <c r="G439" s="3">
        <f t="shared" si="452"/>
        <v>0</v>
      </c>
      <c r="H439" s="3">
        <f t="shared" si="482"/>
        <v>0</v>
      </c>
      <c r="I439" s="3">
        <f t="shared" si="483"/>
        <v>0</v>
      </c>
      <c r="J439" s="3">
        <f t="shared" si="484"/>
        <v>0</v>
      </c>
      <c r="K439" s="8">
        <f t="shared" si="453"/>
        <v>0</v>
      </c>
      <c r="L439" s="4">
        <f t="shared" si="454"/>
        <v>0</v>
      </c>
      <c r="M439" s="4">
        <f t="shared" si="455"/>
        <v>0</v>
      </c>
      <c r="N439" s="4">
        <f t="shared" si="456"/>
        <v>0</v>
      </c>
      <c r="O439" s="4">
        <f t="shared" si="457"/>
        <v>0</v>
      </c>
      <c r="P439" s="4">
        <f t="shared" si="488"/>
        <v>0</v>
      </c>
      <c r="Q439" s="4">
        <f t="shared" si="487"/>
        <v>0</v>
      </c>
      <c r="R439" s="4">
        <f t="shared" si="459"/>
        <v>0</v>
      </c>
      <c r="S439" s="4">
        <f t="shared" si="460"/>
        <v>0</v>
      </c>
      <c r="T439" s="4">
        <f t="shared" si="461"/>
        <v>0</v>
      </c>
      <c r="U439" s="4">
        <f t="shared" si="462"/>
        <v>0</v>
      </c>
      <c r="V439" s="4">
        <f t="shared" si="463"/>
        <v>0</v>
      </c>
      <c r="W439" s="86">
        <f t="shared" si="464"/>
        <v>0</v>
      </c>
      <c r="X439" s="45">
        <f t="shared" si="485"/>
        <v>0</v>
      </c>
      <c r="Y439" s="62">
        <f t="shared" si="465"/>
        <v>0</v>
      </c>
      <c r="Z439" s="10">
        <f t="shared" si="466"/>
        <v>0</v>
      </c>
      <c r="AA439" s="4">
        <f t="shared" si="467"/>
        <v>0</v>
      </c>
      <c r="AB439" s="79">
        <f t="shared" si="468"/>
        <v>0</v>
      </c>
      <c r="AC439" s="79">
        <f t="shared" si="486"/>
        <v>0</v>
      </c>
      <c r="AD439" s="48">
        <f t="shared" si="403"/>
        <v>-1</v>
      </c>
      <c r="AE439" s="45">
        <f t="shared" si="469"/>
        <v>0</v>
      </c>
      <c r="AF439" s="56">
        <f t="shared" si="470"/>
        <v>0</v>
      </c>
      <c r="AG439" s="70" t="e">
        <f t="shared" si="471"/>
        <v>#DIV/0!</v>
      </c>
      <c r="AH439" s="70" t="e">
        <f t="shared" si="472"/>
        <v>#DIV/0!</v>
      </c>
      <c r="AI439" s="74" t="e">
        <f t="shared" si="473"/>
        <v>#DIV/0!</v>
      </c>
      <c r="AJ439" s="62">
        <f t="shared" si="474"/>
        <v>0</v>
      </c>
      <c r="AK439" s="117" t="e">
        <f t="shared" si="475"/>
        <v>#DIV/0!</v>
      </c>
      <c r="AL439" s="99" t="e">
        <f t="shared" si="476"/>
        <v>#DIV/0!</v>
      </c>
      <c r="AM439" s="62">
        <f t="shared" si="477"/>
        <v>0</v>
      </c>
      <c r="AN439" s="10">
        <f t="shared" si="478"/>
        <v>0</v>
      </c>
      <c r="AO439" s="10">
        <f t="shared" si="479"/>
        <v>0</v>
      </c>
      <c r="AP439" s="10">
        <f t="shared" si="480"/>
        <v>0</v>
      </c>
      <c r="AQ439" s="10">
        <f t="shared" si="481"/>
        <v>0</v>
      </c>
      <c r="AZ439"/>
      <c r="BA439"/>
      <c r="BB439"/>
      <c r="BC439"/>
      <c r="BD439"/>
      <c r="BE439" s="12" t="s">
        <v>584</v>
      </c>
      <c r="BF439" s="110"/>
      <c r="BG439" s="111"/>
      <c r="BH439" s="111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</row>
    <row r="440" spans="1:123" x14ac:dyDescent="0.25">
      <c r="A440" s="12" t="str">
        <f t="shared" si="446"/>
        <v>26mag    20s</v>
      </c>
      <c r="B440" s="3">
        <f t="shared" si="447"/>
        <v>0</v>
      </c>
      <c r="C440" s="3">
        <f t="shared" si="448"/>
        <v>0</v>
      </c>
      <c r="D440" s="3">
        <f t="shared" si="449"/>
        <v>0</v>
      </c>
      <c r="E440" s="3">
        <f t="shared" si="450"/>
        <v>0</v>
      </c>
      <c r="F440" s="3">
        <f t="shared" si="451"/>
        <v>0</v>
      </c>
      <c r="G440" s="3">
        <f t="shared" si="452"/>
        <v>0</v>
      </c>
      <c r="H440" s="3">
        <f t="shared" si="482"/>
        <v>0</v>
      </c>
      <c r="I440" s="3">
        <f t="shared" si="483"/>
        <v>0</v>
      </c>
      <c r="J440" s="110">
        <f t="shared" si="484"/>
        <v>0</v>
      </c>
      <c r="K440" s="8">
        <f t="shared" si="453"/>
        <v>0</v>
      </c>
      <c r="L440" s="4">
        <f t="shared" si="454"/>
        <v>0</v>
      </c>
      <c r="M440" s="4">
        <f t="shared" si="455"/>
        <v>0</v>
      </c>
      <c r="N440" s="4">
        <f t="shared" si="456"/>
        <v>0</v>
      </c>
      <c r="O440" s="4">
        <f t="shared" si="457"/>
        <v>0</v>
      </c>
      <c r="P440" s="4">
        <f t="shared" si="488"/>
        <v>0</v>
      </c>
      <c r="Q440" s="4">
        <f>-J439+I440</f>
        <v>0</v>
      </c>
      <c r="R440" s="4">
        <f t="shared" si="459"/>
        <v>0</v>
      </c>
      <c r="S440" s="4">
        <f t="shared" si="460"/>
        <v>0</v>
      </c>
      <c r="T440" s="4">
        <f t="shared" si="461"/>
        <v>0</v>
      </c>
      <c r="U440" s="4">
        <f t="shared" si="462"/>
        <v>0</v>
      </c>
      <c r="V440" s="4">
        <f t="shared" si="463"/>
        <v>0</v>
      </c>
      <c r="W440" s="86">
        <f t="shared" si="464"/>
        <v>0</v>
      </c>
      <c r="X440" s="45">
        <f t="shared" si="485"/>
        <v>0</v>
      </c>
      <c r="Y440" s="10">
        <f t="shared" si="465"/>
        <v>0</v>
      </c>
      <c r="Z440" s="10">
        <f t="shared" si="466"/>
        <v>0</v>
      </c>
      <c r="AA440" s="10">
        <f t="shared" si="467"/>
        <v>0</v>
      </c>
      <c r="AB440" s="10">
        <f t="shared" si="468"/>
        <v>0</v>
      </c>
      <c r="AC440" s="79">
        <f t="shared" si="486"/>
        <v>0</v>
      </c>
      <c r="AD440" s="48">
        <f t="shared" si="403"/>
        <v>-1</v>
      </c>
      <c r="AE440" s="45">
        <f t="shared" si="469"/>
        <v>0</v>
      </c>
      <c r="AF440" s="56">
        <f t="shared" si="470"/>
        <v>0</v>
      </c>
      <c r="AG440" s="70" t="e">
        <f t="shared" si="471"/>
        <v>#DIV/0!</v>
      </c>
      <c r="AH440" s="70" t="e">
        <f t="shared" si="472"/>
        <v>#DIV/0!</v>
      </c>
      <c r="AI440" s="74" t="e">
        <f t="shared" si="473"/>
        <v>#DIV/0!</v>
      </c>
      <c r="AJ440" s="62">
        <f t="shared" si="474"/>
        <v>0</v>
      </c>
      <c r="AK440" s="117" t="e">
        <f t="shared" si="475"/>
        <v>#DIV/0!</v>
      </c>
      <c r="AL440" s="99" t="e">
        <f t="shared" si="476"/>
        <v>#DIV/0!</v>
      </c>
      <c r="AM440" s="62">
        <f t="shared" si="477"/>
        <v>0</v>
      </c>
      <c r="AN440" s="10">
        <f t="shared" si="478"/>
        <v>0</v>
      </c>
      <c r="AO440" s="10">
        <f t="shared" si="479"/>
        <v>0</v>
      </c>
      <c r="AP440" s="10">
        <f t="shared" si="480"/>
        <v>0</v>
      </c>
      <c r="AQ440" s="10">
        <f t="shared" si="481"/>
        <v>0</v>
      </c>
      <c r="AZ440"/>
      <c r="BA440"/>
      <c r="BB440"/>
      <c r="BC440"/>
      <c r="BD440"/>
      <c r="BE440" s="12" t="s">
        <v>585</v>
      </c>
      <c r="BF440" s="110"/>
      <c r="BG440" s="111"/>
      <c r="BH440" s="111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</row>
    <row r="441" spans="1:123" x14ac:dyDescent="0.25">
      <c r="A441" s="12" t="str">
        <f t="shared" si="446"/>
        <v>26mag     21b</v>
      </c>
      <c r="B441" s="3">
        <f t="shared" si="447"/>
        <v>0</v>
      </c>
      <c r="C441" s="3">
        <f t="shared" si="448"/>
        <v>0</v>
      </c>
      <c r="D441" s="3">
        <f t="shared" si="449"/>
        <v>0</v>
      </c>
      <c r="E441" s="3">
        <f t="shared" si="450"/>
        <v>0</v>
      </c>
      <c r="F441" s="3">
        <f t="shared" si="451"/>
        <v>0</v>
      </c>
      <c r="G441" s="3">
        <f t="shared" si="452"/>
        <v>0</v>
      </c>
      <c r="H441" s="3">
        <f t="shared" si="482"/>
        <v>0</v>
      </c>
      <c r="I441" s="3">
        <f t="shared" si="483"/>
        <v>0</v>
      </c>
      <c r="J441" s="110">
        <f t="shared" si="484"/>
        <v>0</v>
      </c>
      <c r="K441" s="8">
        <f t="shared" si="453"/>
        <v>0</v>
      </c>
      <c r="L441" s="4">
        <f t="shared" si="454"/>
        <v>0</v>
      </c>
      <c r="M441" s="4">
        <f t="shared" si="455"/>
        <v>0</v>
      </c>
      <c r="N441" s="4">
        <f t="shared" si="456"/>
        <v>0</v>
      </c>
      <c r="O441" s="4">
        <f t="shared" si="457"/>
        <v>0</v>
      </c>
      <c r="P441" s="4">
        <f t="shared" si="488"/>
        <v>0</v>
      </c>
      <c r="Q441" s="4">
        <f>J440-I441</f>
        <v>0</v>
      </c>
      <c r="R441" s="4">
        <f t="shared" si="459"/>
        <v>0</v>
      </c>
      <c r="S441" s="4">
        <f t="shared" si="460"/>
        <v>0</v>
      </c>
      <c r="T441" s="4">
        <f t="shared" si="461"/>
        <v>0</v>
      </c>
      <c r="U441" s="4">
        <f t="shared" si="462"/>
        <v>0</v>
      </c>
      <c r="V441" s="4">
        <f t="shared" si="463"/>
        <v>0</v>
      </c>
      <c r="W441" s="85">
        <f t="shared" si="464"/>
        <v>0</v>
      </c>
      <c r="X441" s="45">
        <f t="shared" si="485"/>
        <v>0</v>
      </c>
      <c r="Y441" s="62">
        <f t="shared" si="465"/>
        <v>0</v>
      </c>
      <c r="Z441" s="10">
        <f t="shared" si="466"/>
        <v>0</v>
      </c>
      <c r="AA441" s="4">
        <f t="shared" si="467"/>
        <v>0</v>
      </c>
      <c r="AB441" s="108">
        <f t="shared" si="468"/>
        <v>0</v>
      </c>
      <c r="AC441" s="79">
        <f t="shared" si="486"/>
        <v>0</v>
      </c>
      <c r="AD441" s="48">
        <f t="shared" si="403"/>
        <v>-1</v>
      </c>
      <c r="AE441" s="45">
        <f t="shared" si="469"/>
        <v>0</v>
      </c>
      <c r="AF441" s="56">
        <f t="shared" si="470"/>
        <v>0</v>
      </c>
      <c r="AG441" s="70" t="e">
        <f t="shared" si="471"/>
        <v>#DIV/0!</v>
      </c>
      <c r="AH441" s="70" t="e">
        <f t="shared" si="472"/>
        <v>#DIV/0!</v>
      </c>
      <c r="AI441" s="74" t="e">
        <f t="shared" si="473"/>
        <v>#DIV/0!</v>
      </c>
      <c r="AJ441" s="62">
        <f t="shared" si="474"/>
        <v>0</v>
      </c>
      <c r="AK441" s="117" t="e">
        <f t="shared" si="475"/>
        <v>#DIV/0!</v>
      </c>
      <c r="AL441" s="99" t="e">
        <f t="shared" si="476"/>
        <v>#DIV/0!</v>
      </c>
      <c r="AM441" s="62">
        <f t="shared" si="477"/>
        <v>0</v>
      </c>
      <c r="AN441" s="10">
        <f t="shared" si="478"/>
        <v>0</v>
      </c>
      <c r="AO441" s="10">
        <f t="shared" si="479"/>
        <v>0</v>
      </c>
      <c r="AP441" s="10">
        <f t="shared" si="480"/>
        <v>0</v>
      </c>
      <c r="AQ441" s="10">
        <f t="shared" si="481"/>
        <v>0</v>
      </c>
      <c r="AZ441"/>
      <c r="BA441"/>
      <c r="BB441"/>
      <c r="BC441"/>
      <c r="BD441"/>
      <c r="BE441" s="12" t="s">
        <v>586</v>
      </c>
      <c r="BF441" s="110"/>
      <c r="BG441" s="111"/>
      <c r="BH441" s="11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</row>
    <row r="442" spans="1:123" x14ac:dyDescent="0.25">
      <c r="A442" s="12" t="str">
        <f t="shared" si="446"/>
        <v>26mag   22b</v>
      </c>
      <c r="B442" s="3">
        <f t="shared" si="447"/>
        <v>0</v>
      </c>
      <c r="C442" s="3">
        <f t="shared" si="448"/>
        <v>0</v>
      </c>
      <c r="D442" s="3">
        <f t="shared" si="449"/>
        <v>0</v>
      </c>
      <c r="E442" s="3">
        <f t="shared" si="450"/>
        <v>0</v>
      </c>
      <c r="F442" s="3">
        <f t="shared" si="451"/>
        <v>0</v>
      </c>
      <c r="G442" s="3">
        <f t="shared" si="452"/>
        <v>0</v>
      </c>
      <c r="H442" s="110">
        <f t="shared" si="482"/>
        <v>0</v>
      </c>
      <c r="I442" s="110">
        <f t="shared" si="483"/>
        <v>0</v>
      </c>
      <c r="J442" s="110">
        <f t="shared" si="484"/>
        <v>0</v>
      </c>
      <c r="K442" s="8">
        <f t="shared" si="453"/>
        <v>0</v>
      </c>
      <c r="L442" s="4">
        <f t="shared" si="454"/>
        <v>0</v>
      </c>
      <c r="M442" s="4">
        <f t="shared" si="455"/>
        <v>0</v>
      </c>
      <c r="N442" s="4">
        <f t="shared" si="456"/>
        <v>0</v>
      </c>
      <c r="O442" s="4">
        <f t="shared" si="457"/>
        <v>0</v>
      </c>
      <c r="P442" s="4">
        <f t="shared" si="488"/>
        <v>0</v>
      </c>
      <c r="Q442" s="4">
        <f>J441-I442</f>
        <v>0</v>
      </c>
      <c r="R442" s="4">
        <f t="shared" si="459"/>
        <v>0</v>
      </c>
      <c r="S442" s="4">
        <f t="shared" si="460"/>
        <v>0</v>
      </c>
      <c r="T442" s="4">
        <f t="shared" si="461"/>
        <v>0</v>
      </c>
      <c r="U442" s="4">
        <f t="shared" si="462"/>
        <v>0</v>
      </c>
      <c r="V442" s="4">
        <f t="shared" si="463"/>
        <v>0</v>
      </c>
      <c r="W442" s="85">
        <f t="shared" si="464"/>
        <v>0</v>
      </c>
      <c r="X442" s="45">
        <f t="shared" si="485"/>
        <v>0</v>
      </c>
      <c r="Y442" s="10">
        <f t="shared" si="465"/>
        <v>0</v>
      </c>
      <c r="Z442" s="10">
        <f t="shared" si="466"/>
        <v>0</v>
      </c>
      <c r="AA442" s="10">
        <f t="shared" si="467"/>
        <v>0</v>
      </c>
      <c r="AB442" s="10">
        <f t="shared" si="468"/>
        <v>0</v>
      </c>
      <c r="AC442" s="79">
        <f t="shared" si="486"/>
        <v>0</v>
      </c>
      <c r="AD442" s="48">
        <f t="shared" si="403"/>
        <v>-1</v>
      </c>
      <c r="AE442" s="45">
        <f t="shared" si="469"/>
        <v>0</v>
      </c>
      <c r="AF442" s="56">
        <f t="shared" si="470"/>
        <v>0</v>
      </c>
      <c r="AG442" s="70" t="e">
        <f t="shared" si="471"/>
        <v>#DIV/0!</v>
      </c>
      <c r="AH442" s="70" t="e">
        <f t="shared" si="472"/>
        <v>#DIV/0!</v>
      </c>
      <c r="AI442" s="74" t="e">
        <f t="shared" si="473"/>
        <v>#DIV/0!</v>
      </c>
      <c r="AJ442" s="62">
        <f t="shared" si="474"/>
        <v>0</v>
      </c>
      <c r="AK442" s="117" t="e">
        <f t="shared" si="475"/>
        <v>#DIV/0!</v>
      </c>
      <c r="AL442" s="99" t="e">
        <f t="shared" si="476"/>
        <v>#DIV/0!</v>
      </c>
      <c r="AM442" s="62">
        <f t="shared" si="477"/>
        <v>0</v>
      </c>
      <c r="AN442" s="10">
        <f t="shared" si="478"/>
        <v>0</v>
      </c>
      <c r="AO442" s="10">
        <f t="shared" si="479"/>
        <v>0</v>
      </c>
      <c r="AP442" s="10">
        <f t="shared" si="480"/>
        <v>0</v>
      </c>
      <c r="AQ442" s="10">
        <f t="shared" si="481"/>
        <v>0</v>
      </c>
      <c r="AZ442"/>
      <c r="BA442"/>
      <c r="BB442"/>
      <c r="BC442"/>
      <c r="BD442"/>
      <c r="BE442" s="12" t="s">
        <v>587</v>
      </c>
      <c r="BF442" s="15"/>
      <c r="BG442" s="15"/>
      <c r="BH442" s="15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</row>
    <row r="443" spans="1:123" x14ac:dyDescent="0.25">
      <c r="A443" s="12" t="str">
        <f t="shared" si="446"/>
        <v>29mag   0s</v>
      </c>
      <c r="B443" s="3">
        <f t="shared" si="447"/>
        <v>0</v>
      </c>
      <c r="C443" s="3">
        <f t="shared" si="448"/>
        <v>0</v>
      </c>
      <c r="D443" s="3">
        <f t="shared" si="449"/>
        <v>0</v>
      </c>
      <c r="E443" s="3">
        <f t="shared" si="450"/>
        <v>0</v>
      </c>
      <c r="F443" s="3">
        <f t="shared" si="451"/>
        <v>0</v>
      </c>
      <c r="G443" s="3">
        <f t="shared" si="452"/>
        <v>0</v>
      </c>
      <c r="H443" s="13">
        <f t="shared" si="482"/>
        <v>0</v>
      </c>
      <c r="I443" s="13">
        <f t="shared" si="483"/>
        <v>0</v>
      </c>
      <c r="J443" s="13">
        <f t="shared" si="484"/>
        <v>0</v>
      </c>
      <c r="K443" s="8">
        <f t="shared" si="453"/>
        <v>0</v>
      </c>
      <c r="L443" s="4">
        <f t="shared" si="454"/>
        <v>0</v>
      </c>
      <c r="M443" s="4">
        <f t="shared" si="455"/>
        <v>0</v>
      </c>
      <c r="N443" s="4">
        <f t="shared" si="456"/>
        <v>0</v>
      </c>
      <c r="O443" s="4">
        <f t="shared" si="457"/>
        <v>0</v>
      </c>
      <c r="P443" s="4">
        <f t="shared" si="488"/>
        <v>0</v>
      </c>
      <c r="Q443" s="4">
        <f t="shared" ref="Q443:Q448" si="489">J442-I443</f>
        <v>0</v>
      </c>
      <c r="R443" s="4">
        <f t="shared" si="459"/>
        <v>0</v>
      </c>
      <c r="S443" s="4">
        <f t="shared" si="460"/>
        <v>0</v>
      </c>
      <c r="T443" s="4">
        <f t="shared" si="461"/>
        <v>0</v>
      </c>
      <c r="U443" s="4">
        <f t="shared" si="462"/>
        <v>0</v>
      </c>
      <c r="V443" s="4">
        <f t="shared" si="463"/>
        <v>0</v>
      </c>
      <c r="W443" s="109">
        <f t="shared" si="464"/>
        <v>0</v>
      </c>
      <c r="X443" s="45">
        <f t="shared" si="485"/>
        <v>0</v>
      </c>
      <c r="Y443" s="10">
        <f t="shared" si="465"/>
        <v>0</v>
      </c>
      <c r="Z443" s="10">
        <f t="shared" si="466"/>
        <v>0</v>
      </c>
      <c r="AA443" s="10">
        <f t="shared" si="467"/>
        <v>0</v>
      </c>
      <c r="AB443" s="10">
        <f t="shared" si="468"/>
        <v>0</v>
      </c>
      <c r="AC443" s="79">
        <f t="shared" si="486"/>
        <v>0</v>
      </c>
      <c r="AD443" s="48">
        <f t="shared" si="403"/>
        <v>-1</v>
      </c>
      <c r="AE443" s="45">
        <f t="shared" si="469"/>
        <v>0</v>
      </c>
      <c r="AF443" s="56">
        <f t="shared" si="470"/>
        <v>0</v>
      </c>
      <c r="AG443" s="70" t="e">
        <f t="shared" si="471"/>
        <v>#DIV/0!</v>
      </c>
      <c r="AH443" s="70" t="e">
        <f t="shared" si="472"/>
        <v>#DIV/0!</v>
      </c>
      <c r="AI443" s="74" t="e">
        <f t="shared" si="473"/>
        <v>#DIV/0!</v>
      </c>
      <c r="AJ443" s="62">
        <f t="shared" si="474"/>
        <v>0</v>
      </c>
      <c r="AK443" s="117" t="e">
        <f t="shared" si="475"/>
        <v>#DIV/0!</v>
      </c>
      <c r="AL443" s="99" t="e">
        <f t="shared" si="476"/>
        <v>#DIV/0!</v>
      </c>
      <c r="AM443" s="62">
        <f t="shared" si="477"/>
        <v>0</v>
      </c>
      <c r="AN443" s="10">
        <f t="shared" si="478"/>
        <v>0</v>
      </c>
      <c r="AO443" s="10">
        <f t="shared" si="479"/>
        <v>0</v>
      </c>
      <c r="AP443" s="10">
        <f t="shared" si="480"/>
        <v>0</v>
      </c>
      <c r="AQ443" s="10">
        <f t="shared" si="481"/>
        <v>0</v>
      </c>
      <c r="AZ443"/>
      <c r="BA443"/>
      <c r="BB443"/>
      <c r="BC443"/>
      <c r="BD443"/>
      <c r="BE443" s="12" t="s">
        <v>588</v>
      </c>
      <c r="BF443" s="110"/>
      <c r="BG443" s="111"/>
      <c r="BH443" s="111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</row>
    <row r="444" spans="1:123" x14ac:dyDescent="0.25">
      <c r="A444" s="12" t="str">
        <f t="shared" si="446"/>
        <v>29mag   1s</v>
      </c>
      <c r="B444" s="3">
        <f t="shared" si="447"/>
        <v>0</v>
      </c>
      <c r="C444" s="3">
        <f t="shared" si="448"/>
        <v>0</v>
      </c>
      <c r="D444" s="3">
        <f t="shared" si="449"/>
        <v>0</v>
      </c>
      <c r="E444" s="3">
        <f t="shared" si="450"/>
        <v>0</v>
      </c>
      <c r="F444" s="3">
        <f t="shared" si="451"/>
        <v>0</v>
      </c>
      <c r="G444" s="3">
        <f t="shared" si="452"/>
        <v>0</v>
      </c>
      <c r="H444" s="13">
        <f t="shared" si="482"/>
        <v>0</v>
      </c>
      <c r="I444" s="13">
        <f t="shared" si="483"/>
        <v>0</v>
      </c>
      <c r="J444" s="110">
        <f t="shared" si="484"/>
        <v>0</v>
      </c>
      <c r="K444" s="8">
        <f t="shared" si="453"/>
        <v>0</v>
      </c>
      <c r="L444" s="4">
        <f t="shared" si="454"/>
        <v>0</v>
      </c>
      <c r="M444" s="4">
        <f t="shared" si="455"/>
        <v>0</v>
      </c>
      <c r="N444" s="4">
        <f t="shared" si="456"/>
        <v>0</v>
      </c>
      <c r="O444" s="4">
        <f t="shared" si="457"/>
        <v>0</v>
      </c>
      <c r="P444" s="4">
        <f t="shared" si="488"/>
        <v>0</v>
      </c>
      <c r="Q444" s="4">
        <f t="shared" si="489"/>
        <v>0</v>
      </c>
      <c r="R444" s="4">
        <f t="shared" si="459"/>
        <v>0</v>
      </c>
      <c r="S444" s="4">
        <f t="shared" si="460"/>
        <v>0</v>
      </c>
      <c r="T444" s="4">
        <f t="shared" si="461"/>
        <v>0</v>
      </c>
      <c r="U444" s="4">
        <f t="shared" si="462"/>
        <v>0</v>
      </c>
      <c r="V444" s="4">
        <f t="shared" si="463"/>
        <v>0</v>
      </c>
      <c r="W444" s="109">
        <f t="shared" si="464"/>
        <v>0</v>
      </c>
      <c r="X444" s="45">
        <f t="shared" si="485"/>
        <v>0</v>
      </c>
      <c r="Y444" s="62">
        <f t="shared" si="465"/>
        <v>0</v>
      </c>
      <c r="Z444" s="10">
        <f t="shared" si="466"/>
        <v>0</v>
      </c>
      <c r="AA444" s="4">
        <f t="shared" si="467"/>
        <v>0</v>
      </c>
      <c r="AB444" s="108">
        <f t="shared" si="468"/>
        <v>0</v>
      </c>
      <c r="AC444" s="79">
        <f t="shared" si="486"/>
        <v>0</v>
      </c>
      <c r="AD444" s="48">
        <f t="shared" si="403"/>
        <v>-1</v>
      </c>
      <c r="AE444" s="45">
        <f t="shared" si="469"/>
        <v>0</v>
      </c>
      <c r="AF444" s="56">
        <f t="shared" si="470"/>
        <v>0</v>
      </c>
      <c r="AG444" s="70" t="e">
        <f t="shared" si="471"/>
        <v>#DIV/0!</v>
      </c>
      <c r="AH444" s="70" t="e">
        <f t="shared" si="472"/>
        <v>#DIV/0!</v>
      </c>
      <c r="AI444" s="74" t="e">
        <f t="shared" si="473"/>
        <v>#DIV/0!</v>
      </c>
      <c r="AJ444" s="62">
        <f t="shared" si="474"/>
        <v>0</v>
      </c>
      <c r="AK444" s="117" t="e">
        <f t="shared" si="475"/>
        <v>#DIV/0!</v>
      </c>
      <c r="AL444" s="99" t="e">
        <f t="shared" si="476"/>
        <v>#DIV/0!</v>
      </c>
      <c r="AM444" s="62">
        <f t="shared" si="477"/>
        <v>0</v>
      </c>
      <c r="AN444" s="10">
        <f t="shared" si="478"/>
        <v>0</v>
      </c>
      <c r="AO444" s="10">
        <f t="shared" si="479"/>
        <v>0</v>
      </c>
      <c r="AP444" s="10">
        <f t="shared" si="480"/>
        <v>0</v>
      </c>
      <c r="AQ444" s="10">
        <f t="shared" si="481"/>
        <v>0</v>
      </c>
      <c r="AZ444"/>
      <c r="BA444"/>
      <c r="BB444"/>
      <c r="BC444"/>
      <c r="BD444"/>
      <c r="BE444" s="12" t="s">
        <v>589</v>
      </c>
      <c r="BF444" s="110"/>
      <c r="BG444" s="111"/>
      <c r="BH444" s="111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</row>
    <row r="445" spans="1:123" x14ac:dyDescent="0.25">
      <c r="A445" s="12" t="str">
        <f t="shared" si="446"/>
        <v>29mag    2b</v>
      </c>
      <c r="B445" s="3">
        <f t="shared" si="447"/>
        <v>0</v>
      </c>
      <c r="C445" s="3">
        <f t="shared" si="448"/>
        <v>0</v>
      </c>
      <c r="D445" s="3">
        <f t="shared" si="449"/>
        <v>0</v>
      </c>
      <c r="E445" s="3">
        <f t="shared" si="450"/>
        <v>0</v>
      </c>
      <c r="F445" s="3">
        <f t="shared" si="451"/>
        <v>0</v>
      </c>
      <c r="G445" s="3">
        <f t="shared" si="452"/>
        <v>0</v>
      </c>
      <c r="H445" s="13">
        <f t="shared" si="482"/>
        <v>0</v>
      </c>
      <c r="I445" s="13">
        <f t="shared" si="483"/>
        <v>0</v>
      </c>
      <c r="J445" s="110">
        <f t="shared" si="484"/>
        <v>0</v>
      </c>
      <c r="K445" s="8">
        <f t="shared" si="453"/>
        <v>0</v>
      </c>
      <c r="L445" s="4">
        <f t="shared" si="454"/>
        <v>0</v>
      </c>
      <c r="M445" s="4">
        <f t="shared" si="455"/>
        <v>0</v>
      </c>
      <c r="N445" s="4">
        <f t="shared" si="456"/>
        <v>0</v>
      </c>
      <c r="O445" s="4">
        <f t="shared" si="457"/>
        <v>0</v>
      </c>
      <c r="P445" s="4">
        <f t="shared" si="488"/>
        <v>0</v>
      </c>
      <c r="Q445" s="4">
        <f t="shared" si="489"/>
        <v>0</v>
      </c>
      <c r="R445" s="4">
        <f t="shared" si="459"/>
        <v>0</v>
      </c>
      <c r="S445" s="4">
        <f t="shared" si="460"/>
        <v>0</v>
      </c>
      <c r="T445" s="4">
        <f t="shared" si="461"/>
        <v>0</v>
      </c>
      <c r="U445" s="4">
        <f t="shared" si="462"/>
        <v>0</v>
      </c>
      <c r="V445" s="4">
        <f t="shared" si="463"/>
        <v>0</v>
      </c>
      <c r="W445" s="45">
        <f t="shared" si="464"/>
        <v>0</v>
      </c>
      <c r="X445" s="45">
        <f t="shared" si="485"/>
        <v>0</v>
      </c>
      <c r="Y445" s="62">
        <f t="shared" si="465"/>
        <v>0</v>
      </c>
      <c r="Z445" s="10">
        <f t="shared" si="466"/>
        <v>0</v>
      </c>
      <c r="AA445" s="4">
        <f t="shared" si="467"/>
        <v>0</v>
      </c>
      <c r="AB445" s="79">
        <f t="shared" si="468"/>
        <v>0</v>
      </c>
      <c r="AC445" s="79">
        <f t="shared" si="486"/>
        <v>0</v>
      </c>
      <c r="AD445" s="48">
        <f t="shared" si="403"/>
        <v>-1</v>
      </c>
      <c r="AE445" s="45">
        <f t="shared" si="469"/>
        <v>0</v>
      </c>
      <c r="AF445" s="56">
        <f t="shared" si="470"/>
        <v>0</v>
      </c>
      <c r="AG445" s="70" t="e">
        <f t="shared" si="471"/>
        <v>#DIV/0!</v>
      </c>
      <c r="AH445" s="70" t="e">
        <f t="shared" si="472"/>
        <v>#DIV/0!</v>
      </c>
      <c r="AI445" s="74" t="e">
        <f t="shared" si="473"/>
        <v>#DIV/0!</v>
      </c>
      <c r="AJ445" s="62">
        <f t="shared" si="474"/>
        <v>0</v>
      </c>
      <c r="AK445" s="117" t="e">
        <f t="shared" si="475"/>
        <v>#DIV/0!</v>
      </c>
      <c r="AL445" s="99" t="e">
        <f t="shared" si="476"/>
        <v>#DIV/0!</v>
      </c>
      <c r="AM445" s="62">
        <f t="shared" si="477"/>
        <v>0</v>
      </c>
      <c r="AN445" s="10">
        <f t="shared" si="478"/>
        <v>0</v>
      </c>
      <c r="AO445" s="10">
        <f t="shared" si="479"/>
        <v>0</v>
      </c>
      <c r="AP445" s="10">
        <f t="shared" si="480"/>
        <v>0</v>
      </c>
      <c r="AQ445" s="10">
        <f t="shared" si="481"/>
        <v>0</v>
      </c>
      <c r="AZ445"/>
      <c r="BA445"/>
      <c r="BB445"/>
      <c r="BC445"/>
      <c r="BD445"/>
      <c r="BE445" s="12" t="s">
        <v>590</v>
      </c>
      <c r="BF445" s="110"/>
      <c r="BG445" s="111"/>
      <c r="BH445" s="111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</row>
    <row r="446" spans="1:123" x14ac:dyDescent="0.25">
      <c r="A446" s="12" t="str">
        <f t="shared" si="446"/>
        <v>29mag     3o</v>
      </c>
      <c r="B446" s="3">
        <f t="shared" si="447"/>
        <v>0</v>
      </c>
      <c r="C446" s="3">
        <f t="shared" si="448"/>
        <v>0</v>
      </c>
      <c r="D446" s="3">
        <f t="shared" si="449"/>
        <v>0</v>
      </c>
      <c r="E446" s="3">
        <f t="shared" si="450"/>
        <v>0</v>
      </c>
      <c r="F446" s="3">
        <f t="shared" si="451"/>
        <v>0</v>
      </c>
      <c r="G446" s="3">
        <f t="shared" si="452"/>
        <v>0</v>
      </c>
      <c r="H446" s="13">
        <f t="shared" si="482"/>
        <v>0</v>
      </c>
      <c r="I446" s="13">
        <f t="shared" si="483"/>
        <v>0</v>
      </c>
      <c r="J446" s="110">
        <f t="shared" si="484"/>
        <v>0</v>
      </c>
      <c r="K446" s="8">
        <f t="shared" si="453"/>
        <v>0</v>
      </c>
      <c r="L446" s="4">
        <f t="shared" si="454"/>
        <v>0</v>
      </c>
      <c r="M446" s="4">
        <f t="shared" si="455"/>
        <v>0</v>
      </c>
      <c r="N446" s="4">
        <f t="shared" si="456"/>
        <v>0</v>
      </c>
      <c r="O446" s="4">
        <f t="shared" si="457"/>
        <v>0</v>
      </c>
      <c r="P446" s="4">
        <f t="shared" si="488"/>
        <v>0</v>
      </c>
      <c r="Q446" s="4">
        <f t="shared" si="489"/>
        <v>0</v>
      </c>
      <c r="R446" s="4">
        <f t="shared" si="459"/>
        <v>0</v>
      </c>
      <c r="S446" s="4">
        <f t="shared" si="460"/>
        <v>0</v>
      </c>
      <c r="T446" s="4">
        <f t="shared" si="461"/>
        <v>0</v>
      </c>
      <c r="U446" s="4">
        <f t="shared" si="462"/>
        <v>0</v>
      </c>
      <c r="V446" s="4">
        <f t="shared" si="463"/>
        <v>0</v>
      </c>
      <c r="W446" s="45">
        <f t="shared" si="464"/>
        <v>0</v>
      </c>
      <c r="X446" s="45">
        <f t="shared" si="485"/>
        <v>0</v>
      </c>
      <c r="Y446" s="62">
        <f t="shared" si="465"/>
        <v>0</v>
      </c>
      <c r="Z446" s="10">
        <f t="shared" si="466"/>
        <v>0</v>
      </c>
      <c r="AA446" s="4">
        <f t="shared" si="467"/>
        <v>0</v>
      </c>
      <c r="AB446" s="79">
        <f t="shared" si="468"/>
        <v>0</v>
      </c>
      <c r="AC446" s="79">
        <f t="shared" si="486"/>
        <v>0</v>
      </c>
      <c r="AD446" s="48">
        <f t="shared" si="403"/>
        <v>-1</v>
      </c>
      <c r="AE446" s="45">
        <f t="shared" si="469"/>
        <v>0</v>
      </c>
      <c r="AF446" s="56">
        <f t="shared" si="470"/>
        <v>0</v>
      </c>
      <c r="AG446" s="70" t="e">
        <f t="shared" si="471"/>
        <v>#DIV/0!</v>
      </c>
      <c r="AH446" s="70" t="e">
        <f t="shared" si="472"/>
        <v>#DIV/0!</v>
      </c>
      <c r="AI446" s="74" t="e">
        <f t="shared" si="473"/>
        <v>#DIV/0!</v>
      </c>
      <c r="AJ446" s="62">
        <f t="shared" si="474"/>
        <v>0</v>
      </c>
      <c r="AK446" s="117" t="e">
        <f t="shared" si="475"/>
        <v>#DIV/0!</v>
      </c>
      <c r="AL446" s="99" t="e">
        <f t="shared" si="476"/>
        <v>#DIV/0!</v>
      </c>
      <c r="AM446" s="62">
        <f t="shared" si="477"/>
        <v>0</v>
      </c>
      <c r="AN446" s="10">
        <f t="shared" si="478"/>
        <v>0</v>
      </c>
      <c r="AO446" s="10">
        <f t="shared" si="479"/>
        <v>0</v>
      </c>
      <c r="AP446" s="10">
        <f t="shared" si="480"/>
        <v>0</v>
      </c>
      <c r="AQ446" s="10">
        <f t="shared" si="481"/>
        <v>0</v>
      </c>
      <c r="AZ446"/>
      <c r="BA446"/>
      <c r="BB446"/>
      <c r="BC446"/>
      <c r="BD446"/>
      <c r="BE446" s="12" t="s">
        <v>591</v>
      </c>
      <c r="BF446" s="110"/>
      <c r="BG446" s="111"/>
      <c r="BH446" s="111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</row>
    <row r="447" spans="1:123" x14ac:dyDescent="0.25">
      <c r="A447" s="12" t="str">
        <f t="shared" si="446"/>
        <v>29mag    4s</v>
      </c>
      <c r="B447" s="3">
        <f t="shared" si="447"/>
        <v>0</v>
      </c>
      <c r="C447" s="3">
        <f t="shared" si="448"/>
        <v>0</v>
      </c>
      <c r="D447" s="3">
        <f t="shared" si="449"/>
        <v>0</v>
      </c>
      <c r="E447" s="3">
        <f t="shared" si="450"/>
        <v>0</v>
      </c>
      <c r="F447" s="3">
        <f t="shared" si="451"/>
        <v>0</v>
      </c>
      <c r="G447" s="3">
        <f t="shared" si="452"/>
        <v>0</v>
      </c>
      <c r="H447" s="3">
        <f t="shared" si="482"/>
        <v>0</v>
      </c>
      <c r="I447" s="110">
        <f t="shared" si="483"/>
        <v>0</v>
      </c>
      <c r="J447" s="110">
        <f t="shared" si="484"/>
        <v>0</v>
      </c>
      <c r="K447" s="8">
        <f t="shared" si="453"/>
        <v>0</v>
      </c>
      <c r="L447" s="4">
        <f t="shared" si="454"/>
        <v>0</v>
      </c>
      <c r="M447" s="4">
        <f t="shared" si="455"/>
        <v>0</v>
      </c>
      <c r="N447" s="4">
        <f t="shared" si="456"/>
        <v>0</v>
      </c>
      <c r="O447" s="4">
        <f t="shared" si="457"/>
        <v>0</v>
      </c>
      <c r="P447" s="4">
        <f t="shared" si="488"/>
        <v>0</v>
      </c>
      <c r="Q447" s="4">
        <f t="shared" si="489"/>
        <v>0</v>
      </c>
      <c r="R447" s="4">
        <f t="shared" si="459"/>
        <v>0</v>
      </c>
      <c r="S447" s="4">
        <f t="shared" si="460"/>
        <v>0</v>
      </c>
      <c r="T447" s="4">
        <f t="shared" si="461"/>
        <v>0</v>
      </c>
      <c r="U447" s="4">
        <f t="shared" si="462"/>
        <v>0</v>
      </c>
      <c r="V447" s="4">
        <f t="shared" si="463"/>
        <v>0</v>
      </c>
      <c r="W447" s="45">
        <f t="shared" si="464"/>
        <v>0</v>
      </c>
      <c r="X447" s="45">
        <f t="shared" si="485"/>
        <v>0</v>
      </c>
      <c r="Y447" s="10">
        <f t="shared" si="465"/>
        <v>0</v>
      </c>
      <c r="Z447" s="10">
        <f t="shared" si="466"/>
        <v>0</v>
      </c>
      <c r="AA447" s="10">
        <f t="shared" si="467"/>
        <v>0</v>
      </c>
      <c r="AB447" s="10">
        <f t="shared" si="468"/>
        <v>0</v>
      </c>
      <c r="AC447" s="79">
        <f t="shared" si="486"/>
        <v>0</v>
      </c>
      <c r="AD447" s="48">
        <f t="shared" si="403"/>
        <v>-1</v>
      </c>
      <c r="AE447" s="45">
        <f t="shared" si="469"/>
        <v>0</v>
      </c>
      <c r="AF447" s="56">
        <f t="shared" si="470"/>
        <v>0</v>
      </c>
      <c r="AG447" s="70" t="e">
        <f t="shared" si="471"/>
        <v>#DIV/0!</v>
      </c>
      <c r="AH447" s="70" t="e">
        <f t="shared" si="472"/>
        <v>#DIV/0!</v>
      </c>
      <c r="AI447" s="74" t="e">
        <f t="shared" si="473"/>
        <v>#DIV/0!</v>
      </c>
      <c r="AJ447" s="62">
        <f t="shared" si="474"/>
        <v>0</v>
      </c>
      <c r="AK447" s="117" t="e">
        <f t="shared" si="475"/>
        <v>#DIV/0!</v>
      </c>
      <c r="AL447" s="99" t="e">
        <f t="shared" si="476"/>
        <v>#DIV/0!</v>
      </c>
      <c r="AM447" s="62">
        <f t="shared" si="477"/>
        <v>0</v>
      </c>
      <c r="AN447" s="10">
        <f t="shared" si="478"/>
        <v>0</v>
      </c>
      <c r="AO447" s="10">
        <f t="shared" si="479"/>
        <v>0</v>
      </c>
      <c r="AP447" s="10">
        <f t="shared" si="480"/>
        <v>0</v>
      </c>
      <c r="AQ447" s="10">
        <f t="shared" si="481"/>
        <v>0</v>
      </c>
      <c r="AZ447"/>
      <c r="BA447"/>
      <c r="BB447"/>
      <c r="BC447"/>
      <c r="BD447"/>
      <c r="BE447" s="12" t="s">
        <v>592</v>
      </c>
      <c r="BF447" s="110"/>
      <c r="BG447" s="111"/>
      <c r="BH447" s="111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</row>
    <row r="448" spans="1:123" x14ac:dyDescent="0.25">
      <c r="A448" s="12" t="str">
        <f t="shared" si="446"/>
        <v>29mag     5b</v>
      </c>
      <c r="B448" s="3">
        <f t="shared" si="447"/>
        <v>0</v>
      </c>
      <c r="C448" s="3">
        <f t="shared" si="448"/>
        <v>0</v>
      </c>
      <c r="D448" s="3">
        <f t="shared" si="449"/>
        <v>0</v>
      </c>
      <c r="E448" s="3">
        <f t="shared" si="450"/>
        <v>0</v>
      </c>
      <c r="F448" s="3">
        <f t="shared" si="451"/>
        <v>0</v>
      </c>
      <c r="G448" s="3">
        <f t="shared" si="452"/>
        <v>0</v>
      </c>
      <c r="H448" s="3">
        <f t="shared" si="482"/>
        <v>0</v>
      </c>
      <c r="I448" s="110">
        <f t="shared" si="483"/>
        <v>0</v>
      </c>
      <c r="J448" s="110">
        <f t="shared" si="484"/>
        <v>0</v>
      </c>
      <c r="K448" s="8">
        <f t="shared" si="453"/>
        <v>0</v>
      </c>
      <c r="L448" s="4">
        <f t="shared" si="454"/>
        <v>0</v>
      </c>
      <c r="M448" s="4">
        <f t="shared" si="455"/>
        <v>0</v>
      </c>
      <c r="N448" s="4">
        <f t="shared" si="456"/>
        <v>0</v>
      </c>
      <c r="O448" s="4">
        <f t="shared" si="457"/>
        <v>0</v>
      </c>
      <c r="P448" s="4">
        <f t="shared" si="488"/>
        <v>0</v>
      </c>
      <c r="Q448" s="4">
        <f t="shared" si="489"/>
        <v>0</v>
      </c>
      <c r="R448" s="4">
        <f t="shared" si="459"/>
        <v>0</v>
      </c>
      <c r="S448" s="4">
        <f t="shared" si="460"/>
        <v>0</v>
      </c>
      <c r="T448" s="4">
        <f t="shared" si="461"/>
        <v>0</v>
      </c>
      <c r="U448" s="4">
        <f t="shared" si="462"/>
        <v>0</v>
      </c>
      <c r="V448" s="4">
        <f t="shared" si="463"/>
        <v>0</v>
      </c>
      <c r="W448" s="45">
        <f t="shared" si="464"/>
        <v>0</v>
      </c>
      <c r="X448" s="45">
        <f t="shared" si="485"/>
        <v>0</v>
      </c>
      <c r="Y448" s="62">
        <f t="shared" si="465"/>
        <v>0</v>
      </c>
      <c r="Z448" s="10">
        <f t="shared" si="466"/>
        <v>0</v>
      </c>
      <c r="AA448" s="4">
        <f t="shared" si="467"/>
        <v>0</v>
      </c>
      <c r="AB448" s="108">
        <f t="shared" si="468"/>
        <v>0</v>
      </c>
      <c r="AC448" s="79">
        <f t="shared" si="486"/>
        <v>0</v>
      </c>
      <c r="AD448" s="48">
        <f t="shared" si="403"/>
        <v>-1</v>
      </c>
      <c r="AE448" s="45">
        <f t="shared" si="469"/>
        <v>0</v>
      </c>
      <c r="AF448" s="56">
        <f t="shared" si="470"/>
        <v>0</v>
      </c>
      <c r="AG448" s="70" t="e">
        <f t="shared" si="471"/>
        <v>#DIV/0!</v>
      </c>
      <c r="AH448" s="70" t="e">
        <f t="shared" si="472"/>
        <v>#DIV/0!</v>
      </c>
      <c r="AI448" s="74" t="e">
        <f t="shared" si="473"/>
        <v>#DIV/0!</v>
      </c>
      <c r="AJ448" s="62">
        <f t="shared" si="474"/>
        <v>0</v>
      </c>
      <c r="AK448" s="117" t="e">
        <f t="shared" si="475"/>
        <v>#DIV/0!</v>
      </c>
      <c r="AL448" s="99" t="e">
        <f t="shared" si="476"/>
        <v>#DIV/0!</v>
      </c>
      <c r="AM448" s="62">
        <f t="shared" si="477"/>
        <v>0</v>
      </c>
      <c r="AN448" s="10">
        <f t="shared" si="478"/>
        <v>0</v>
      </c>
      <c r="AO448" s="10">
        <f t="shared" si="479"/>
        <v>0</v>
      </c>
      <c r="AP448" s="10">
        <f t="shared" si="480"/>
        <v>0</v>
      </c>
      <c r="AQ448" s="10">
        <f t="shared" si="481"/>
        <v>0</v>
      </c>
      <c r="AZ448"/>
      <c r="BA448"/>
      <c r="BB448"/>
      <c r="BC448"/>
      <c r="BD448"/>
      <c r="BE448" s="12" t="s">
        <v>593</v>
      </c>
      <c r="BF448" s="110"/>
      <c r="BG448" s="111"/>
      <c r="BH448" s="111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</row>
    <row r="449" spans="1:123" x14ac:dyDescent="0.25">
      <c r="A449" s="12" t="str">
        <f t="shared" si="446"/>
        <v>29mag     6o</v>
      </c>
      <c r="B449" s="3">
        <f t="shared" si="447"/>
        <v>0</v>
      </c>
      <c r="C449" s="3">
        <f t="shared" si="448"/>
        <v>0</v>
      </c>
      <c r="D449" s="3">
        <f t="shared" si="449"/>
        <v>0</v>
      </c>
      <c r="E449" s="3">
        <f t="shared" si="450"/>
        <v>0</v>
      </c>
      <c r="F449" s="3">
        <f t="shared" si="451"/>
        <v>0</v>
      </c>
      <c r="G449" s="3">
        <f t="shared" si="452"/>
        <v>0</v>
      </c>
      <c r="H449" s="3">
        <f t="shared" si="482"/>
        <v>0</v>
      </c>
      <c r="I449" s="110">
        <f t="shared" si="483"/>
        <v>0</v>
      </c>
      <c r="J449" s="110">
        <f t="shared" si="484"/>
        <v>0</v>
      </c>
      <c r="K449" s="8">
        <f t="shared" si="453"/>
        <v>0</v>
      </c>
      <c r="L449" s="4">
        <f t="shared" si="454"/>
        <v>0</v>
      </c>
      <c r="M449" s="4">
        <f t="shared" si="455"/>
        <v>0</v>
      </c>
      <c r="N449" s="4">
        <f t="shared" si="456"/>
        <v>0</v>
      </c>
      <c r="O449" s="4">
        <f t="shared" si="457"/>
        <v>0</v>
      </c>
      <c r="P449" s="4">
        <f t="shared" si="488"/>
        <v>0</v>
      </c>
      <c r="Q449" s="4">
        <f>-J448+I449</f>
        <v>0</v>
      </c>
      <c r="R449" s="4">
        <f t="shared" si="459"/>
        <v>0</v>
      </c>
      <c r="S449" s="4">
        <f t="shared" si="460"/>
        <v>0</v>
      </c>
      <c r="T449" s="4">
        <f t="shared" si="461"/>
        <v>0</v>
      </c>
      <c r="U449" s="4">
        <f t="shared" si="462"/>
        <v>0</v>
      </c>
      <c r="V449" s="4">
        <f t="shared" si="463"/>
        <v>0</v>
      </c>
      <c r="W449" s="45">
        <f t="shared" si="464"/>
        <v>0</v>
      </c>
      <c r="X449" s="45">
        <f t="shared" si="485"/>
        <v>0</v>
      </c>
      <c r="Y449" s="10">
        <f t="shared" si="465"/>
        <v>0</v>
      </c>
      <c r="Z449" s="10">
        <f t="shared" si="466"/>
        <v>0</v>
      </c>
      <c r="AA449" s="10">
        <f t="shared" si="467"/>
        <v>0</v>
      </c>
      <c r="AB449" s="10">
        <f t="shared" si="468"/>
        <v>0</v>
      </c>
      <c r="AC449" s="79">
        <f t="shared" si="486"/>
        <v>0</v>
      </c>
      <c r="AD449" s="48">
        <f t="shared" si="403"/>
        <v>-1</v>
      </c>
      <c r="AE449" s="45">
        <f t="shared" si="469"/>
        <v>0</v>
      </c>
      <c r="AF449" s="56">
        <f t="shared" si="470"/>
        <v>0</v>
      </c>
      <c r="AG449" s="70" t="e">
        <f t="shared" si="471"/>
        <v>#DIV/0!</v>
      </c>
      <c r="AH449" s="70" t="e">
        <f t="shared" si="472"/>
        <v>#DIV/0!</v>
      </c>
      <c r="AI449" s="74" t="e">
        <f t="shared" si="473"/>
        <v>#DIV/0!</v>
      </c>
      <c r="AJ449" s="62">
        <f t="shared" si="474"/>
        <v>0</v>
      </c>
      <c r="AK449" s="117" t="e">
        <f t="shared" si="475"/>
        <v>#DIV/0!</v>
      </c>
      <c r="AL449" s="99" t="e">
        <f t="shared" si="476"/>
        <v>#DIV/0!</v>
      </c>
      <c r="AM449" s="62">
        <f t="shared" si="477"/>
        <v>0</v>
      </c>
      <c r="AN449" s="10">
        <f t="shared" si="478"/>
        <v>0</v>
      </c>
      <c r="AO449" s="10">
        <f t="shared" si="479"/>
        <v>0</v>
      </c>
      <c r="AP449" s="10">
        <f t="shared" si="480"/>
        <v>0</v>
      </c>
      <c r="AQ449" s="10">
        <f t="shared" si="481"/>
        <v>0</v>
      </c>
      <c r="AZ449"/>
      <c r="BA449"/>
      <c r="BB449"/>
      <c r="BC449"/>
      <c r="BD449"/>
      <c r="BE449" s="12" t="s">
        <v>594</v>
      </c>
      <c r="BF449" s="110"/>
      <c r="BG449" s="111"/>
      <c r="BH449" s="111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</row>
    <row r="450" spans="1:123" x14ac:dyDescent="0.25">
      <c r="A450" s="12" t="str">
        <f t="shared" si="446"/>
        <v>29mag    7s</v>
      </c>
      <c r="B450" s="3">
        <f t="shared" si="447"/>
        <v>0</v>
      </c>
      <c r="C450" s="3">
        <f t="shared" si="448"/>
        <v>0</v>
      </c>
      <c r="D450" s="3">
        <f t="shared" si="449"/>
        <v>0</v>
      </c>
      <c r="E450" s="3">
        <f t="shared" si="450"/>
        <v>0</v>
      </c>
      <c r="F450" s="3">
        <f t="shared" si="451"/>
        <v>0</v>
      </c>
      <c r="G450" s="3">
        <f t="shared" si="452"/>
        <v>0</v>
      </c>
      <c r="H450" s="3">
        <f t="shared" si="482"/>
        <v>0</v>
      </c>
      <c r="I450" s="110">
        <f t="shared" si="483"/>
        <v>0</v>
      </c>
      <c r="J450" s="110">
        <f t="shared" si="484"/>
        <v>0</v>
      </c>
      <c r="K450" s="8">
        <f t="shared" si="453"/>
        <v>0</v>
      </c>
      <c r="L450" s="4">
        <f t="shared" si="454"/>
        <v>0</v>
      </c>
      <c r="M450" s="4">
        <f t="shared" si="455"/>
        <v>0</v>
      </c>
      <c r="N450" s="4">
        <f t="shared" si="456"/>
        <v>0</v>
      </c>
      <c r="O450" s="4">
        <f t="shared" si="457"/>
        <v>0</v>
      </c>
      <c r="P450" s="4">
        <f t="shared" si="488"/>
        <v>0</v>
      </c>
      <c r="Q450" s="4">
        <f>J449-I450</f>
        <v>0</v>
      </c>
      <c r="R450" s="4">
        <f t="shared" si="459"/>
        <v>0</v>
      </c>
      <c r="S450" s="4">
        <f t="shared" si="460"/>
        <v>0</v>
      </c>
      <c r="T450" s="4">
        <f t="shared" si="461"/>
        <v>0</v>
      </c>
      <c r="U450" s="4">
        <f t="shared" si="462"/>
        <v>0</v>
      </c>
      <c r="V450" s="4">
        <f t="shared" si="463"/>
        <v>0</v>
      </c>
      <c r="W450" s="45">
        <f t="shared" si="464"/>
        <v>0</v>
      </c>
      <c r="X450" s="45">
        <f t="shared" si="485"/>
        <v>0</v>
      </c>
      <c r="Y450" s="62">
        <f t="shared" si="465"/>
        <v>0</v>
      </c>
      <c r="Z450" s="10">
        <f t="shared" si="466"/>
        <v>0</v>
      </c>
      <c r="AA450" s="4">
        <f t="shared" si="467"/>
        <v>0</v>
      </c>
      <c r="AB450" s="79">
        <f t="shared" si="468"/>
        <v>0</v>
      </c>
      <c r="AC450" s="79">
        <f t="shared" si="486"/>
        <v>0</v>
      </c>
      <c r="AD450" s="48">
        <f t="shared" si="403"/>
        <v>-1</v>
      </c>
      <c r="AE450" s="45">
        <f t="shared" si="469"/>
        <v>0</v>
      </c>
      <c r="AF450" s="56">
        <f t="shared" si="470"/>
        <v>0</v>
      </c>
      <c r="AG450" s="70" t="e">
        <f t="shared" si="471"/>
        <v>#DIV/0!</v>
      </c>
      <c r="AH450" s="70" t="e">
        <f t="shared" si="472"/>
        <v>#DIV/0!</v>
      </c>
      <c r="AI450" s="74" t="e">
        <f t="shared" si="473"/>
        <v>#DIV/0!</v>
      </c>
      <c r="AJ450" s="62">
        <f t="shared" si="474"/>
        <v>0</v>
      </c>
      <c r="AK450" s="117" t="e">
        <f t="shared" si="475"/>
        <v>#DIV/0!</v>
      </c>
      <c r="AL450" s="99" t="e">
        <f t="shared" si="476"/>
        <v>#DIV/0!</v>
      </c>
      <c r="AM450" s="62">
        <f t="shared" si="477"/>
        <v>0</v>
      </c>
      <c r="AN450" s="10">
        <f t="shared" si="478"/>
        <v>0</v>
      </c>
      <c r="AO450" s="10">
        <f t="shared" si="479"/>
        <v>0</v>
      </c>
      <c r="AP450" s="10">
        <f t="shared" si="480"/>
        <v>0</v>
      </c>
      <c r="AQ450" s="10">
        <f t="shared" si="481"/>
        <v>0</v>
      </c>
      <c r="AZ450"/>
      <c r="BA450"/>
      <c r="BB450"/>
      <c r="BC450"/>
      <c r="BD450"/>
      <c r="BE450" s="12" t="s">
        <v>595</v>
      </c>
      <c r="BF450" s="110"/>
      <c r="BG450" s="111"/>
      <c r="BH450" s="111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</row>
    <row r="451" spans="1:123" x14ac:dyDescent="0.25">
      <c r="A451" s="12" t="str">
        <f t="shared" si="446"/>
        <v>29mag   8s</v>
      </c>
      <c r="B451" s="3">
        <f t="shared" si="447"/>
        <v>0</v>
      </c>
      <c r="C451" s="3">
        <f t="shared" si="448"/>
        <v>0</v>
      </c>
      <c r="D451" s="3">
        <f t="shared" si="449"/>
        <v>0</v>
      </c>
      <c r="E451" s="3">
        <f t="shared" si="450"/>
        <v>0</v>
      </c>
      <c r="F451" s="3">
        <f t="shared" si="451"/>
        <v>0</v>
      </c>
      <c r="G451" s="3">
        <f t="shared" si="452"/>
        <v>0</v>
      </c>
      <c r="H451" s="3">
        <f t="shared" si="482"/>
        <v>0</v>
      </c>
      <c r="I451" s="110">
        <f t="shared" si="483"/>
        <v>0</v>
      </c>
      <c r="J451" s="110">
        <f t="shared" si="484"/>
        <v>0</v>
      </c>
      <c r="K451" s="8">
        <f t="shared" si="453"/>
        <v>0</v>
      </c>
      <c r="L451" s="4">
        <f t="shared" si="454"/>
        <v>0</v>
      </c>
      <c r="M451" s="4">
        <f t="shared" si="455"/>
        <v>0</v>
      </c>
      <c r="N451" s="4">
        <f t="shared" si="456"/>
        <v>0</v>
      </c>
      <c r="O451" s="4">
        <f t="shared" si="457"/>
        <v>0</v>
      </c>
      <c r="P451" s="4">
        <f t="shared" si="488"/>
        <v>0</v>
      </c>
      <c r="Q451" s="4">
        <f>J450-I451</f>
        <v>0</v>
      </c>
      <c r="R451" s="4">
        <f t="shared" si="459"/>
        <v>0</v>
      </c>
      <c r="S451" s="4">
        <f t="shared" si="460"/>
        <v>0</v>
      </c>
      <c r="T451" s="4">
        <f t="shared" si="461"/>
        <v>0</v>
      </c>
      <c r="U451" s="4">
        <f t="shared" si="462"/>
        <v>0</v>
      </c>
      <c r="V451" s="4">
        <f t="shared" si="463"/>
        <v>0</v>
      </c>
      <c r="W451" s="109">
        <f t="shared" si="464"/>
        <v>0</v>
      </c>
      <c r="X451" s="45">
        <f>J449+U451</f>
        <v>0</v>
      </c>
      <c r="Y451" s="62">
        <f t="shared" si="465"/>
        <v>0</v>
      </c>
      <c r="Z451" s="10">
        <f t="shared" si="466"/>
        <v>0</v>
      </c>
      <c r="AA451" s="4">
        <f t="shared" si="467"/>
        <v>0</v>
      </c>
      <c r="AB451" s="79">
        <f t="shared" si="468"/>
        <v>0</v>
      </c>
      <c r="AC451" s="79">
        <f>J449+Z451</f>
        <v>0</v>
      </c>
      <c r="AD451" s="48">
        <f t="shared" si="403"/>
        <v>-1</v>
      </c>
      <c r="AE451" s="45">
        <f t="shared" si="469"/>
        <v>0</v>
      </c>
      <c r="AF451" s="56">
        <f t="shared" si="470"/>
        <v>0</v>
      </c>
      <c r="AG451" s="70" t="e">
        <f t="shared" si="471"/>
        <v>#DIV/0!</v>
      </c>
      <c r="AH451" s="70" t="e">
        <f t="shared" si="472"/>
        <v>#DIV/0!</v>
      </c>
      <c r="AI451" s="74" t="e">
        <f t="shared" si="473"/>
        <v>#DIV/0!</v>
      </c>
      <c r="AJ451" s="62">
        <f t="shared" si="474"/>
        <v>0</v>
      </c>
      <c r="AK451" s="117" t="e">
        <f t="shared" si="475"/>
        <v>#DIV/0!</v>
      </c>
      <c r="AL451" s="99" t="e">
        <f t="shared" si="476"/>
        <v>#DIV/0!</v>
      </c>
      <c r="AM451" s="62">
        <f t="shared" si="477"/>
        <v>0</v>
      </c>
      <c r="AN451" s="10">
        <f t="shared" si="478"/>
        <v>0</v>
      </c>
      <c r="AO451" s="10">
        <f t="shared" si="479"/>
        <v>0</v>
      </c>
      <c r="AP451" s="10">
        <f t="shared" si="480"/>
        <v>0</v>
      </c>
      <c r="AQ451" s="10">
        <f t="shared" si="481"/>
        <v>0</v>
      </c>
      <c r="AZ451"/>
      <c r="BA451"/>
      <c r="BB451"/>
      <c r="BC451"/>
      <c r="BD451"/>
      <c r="BE451" s="12" t="s">
        <v>596</v>
      </c>
      <c r="BF451" s="110"/>
      <c r="BG451" s="111"/>
      <c r="BH451" s="11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</row>
    <row r="452" spans="1:123" x14ac:dyDescent="0.25">
      <c r="A452" s="12" t="str">
        <f t="shared" si="446"/>
        <v>29mag    9b</v>
      </c>
      <c r="B452" s="3">
        <f t="shared" si="447"/>
        <v>0</v>
      </c>
      <c r="C452" s="3">
        <f t="shared" si="448"/>
        <v>0</v>
      </c>
      <c r="D452" s="3">
        <f t="shared" si="449"/>
        <v>0</v>
      </c>
      <c r="E452" s="3">
        <f t="shared" si="450"/>
        <v>0</v>
      </c>
      <c r="F452" s="3">
        <f t="shared" si="451"/>
        <v>0</v>
      </c>
      <c r="G452" s="3">
        <f t="shared" si="452"/>
        <v>0</v>
      </c>
      <c r="H452" s="3">
        <f t="shared" si="482"/>
        <v>0</v>
      </c>
      <c r="I452" s="3">
        <f t="shared" si="483"/>
        <v>0</v>
      </c>
      <c r="J452" s="110">
        <f t="shared" si="484"/>
        <v>0</v>
      </c>
      <c r="K452" s="8">
        <f t="shared" si="453"/>
        <v>0</v>
      </c>
      <c r="L452" s="4">
        <f t="shared" si="454"/>
        <v>0</v>
      </c>
      <c r="M452" s="4">
        <f t="shared" si="455"/>
        <v>0</v>
      </c>
      <c r="N452" s="4">
        <f t="shared" si="456"/>
        <v>0</v>
      </c>
      <c r="O452" s="4">
        <f t="shared" si="457"/>
        <v>0</v>
      </c>
      <c r="P452" s="4">
        <f t="shared" si="488"/>
        <v>0</v>
      </c>
      <c r="Q452" s="4">
        <f>J451-I452</f>
        <v>0</v>
      </c>
      <c r="R452" s="4">
        <f t="shared" si="459"/>
        <v>0</v>
      </c>
      <c r="S452" s="4">
        <f t="shared" si="460"/>
        <v>0</v>
      </c>
      <c r="T452" s="4">
        <f t="shared" si="461"/>
        <v>0</v>
      </c>
      <c r="U452" s="4">
        <f t="shared" si="462"/>
        <v>0</v>
      </c>
      <c r="V452" s="4">
        <f t="shared" si="463"/>
        <v>0</v>
      </c>
      <c r="W452" s="109">
        <f t="shared" si="464"/>
        <v>0</v>
      </c>
      <c r="X452" s="45">
        <f>J450+U452</f>
        <v>0</v>
      </c>
      <c r="Y452" s="10">
        <f t="shared" si="465"/>
        <v>0</v>
      </c>
      <c r="Z452" s="10">
        <f t="shared" si="466"/>
        <v>0</v>
      </c>
      <c r="AA452" s="10">
        <f t="shared" si="467"/>
        <v>0</v>
      </c>
      <c r="AB452" s="10">
        <f t="shared" si="468"/>
        <v>0</v>
      </c>
      <c r="AC452" s="79">
        <f>J450+Z452</f>
        <v>0</v>
      </c>
      <c r="AD452" s="48">
        <f t="shared" si="403"/>
        <v>-1</v>
      </c>
      <c r="AE452" s="45">
        <f t="shared" si="469"/>
        <v>0</v>
      </c>
      <c r="AF452" s="56">
        <f t="shared" si="470"/>
        <v>0</v>
      </c>
      <c r="AG452" s="70" t="e">
        <f t="shared" si="471"/>
        <v>#DIV/0!</v>
      </c>
      <c r="AH452" s="70" t="e">
        <f t="shared" si="472"/>
        <v>#DIV/0!</v>
      </c>
      <c r="AI452" s="74" t="e">
        <f t="shared" si="473"/>
        <v>#DIV/0!</v>
      </c>
      <c r="AJ452" s="62">
        <f t="shared" si="474"/>
        <v>0</v>
      </c>
      <c r="AK452" s="117" t="e">
        <f t="shared" si="475"/>
        <v>#DIV/0!</v>
      </c>
      <c r="AL452" s="99" t="e">
        <f t="shared" si="476"/>
        <v>#DIV/0!</v>
      </c>
      <c r="AM452" s="62">
        <f t="shared" si="477"/>
        <v>0</v>
      </c>
      <c r="AN452" s="10">
        <f t="shared" si="478"/>
        <v>0</v>
      </c>
      <c r="AO452" s="10">
        <f t="shared" si="479"/>
        <v>0</v>
      </c>
      <c r="AP452" s="10">
        <f t="shared" si="480"/>
        <v>0</v>
      </c>
      <c r="AQ452" s="10">
        <f t="shared" si="481"/>
        <v>0</v>
      </c>
      <c r="AZ452"/>
      <c r="BA452"/>
      <c r="BB452"/>
      <c r="BC452"/>
      <c r="BD452"/>
      <c r="BE452" s="12" t="s">
        <v>597</v>
      </c>
      <c r="BF452" s="110"/>
      <c r="BG452" s="111"/>
      <c r="BH452" s="111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</row>
    <row r="453" spans="1:123" x14ac:dyDescent="0.25">
      <c r="A453" s="12" t="str">
        <f t="shared" si="446"/>
        <v>29mag     10o</v>
      </c>
      <c r="B453" s="3">
        <f t="shared" si="447"/>
        <v>0</v>
      </c>
      <c r="C453" s="3">
        <f t="shared" si="448"/>
        <v>0</v>
      </c>
      <c r="D453" s="3">
        <f t="shared" si="449"/>
        <v>0</v>
      </c>
      <c r="E453" s="3">
        <f t="shared" si="450"/>
        <v>0</v>
      </c>
      <c r="F453" s="3">
        <f t="shared" si="451"/>
        <v>0</v>
      </c>
      <c r="G453" s="3">
        <f t="shared" si="452"/>
        <v>0</v>
      </c>
      <c r="H453" s="3">
        <f t="shared" si="482"/>
        <v>0</v>
      </c>
      <c r="I453" s="3">
        <f t="shared" si="483"/>
        <v>0</v>
      </c>
      <c r="J453" s="3">
        <f t="shared" si="484"/>
        <v>0</v>
      </c>
      <c r="K453" s="8">
        <f t="shared" si="453"/>
        <v>0</v>
      </c>
      <c r="L453" s="4">
        <f t="shared" si="454"/>
        <v>0</v>
      </c>
      <c r="M453" s="4">
        <f t="shared" si="455"/>
        <v>0</v>
      </c>
      <c r="N453" s="4">
        <f t="shared" si="456"/>
        <v>0</v>
      </c>
      <c r="O453" s="4">
        <f t="shared" si="457"/>
        <v>0</v>
      </c>
      <c r="P453" s="4">
        <f t="shared" si="488"/>
        <v>0</v>
      </c>
      <c r="Q453" s="4">
        <f>J452-I453</f>
        <v>0</v>
      </c>
      <c r="R453" s="4">
        <f t="shared" si="459"/>
        <v>0</v>
      </c>
      <c r="S453" s="4">
        <f t="shared" si="460"/>
        <v>0</v>
      </c>
      <c r="T453" s="4">
        <f t="shared" si="461"/>
        <v>0</v>
      </c>
      <c r="U453" s="4">
        <f t="shared" si="462"/>
        <v>0</v>
      </c>
      <c r="V453" s="4">
        <f t="shared" si="463"/>
        <v>0</v>
      </c>
      <c r="W453" s="45">
        <f t="shared" si="464"/>
        <v>0</v>
      </c>
      <c r="X453" s="45">
        <f>J451+U453</f>
        <v>0</v>
      </c>
      <c r="Y453" s="62">
        <f t="shared" si="465"/>
        <v>0</v>
      </c>
      <c r="Z453" s="10">
        <f t="shared" si="466"/>
        <v>0</v>
      </c>
      <c r="AA453" s="4">
        <f t="shared" si="467"/>
        <v>0</v>
      </c>
      <c r="AB453" s="108">
        <f t="shared" si="468"/>
        <v>0</v>
      </c>
      <c r="AC453" s="79">
        <f>J451+Z453</f>
        <v>0</v>
      </c>
      <c r="AD453" s="48">
        <f t="shared" si="403"/>
        <v>-1</v>
      </c>
      <c r="AE453" s="45">
        <f t="shared" si="469"/>
        <v>0</v>
      </c>
      <c r="AF453" s="56">
        <f t="shared" si="470"/>
        <v>0</v>
      </c>
      <c r="AG453" s="70" t="e">
        <f t="shared" si="471"/>
        <v>#DIV/0!</v>
      </c>
      <c r="AH453" s="70" t="e">
        <f t="shared" si="472"/>
        <v>#DIV/0!</v>
      </c>
      <c r="AI453" s="74" t="e">
        <f t="shared" si="473"/>
        <v>#DIV/0!</v>
      </c>
      <c r="AJ453" s="62">
        <f t="shared" si="474"/>
        <v>0</v>
      </c>
      <c r="AK453" s="117" t="e">
        <f t="shared" si="475"/>
        <v>#DIV/0!</v>
      </c>
      <c r="AL453" s="99" t="e">
        <f t="shared" si="476"/>
        <v>#DIV/0!</v>
      </c>
      <c r="AM453" s="62">
        <f t="shared" si="477"/>
        <v>0</v>
      </c>
      <c r="AN453" s="10">
        <f t="shared" si="478"/>
        <v>0</v>
      </c>
      <c r="AO453" s="10">
        <f t="shared" si="479"/>
        <v>0</v>
      </c>
      <c r="AP453" s="10">
        <f t="shared" si="480"/>
        <v>0</v>
      </c>
      <c r="AQ453" s="10">
        <f t="shared" si="481"/>
        <v>0</v>
      </c>
      <c r="AZ453"/>
      <c r="BA453"/>
      <c r="BB453"/>
      <c r="BC453"/>
      <c r="BD453"/>
      <c r="BE453" s="12" t="s">
        <v>598</v>
      </c>
      <c r="BF453" s="110"/>
      <c r="BG453" s="111"/>
      <c r="BH453" s="111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</row>
    <row r="454" spans="1:123" x14ac:dyDescent="0.25">
      <c r="A454" s="12" t="str">
        <f t="shared" si="446"/>
        <v>29mag   11s</v>
      </c>
      <c r="B454" s="3">
        <f t="shared" si="447"/>
        <v>0</v>
      </c>
      <c r="C454" s="3">
        <f t="shared" si="448"/>
        <v>0</v>
      </c>
      <c r="D454" s="3">
        <f t="shared" si="449"/>
        <v>0</v>
      </c>
      <c r="E454" s="3">
        <f t="shared" si="450"/>
        <v>0</v>
      </c>
      <c r="F454" s="3">
        <f t="shared" si="451"/>
        <v>0</v>
      </c>
      <c r="G454" s="3">
        <f t="shared" si="452"/>
        <v>0</v>
      </c>
      <c r="H454" s="3">
        <f t="shared" si="482"/>
        <v>0</v>
      </c>
      <c r="I454" s="3">
        <f t="shared" si="483"/>
        <v>0</v>
      </c>
      <c r="J454" s="110">
        <f t="shared" si="484"/>
        <v>0</v>
      </c>
      <c r="K454" s="8">
        <f t="shared" si="453"/>
        <v>0</v>
      </c>
      <c r="L454" s="4">
        <f t="shared" si="454"/>
        <v>0</v>
      </c>
      <c r="M454" s="4">
        <f t="shared" si="455"/>
        <v>0</v>
      </c>
      <c r="N454" s="4">
        <f t="shared" si="456"/>
        <v>0</v>
      </c>
      <c r="O454" s="4">
        <f t="shared" si="457"/>
        <v>0</v>
      </c>
      <c r="P454" s="4">
        <f t="shared" si="488"/>
        <v>0</v>
      </c>
      <c r="Q454" s="4">
        <f>-J453+I454</f>
        <v>0</v>
      </c>
      <c r="R454" s="4">
        <f t="shared" si="459"/>
        <v>0</v>
      </c>
      <c r="S454" s="4">
        <f t="shared" si="460"/>
        <v>0</v>
      </c>
      <c r="T454" s="4">
        <f t="shared" si="461"/>
        <v>0</v>
      </c>
      <c r="U454" s="4">
        <f t="shared" si="462"/>
        <v>0</v>
      </c>
      <c r="V454" s="4">
        <f t="shared" si="463"/>
        <v>0</v>
      </c>
      <c r="W454" s="45">
        <f t="shared" si="464"/>
        <v>0</v>
      </c>
      <c r="X454" s="45">
        <f t="shared" ref="X454:X473" si="490">J452+U454</f>
        <v>0</v>
      </c>
      <c r="Y454" s="62">
        <f t="shared" si="465"/>
        <v>0</v>
      </c>
      <c r="Z454" s="10">
        <f t="shared" si="466"/>
        <v>0</v>
      </c>
      <c r="AA454" s="4">
        <f t="shared" si="467"/>
        <v>0</v>
      </c>
      <c r="AB454" s="79">
        <f t="shared" si="468"/>
        <v>0</v>
      </c>
      <c r="AC454" s="79">
        <f t="shared" ref="AC454:AC473" si="491">J452+Z454</f>
        <v>0</v>
      </c>
      <c r="AD454" s="48">
        <f t="shared" si="403"/>
        <v>-1</v>
      </c>
      <c r="AE454" s="45">
        <f t="shared" si="469"/>
        <v>0</v>
      </c>
      <c r="AF454" s="56">
        <f t="shared" si="470"/>
        <v>0</v>
      </c>
      <c r="AG454" s="70" t="e">
        <f t="shared" si="471"/>
        <v>#DIV/0!</v>
      </c>
      <c r="AH454" s="70" t="e">
        <f t="shared" si="472"/>
        <v>#DIV/0!</v>
      </c>
      <c r="AI454" s="74" t="e">
        <f t="shared" si="473"/>
        <v>#DIV/0!</v>
      </c>
      <c r="AJ454" s="62">
        <f t="shared" si="474"/>
        <v>0</v>
      </c>
      <c r="AK454" s="117" t="e">
        <f t="shared" si="475"/>
        <v>#DIV/0!</v>
      </c>
      <c r="AL454" s="99" t="e">
        <f t="shared" si="476"/>
        <v>#DIV/0!</v>
      </c>
      <c r="AM454" s="62">
        <f t="shared" si="477"/>
        <v>0</v>
      </c>
      <c r="AN454" s="10">
        <f t="shared" si="478"/>
        <v>0</v>
      </c>
      <c r="AO454" s="10">
        <f t="shared" si="479"/>
        <v>0</v>
      </c>
      <c r="AP454" s="10">
        <f t="shared" si="480"/>
        <v>0</v>
      </c>
      <c r="AQ454" s="10">
        <f t="shared" si="481"/>
        <v>0</v>
      </c>
      <c r="AZ454"/>
      <c r="BA454"/>
      <c r="BB454"/>
      <c r="BC454"/>
      <c r="BD454"/>
      <c r="BE454" s="12" t="s">
        <v>599</v>
      </c>
      <c r="BF454" s="110"/>
      <c r="BG454" s="111"/>
      <c r="BH454" s="111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</row>
    <row r="455" spans="1:123" x14ac:dyDescent="0.25">
      <c r="A455" s="12" t="str">
        <f t="shared" si="446"/>
        <v>29mag     12b</v>
      </c>
      <c r="B455" s="3">
        <f t="shared" si="447"/>
        <v>0</v>
      </c>
      <c r="C455" s="3">
        <f t="shared" si="448"/>
        <v>0</v>
      </c>
      <c r="D455" s="3">
        <f t="shared" si="449"/>
        <v>0</v>
      </c>
      <c r="E455" s="3">
        <f t="shared" si="450"/>
        <v>0</v>
      </c>
      <c r="F455" s="3">
        <f t="shared" si="451"/>
        <v>0</v>
      </c>
      <c r="G455" s="3">
        <f t="shared" si="452"/>
        <v>0</v>
      </c>
      <c r="H455" s="3">
        <f t="shared" si="482"/>
        <v>0</v>
      </c>
      <c r="I455" s="3">
        <f t="shared" si="483"/>
        <v>0</v>
      </c>
      <c r="J455" s="3">
        <f t="shared" si="484"/>
        <v>0</v>
      </c>
      <c r="K455" s="8">
        <f t="shared" si="453"/>
        <v>0</v>
      </c>
      <c r="L455" s="4">
        <f t="shared" si="454"/>
        <v>0</v>
      </c>
      <c r="M455" s="4">
        <f t="shared" si="455"/>
        <v>0</v>
      </c>
      <c r="N455" s="4">
        <f t="shared" si="456"/>
        <v>0</v>
      </c>
      <c r="O455" s="4">
        <f t="shared" si="457"/>
        <v>0</v>
      </c>
      <c r="P455" s="4">
        <f>-H455+J454</f>
        <v>0</v>
      </c>
      <c r="Q455" s="4">
        <f t="shared" ref="Q455:Q462" si="492">J454-I455</f>
        <v>0</v>
      </c>
      <c r="R455" s="4">
        <f t="shared" si="459"/>
        <v>0</v>
      </c>
      <c r="S455" s="4">
        <f t="shared" si="460"/>
        <v>0</v>
      </c>
      <c r="T455" s="4">
        <f t="shared" si="461"/>
        <v>0</v>
      </c>
      <c r="U455" s="4">
        <f t="shared" si="462"/>
        <v>0</v>
      </c>
      <c r="V455" s="4">
        <f t="shared" si="463"/>
        <v>0</v>
      </c>
      <c r="W455" s="109">
        <f t="shared" si="464"/>
        <v>0</v>
      </c>
      <c r="X455" s="45">
        <f t="shared" si="490"/>
        <v>0</v>
      </c>
      <c r="Y455" s="62">
        <f t="shared" si="465"/>
        <v>0</v>
      </c>
      <c r="Z455" s="10">
        <f t="shared" si="466"/>
        <v>0</v>
      </c>
      <c r="AA455" s="4">
        <f t="shared" si="467"/>
        <v>0</v>
      </c>
      <c r="AB455" s="79">
        <f t="shared" si="468"/>
        <v>0</v>
      </c>
      <c r="AC455" s="79">
        <f t="shared" si="491"/>
        <v>0</v>
      </c>
      <c r="AD455" s="48">
        <f t="shared" ref="AD455:AD518" si="493">(O455-$O$1)/$O$1</f>
        <v>-1</v>
      </c>
      <c r="AE455" s="45">
        <f t="shared" si="469"/>
        <v>0</v>
      </c>
      <c r="AF455" s="56">
        <f t="shared" si="470"/>
        <v>0</v>
      </c>
      <c r="AG455" s="70" t="e">
        <f t="shared" si="471"/>
        <v>#DIV/0!</v>
      </c>
      <c r="AH455" s="70" t="e">
        <f t="shared" si="472"/>
        <v>#DIV/0!</v>
      </c>
      <c r="AI455" s="74" t="e">
        <f t="shared" si="473"/>
        <v>#DIV/0!</v>
      </c>
      <c r="AJ455" s="62">
        <f t="shared" si="474"/>
        <v>0</v>
      </c>
      <c r="AK455" s="117" t="e">
        <f t="shared" si="475"/>
        <v>#DIV/0!</v>
      </c>
      <c r="AL455" s="99" t="e">
        <f t="shared" si="476"/>
        <v>#DIV/0!</v>
      </c>
      <c r="AM455" s="62">
        <f t="shared" si="477"/>
        <v>0</v>
      </c>
      <c r="AN455" s="10">
        <f t="shared" si="478"/>
        <v>0</v>
      </c>
      <c r="AO455" s="10">
        <f t="shared" si="479"/>
        <v>0</v>
      </c>
      <c r="AP455" s="10">
        <f t="shared" si="480"/>
        <v>0</v>
      </c>
      <c r="AQ455" s="10">
        <f t="shared" si="481"/>
        <v>0</v>
      </c>
      <c r="AZ455"/>
      <c r="BA455"/>
      <c r="BB455"/>
      <c r="BC455"/>
      <c r="BD455"/>
      <c r="BE455" s="12" t="s">
        <v>600</v>
      </c>
      <c r="BF455" s="110"/>
      <c r="BG455" s="111"/>
      <c r="BH455" s="111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</row>
    <row r="456" spans="1:123" x14ac:dyDescent="0.25">
      <c r="A456" s="12" t="str">
        <f t="shared" si="446"/>
        <v>29mag     13o</v>
      </c>
      <c r="B456" s="3">
        <f t="shared" si="447"/>
        <v>0</v>
      </c>
      <c r="C456" s="3">
        <f t="shared" si="448"/>
        <v>0</v>
      </c>
      <c r="D456" s="3">
        <f t="shared" si="449"/>
        <v>0</v>
      </c>
      <c r="E456" s="3">
        <f t="shared" si="450"/>
        <v>0</v>
      </c>
      <c r="F456" s="3">
        <f t="shared" si="451"/>
        <v>0</v>
      </c>
      <c r="G456" s="3">
        <f t="shared" si="452"/>
        <v>0</v>
      </c>
      <c r="H456" s="110">
        <f t="shared" si="482"/>
        <v>0</v>
      </c>
      <c r="I456" s="110">
        <f t="shared" si="483"/>
        <v>0</v>
      </c>
      <c r="J456" s="110">
        <f t="shared" si="484"/>
        <v>0</v>
      </c>
      <c r="K456" s="8">
        <f t="shared" si="453"/>
        <v>0</v>
      </c>
      <c r="L456" s="4">
        <f t="shared" si="454"/>
        <v>0</v>
      </c>
      <c r="M456" s="4">
        <f t="shared" si="455"/>
        <v>0</v>
      </c>
      <c r="N456" s="4">
        <f t="shared" si="456"/>
        <v>0</v>
      </c>
      <c r="O456" s="4">
        <f t="shared" si="457"/>
        <v>0</v>
      </c>
      <c r="P456" s="4">
        <f t="shared" ref="P456:P477" si="494">H456-J455</f>
        <v>0</v>
      </c>
      <c r="Q456" s="4">
        <f t="shared" si="492"/>
        <v>0</v>
      </c>
      <c r="R456" s="4">
        <f t="shared" si="459"/>
        <v>0</v>
      </c>
      <c r="S456" s="4">
        <f t="shared" si="460"/>
        <v>0</v>
      </c>
      <c r="T456" s="4">
        <f t="shared" si="461"/>
        <v>0</v>
      </c>
      <c r="U456" s="4">
        <f t="shared" si="462"/>
        <v>0</v>
      </c>
      <c r="V456" s="4">
        <f t="shared" si="463"/>
        <v>0</v>
      </c>
      <c r="W456" s="85">
        <f t="shared" si="464"/>
        <v>0</v>
      </c>
      <c r="X456" s="45">
        <f t="shared" si="490"/>
        <v>0</v>
      </c>
      <c r="Y456" s="62">
        <f t="shared" si="465"/>
        <v>0</v>
      </c>
      <c r="Z456" s="10">
        <f t="shared" si="466"/>
        <v>0</v>
      </c>
      <c r="AA456" s="4">
        <f t="shared" si="467"/>
        <v>0</v>
      </c>
      <c r="AB456" s="79">
        <f t="shared" si="468"/>
        <v>0</v>
      </c>
      <c r="AC456" s="79">
        <f t="shared" si="491"/>
        <v>0</v>
      </c>
      <c r="AD456" s="48">
        <f t="shared" si="493"/>
        <v>-1</v>
      </c>
      <c r="AE456" s="45">
        <f t="shared" si="469"/>
        <v>0</v>
      </c>
      <c r="AF456" s="56">
        <f t="shared" si="470"/>
        <v>0</v>
      </c>
      <c r="AG456" s="70" t="e">
        <f t="shared" si="471"/>
        <v>#DIV/0!</v>
      </c>
      <c r="AH456" s="70" t="e">
        <f t="shared" si="472"/>
        <v>#DIV/0!</v>
      </c>
      <c r="AI456" s="74" t="e">
        <f t="shared" si="473"/>
        <v>#DIV/0!</v>
      </c>
      <c r="AJ456" s="62">
        <f t="shared" si="474"/>
        <v>0</v>
      </c>
      <c r="AK456" s="117" t="e">
        <f t="shared" si="475"/>
        <v>#DIV/0!</v>
      </c>
      <c r="AL456" s="99" t="e">
        <f t="shared" si="476"/>
        <v>#DIV/0!</v>
      </c>
      <c r="AM456" s="62">
        <f t="shared" si="477"/>
        <v>0</v>
      </c>
      <c r="AN456" s="10">
        <f t="shared" si="478"/>
        <v>0</v>
      </c>
      <c r="AO456" s="10">
        <f t="shared" si="479"/>
        <v>0</v>
      </c>
      <c r="AP456" s="10">
        <f t="shared" si="480"/>
        <v>0</v>
      </c>
      <c r="AQ456" s="10">
        <f t="shared" si="481"/>
        <v>0</v>
      </c>
      <c r="AZ456"/>
      <c r="BA456"/>
      <c r="BB456"/>
      <c r="BC456"/>
      <c r="BD456"/>
      <c r="BE456" s="12" t="s">
        <v>601</v>
      </c>
      <c r="BF456" s="110"/>
      <c r="BG456" s="111"/>
      <c r="BH456" s="111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</row>
    <row r="457" spans="1:123" x14ac:dyDescent="0.25">
      <c r="A457" s="12" t="str">
        <f t="shared" si="446"/>
        <v>29mag  14s</v>
      </c>
      <c r="B457" s="3">
        <f t="shared" si="447"/>
        <v>0</v>
      </c>
      <c r="C457" s="3">
        <f t="shared" si="448"/>
        <v>0</v>
      </c>
      <c r="D457" s="3">
        <f t="shared" si="449"/>
        <v>0</v>
      </c>
      <c r="E457" s="3">
        <f t="shared" si="450"/>
        <v>0</v>
      </c>
      <c r="F457" s="3">
        <f t="shared" si="451"/>
        <v>0</v>
      </c>
      <c r="G457" s="3">
        <f t="shared" si="452"/>
        <v>0</v>
      </c>
      <c r="H457" s="110">
        <f t="shared" si="482"/>
        <v>0</v>
      </c>
      <c r="I457" s="110">
        <f t="shared" si="483"/>
        <v>0</v>
      </c>
      <c r="J457" s="110">
        <f t="shared" si="484"/>
        <v>0</v>
      </c>
      <c r="K457" s="8">
        <f t="shared" si="453"/>
        <v>0</v>
      </c>
      <c r="L457" s="4">
        <f t="shared" si="454"/>
        <v>0</v>
      </c>
      <c r="M457" s="4">
        <f t="shared" si="455"/>
        <v>0</v>
      </c>
      <c r="N457" s="4">
        <f t="shared" si="456"/>
        <v>0</v>
      </c>
      <c r="O457" s="4">
        <f t="shared" si="457"/>
        <v>0</v>
      </c>
      <c r="P457" s="4">
        <f t="shared" si="494"/>
        <v>0</v>
      </c>
      <c r="Q457" s="4">
        <f t="shared" si="492"/>
        <v>0</v>
      </c>
      <c r="R457" s="4">
        <f t="shared" si="459"/>
        <v>0</v>
      </c>
      <c r="S457" s="4">
        <f t="shared" si="460"/>
        <v>0</v>
      </c>
      <c r="T457" s="4">
        <f t="shared" si="461"/>
        <v>0</v>
      </c>
      <c r="U457" s="4">
        <f t="shared" si="462"/>
        <v>0</v>
      </c>
      <c r="V457" s="4">
        <f t="shared" si="463"/>
        <v>0</v>
      </c>
      <c r="W457" s="86">
        <f t="shared" si="464"/>
        <v>0</v>
      </c>
      <c r="X457" s="45">
        <f t="shared" si="490"/>
        <v>0</v>
      </c>
      <c r="Y457" s="10">
        <f t="shared" si="465"/>
        <v>0</v>
      </c>
      <c r="Z457" s="10">
        <f t="shared" si="466"/>
        <v>0</v>
      </c>
      <c r="AA457" s="10">
        <f t="shared" si="467"/>
        <v>0</v>
      </c>
      <c r="AB457" s="10">
        <f t="shared" si="468"/>
        <v>0</v>
      </c>
      <c r="AC457" s="79">
        <f t="shared" si="491"/>
        <v>0</v>
      </c>
      <c r="AD457" s="48">
        <f t="shared" si="493"/>
        <v>-1</v>
      </c>
      <c r="AE457" s="45">
        <f t="shared" si="469"/>
        <v>0</v>
      </c>
      <c r="AF457" s="56">
        <f t="shared" si="470"/>
        <v>0</v>
      </c>
      <c r="AG457" s="70" t="e">
        <f t="shared" si="471"/>
        <v>#DIV/0!</v>
      </c>
      <c r="AH457" s="70" t="e">
        <f t="shared" si="472"/>
        <v>#DIV/0!</v>
      </c>
      <c r="AI457" s="74" t="e">
        <f t="shared" si="473"/>
        <v>#DIV/0!</v>
      </c>
      <c r="AJ457" s="62">
        <f t="shared" si="474"/>
        <v>0</v>
      </c>
      <c r="AK457" s="117" t="e">
        <f t="shared" si="475"/>
        <v>#DIV/0!</v>
      </c>
      <c r="AL457" s="99" t="e">
        <f t="shared" si="476"/>
        <v>#DIV/0!</v>
      </c>
      <c r="AM457" s="62">
        <f t="shared" si="477"/>
        <v>0</v>
      </c>
      <c r="AN457" s="10">
        <f t="shared" si="478"/>
        <v>0</v>
      </c>
      <c r="AO457" s="10">
        <f t="shared" si="479"/>
        <v>0</v>
      </c>
      <c r="AP457" s="10">
        <f t="shared" si="480"/>
        <v>0</v>
      </c>
      <c r="AQ457" s="10">
        <f t="shared" si="481"/>
        <v>0</v>
      </c>
      <c r="AZ457"/>
      <c r="BA457"/>
      <c r="BB457"/>
      <c r="BC457"/>
      <c r="BD457"/>
      <c r="BE457" s="12" t="s">
        <v>602</v>
      </c>
      <c r="BF457" s="110"/>
      <c r="BG457" s="111"/>
      <c r="BH457" s="111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</row>
    <row r="458" spans="1:123" x14ac:dyDescent="0.25">
      <c r="A458" s="12" t="str">
        <f t="shared" si="446"/>
        <v>29mag   15b</v>
      </c>
      <c r="B458" s="3">
        <f t="shared" si="447"/>
        <v>0</v>
      </c>
      <c r="C458" s="3">
        <f t="shared" si="448"/>
        <v>0</v>
      </c>
      <c r="D458" s="3">
        <f t="shared" si="449"/>
        <v>0</v>
      </c>
      <c r="E458" s="3">
        <f t="shared" si="450"/>
        <v>0</v>
      </c>
      <c r="F458" s="3">
        <f t="shared" si="451"/>
        <v>0</v>
      </c>
      <c r="G458" s="3">
        <f t="shared" si="452"/>
        <v>0</v>
      </c>
      <c r="H458" s="110">
        <f t="shared" si="482"/>
        <v>0</v>
      </c>
      <c r="I458" s="110">
        <f t="shared" si="483"/>
        <v>0</v>
      </c>
      <c r="J458" s="110">
        <f t="shared" si="484"/>
        <v>0</v>
      </c>
      <c r="K458" s="8">
        <f t="shared" si="453"/>
        <v>0</v>
      </c>
      <c r="L458" s="4">
        <f t="shared" si="454"/>
        <v>0</v>
      </c>
      <c r="M458" s="4">
        <f t="shared" si="455"/>
        <v>0</v>
      </c>
      <c r="N458" s="4">
        <f t="shared" si="456"/>
        <v>0</v>
      </c>
      <c r="O458" s="4">
        <f t="shared" si="457"/>
        <v>0</v>
      </c>
      <c r="P458" s="4">
        <f t="shared" si="494"/>
        <v>0</v>
      </c>
      <c r="Q458" s="4">
        <f t="shared" si="492"/>
        <v>0</v>
      </c>
      <c r="R458" s="4">
        <f t="shared" si="459"/>
        <v>0</v>
      </c>
      <c r="S458" s="4">
        <f t="shared" si="460"/>
        <v>0</v>
      </c>
      <c r="T458" s="4">
        <f t="shared" si="461"/>
        <v>0</v>
      </c>
      <c r="U458" s="4">
        <f t="shared" si="462"/>
        <v>0</v>
      </c>
      <c r="V458" s="4">
        <f t="shared" si="463"/>
        <v>0</v>
      </c>
      <c r="W458" s="85">
        <f t="shared" si="464"/>
        <v>0</v>
      </c>
      <c r="X458" s="45">
        <f t="shared" si="490"/>
        <v>0</v>
      </c>
      <c r="Y458" s="62">
        <f t="shared" si="465"/>
        <v>0</v>
      </c>
      <c r="Z458" s="10">
        <f t="shared" si="466"/>
        <v>0</v>
      </c>
      <c r="AA458" s="4">
        <f t="shared" si="467"/>
        <v>0</v>
      </c>
      <c r="AB458" s="108">
        <f t="shared" si="468"/>
        <v>0</v>
      </c>
      <c r="AC458" s="79">
        <f t="shared" si="491"/>
        <v>0</v>
      </c>
      <c r="AD458" s="48">
        <f t="shared" si="493"/>
        <v>-1</v>
      </c>
      <c r="AE458" s="45">
        <f t="shared" si="469"/>
        <v>0</v>
      </c>
      <c r="AF458" s="56">
        <f t="shared" si="470"/>
        <v>0</v>
      </c>
      <c r="AG458" s="70" t="e">
        <f t="shared" si="471"/>
        <v>#DIV/0!</v>
      </c>
      <c r="AH458" s="70" t="e">
        <f t="shared" si="472"/>
        <v>#DIV/0!</v>
      </c>
      <c r="AI458" s="74" t="e">
        <f t="shared" si="473"/>
        <v>#DIV/0!</v>
      </c>
      <c r="AJ458" s="62">
        <f t="shared" si="474"/>
        <v>0</v>
      </c>
      <c r="AK458" s="117" t="e">
        <f t="shared" si="475"/>
        <v>#DIV/0!</v>
      </c>
      <c r="AL458" s="99" t="e">
        <f t="shared" si="476"/>
        <v>#DIV/0!</v>
      </c>
      <c r="AM458" s="62">
        <f t="shared" si="477"/>
        <v>0</v>
      </c>
      <c r="AN458" s="10">
        <f t="shared" si="478"/>
        <v>0</v>
      </c>
      <c r="AO458" s="10">
        <f t="shared" si="479"/>
        <v>0</v>
      </c>
      <c r="AP458" s="10">
        <f t="shared" si="480"/>
        <v>0</v>
      </c>
      <c r="AQ458" s="10">
        <f t="shared" si="481"/>
        <v>0</v>
      </c>
      <c r="AZ458"/>
      <c r="BA458"/>
      <c r="BB458"/>
      <c r="BC458"/>
      <c r="BD458"/>
      <c r="BE458" s="12" t="s">
        <v>603</v>
      </c>
      <c r="BF458" s="110"/>
      <c r="BG458" s="111"/>
      <c r="BH458" s="111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</row>
    <row r="459" spans="1:123" x14ac:dyDescent="0.25">
      <c r="A459" s="12" t="str">
        <f t="shared" si="446"/>
        <v>29mag     16o</v>
      </c>
      <c r="B459" s="3">
        <f t="shared" si="447"/>
        <v>0</v>
      </c>
      <c r="C459" s="3">
        <f t="shared" si="448"/>
        <v>0</v>
      </c>
      <c r="D459" s="3">
        <f t="shared" si="449"/>
        <v>0</v>
      </c>
      <c r="E459" s="3">
        <f t="shared" si="450"/>
        <v>0</v>
      </c>
      <c r="F459" s="3">
        <f t="shared" si="451"/>
        <v>0</v>
      </c>
      <c r="G459" s="3">
        <f t="shared" si="452"/>
        <v>0</v>
      </c>
      <c r="H459" s="110">
        <f t="shared" si="482"/>
        <v>0</v>
      </c>
      <c r="I459" s="110">
        <f t="shared" si="483"/>
        <v>0</v>
      </c>
      <c r="J459" s="110">
        <f t="shared" si="484"/>
        <v>0</v>
      </c>
      <c r="K459" s="8">
        <f t="shared" si="453"/>
        <v>0</v>
      </c>
      <c r="L459" s="4">
        <f t="shared" si="454"/>
        <v>0</v>
      </c>
      <c r="M459" s="4">
        <f t="shared" si="455"/>
        <v>0</v>
      </c>
      <c r="N459" s="4">
        <f t="shared" si="456"/>
        <v>0</v>
      </c>
      <c r="O459" s="4">
        <f t="shared" si="457"/>
        <v>0</v>
      </c>
      <c r="P459" s="4">
        <f t="shared" si="494"/>
        <v>0</v>
      </c>
      <c r="Q459" s="4">
        <f t="shared" si="492"/>
        <v>0</v>
      </c>
      <c r="R459" s="4">
        <f t="shared" si="459"/>
        <v>0</v>
      </c>
      <c r="S459" s="4">
        <f t="shared" si="460"/>
        <v>0</v>
      </c>
      <c r="T459" s="4">
        <f t="shared" si="461"/>
        <v>0</v>
      </c>
      <c r="U459" s="4">
        <f t="shared" si="462"/>
        <v>0</v>
      </c>
      <c r="V459" s="4">
        <f t="shared" si="463"/>
        <v>0</v>
      </c>
      <c r="W459" s="85">
        <f t="shared" si="464"/>
        <v>0</v>
      </c>
      <c r="X459" s="45">
        <f t="shared" si="490"/>
        <v>0</v>
      </c>
      <c r="Y459" s="62">
        <f t="shared" si="465"/>
        <v>0</v>
      </c>
      <c r="Z459" s="10">
        <f t="shared" si="466"/>
        <v>0</v>
      </c>
      <c r="AA459" s="4">
        <f t="shared" si="467"/>
        <v>0</v>
      </c>
      <c r="AB459" s="79">
        <f t="shared" si="468"/>
        <v>0</v>
      </c>
      <c r="AC459" s="79">
        <f t="shared" si="491"/>
        <v>0</v>
      </c>
      <c r="AD459" s="48">
        <f t="shared" si="493"/>
        <v>-1</v>
      </c>
      <c r="AE459" s="45">
        <f t="shared" si="469"/>
        <v>0</v>
      </c>
      <c r="AF459" s="56">
        <f t="shared" si="470"/>
        <v>0</v>
      </c>
      <c r="AG459" s="70" t="e">
        <f t="shared" si="471"/>
        <v>#DIV/0!</v>
      </c>
      <c r="AH459" s="70" t="e">
        <f t="shared" si="472"/>
        <v>#DIV/0!</v>
      </c>
      <c r="AI459" s="74" t="e">
        <f t="shared" si="473"/>
        <v>#DIV/0!</v>
      </c>
      <c r="AJ459" s="62">
        <f t="shared" si="474"/>
        <v>0</v>
      </c>
      <c r="AK459" s="117" t="e">
        <f t="shared" si="475"/>
        <v>#DIV/0!</v>
      </c>
      <c r="AL459" s="99" t="e">
        <f t="shared" si="476"/>
        <v>#DIV/0!</v>
      </c>
      <c r="AM459" s="62">
        <f t="shared" si="477"/>
        <v>0</v>
      </c>
      <c r="AN459" s="10">
        <f t="shared" si="478"/>
        <v>0</v>
      </c>
      <c r="AO459" s="10">
        <f t="shared" si="479"/>
        <v>0</v>
      </c>
      <c r="AP459" s="10">
        <f t="shared" si="480"/>
        <v>0</v>
      </c>
      <c r="AQ459" s="10">
        <f t="shared" si="481"/>
        <v>0</v>
      </c>
      <c r="AZ459"/>
      <c r="BA459"/>
      <c r="BB459"/>
      <c r="BC459"/>
      <c r="BD459"/>
      <c r="BE459" s="12" t="s">
        <v>604</v>
      </c>
      <c r="BF459" s="110"/>
      <c r="BG459" s="111"/>
      <c r="BH459" s="111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</row>
    <row r="460" spans="1:123" x14ac:dyDescent="0.25">
      <c r="A460" s="12" t="str">
        <f t="shared" si="446"/>
        <v>29mag    17s</v>
      </c>
      <c r="B460" s="3">
        <f t="shared" si="447"/>
        <v>0</v>
      </c>
      <c r="C460" s="3">
        <f t="shared" si="448"/>
        <v>0</v>
      </c>
      <c r="D460" s="3">
        <f t="shared" si="449"/>
        <v>0</v>
      </c>
      <c r="E460" s="3">
        <f t="shared" si="450"/>
        <v>0</v>
      </c>
      <c r="F460" s="3">
        <f t="shared" si="451"/>
        <v>0</v>
      </c>
      <c r="G460" s="3">
        <f t="shared" si="452"/>
        <v>0</v>
      </c>
      <c r="H460" s="3">
        <f t="shared" si="482"/>
        <v>0</v>
      </c>
      <c r="I460" s="3">
        <f t="shared" si="483"/>
        <v>0</v>
      </c>
      <c r="J460" s="3">
        <f t="shared" si="484"/>
        <v>0</v>
      </c>
      <c r="K460" s="8">
        <f t="shared" si="453"/>
        <v>0</v>
      </c>
      <c r="L460" s="4">
        <f t="shared" si="454"/>
        <v>0</v>
      </c>
      <c r="M460" s="4">
        <f t="shared" si="455"/>
        <v>0</v>
      </c>
      <c r="N460" s="4">
        <f t="shared" si="456"/>
        <v>0</v>
      </c>
      <c r="O460" s="4">
        <f t="shared" si="457"/>
        <v>0</v>
      </c>
      <c r="P460" s="4">
        <f t="shared" si="494"/>
        <v>0</v>
      </c>
      <c r="Q460" s="4">
        <f t="shared" si="492"/>
        <v>0</v>
      </c>
      <c r="R460" s="4">
        <f t="shared" si="459"/>
        <v>0</v>
      </c>
      <c r="S460" s="4">
        <f t="shared" si="460"/>
        <v>0</v>
      </c>
      <c r="T460" s="4">
        <f t="shared" si="461"/>
        <v>0</v>
      </c>
      <c r="U460" s="4">
        <f t="shared" si="462"/>
        <v>0</v>
      </c>
      <c r="V460" s="4">
        <f t="shared" si="463"/>
        <v>0</v>
      </c>
      <c r="W460" s="86">
        <f t="shared" si="464"/>
        <v>0</v>
      </c>
      <c r="X460" s="45">
        <f t="shared" si="490"/>
        <v>0</v>
      </c>
      <c r="Y460" s="62">
        <f t="shared" si="465"/>
        <v>0</v>
      </c>
      <c r="Z460" s="10">
        <f t="shared" si="466"/>
        <v>0</v>
      </c>
      <c r="AA460" s="4">
        <f t="shared" si="467"/>
        <v>0</v>
      </c>
      <c r="AB460" s="108">
        <f t="shared" si="468"/>
        <v>0</v>
      </c>
      <c r="AC460" s="79">
        <f t="shared" si="491"/>
        <v>0</v>
      </c>
      <c r="AD460" s="48">
        <f t="shared" si="493"/>
        <v>-1</v>
      </c>
      <c r="AE460" s="45">
        <f t="shared" si="469"/>
        <v>0</v>
      </c>
      <c r="AF460" s="56">
        <f t="shared" si="470"/>
        <v>0</v>
      </c>
      <c r="AG460" s="70" t="e">
        <f t="shared" si="471"/>
        <v>#DIV/0!</v>
      </c>
      <c r="AH460" s="70" t="e">
        <f t="shared" si="472"/>
        <v>#DIV/0!</v>
      </c>
      <c r="AI460" s="74" t="e">
        <f t="shared" si="473"/>
        <v>#DIV/0!</v>
      </c>
      <c r="AJ460" s="62">
        <f t="shared" si="474"/>
        <v>0</v>
      </c>
      <c r="AK460" s="117" t="e">
        <f t="shared" si="475"/>
        <v>#DIV/0!</v>
      </c>
      <c r="AL460" s="99" t="e">
        <f t="shared" si="476"/>
        <v>#DIV/0!</v>
      </c>
      <c r="AM460" s="62">
        <f t="shared" si="477"/>
        <v>0</v>
      </c>
      <c r="AN460" s="10">
        <f t="shared" si="478"/>
        <v>0</v>
      </c>
      <c r="AO460" s="10">
        <f t="shared" si="479"/>
        <v>0</v>
      </c>
      <c r="AP460" s="10">
        <f t="shared" si="480"/>
        <v>0</v>
      </c>
      <c r="AQ460" s="10">
        <f t="shared" si="481"/>
        <v>0</v>
      </c>
      <c r="AZ460"/>
      <c r="BA460"/>
      <c r="BB460"/>
      <c r="BC460"/>
      <c r="BD460"/>
      <c r="BE460" s="12" t="s">
        <v>605</v>
      </c>
      <c r="BF460" s="110"/>
      <c r="BG460" s="111"/>
      <c r="BH460" s="111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</row>
    <row r="461" spans="1:123" x14ac:dyDescent="0.25">
      <c r="A461" s="12" t="str">
        <f t="shared" si="446"/>
        <v>29mag   18b</v>
      </c>
      <c r="B461" s="3">
        <f t="shared" si="447"/>
        <v>0</v>
      </c>
      <c r="C461" s="3">
        <f t="shared" si="448"/>
        <v>0</v>
      </c>
      <c r="D461" s="3">
        <f t="shared" si="449"/>
        <v>0</v>
      </c>
      <c r="E461" s="3">
        <f t="shared" si="450"/>
        <v>0</v>
      </c>
      <c r="F461" s="3">
        <f t="shared" si="451"/>
        <v>0</v>
      </c>
      <c r="G461" s="3">
        <f t="shared" si="452"/>
        <v>0</v>
      </c>
      <c r="H461" s="3">
        <f t="shared" si="482"/>
        <v>0</v>
      </c>
      <c r="I461" s="3">
        <f t="shared" si="483"/>
        <v>0</v>
      </c>
      <c r="J461" s="3">
        <f t="shared" si="484"/>
        <v>0</v>
      </c>
      <c r="K461" s="8">
        <f t="shared" si="453"/>
        <v>0</v>
      </c>
      <c r="L461" s="4">
        <f t="shared" si="454"/>
        <v>0</v>
      </c>
      <c r="M461" s="4">
        <f t="shared" si="455"/>
        <v>0</v>
      </c>
      <c r="N461" s="4">
        <f t="shared" si="456"/>
        <v>0</v>
      </c>
      <c r="O461" s="4">
        <f t="shared" si="457"/>
        <v>0</v>
      </c>
      <c r="P461" s="4">
        <f t="shared" si="494"/>
        <v>0</v>
      </c>
      <c r="Q461" s="4">
        <f t="shared" si="492"/>
        <v>0</v>
      </c>
      <c r="R461" s="4">
        <f t="shared" si="459"/>
        <v>0</v>
      </c>
      <c r="S461" s="4">
        <f t="shared" si="460"/>
        <v>0</v>
      </c>
      <c r="T461" s="4">
        <f t="shared" si="461"/>
        <v>0</v>
      </c>
      <c r="U461" s="4">
        <f t="shared" si="462"/>
        <v>0</v>
      </c>
      <c r="V461" s="4">
        <f t="shared" si="463"/>
        <v>0</v>
      </c>
      <c r="W461" s="86">
        <f t="shared" si="464"/>
        <v>0</v>
      </c>
      <c r="X461" s="45">
        <f t="shared" si="490"/>
        <v>0</v>
      </c>
      <c r="Y461" s="62">
        <f t="shared" si="465"/>
        <v>0</v>
      </c>
      <c r="Z461" s="10">
        <f t="shared" si="466"/>
        <v>0</v>
      </c>
      <c r="AA461" s="4">
        <f t="shared" si="467"/>
        <v>0</v>
      </c>
      <c r="AB461" s="79">
        <f t="shared" si="468"/>
        <v>0</v>
      </c>
      <c r="AC461" s="79">
        <f t="shared" si="491"/>
        <v>0</v>
      </c>
      <c r="AD461" s="48">
        <f t="shared" si="493"/>
        <v>-1</v>
      </c>
      <c r="AE461" s="45">
        <f t="shared" si="469"/>
        <v>0</v>
      </c>
      <c r="AF461" s="56">
        <f t="shared" si="470"/>
        <v>0</v>
      </c>
      <c r="AG461" s="70" t="e">
        <f t="shared" si="471"/>
        <v>#DIV/0!</v>
      </c>
      <c r="AH461" s="70" t="e">
        <f t="shared" si="472"/>
        <v>#DIV/0!</v>
      </c>
      <c r="AI461" s="74" t="e">
        <f t="shared" si="473"/>
        <v>#DIV/0!</v>
      </c>
      <c r="AJ461" s="62">
        <f t="shared" si="474"/>
        <v>0</v>
      </c>
      <c r="AK461" s="117" t="e">
        <f t="shared" si="475"/>
        <v>#DIV/0!</v>
      </c>
      <c r="AL461" s="99" t="e">
        <f t="shared" si="476"/>
        <v>#DIV/0!</v>
      </c>
      <c r="AM461" s="62">
        <f t="shared" si="477"/>
        <v>0</v>
      </c>
      <c r="AN461" s="10">
        <f t="shared" si="478"/>
        <v>0</v>
      </c>
      <c r="AO461" s="10">
        <f t="shared" si="479"/>
        <v>0</v>
      </c>
      <c r="AP461" s="10">
        <f t="shared" si="480"/>
        <v>0</v>
      </c>
      <c r="AQ461" s="10">
        <f t="shared" si="481"/>
        <v>0</v>
      </c>
      <c r="AZ461"/>
      <c r="BA461"/>
      <c r="BB461"/>
      <c r="BC461"/>
      <c r="BD461"/>
      <c r="BE461" s="12" t="s">
        <v>606</v>
      </c>
      <c r="BF461" s="110"/>
      <c r="BG461" s="111"/>
      <c r="BH461" s="11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</row>
    <row r="462" spans="1:123" x14ac:dyDescent="0.25">
      <c r="A462" s="12" t="str">
        <f t="shared" si="446"/>
        <v>29mag    19o</v>
      </c>
      <c r="B462" s="3">
        <f t="shared" si="447"/>
        <v>0</v>
      </c>
      <c r="C462" s="3">
        <f t="shared" si="448"/>
        <v>0</v>
      </c>
      <c r="D462" s="3">
        <f t="shared" si="449"/>
        <v>0</v>
      </c>
      <c r="E462" s="3">
        <f t="shared" si="450"/>
        <v>0</v>
      </c>
      <c r="F462" s="3">
        <f t="shared" si="451"/>
        <v>0</v>
      </c>
      <c r="G462" s="3">
        <f t="shared" si="452"/>
        <v>0</v>
      </c>
      <c r="H462" s="3">
        <f t="shared" si="482"/>
        <v>0</v>
      </c>
      <c r="I462" s="3">
        <f t="shared" si="483"/>
        <v>0</v>
      </c>
      <c r="J462" s="3">
        <f t="shared" si="484"/>
        <v>0</v>
      </c>
      <c r="K462" s="8">
        <f t="shared" si="453"/>
        <v>0</v>
      </c>
      <c r="L462" s="4">
        <f t="shared" si="454"/>
        <v>0</v>
      </c>
      <c r="M462" s="4">
        <f t="shared" si="455"/>
        <v>0</v>
      </c>
      <c r="N462" s="4">
        <f t="shared" si="456"/>
        <v>0</v>
      </c>
      <c r="O462" s="4">
        <f t="shared" si="457"/>
        <v>0</v>
      </c>
      <c r="P462" s="4">
        <f t="shared" si="494"/>
        <v>0</v>
      </c>
      <c r="Q462" s="4">
        <f t="shared" si="492"/>
        <v>0</v>
      </c>
      <c r="R462" s="4">
        <f t="shared" si="459"/>
        <v>0</v>
      </c>
      <c r="S462" s="4">
        <f t="shared" si="460"/>
        <v>0</v>
      </c>
      <c r="T462" s="4">
        <f t="shared" si="461"/>
        <v>0</v>
      </c>
      <c r="U462" s="4">
        <f t="shared" si="462"/>
        <v>0</v>
      </c>
      <c r="V462" s="4">
        <f t="shared" si="463"/>
        <v>0</v>
      </c>
      <c r="W462" s="86">
        <f t="shared" si="464"/>
        <v>0</v>
      </c>
      <c r="X462" s="45">
        <f t="shared" si="490"/>
        <v>0</v>
      </c>
      <c r="Y462" s="62">
        <f t="shared" si="465"/>
        <v>0</v>
      </c>
      <c r="Z462" s="10">
        <f t="shared" si="466"/>
        <v>0</v>
      </c>
      <c r="AA462" s="4">
        <f t="shared" si="467"/>
        <v>0</v>
      </c>
      <c r="AB462" s="79">
        <f t="shared" si="468"/>
        <v>0</v>
      </c>
      <c r="AC462" s="79">
        <f t="shared" si="491"/>
        <v>0</v>
      </c>
      <c r="AD462" s="48">
        <f t="shared" si="493"/>
        <v>-1</v>
      </c>
      <c r="AE462" s="45">
        <f t="shared" si="469"/>
        <v>0</v>
      </c>
      <c r="AF462" s="56">
        <f t="shared" si="470"/>
        <v>0</v>
      </c>
      <c r="AG462" s="70" t="e">
        <f t="shared" si="471"/>
        <v>#DIV/0!</v>
      </c>
      <c r="AH462" s="70" t="e">
        <f t="shared" si="472"/>
        <v>#DIV/0!</v>
      </c>
      <c r="AI462" s="74" t="e">
        <f t="shared" si="473"/>
        <v>#DIV/0!</v>
      </c>
      <c r="AJ462" s="62">
        <f t="shared" si="474"/>
        <v>0</v>
      </c>
      <c r="AK462" s="117" t="e">
        <f t="shared" si="475"/>
        <v>#DIV/0!</v>
      </c>
      <c r="AL462" s="99" t="e">
        <f t="shared" si="476"/>
        <v>#DIV/0!</v>
      </c>
      <c r="AM462" s="62">
        <f t="shared" si="477"/>
        <v>0</v>
      </c>
      <c r="AN462" s="10">
        <f t="shared" si="478"/>
        <v>0</v>
      </c>
      <c r="AO462" s="10">
        <f t="shared" si="479"/>
        <v>0</v>
      </c>
      <c r="AP462" s="10">
        <f t="shared" si="480"/>
        <v>0</v>
      </c>
      <c r="AQ462" s="10">
        <f t="shared" si="481"/>
        <v>0</v>
      </c>
      <c r="AZ462"/>
      <c r="BA462"/>
      <c r="BB462"/>
      <c r="BC462"/>
      <c r="BD462"/>
      <c r="BE462" s="12" t="s">
        <v>607</v>
      </c>
      <c r="BF462" s="110"/>
      <c r="BG462" s="111"/>
      <c r="BH462" s="111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</row>
    <row r="463" spans="1:123" x14ac:dyDescent="0.25">
      <c r="A463" s="12" t="str">
        <f t="shared" si="446"/>
        <v>29mag    20s</v>
      </c>
      <c r="B463" s="3">
        <f t="shared" si="447"/>
        <v>0</v>
      </c>
      <c r="C463" s="3">
        <f t="shared" si="448"/>
        <v>0</v>
      </c>
      <c r="D463" s="3">
        <f t="shared" si="449"/>
        <v>0</v>
      </c>
      <c r="E463" s="3">
        <f t="shared" si="450"/>
        <v>0</v>
      </c>
      <c r="F463" s="3">
        <f t="shared" si="451"/>
        <v>0</v>
      </c>
      <c r="G463" s="3">
        <f t="shared" si="452"/>
        <v>0</v>
      </c>
      <c r="H463" s="3">
        <f t="shared" si="482"/>
        <v>0</v>
      </c>
      <c r="I463" s="3">
        <f t="shared" si="483"/>
        <v>0</v>
      </c>
      <c r="J463" s="110">
        <f t="shared" si="484"/>
        <v>0</v>
      </c>
      <c r="K463" s="8">
        <f t="shared" si="453"/>
        <v>0</v>
      </c>
      <c r="L463" s="4">
        <f t="shared" si="454"/>
        <v>0</v>
      </c>
      <c r="M463" s="4">
        <f t="shared" si="455"/>
        <v>0</v>
      </c>
      <c r="N463" s="4">
        <f t="shared" si="456"/>
        <v>0</v>
      </c>
      <c r="O463" s="4">
        <f t="shared" si="457"/>
        <v>0</v>
      </c>
      <c r="P463" s="4">
        <f t="shared" si="494"/>
        <v>0</v>
      </c>
      <c r="Q463" s="4">
        <f>-J462+I463</f>
        <v>0</v>
      </c>
      <c r="R463" s="4">
        <f t="shared" si="459"/>
        <v>0</v>
      </c>
      <c r="S463" s="4">
        <f t="shared" si="460"/>
        <v>0</v>
      </c>
      <c r="T463" s="4">
        <f t="shared" si="461"/>
        <v>0</v>
      </c>
      <c r="U463" s="4">
        <f t="shared" si="462"/>
        <v>0</v>
      </c>
      <c r="V463" s="4">
        <f t="shared" si="463"/>
        <v>0</v>
      </c>
      <c r="W463" s="86">
        <f t="shared" si="464"/>
        <v>0</v>
      </c>
      <c r="X463" s="45">
        <f t="shared" si="490"/>
        <v>0</v>
      </c>
      <c r="Y463" s="10">
        <f t="shared" si="465"/>
        <v>0</v>
      </c>
      <c r="Z463" s="10">
        <f t="shared" si="466"/>
        <v>0</v>
      </c>
      <c r="AA463" s="10">
        <f t="shared" si="467"/>
        <v>0</v>
      </c>
      <c r="AB463" s="10">
        <f t="shared" si="468"/>
        <v>0</v>
      </c>
      <c r="AC463" s="79">
        <f t="shared" si="491"/>
        <v>0</v>
      </c>
      <c r="AD463" s="48">
        <f t="shared" si="493"/>
        <v>-1</v>
      </c>
      <c r="AE463" s="45">
        <f t="shared" si="469"/>
        <v>0</v>
      </c>
      <c r="AF463" s="56">
        <f t="shared" si="470"/>
        <v>0</v>
      </c>
      <c r="AG463" s="70" t="e">
        <f t="shared" si="471"/>
        <v>#DIV/0!</v>
      </c>
      <c r="AH463" s="70" t="e">
        <f t="shared" si="472"/>
        <v>#DIV/0!</v>
      </c>
      <c r="AI463" s="74" t="e">
        <f t="shared" si="473"/>
        <v>#DIV/0!</v>
      </c>
      <c r="AJ463" s="62">
        <f t="shared" si="474"/>
        <v>0</v>
      </c>
      <c r="AK463" s="117" t="e">
        <f t="shared" si="475"/>
        <v>#DIV/0!</v>
      </c>
      <c r="AL463" s="99" t="e">
        <f t="shared" si="476"/>
        <v>#DIV/0!</v>
      </c>
      <c r="AM463" s="62">
        <f t="shared" si="477"/>
        <v>0</v>
      </c>
      <c r="AN463" s="10">
        <f t="shared" si="478"/>
        <v>0</v>
      </c>
      <c r="AO463" s="10">
        <f t="shared" si="479"/>
        <v>0</v>
      </c>
      <c r="AP463" s="10">
        <f t="shared" si="480"/>
        <v>0</v>
      </c>
      <c r="AQ463" s="10">
        <f t="shared" si="481"/>
        <v>0</v>
      </c>
      <c r="AZ463"/>
      <c r="BA463"/>
      <c r="BB463"/>
      <c r="BC463"/>
      <c r="BD463"/>
      <c r="BE463" s="12" t="s">
        <v>608</v>
      </c>
      <c r="BF463" s="110"/>
      <c r="BG463" s="111"/>
      <c r="BH463" s="111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</row>
    <row r="464" spans="1:123" x14ac:dyDescent="0.25">
      <c r="A464" s="12" t="str">
        <f t="shared" si="446"/>
        <v>29mag     21b</v>
      </c>
      <c r="B464" s="3">
        <f t="shared" si="447"/>
        <v>0</v>
      </c>
      <c r="C464" s="3">
        <f t="shared" si="448"/>
        <v>0</v>
      </c>
      <c r="D464" s="3">
        <f t="shared" si="449"/>
        <v>0</v>
      </c>
      <c r="E464" s="3">
        <f t="shared" si="450"/>
        <v>0</v>
      </c>
      <c r="F464" s="3">
        <f t="shared" si="451"/>
        <v>0</v>
      </c>
      <c r="G464" s="3">
        <f t="shared" si="452"/>
        <v>0</v>
      </c>
      <c r="H464" s="3">
        <f t="shared" si="482"/>
        <v>0</v>
      </c>
      <c r="I464" s="3">
        <f t="shared" si="483"/>
        <v>0</v>
      </c>
      <c r="J464" s="110">
        <f t="shared" si="484"/>
        <v>0</v>
      </c>
      <c r="K464" s="8">
        <f t="shared" si="453"/>
        <v>0</v>
      </c>
      <c r="L464" s="4">
        <f t="shared" si="454"/>
        <v>0</v>
      </c>
      <c r="M464" s="4">
        <f t="shared" si="455"/>
        <v>0</v>
      </c>
      <c r="N464" s="4">
        <f t="shared" si="456"/>
        <v>0</v>
      </c>
      <c r="O464" s="4">
        <f t="shared" si="457"/>
        <v>0</v>
      </c>
      <c r="P464" s="4">
        <f t="shared" si="494"/>
        <v>0</v>
      </c>
      <c r="Q464" s="4">
        <f>J463-I464</f>
        <v>0</v>
      </c>
      <c r="R464" s="4">
        <f t="shared" si="459"/>
        <v>0</v>
      </c>
      <c r="S464" s="4">
        <f t="shared" si="460"/>
        <v>0</v>
      </c>
      <c r="T464" s="4">
        <f t="shared" si="461"/>
        <v>0</v>
      </c>
      <c r="U464" s="4">
        <f t="shared" si="462"/>
        <v>0</v>
      </c>
      <c r="V464" s="4">
        <f t="shared" si="463"/>
        <v>0</v>
      </c>
      <c r="W464" s="85">
        <f t="shared" si="464"/>
        <v>0</v>
      </c>
      <c r="X464" s="45">
        <f t="shared" si="490"/>
        <v>0</v>
      </c>
      <c r="Y464" s="62">
        <f t="shared" si="465"/>
        <v>0</v>
      </c>
      <c r="Z464" s="10">
        <f t="shared" si="466"/>
        <v>0</v>
      </c>
      <c r="AA464" s="4">
        <f t="shared" si="467"/>
        <v>0</v>
      </c>
      <c r="AB464" s="108">
        <f t="shared" si="468"/>
        <v>0</v>
      </c>
      <c r="AC464" s="79">
        <f t="shared" si="491"/>
        <v>0</v>
      </c>
      <c r="AD464" s="48">
        <f t="shared" si="493"/>
        <v>-1</v>
      </c>
      <c r="AE464" s="45">
        <f t="shared" si="469"/>
        <v>0</v>
      </c>
      <c r="AF464" s="56">
        <f t="shared" si="470"/>
        <v>0</v>
      </c>
      <c r="AG464" s="70" t="e">
        <f t="shared" si="471"/>
        <v>#DIV/0!</v>
      </c>
      <c r="AH464" s="70" t="e">
        <f t="shared" si="472"/>
        <v>#DIV/0!</v>
      </c>
      <c r="AI464" s="74" t="e">
        <f t="shared" si="473"/>
        <v>#DIV/0!</v>
      </c>
      <c r="AJ464" s="62">
        <f t="shared" si="474"/>
        <v>0</v>
      </c>
      <c r="AK464" s="117" t="e">
        <f t="shared" si="475"/>
        <v>#DIV/0!</v>
      </c>
      <c r="AL464" s="99" t="e">
        <f t="shared" si="476"/>
        <v>#DIV/0!</v>
      </c>
      <c r="AM464" s="62">
        <f t="shared" si="477"/>
        <v>0</v>
      </c>
      <c r="AN464" s="10">
        <f t="shared" si="478"/>
        <v>0</v>
      </c>
      <c r="AO464" s="10">
        <f t="shared" si="479"/>
        <v>0</v>
      </c>
      <c r="AP464" s="10">
        <f t="shared" si="480"/>
        <v>0</v>
      </c>
      <c r="AQ464" s="10">
        <f t="shared" si="481"/>
        <v>0</v>
      </c>
      <c r="AZ464"/>
      <c r="BA464"/>
      <c r="BB464"/>
      <c r="BC464"/>
      <c r="BD464"/>
      <c r="BE464" s="12" t="s">
        <v>609</v>
      </c>
      <c r="BF464" s="110"/>
      <c r="BG464" s="111"/>
      <c r="BH464" s="111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</row>
    <row r="465" spans="1:123" x14ac:dyDescent="0.25">
      <c r="A465" s="12" t="str">
        <f t="shared" si="446"/>
        <v>29mag   22b</v>
      </c>
      <c r="B465" s="3">
        <f t="shared" si="447"/>
        <v>0</v>
      </c>
      <c r="C465" s="3">
        <f t="shared" si="448"/>
        <v>0</v>
      </c>
      <c r="D465" s="3">
        <f t="shared" si="449"/>
        <v>0</v>
      </c>
      <c r="E465" s="3">
        <f t="shared" si="450"/>
        <v>0</v>
      </c>
      <c r="F465" s="3">
        <f t="shared" si="451"/>
        <v>0</v>
      </c>
      <c r="G465" s="3">
        <f t="shared" si="452"/>
        <v>0</v>
      </c>
      <c r="H465" s="110">
        <f t="shared" si="482"/>
        <v>0</v>
      </c>
      <c r="I465" s="110">
        <f t="shared" si="483"/>
        <v>0</v>
      </c>
      <c r="J465" s="110">
        <f t="shared" si="484"/>
        <v>0</v>
      </c>
      <c r="K465" s="8">
        <f t="shared" si="453"/>
        <v>0</v>
      </c>
      <c r="L465" s="4">
        <f t="shared" si="454"/>
        <v>0</v>
      </c>
      <c r="M465" s="4">
        <f t="shared" si="455"/>
        <v>0</v>
      </c>
      <c r="N465" s="4">
        <f t="shared" si="456"/>
        <v>0</v>
      </c>
      <c r="O465" s="4">
        <f t="shared" si="457"/>
        <v>0</v>
      </c>
      <c r="P465" s="4">
        <f t="shared" si="494"/>
        <v>0</v>
      </c>
      <c r="Q465" s="4">
        <f>J464-I465</f>
        <v>0</v>
      </c>
      <c r="R465" s="4">
        <f t="shared" si="459"/>
        <v>0</v>
      </c>
      <c r="S465" s="4">
        <f t="shared" si="460"/>
        <v>0</v>
      </c>
      <c r="T465" s="4">
        <f t="shared" si="461"/>
        <v>0</v>
      </c>
      <c r="U465" s="4">
        <f t="shared" si="462"/>
        <v>0</v>
      </c>
      <c r="V465" s="4">
        <f t="shared" si="463"/>
        <v>0</v>
      </c>
      <c r="W465" s="85">
        <f t="shared" si="464"/>
        <v>0</v>
      </c>
      <c r="X465" s="45">
        <f t="shared" si="490"/>
        <v>0</v>
      </c>
      <c r="Y465" s="10">
        <f t="shared" si="465"/>
        <v>0</v>
      </c>
      <c r="Z465" s="10">
        <f t="shared" si="466"/>
        <v>0</v>
      </c>
      <c r="AA465" s="10">
        <f t="shared" si="467"/>
        <v>0</v>
      </c>
      <c r="AB465" s="10">
        <f t="shared" si="468"/>
        <v>0</v>
      </c>
      <c r="AC465" s="79">
        <f t="shared" si="491"/>
        <v>0</v>
      </c>
      <c r="AD465" s="48">
        <f t="shared" si="493"/>
        <v>-1</v>
      </c>
      <c r="AE465" s="45">
        <f t="shared" si="469"/>
        <v>0</v>
      </c>
      <c r="AF465" s="56">
        <f t="shared" si="470"/>
        <v>0</v>
      </c>
      <c r="AG465" s="70" t="e">
        <f t="shared" si="471"/>
        <v>#DIV/0!</v>
      </c>
      <c r="AH465" s="70" t="e">
        <f t="shared" si="472"/>
        <v>#DIV/0!</v>
      </c>
      <c r="AI465" s="74" t="e">
        <f t="shared" si="473"/>
        <v>#DIV/0!</v>
      </c>
      <c r="AJ465" s="62">
        <f t="shared" si="474"/>
        <v>0</v>
      </c>
      <c r="AK465" s="117" t="e">
        <f t="shared" si="475"/>
        <v>#DIV/0!</v>
      </c>
      <c r="AL465" s="99" t="e">
        <f t="shared" si="476"/>
        <v>#DIV/0!</v>
      </c>
      <c r="AM465" s="62">
        <f t="shared" si="477"/>
        <v>0</v>
      </c>
      <c r="AN465" s="10">
        <f t="shared" si="478"/>
        <v>0</v>
      </c>
      <c r="AO465" s="10">
        <f t="shared" si="479"/>
        <v>0</v>
      </c>
      <c r="AP465" s="10">
        <f t="shared" si="480"/>
        <v>0</v>
      </c>
      <c r="AQ465" s="10">
        <f t="shared" si="481"/>
        <v>0</v>
      </c>
      <c r="AZ465"/>
      <c r="BA465"/>
      <c r="BB465"/>
      <c r="BC465"/>
      <c r="BD465"/>
      <c r="BE465" s="12" t="s">
        <v>610</v>
      </c>
      <c r="BF465" s="15"/>
      <c r="BG465" s="15"/>
      <c r="BH465" s="1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</row>
    <row r="466" spans="1:123" x14ac:dyDescent="0.25">
      <c r="A466" s="12" t="str">
        <f t="shared" si="446"/>
        <v>30mag   0s</v>
      </c>
      <c r="B466" s="3">
        <f t="shared" si="447"/>
        <v>0</v>
      </c>
      <c r="C466" s="3">
        <f t="shared" si="448"/>
        <v>0</v>
      </c>
      <c r="D466" s="3">
        <f t="shared" si="449"/>
        <v>0</v>
      </c>
      <c r="E466" s="3">
        <f t="shared" si="450"/>
        <v>0</v>
      </c>
      <c r="F466" s="3">
        <f t="shared" si="451"/>
        <v>0</v>
      </c>
      <c r="G466" s="3">
        <f t="shared" si="452"/>
        <v>0</v>
      </c>
      <c r="H466" s="13">
        <f t="shared" si="482"/>
        <v>0</v>
      </c>
      <c r="I466" s="13">
        <f t="shared" si="483"/>
        <v>0</v>
      </c>
      <c r="J466" s="13">
        <f t="shared" si="484"/>
        <v>0</v>
      </c>
      <c r="K466" s="8">
        <f t="shared" si="453"/>
        <v>0</v>
      </c>
      <c r="L466" s="4">
        <f t="shared" si="454"/>
        <v>0</v>
      </c>
      <c r="M466" s="4">
        <f t="shared" si="455"/>
        <v>0</v>
      </c>
      <c r="N466" s="4">
        <f t="shared" si="456"/>
        <v>0</v>
      </c>
      <c r="O466" s="4">
        <f t="shared" si="457"/>
        <v>0</v>
      </c>
      <c r="P466" s="4">
        <f t="shared" si="494"/>
        <v>0</v>
      </c>
      <c r="Q466" s="4">
        <f t="shared" ref="Q466:Q471" si="495">J465-I466</f>
        <v>0</v>
      </c>
      <c r="R466" s="4">
        <f t="shared" si="459"/>
        <v>0</v>
      </c>
      <c r="S466" s="4">
        <f t="shared" si="460"/>
        <v>0</v>
      </c>
      <c r="T466" s="4">
        <f t="shared" si="461"/>
        <v>0</v>
      </c>
      <c r="U466" s="4">
        <f t="shared" si="462"/>
        <v>0</v>
      </c>
      <c r="V466" s="4">
        <f t="shared" si="463"/>
        <v>0</v>
      </c>
      <c r="W466" s="109">
        <f t="shared" si="464"/>
        <v>0</v>
      </c>
      <c r="X466" s="45">
        <f t="shared" si="490"/>
        <v>0</v>
      </c>
      <c r="Y466" s="10">
        <f t="shared" si="465"/>
        <v>0</v>
      </c>
      <c r="Z466" s="10">
        <f t="shared" si="466"/>
        <v>0</v>
      </c>
      <c r="AA466" s="10">
        <f t="shared" si="467"/>
        <v>0</v>
      </c>
      <c r="AB466" s="10">
        <f t="shared" si="468"/>
        <v>0</v>
      </c>
      <c r="AC466" s="79">
        <f t="shared" si="491"/>
        <v>0</v>
      </c>
      <c r="AD466" s="48">
        <f t="shared" si="493"/>
        <v>-1</v>
      </c>
      <c r="AE466" s="45">
        <f t="shared" si="469"/>
        <v>0</v>
      </c>
      <c r="AF466" s="56">
        <f t="shared" si="470"/>
        <v>0</v>
      </c>
      <c r="AG466" s="70" t="e">
        <f t="shared" si="471"/>
        <v>#DIV/0!</v>
      </c>
      <c r="AH466" s="70" t="e">
        <f t="shared" si="472"/>
        <v>#DIV/0!</v>
      </c>
      <c r="AI466" s="74" t="e">
        <f t="shared" si="473"/>
        <v>#DIV/0!</v>
      </c>
      <c r="AJ466" s="62">
        <f t="shared" si="474"/>
        <v>0</v>
      </c>
      <c r="AK466" s="117" t="e">
        <f t="shared" si="475"/>
        <v>#DIV/0!</v>
      </c>
      <c r="AL466" s="99" t="e">
        <f t="shared" si="476"/>
        <v>#DIV/0!</v>
      </c>
      <c r="AM466" s="62">
        <f t="shared" si="477"/>
        <v>0</v>
      </c>
      <c r="AN466" s="10">
        <f t="shared" si="478"/>
        <v>0</v>
      </c>
      <c r="AO466" s="10">
        <f t="shared" si="479"/>
        <v>0</v>
      </c>
      <c r="AP466" s="10">
        <f t="shared" si="480"/>
        <v>0</v>
      </c>
      <c r="AQ466" s="10">
        <f t="shared" si="481"/>
        <v>0</v>
      </c>
      <c r="AZ466"/>
      <c r="BA466"/>
      <c r="BB466"/>
      <c r="BC466"/>
      <c r="BD466"/>
      <c r="BE466" s="12" t="s">
        <v>611</v>
      </c>
      <c r="BF466" s="110"/>
      <c r="BG466" s="111"/>
      <c r="BH466" s="111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</row>
    <row r="467" spans="1:123" x14ac:dyDescent="0.25">
      <c r="A467" s="12" t="str">
        <f t="shared" si="446"/>
        <v>30mag   1s</v>
      </c>
      <c r="B467" s="3">
        <f t="shared" si="447"/>
        <v>0</v>
      </c>
      <c r="C467" s="3">
        <f t="shared" si="448"/>
        <v>0</v>
      </c>
      <c r="D467" s="3">
        <f t="shared" si="449"/>
        <v>0</v>
      </c>
      <c r="E467" s="3">
        <f t="shared" si="450"/>
        <v>0</v>
      </c>
      <c r="F467" s="3">
        <f t="shared" si="451"/>
        <v>0</v>
      </c>
      <c r="G467" s="3">
        <f t="shared" si="452"/>
        <v>0</v>
      </c>
      <c r="H467" s="13">
        <f t="shared" si="482"/>
        <v>0</v>
      </c>
      <c r="I467" s="13">
        <f t="shared" si="483"/>
        <v>0</v>
      </c>
      <c r="J467" s="110">
        <f t="shared" si="484"/>
        <v>0</v>
      </c>
      <c r="K467" s="8">
        <f t="shared" si="453"/>
        <v>0</v>
      </c>
      <c r="L467" s="4">
        <f t="shared" si="454"/>
        <v>0</v>
      </c>
      <c r="M467" s="4">
        <f t="shared" si="455"/>
        <v>0</v>
      </c>
      <c r="N467" s="4">
        <f t="shared" si="456"/>
        <v>0</v>
      </c>
      <c r="O467" s="4">
        <f t="shared" si="457"/>
        <v>0</v>
      </c>
      <c r="P467" s="4">
        <f t="shared" si="494"/>
        <v>0</v>
      </c>
      <c r="Q467" s="4">
        <f t="shared" si="495"/>
        <v>0</v>
      </c>
      <c r="R467" s="4">
        <f t="shared" si="459"/>
        <v>0</v>
      </c>
      <c r="S467" s="4">
        <f t="shared" si="460"/>
        <v>0</v>
      </c>
      <c r="T467" s="4">
        <f t="shared" si="461"/>
        <v>0</v>
      </c>
      <c r="U467" s="4">
        <f t="shared" si="462"/>
        <v>0</v>
      </c>
      <c r="V467" s="4">
        <f t="shared" si="463"/>
        <v>0</v>
      </c>
      <c r="W467" s="109">
        <f t="shared" si="464"/>
        <v>0</v>
      </c>
      <c r="X467" s="45">
        <f t="shared" si="490"/>
        <v>0</v>
      </c>
      <c r="Y467" s="62">
        <f t="shared" si="465"/>
        <v>0</v>
      </c>
      <c r="Z467" s="10">
        <f t="shared" si="466"/>
        <v>0</v>
      </c>
      <c r="AA467" s="4">
        <f t="shared" si="467"/>
        <v>0</v>
      </c>
      <c r="AB467" s="108">
        <f t="shared" si="468"/>
        <v>0</v>
      </c>
      <c r="AC467" s="79">
        <f t="shared" si="491"/>
        <v>0</v>
      </c>
      <c r="AD467" s="48">
        <f t="shared" si="493"/>
        <v>-1</v>
      </c>
      <c r="AE467" s="45">
        <f t="shared" si="469"/>
        <v>0</v>
      </c>
      <c r="AF467" s="56">
        <f t="shared" si="470"/>
        <v>0</v>
      </c>
      <c r="AG467" s="70" t="e">
        <f t="shared" si="471"/>
        <v>#DIV/0!</v>
      </c>
      <c r="AH467" s="70" t="e">
        <f t="shared" si="472"/>
        <v>#DIV/0!</v>
      </c>
      <c r="AI467" s="74" t="e">
        <f t="shared" si="473"/>
        <v>#DIV/0!</v>
      </c>
      <c r="AJ467" s="62">
        <f t="shared" si="474"/>
        <v>0</v>
      </c>
      <c r="AK467" s="117" t="e">
        <f t="shared" si="475"/>
        <v>#DIV/0!</v>
      </c>
      <c r="AL467" s="99" t="e">
        <f t="shared" si="476"/>
        <v>#DIV/0!</v>
      </c>
      <c r="AM467" s="62">
        <f t="shared" si="477"/>
        <v>0</v>
      </c>
      <c r="AN467" s="10">
        <f t="shared" si="478"/>
        <v>0</v>
      </c>
      <c r="AO467" s="10">
        <f t="shared" si="479"/>
        <v>0</v>
      </c>
      <c r="AP467" s="10">
        <f t="shared" si="480"/>
        <v>0</v>
      </c>
      <c r="AQ467" s="10">
        <f t="shared" si="481"/>
        <v>0</v>
      </c>
      <c r="AZ467"/>
      <c r="BA467"/>
      <c r="BB467"/>
      <c r="BC467"/>
      <c r="BD467"/>
      <c r="BE467" s="12" t="s">
        <v>612</v>
      </c>
      <c r="BF467" s="110"/>
      <c r="BG467" s="111"/>
      <c r="BH467" s="111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</row>
    <row r="468" spans="1:123" x14ac:dyDescent="0.25">
      <c r="A468" s="12" t="str">
        <f t="shared" si="446"/>
        <v>30mag    2b</v>
      </c>
      <c r="B468" s="3">
        <f t="shared" si="447"/>
        <v>0</v>
      </c>
      <c r="C468" s="3">
        <f t="shared" si="448"/>
        <v>0</v>
      </c>
      <c r="D468" s="3">
        <f t="shared" si="449"/>
        <v>0</v>
      </c>
      <c r="E468" s="3">
        <f t="shared" si="450"/>
        <v>0</v>
      </c>
      <c r="F468" s="3">
        <f t="shared" si="451"/>
        <v>0</v>
      </c>
      <c r="G468" s="3">
        <f t="shared" si="452"/>
        <v>0</v>
      </c>
      <c r="H468" s="13">
        <f t="shared" si="482"/>
        <v>0</v>
      </c>
      <c r="I468" s="13">
        <f t="shared" si="483"/>
        <v>0</v>
      </c>
      <c r="J468" s="110">
        <f t="shared" si="484"/>
        <v>0</v>
      </c>
      <c r="K468" s="8">
        <f t="shared" si="453"/>
        <v>0</v>
      </c>
      <c r="L468" s="4">
        <f t="shared" si="454"/>
        <v>0</v>
      </c>
      <c r="M468" s="4">
        <f t="shared" si="455"/>
        <v>0</v>
      </c>
      <c r="N468" s="4">
        <f t="shared" si="456"/>
        <v>0</v>
      </c>
      <c r="O468" s="4">
        <f t="shared" si="457"/>
        <v>0</v>
      </c>
      <c r="P468" s="4">
        <f t="shared" si="494"/>
        <v>0</v>
      </c>
      <c r="Q468" s="4">
        <f t="shared" si="495"/>
        <v>0</v>
      </c>
      <c r="R468" s="4">
        <f t="shared" si="459"/>
        <v>0</v>
      </c>
      <c r="S468" s="4">
        <f t="shared" si="460"/>
        <v>0</v>
      </c>
      <c r="T468" s="4">
        <f t="shared" si="461"/>
        <v>0</v>
      </c>
      <c r="U468" s="4">
        <f t="shared" si="462"/>
        <v>0</v>
      </c>
      <c r="V468" s="4">
        <f t="shared" si="463"/>
        <v>0</v>
      </c>
      <c r="W468" s="45">
        <f t="shared" si="464"/>
        <v>0</v>
      </c>
      <c r="X468" s="45">
        <f t="shared" si="490"/>
        <v>0</v>
      </c>
      <c r="Y468" s="62">
        <f t="shared" si="465"/>
        <v>0</v>
      </c>
      <c r="Z468" s="10">
        <f t="shared" si="466"/>
        <v>0</v>
      </c>
      <c r="AA468" s="4">
        <f t="shared" si="467"/>
        <v>0</v>
      </c>
      <c r="AB468" s="79">
        <f t="shared" si="468"/>
        <v>0</v>
      </c>
      <c r="AC468" s="79">
        <f t="shared" si="491"/>
        <v>0</v>
      </c>
      <c r="AD468" s="48">
        <f t="shared" si="493"/>
        <v>-1</v>
      </c>
      <c r="AE468" s="45">
        <f t="shared" si="469"/>
        <v>0</v>
      </c>
      <c r="AF468" s="56">
        <f t="shared" si="470"/>
        <v>0</v>
      </c>
      <c r="AG468" s="70" t="e">
        <f t="shared" si="471"/>
        <v>#DIV/0!</v>
      </c>
      <c r="AH468" s="70" t="e">
        <f t="shared" si="472"/>
        <v>#DIV/0!</v>
      </c>
      <c r="AI468" s="74" t="e">
        <f t="shared" si="473"/>
        <v>#DIV/0!</v>
      </c>
      <c r="AJ468" s="62">
        <f t="shared" si="474"/>
        <v>0</v>
      </c>
      <c r="AK468" s="117" t="e">
        <f t="shared" si="475"/>
        <v>#DIV/0!</v>
      </c>
      <c r="AL468" s="99" t="e">
        <f t="shared" si="476"/>
        <v>#DIV/0!</v>
      </c>
      <c r="AM468" s="62">
        <f t="shared" si="477"/>
        <v>0</v>
      </c>
      <c r="AN468" s="10">
        <f t="shared" si="478"/>
        <v>0</v>
      </c>
      <c r="AO468" s="10">
        <f t="shared" si="479"/>
        <v>0</v>
      </c>
      <c r="AP468" s="10">
        <f t="shared" si="480"/>
        <v>0</v>
      </c>
      <c r="AQ468" s="10">
        <f t="shared" si="481"/>
        <v>0</v>
      </c>
      <c r="AZ468"/>
      <c r="BA468"/>
      <c r="BB468"/>
      <c r="BC468"/>
      <c r="BD468"/>
      <c r="BE468" s="12" t="s">
        <v>613</v>
      </c>
      <c r="BF468" s="110"/>
      <c r="BG468" s="111"/>
      <c r="BH468" s="111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</row>
    <row r="469" spans="1:123" x14ac:dyDescent="0.25">
      <c r="A469" s="12" t="str">
        <f t="shared" si="446"/>
        <v>30mag     3o</v>
      </c>
      <c r="B469" s="3">
        <f t="shared" si="447"/>
        <v>0</v>
      </c>
      <c r="C469" s="3">
        <f t="shared" si="448"/>
        <v>0</v>
      </c>
      <c r="D469" s="3">
        <f t="shared" si="449"/>
        <v>0</v>
      </c>
      <c r="E469" s="3">
        <f t="shared" si="450"/>
        <v>0</v>
      </c>
      <c r="F469" s="3">
        <f t="shared" si="451"/>
        <v>0</v>
      </c>
      <c r="G469" s="3">
        <f t="shared" si="452"/>
        <v>0</v>
      </c>
      <c r="H469" s="13">
        <f t="shared" si="482"/>
        <v>0</v>
      </c>
      <c r="I469" s="13">
        <f t="shared" si="483"/>
        <v>0</v>
      </c>
      <c r="J469" s="110">
        <f t="shared" si="484"/>
        <v>0</v>
      </c>
      <c r="K469" s="8">
        <f t="shared" si="453"/>
        <v>0</v>
      </c>
      <c r="L469" s="4">
        <f t="shared" si="454"/>
        <v>0</v>
      </c>
      <c r="M469" s="4">
        <f t="shared" si="455"/>
        <v>0</v>
      </c>
      <c r="N469" s="4">
        <f t="shared" si="456"/>
        <v>0</v>
      </c>
      <c r="O469" s="4">
        <f t="shared" si="457"/>
        <v>0</v>
      </c>
      <c r="P469" s="4">
        <f t="shared" si="494"/>
        <v>0</v>
      </c>
      <c r="Q469" s="4">
        <f t="shared" si="495"/>
        <v>0</v>
      </c>
      <c r="R469" s="4">
        <f t="shared" si="459"/>
        <v>0</v>
      </c>
      <c r="S469" s="4">
        <f t="shared" si="460"/>
        <v>0</v>
      </c>
      <c r="T469" s="4">
        <f t="shared" si="461"/>
        <v>0</v>
      </c>
      <c r="U469" s="4">
        <f t="shared" si="462"/>
        <v>0</v>
      </c>
      <c r="V469" s="4">
        <f t="shared" si="463"/>
        <v>0</v>
      </c>
      <c r="W469" s="45">
        <f t="shared" si="464"/>
        <v>0</v>
      </c>
      <c r="X469" s="45">
        <f t="shared" si="490"/>
        <v>0</v>
      </c>
      <c r="Y469" s="62">
        <f t="shared" si="465"/>
        <v>0</v>
      </c>
      <c r="Z469" s="10">
        <f t="shared" si="466"/>
        <v>0</v>
      </c>
      <c r="AA469" s="4">
        <f t="shared" si="467"/>
        <v>0</v>
      </c>
      <c r="AB469" s="79">
        <f t="shared" si="468"/>
        <v>0</v>
      </c>
      <c r="AC469" s="79">
        <f t="shared" si="491"/>
        <v>0</v>
      </c>
      <c r="AD469" s="48">
        <f t="shared" si="493"/>
        <v>-1</v>
      </c>
      <c r="AE469" s="45">
        <f t="shared" si="469"/>
        <v>0</v>
      </c>
      <c r="AF469" s="56">
        <f t="shared" si="470"/>
        <v>0</v>
      </c>
      <c r="AG469" s="70" t="e">
        <f t="shared" si="471"/>
        <v>#DIV/0!</v>
      </c>
      <c r="AH469" s="70" t="e">
        <f t="shared" si="472"/>
        <v>#DIV/0!</v>
      </c>
      <c r="AI469" s="74" t="e">
        <f t="shared" si="473"/>
        <v>#DIV/0!</v>
      </c>
      <c r="AJ469" s="62">
        <f t="shared" si="474"/>
        <v>0</v>
      </c>
      <c r="AK469" s="117" t="e">
        <f t="shared" si="475"/>
        <v>#DIV/0!</v>
      </c>
      <c r="AL469" s="99" t="e">
        <f t="shared" si="476"/>
        <v>#DIV/0!</v>
      </c>
      <c r="AM469" s="62">
        <f t="shared" si="477"/>
        <v>0</v>
      </c>
      <c r="AN469" s="10">
        <f t="shared" si="478"/>
        <v>0</v>
      </c>
      <c r="AO469" s="10">
        <f t="shared" si="479"/>
        <v>0</v>
      </c>
      <c r="AP469" s="10">
        <f t="shared" si="480"/>
        <v>0</v>
      </c>
      <c r="AQ469" s="10">
        <f t="shared" si="481"/>
        <v>0</v>
      </c>
      <c r="AZ469"/>
      <c r="BA469"/>
      <c r="BB469"/>
      <c r="BC469"/>
      <c r="BD469"/>
      <c r="BE469" s="12" t="s">
        <v>614</v>
      </c>
      <c r="BF469" s="110"/>
      <c r="BG469" s="111"/>
      <c r="BH469" s="111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</row>
    <row r="470" spans="1:123" x14ac:dyDescent="0.25">
      <c r="A470" s="12" t="str">
        <f t="shared" si="446"/>
        <v>30mag    4s</v>
      </c>
      <c r="B470" s="3">
        <f t="shared" si="447"/>
        <v>0</v>
      </c>
      <c r="C470" s="3">
        <f t="shared" si="448"/>
        <v>0</v>
      </c>
      <c r="D470" s="3">
        <f t="shared" si="449"/>
        <v>0</v>
      </c>
      <c r="E470" s="3">
        <f t="shared" si="450"/>
        <v>0</v>
      </c>
      <c r="F470" s="3">
        <f t="shared" si="451"/>
        <v>0</v>
      </c>
      <c r="G470" s="3">
        <f t="shared" si="452"/>
        <v>0</v>
      </c>
      <c r="H470" s="3">
        <f t="shared" si="482"/>
        <v>0</v>
      </c>
      <c r="I470" s="110">
        <f t="shared" si="483"/>
        <v>0</v>
      </c>
      <c r="J470" s="110">
        <f t="shared" si="484"/>
        <v>0</v>
      </c>
      <c r="K470" s="8">
        <f t="shared" si="453"/>
        <v>0</v>
      </c>
      <c r="L470" s="4">
        <f t="shared" si="454"/>
        <v>0</v>
      </c>
      <c r="M470" s="4">
        <f t="shared" si="455"/>
        <v>0</v>
      </c>
      <c r="N470" s="4">
        <f t="shared" si="456"/>
        <v>0</v>
      </c>
      <c r="O470" s="4">
        <f t="shared" si="457"/>
        <v>0</v>
      </c>
      <c r="P470" s="4">
        <f t="shared" si="494"/>
        <v>0</v>
      </c>
      <c r="Q470" s="4">
        <f t="shared" si="495"/>
        <v>0</v>
      </c>
      <c r="R470" s="4">
        <f t="shared" si="459"/>
        <v>0</v>
      </c>
      <c r="S470" s="4">
        <f t="shared" si="460"/>
        <v>0</v>
      </c>
      <c r="T470" s="4">
        <f t="shared" si="461"/>
        <v>0</v>
      </c>
      <c r="U470" s="4">
        <f t="shared" si="462"/>
        <v>0</v>
      </c>
      <c r="V470" s="4">
        <f t="shared" si="463"/>
        <v>0</v>
      </c>
      <c r="W470" s="45">
        <f t="shared" si="464"/>
        <v>0</v>
      </c>
      <c r="X470" s="45">
        <f t="shared" si="490"/>
        <v>0</v>
      </c>
      <c r="Y470" s="10">
        <f t="shared" si="465"/>
        <v>0</v>
      </c>
      <c r="Z470" s="10">
        <f t="shared" si="466"/>
        <v>0</v>
      </c>
      <c r="AA470" s="10">
        <f t="shared" si="467"/>
        <v>0</v>
      </c>
      <c r="AB470" s="10">
        <f t="shared" si="468"/>
        <v>0</v>
      </c>
      <c r="AC470" s="79">
        <f t="shared" si="491"/>
        <v>0</v>
      </c>
      <c r="AD470" s="48">
        <f t="shared" si="493"/>
        <v>-1</v>
      </c>
      <c r="AE470" s="45">
        <f t="shared" si="469"/>
        <v>0</v>
      </c>
      <c r="AF470" s="56">
        <f t="shared" si="470"/>
        <v>0</v>
      </c>
      <c r="AG470" s="70" t="e">
        <f t="shared" si="471"/>
        <v>#DIV/0!</v>
      </c>
      <c r="AH470" s="70" t="e">
        <f t="shared" si="472"/>
        <v>#DIV/0!</v>
      </c>
      <c r="AI470" s="74" t="e">
        <f t="shared" si="473"/>
        <v>#DIV/0!</v>
      </c>
      <c r="AJ470" s="62">
        <f t="shared" si="474"/>
        <v>0</v>
      </c>
      <c r="AK470" s="117" t="e">
        <f t="shared" si="475"/>
        <v>#DIV/0!</v>
      </c>
      <c r="AL470" s="99" t="e">
        <f t="shared" si="476"/>
        <v>#DIV/0!</v>
      </c>
      <c r="AM470" s="62">
        <f t="shared" si="477"/>
        <v>0</v>
      </c>
      <c r="AN470" s="10">
        <f t="shared" si="478"/>
        <v>0</v>
      </c>
      <c r="AO470" s="10">
        <f t="shared" si="479"/>
        <v>0</v>
      </c>
      <c r="AP470" s="10">
        <f t="shared" si="480"/>
        <v>0</v>
      </c>
      <c r="AQ470" s="10">
        <f t="shared" si="481"/>
        <v>0</v>
      </c>
      <c r="AZ470"/>
      <c r="BA470"/>
      <c r="BB470"/>
      <c r="BC470"/>
      <c r="BD470"/>
      <c r="BE470" s="12" t="s">
        <v>615</v>
      </c>
      <c r="BF470" s="110"/>
      <c r="BG470" s="111"/>
      <c r="BH470" s="111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</row>
    <row r="471" spans="1:123" x14ac:dyDescent="0.25">
      <c r="A471" s="12" t="str">
        <f t="shared" si="446"/>
        <v>30mag     5b</v>
      </c>
      <c r="B471" s="3">
        <f t="shared" si="447"/>
        <v>0</v>
      </c>
      <c r="C471" s="3">
        <f t="shared" si="448"/>
        <v>0</v>
      </c>
      <c r="D471" s="3">
        <f t="shared" si="449"/>
        <v>0</v>
      </c>
      <c r="E471" s="3">
        <f t="shared" si="450"/>
        <v>0</v>
      </c>
      <c r="F471" s="3">
        <f t="shared" si="451"/>
        <v>0</v>
      </c>
      <c r="G471" s="3">
        <f t="shared" si="452"/>
        <v>0</v>
      </c>
      <c r="H471" s="3">
        <f t="shared" si="482"/>
        <v>0</v>
      </c>
      <c r="I471" s="110">
        <f t="shared" si="483"/>
        <v>0</v>
      </c>
      <c r="J471" s="110">
        <f t="shared" si="484"/>
        <v>0</v>
      </c>
      <c r="K471" s="8">
        <f t="shared" si="453"/>
        <v>0</v>
      </c>
      <c r="L471" s="4">
        <f t="shared" si="454"/>
        <v>0</v>
      </c>
      <c r="M471" s="4">
        <f t="shared" si="455"/>
        <v>0</v>
      </c>
      <c r="N471" s="4">
        <f t="shared" si="456"/>
        <v>0</v>
      </c>
      <c r="O471" s="4">
        <f t="shared" si="457"/>
        <v>0</v>
      </c>
      <c r="P471" s="4">
        <f t="shared" si="494"/>
        <v>0</v>
      </c>
      <c r="Q471" s="4">
        <f t="shared" si="495"/>
        <v>0</v>
      </c>
      <c r="R471" s="4">
        <f t="shared" si="459"/>
        <v>0</v>
      </c>
      <c r="S471" s="4">
        <f t="shared" si="460"/>
        <v>0</v>
      </c>
      <c r="T471" s="4">
        <f t="shared" si="461"/>
        <v>0</v>
      </c>
      <c r="U471" s="4">
        <f t="shared" si="462"/>
        <v>0</v>
      </c>
      <c r="V471" s="4">
        <f t="shared" si="463"/>
        <v>0</v>
      </c>
      <c r="W471" s="45">
        <f t="shared" si="464"/>
        <v>0</v>
      </c>
      <c r="X471" s="45">
        <f t="shared" si="490"/>
        <v>0</v>
      </c>
      <c r="Y471" s="62">
        <f t="shared" si="465"/>
        <v>0</v>
      </c>
      <c r="Z471" s="10">
        <f t="shared" si="466"/>
        <v>0</v>
      </c>
      <c r="AA471" s="4">
        <f t="shared" si="467"/>
        <v>0</v>
      </c>
      <c r="AB471" s="108">
        <f t="shared" si="468"/>
        <v>0</v>
      </c>
      <c r="AC471" s="79">
        <f t="shared" si="491"/>
        <v>0</v>
      </c>
      <c r="AD471" s="48">
        <f t="shared" si="493"/>
        <v>-1</v>
      </c>
      <c r="AE471" s="45">
        <f t="shared" si="469"/>
        <v>0</v>
      </c>
      <c r="AF471" s="56">
        <f t="shared" si="470"/>
        <v>0</v>
      </c>
      <c r="AG471" s="70" t="e">
        <f t="shared" si="471"/>
        <v>#DIV/0!</v>
      </c>
      <c r="AH471" s="70" t="e">
        <f t="shared" si="472"/>
        <v>#DIV/0!</v>
      </c>
      <c r="AI471" s="74" t="e">
        <f t="shared" si="473"/>
        <v>#DIV/0!</v>
      </c>
      <c r="AJ471" s="62">
        <f t="shared" si="474"/>
        <v>0</v>
      </c>
      <c r="AK471" s="117" t="e">
        <f t="shared" si="475"/>
        <v>#DIV/0!</v>
      </c>
      <c r="AL471" s="99" t="e">
        <f t="shared" si="476"/>
        <v>#DIV/0!</v>
      </c>
      <c r="AM471" s="62">
        <f t="shared" si="477"/>
        <v>0</v>
      </c>
      <c r="AN471" s="10">
        <f t="shared" si="478"/>
        <v>0</v>
      </c>
      <c r="AO471" s="10">
        <f t="shared" si="479"/>
        <v>0</v>
      </c>
      <c r="AP471" s="10">
        <f t="shared" si="480"/>
        <v>0</v>
      </c>
      <c r="AQ471" s="10">
        <f t="shared" si="481"/>
        <v>0</v>
      </c>
      <c r="AZ471"/>
      <c r="BA471"/>
      <c r="BB471"/>
      <c r="BC471"/>
      <c r="BD471"/>
      <c r="BE471" s="12" t="s">
        <v>616</v>
      </c>
      <c r="BF471" s="110"/>
      <c r="BG471" s="111"/>
      <c r="BH471" s="11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</row>
    <row r="472" spans="1:123" x14ac:dyDescent="0.25">
      <c r="A472" s="12" t="str">
        <f t="shared" si="446"/>
        <v>30mag     6o</v>
      </c>
      <c r="B472" s="3">
        <f t="shared" si="447"/>
        <v>0</v>
      </c>
      <c r="C472" s="3">
        <f t="shared" si="448"/>
        <v>0</v>
      </c>
      <c r="D472" s="3">
        <f t="shared" si="449"/>
        <v>0</v>
      </c>
      <c r="E472" s="3">
        <f t="shared" si="450"/>
        <v>0</v>
      </c>
      <c r="F472" s="3">
        <f t="shared" si="451"/>
        <v>0</v>
      </c>
      <c r="G472" s="3">
        <f t="shared" si="452"/>
        <v>0</v>
      </c>
      <c r="H472" s="3">
        <f t="shared" si="482"/>
        <v>0</v>
      </c>
      <c r="I472" s="110">
        <f t="shared" si="483"/>
        <v>0</v>
      </c>
      <c r="J472" s="110">
        <f t="shared" si="484"/>
        <v>0</v>
      </c>
      <c r="K472" s="8">
        <f t="shared" si="453"/>
        <v>0</v>
      </c>
      <c r="L472" s="4">
        <f t="shared" si="454"/>
        <v>0</v>
      </c>
      <c r="M472" s="4">
        <f t="shared" si="455"/>
        <v>0</v>
      </c>
      <c r="N472" s="4">
        <f t="shared" si="456"/>
        <v>0</v>
      </c>
      <c r="O472" s="4">
        <f t="shared" si="457"/>
        <v>0</v>
      </c>
      <c r="P472" s="4">
        <f t="shared" si="494"/>
        <v>0</v>
      </c>
      <c r="Q472" s="4">
        <f>-J471+I472</f>
        <v>0</v>
      </c>
      <c r="R472" s="4">
        <f t="shared" si="459"/>
        <v>0</v>
      </c>
      <c r="S472" s="4">
        <f t="shared" si="460"/>
        <v>0</v>
      </c>
      <c r="T472" s="4">
        <f t="shared" si="461"/>
        <v>0</v>
      </c>
      <c r="U472" s="4">
        <f t="shared" si="462"/>
        <v>0</v>
      </c>
      <c r="V472" s="4">
        <f t="shared" si="463"/>
        <v>0</v>
      </c>
      <c r="W472" s="45">
        <f t="shared" si="464"/>
        <v>0</v>
      </c>
      <c r="X472" s="45">
        <f t="shared" si="490"/>
        <v>0</v>
      </c>
      <c r="Y472" s="10">
        <f t="shared" si="465"/>
        <v>0</v>
      </c>
      <c r="Z472" s="10">
        <f t="shared" si="466"/>
        <v>0</v>
      </c>
      <c r="AA472" s="10">
        <f t="shared" si="467"/>
        <v>0</v>
      </c>
      <c r="AB472" s="10">
        <f t="shared" si="468"/>
        <v>0</v>
      </c>
      <c r="AC472" s="79">
        <f t="shared" si="491"/>
        <v>0</v>
      </c>
      <c r="AD472" s="48">
        <f t="shared" si="493"/>
        <v>-1</v>
      </c>
      <c r="AE472" s="45">
        <f t="shared" si="469"/>
        <v>0</v>
      </c>
      <c r="AF472" s="56">
        <f t="shared" si="470"/>
        <v>0</v>
      </c>
      <c r="AG472" s="70" t="e">
        <f t="shared" si="471"/>
        <v>#DIV/0!</v>
      </c>
      <c r="AH472" s="70" t="e">
        <f t="shared" si="472"/>
        <v>#DIV/0!</v>
      </c>
      <c r="AI472" s="74" t="e">
        <f t="shared" si="473"/>
        <v>#DIV/0!</v>
      </c>
      <c r="AJ472" s="62">
        <f t="shared" si="474"/>
        <v>0</v>
      </c>
      <c r="AK472" s="117" t="e">
        <f t="shared" si="475"/>
        <v>#DIV/0!</v>
      </c>
      <c r="AL472" s="99" t="e">
        <f t="shared" si="476"/>
        <v>#DIV/0!</v>
      </c>
      <c r="AM472" s="62">
        <f t="shared" si="477"/>
        <v>0</v>
      </c>
      <c r="AN472" s="10">
        <f t="shared" si="478"/>
        <v>0</v>
      </c>
      <c r="AO472" s="10">
        <f t="shared" si="479"/>
        <v>0</v>
      </c>
      <c r="AP472" s="10">
        <f t="shared" si="480"/>
        <v>0</v>
      </c>
      <c r="AQ472" s="10">
        <f t="shared" si="481"/>
        <v>0</v>
      </c>
      <c r="AZ472"/>
      <c r="BA472"/>
      <c r="BB472"/>
      <c r="BC472"/>
      <c r="BD472"/>
      <c r="BE472" s="12" t="s">
        <v>617</v>
      </c>
      <c r="BF472" s="110"/>
      <c r="BG472" s="111"/>
      <c r="BH472" s="111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</row>
    <row r="473" spans="1:123" x14ac:dyDescent="0.25">
      <c r="A473" s="12" t="str">
        <f t="shared" si="446"/>
        <v>30mag    7s</v>
      </c>
      <c r="B473" s="3">
        <f t="shared" si="447"/>
        <v>0</v>
      </c>
      <c r="C473" s="3">
        <f t="shared" si="448"/>
        <v>0</v>
      </c>
      <c r="D473" s="3">
        <f t="shared" si="449"/>
        <v>0</v>
      </c>
      <c r="E473" s="3">
        <f t="shared" si="450"/>
        <v>0</v>
      </c>
      <c r="F473" s="3">
        <f t="shared" si="451"/>
        <v>0</v>
      </c>
      <c r="G473" s="3">
        <f t="shared" si="452"/>
        <v>0</v>
      </c>
      <c r="H473" s="3">
        <f t="shared" si="482"/>
        <v>0</v>
      </c>
      <c r="I473" s="110">
        <f t="shared" si="483"/>
        <v>0</v>
      </c>
      <c r="J473" s="110">
        <f t="shared" si="484"/>
        <v>0</v>
      </c>
      <c r="K473" s="8">
        <f t="shared" si="453"/>
        <v>0</v>
      </c>
      <c r="L473" s="4">
        <f t="shared" si="454"/>
        <v>0</v>
      </c>
      <c r="M473" s="4">
        <f t="shared" si="455"/>
        <v>0</v>
      </c>
      <c r="N473" s="4">
        <f t="shared" si="456"/>
        <v>0</v>
      </c>
      <c r="O473" s="4">
        <f t="shared" si="457"/>
        <v>0</v>
      </c>
      <c r="P473" s="4">
        <f t="shared" si="494"/>
        <v>0</v>
      </c>
      <c r="Q473" s="4">
        <f>J472-I473</f>
        <v>0</v>
      </c>
      <c r="R473" s="4">
        <f t="shared" si="459"/>
        <v>0</v>
      </c>
      <c r="S473" s="4">
        <f t="shared" si="460"/>
        <v>0</v>
      </c>
      <c r="T473" s="4">
        <f t="shared" si="461"/>
        <v>0</v>
      </c>
      <c r="U473" s="4">
        <f t="shared" si="462"/>
        <v>0</v>
      </c>
      <c r="V473" s="4">
        <f t="shared" si="463"/>
        <v>0</v>
      </c>
      <c r="W473" s="45">
        <f t="shared" si="464"/>
        <v>0</v>
      </c>
      <c r="X473" s="45">
        <f t="shared" si="490"/>
        <v>0</v>
      </c>
      <c r="Y473" s="62">
        <f t="shared" si="465"/>
        <v>0</v>
      </c>
      <c r="Z473" s="10">
        <f t="shared" si="466"/>
        <v>0</v>
      </c>
      <c r="AA473" s="4">
        <f t="shared" si="467"/>
        <v>0</v>
      </c>
      <c r="AB473" s="79">
        <f t="shared" si="468"/>
        <v>0</v>
      </c>
      <c r="AC473" s="79">
        <f t="shared" si="491"/>
        <v>0</v>
      </c>
      <c r="AD473" s="48">
        <f t="shared" si="493"/>
        <v>-1</v>
      </c>
      <c r="AE473" s="45">
        <f t="shared" si="469"/>
        <v>0</v>
      </c>
      <c r="AF473" s="56">
        <f t="shared" si="470"/>
        <v>0</v>
      </c>
      <c r="AG473" s="70" t="e">
        <f t="shared" si="471"/>
        <v>#DIV/0!</v>
      </c>
      <c r="AH473" s="70" t="e">
        <f t="shared" si="472"/>
        <v>#DIV/0!</v>
      </c>
      <c r="AI473" s="74" t="e">
        <f t="shared" si="473"/>
        <v>#DIV/0!</v>
      </c>
      <c r="AJ473" s="62">
        <f t="shared" si="474"/>
        <v>0</v>
      </c>
      <c r="AK473" s="117" t="e">
        <f t="shared" si="475"/>
        <v>#DIV/0!</v>
      </c>
      <c r="AL473" s="99" t="e">
        <f t="shared" si="476"/>
        <v>#DIV/0!</v>
      </c>
      <c r="AM473" s="62">
        <f t="shared" si="477"/>
        <v>0</v>
      </c>
      <c r="AN473" s="10">
        <f t="shared" si="478"/>
        <v>0</v>
      </c>
      <c r="AO473" s="10">
        <f t="shared" si="479"/>
        <v>0</v>
      </c>
      <c r="AP473" s="10">
        <f t="shared" si="480"/>
        <v>0</v>
      </c>
      <c r="AQ473" s="10">
        <f t="shared" si="481"/>
        <v>0</v>
      </c>
      <c r="AZ473"/>
      <c r="BA473"/>
      <c r="BB473"/>
      <c r="BC473"/>
      <c r="BD473"/>
      <c r="BE473" s="12" t="s">
        <v>618</v>
      </c>
      <c r="BF473" s="110"/>
      <c r="BG473" s="111"/>
      <c r="BH473" s="111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</row>
    <row r="474" spans="1:123" x14ac:dyDescent="0.25">
      <c r="A474" s="12" t="str">
        <f t="shared" si="446"/>
        <v>30mag   8s</v>
      </c>
      <c r="B474" s="3">
        <f t="shared" si="447"/>
        <v>0</v>
      </c>
      <c r="C474" s="3">
        <f t="shared" si="448"/>
        <v>0</v>
      </c>
      <c r="D474" s="3">
        <f t="shared" si="449"/>
        <v>0</v>
      </c>
      <c r="E474" s="3">
        <f t="shared" si="450"/>
        <v>0</v>
      </c>
      <c r="F474" s="3">
        <f t="shared" si="451"/>
        <v>0</v>
      </c>
      <c r="G474" s="3">
        <f t="shared" si="452"/>
        <v>0</v>
      </c>
      <c r="H474" s="3">
        <f t="shared" si="482"/>
        <v>0</v>
      </c>
      <c r="I474" s="110">
        <f t="shared" si="483"/>
        <v>0</v>
      </c>
      <c r="J474" s="110">
        <f t="shared" si="484"/>
        <v>0</v>
      </c>
      <c r="K474" s="8">
        <f t="shared" si="453"/>
        <v>0</v>
      </c>
      <c r="L474" s="4">
        <f t="shared" si="454"/>
        <v>0</v>
      </c>
      <c r="M474" s="4">
        <f t="shared" si="455"/>
        <v>0</v>
      </c>
      <c r="N474" s="4">
        <f t="shared" si="456"/>
        <v>0</v>
      </c>
      <c r="O474" s="4">
        <f t="shared" si="457"/>
        <v>0</v>
      </c>
      <c r="P474" s="4">
        <f t="shared" si="494"/>
        <v>0</v>
      </c>
      <c r="Q474" s="4">
        <f>J473-I474</f>
        <v>0</v>
      </c>
      <c r="R474" s="4">
        <f t="shared" si="459"/>
        <v>0</v>
      </c>
      <c r="S474" s="4">
        <f t="shared" si="460"/>
        <v>0</v>
      </c>
      <c r="T474" s="4">
        <f t="shared" si="461"/>
        <v>0</v>
      </c>
      <c r="U474" s="4">
        <f t="shared" si="462"/>
        <v>0</v>
      </c>
      <c r="V474" s="4">
        <f t="shared" si="463"/>
        <v>0</v>
      </c>
      <c r="W474" s="109">
        <f t="shared" si="464"/>
        <v>0</v>
      </c>
      <c r="X474" s="45">
        <f>J472+U474</f>
        <v>0</v>
      </c>
      <c r="Y474" s="62">
        <f t="shared" si="465"/>
        <v>0</v>
      </c>
      <c r="Z474" s="10">
        <f t="shared" si="466"/>
        <v>0</v>
      </c>
      <c r="AA474" s="4">
        <f t="shared" si="467"/>
        <v>0</v>
      </c>
      <c r="AB474" s="79">
        <f t="shared" si="468"/>
        <v>0</v>
      </c>
      <c r="AC474" s="79">
        <f>J472+Z474</f>
        <v>0</v>
      </c>
      <c r="AD474" s="48">
        <f t="shared" si="493"/>
        <v>-1</v>
      </c>
      <c r="AE474" s="45">
        <f t="shared" si="469"/>
        <v>0</v>
      </c>
      <c r="AF474" s="56">
        <f t="shared" si="470"/>
        <v>0</v>
      </c>
      <c r="AG474" s="70" t="e">
        <f t="shared" si="471"/>
        <v>#DIV/0!</v>
      </c>
      <c r="AH474" s="70" t="e">
        <f t="shared" si="472"/>
        <v>#DIV/0!</v>
      </c>
      <c r="AI474" s="74" t="e">
        <f t="shared" si="473"/>
        <v>#DIV/0!</v>
      </c>
      <c r="AJ474" s="62">
        <f t="shared" si="474"/>
        <v>0</v>
      </c>
      <c r="AK474" s="117" t="e">
        <f t="shared" si="475"/>
        <v>#DIV/0!</v>
      </c>
      <c r="AL474" s="99" t="e">
        <f t="shared" si="476"/>
        <v>#DIV/0!</v>
      </c>
      <c r="AM474" s="62">
        <f t="shared" si="477"/>
        <v>0</v>
      </c>
      <c r="AN474" s="10">
        <f t="shared" si="478"/>
        <v>0</v>
      </c>
      <c r="AO474" s="10">
        <f t="shared" si="479"/>
        <v>0</v>
      </c>
      <c r="AP474" s="10">
        <f t="shared" si="480"/>
        <v>0</v>
      </c>
      <c r="AQ474" s="10">
        <f t="shared" si="481"/>
        <v>0</v>
      </c>
      <c r="AZ474"/>
      <c r="BA474"/>
      <c r="BB474"/>
      <c r="BC474"/>
      <c r="BD474"/>
      <c r="BE474" s="12" t="s">
        <v>175</v>
      </c>
      <c r="BF474" s="110"/>
      <c r="BG474" s="111"/>
      <c r="BH474" s="111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</row>
    <row r="475" spans="1:123" x14ac:dyDescent="0.25">
      <c r="A475" s="12" t="str">
        <f t="shared" si="446"/>
        <v>30mag    9b</v>
      </c>
      <c r="B475" s="3">
        <f t="shared" si="447"/>
        <v>0</v>
      </c>
      <c r="C475" s="3">
        <f t="shared" si="448"/>
        <v>0</v>
      </c>
      <c r="D475" s="3">
        <f t="shared" si="449"/>
        <v>0</v>
      </c>
      <c r="E475" s="3">
        <f t="shared" si="450"/>
        <v>0</v>
      </c>
      <c r="F475" s="3">
        <f t="shared" si="451"/>
        <v>0</v>
      </c>
      <c r="G475" s="3">
        <f t="shared" si="452"/>
        <v>0</v>
      </c>
      <c r="H475" s="3">
        <f t="shared" si="482"/>
        <v>0</v>
      </c>
      <c r="I475" s="3">
        <f t="shared" si="483"/>
        <v>0</v>
      </c>
      <c r="J475" s="110">
        <f t="shared" si="484"/>
        <v>0</v>
      </c>
      <c r="K475" s="8">
        <f t="shared" si="453"/>
        <v>0</v>
      </c>
      <c r="L475" s="4">
        <f t="shared" si="454"/>
        <v>0</v>
      </c>
      <c r="M475" s="4">
        <f t="shared" si="455"/>
        <v>0</v>
      </c>
      <c r="N475" s="4">
        <f t="shared" si="456"/>
        <v>0</v>
      </c>
      <c r="O475" s="4">
        <f t="shared" si="457"/>
        <v>0</v>
      </c>
      <c r="P475" s="4">
        <f t="shared" si="494"/>
        <v>0</v>
      </c>
      <c r="Q475" s="4">
        <f>J474-I475</f>
        <v>0</v>
      </c>
      <c r="R475" s="4">
        <f t="shared" si="459"/>
        <v>0</v>
      </c>
      <c r="S475" s="4">
        <f t="shared" si="460"/>
        <v>0</v>
      </c>
      <c r="T475" s="4">
        <f t="shared" si="461"/>
        <v>0</v>
      </c>
      <c r="U475" s="4">
        <f t="shared" si="462"/>
        <v>0</v>
      </c>
      <c r="V475" s="4">
        <f t="shared" si="463"/>
        <v>0</v>
      </c>
      <c r="W475" s="109">
        <f t="shared" si="464"/>
        <v>0</v>
      </c>
      <c r="X475" s="45">
        <f>J473+U475</f>
        <v>0</v>
      </c>
      <c r="Y475" s="10">
        <f t="shared" si="465"/>
        <v>0</v>
      </c>
      <c r="Z475" s="10">
        <f t="shared" si="466"/>
        <v>0</v>
      </c>
      <c r="AA475" s="10">
        <f t="shared" si="467"/>
        <v>0</v>
      </c>
      <c r="AB475" s="10">
        <f t="shared" si="468"/>
        <v>0</v>
      </c>
      <c r="AC475" s="79">
        <f>J473+Z475</f>
        <v>0</v>
      </c>
      <c r="AD475" s="48">
        <f t="shared" si="493"/>
        <v>-1</v>
      </c>
      <c r="AE475" s="45">
        <f t="shared" si="469"/>
        <v>0</v>
      </c>
      <c r="AF475" s="56">
        <f t="shared" si="470"/>
        <v>0</v>
      </c>
      <c r="AG475" s="70" t="e">
        <f t="shared" si="471"/>
        <v>#DIV/0!</v>
      </c>
      <c r="AH475" s="70" t="e">
        <f t="shared" si="472"/>
        <v>#DIV/0!</v>
      </c>
      <c r="AI475" s="74" t="e">
        <f t="shared" si="473"/>
        <v>#DIV/0!</v>
      </c>
      <c r="AJ475" s="62">
        <f t="shared" si="474"/>
        <v>0</v>
      </c>
      <c r="AK475" s="117" t="e">
        <f t="shared" si="475"/>
        <v>#DIV/0!</v>
      </c>
      <c r="AL475" s="99" t="e">
        <f t="shared" si="476"/>
        <v>#DIV/0!</v>
      </c>
      <c r="AM475" s="62">
        <f t="shared" si="477"/>
        <v>0</v>
      </c>
      <c r="AN475" s="10">
        <f t="shared" si="478"/>
        <v>0</v>
      </c>
      <c r="AO475" s="10">
        <f t="shared" si="479"/>
        <v>0</v>
      </c>
      <c r="AP475" s="10">
        <f t="shared" si="480"/>
        <v>0</v>
      </c>
      <c r="AQ475" s="10">
        <f t="shared" si="481"/>
        <v>0</v>
      </c>
      <c r="AZ475"/>
      <c r="BA475"/>
      <c r="BB475"/>
      <c r="BC475"/>
      <c r="BD475"/>
      <c r="BE475" s="12" t="s">
        <v>619</v>
      </c>
      <c r="BF475" s="110"/>
      <c r="BG475" s="111"/>
      <c r="BH475" s="111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</row>
    <row r="476" spans="1:123" x14ac:dyDescent="0.25">
      <c r="A476" s="12" t="str">
        <f t="shared" si="446"/>
        <v>30mag     10o</v>
      </c>
      <c r="B476" s="3">
        <f t="shared" si="447"/>
        <v>0</v>
      </c>
      <c r="C476" s="3">
        <f t="shared" si="448"/>
        <v>0</v>
      </c>
      <c r="D476" s="3">
        <f t="shared" si="449"/>
        <v>0</v>
      </c>
      <c r="E476" s="3">
        <f t="shared" si="450"/>
        <v>0</v>
      </c>
      <c r="F476" s="3">
        <f t="shared" si="451"/>
        <v>0</v>
      </c>
      <c r="G476" s="3">
        <f t="shared" si="452"/>
        <v>0</v>
      </c>
      <c r="H476" s="3">
        <f t="shared" si="482"/>
        <v>0</v>
      </c>
      <c r="I476" s="3">
        <f t="shared" si="483"/>
        <v>0</v>
      </c>
      <c r="J476" s="3">
        <f t="shared" si="484"/>
        <v>0</v>
      </c>
      <c r="K476" s="8">
        <f t="shared" si="453"/>
        <v>0</v>
      </c>
      <c r="L476" s="4">
        <f t="shared" si="454"/>
        <v>0</v>
      </c>
      <c r="M476" s="4">
        <f t="shared" si="455"/>
        <v>0</v>
      </c>
      <c r="N476" s="4">
        <f t="shared" si="456"/>
        <v>0</v>
      </c>
      <c r="O476" s="4">
        <f t="shared" si="457"/>
        <v>0</v>
      </c>
      <c r="P476" s="4">
        <f t="shared" si="494"/>
        <v>0</v>
      </c>
      <c r="Q476" s="4">
        <f>J475-I476</f>
        <v>0</v>
      </c>
      <c r="R476" s="4">
        <f t="shared" si="459"/>
        <v>0</v>
      </c>
      <c r="S476" s="4">
        <f t="shared" si="460"/>
        <v>0</v>
      </c>
      <c r="T476" s="4">
        <f t="shared" si="461"/>
        <v>0</v>
      </c>
      <c r="U476" s="4">
        <f t="shared" si="462"/>
        <v>0</v>
      </c>
      <c r="V476" s="4">
        <f t="shared" si="463"/>
        <v>0</v>
      </c>
      <c r="W476" s="45">
        <f t="shared" si="464"/>
        <v>0</v>
      </c>
      <c r="X476" s="45">
        <f>J474+U476</f>
        <v>0</v>
      </c>
      <c r="Y476" s="62">
        <f t="shared" si="465"/>
        <v>0</v>
      </c>
      <c r="Z476" s="10">
        <f t="shared" si="466"/>
        <v>0</v>
      </c>
      <c r="AA476" s="4">
        <f t="shared" si="467"/>
        <v>0</v>
      </c>
      <c r="AB476" s="108">
        <f t="shared" si="468"/>
        <v>0</v>
      </c>
      <c r="AC476" s="79">
        <f>J474+Z476</f>
        <v>0</v>
      </c>
      <c r="AD476" s="48">
        <f t="shared" si="493"/>
        <v>-1</v>
      </c>
      <c r="AE476" s="45">
        <f t="shared" si="469"/>
        <v>0</v>
      </c>
      <c r="AF476" s="56">
        <f t="shared" si="470"/>
        <v>0</v>
      </c>
      <c r="AG476" s="70" t="e">
        <f t="shared" si="471"/>
        <v>#DIV/0!</v>
      </c>
      <c r="AH476" s="70" t="e">
        <f t="shared" si="472"/>
        <v>#DIV/0!</v>
      </c>
      <c r="AI476" s="74" t="e">
        <f t="shared" si="473"/>
        <v>#DIV/0!</v>
      </c>
      <c r="AJ476" s="62">
        <f t="shared" si="474"/>
        <v>0</v>
      </c>
      <c r="AK476" s="117" t="e">
        <f t="shared" si="475"/>
        <v>#DIV/0!</v>
      </c>
      <c r="AL476" s="99" t="e">
        <f t="shared" si="476"/>
        <v>#DIV/0!</v>
      </c>
      <c r="AM476" s="62">
        <f t="shared" si="477"/>
        <v>0</v>
      </c>
      <c r="AN476" s="10">
        <f t="shared" si="478"/>
        <v>0</v>
      </c>
      <c r="AO476" s="10">
        <f t="shared" si="479"/>
        <v>0</v>
      </c>
      <c r="AP476" s="10">
        <f t="shared" si="480"/>
        <v>0</v>
      </c>
      <c r="AQ476" s="10">
        <f t="shared" si="481"/>
        <v>0</v>
      </c>
      <c r="AZ476"/>
      <c r="BA476"/>
      <c r="BB476"/>
      <c r="BC476"/>
      <c r="BD476"/>
      <c r="BE476" s="12" t="s">
        <v>620</v>
      </c>
      <c r="BF476" s="110"/>
      <c r="BG476" s="111"/>
      <c r="BH476" s="111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</row>
    <row r="477" spans="1:123" x14ac:dyDescent="0.25">
      <c r="A477" s="12" t="str">
        <f t="shared" si="446"/>
        <v>30mag   11s</v>
      </c>
      <c r="B477" s="3">
        <f t="shared" si="447"/>
        <v>0</v>
      </c>
      <c r="C477" s="3">
        <f t="shared" si="448"/>
        <v>0</v>
      </c>
      <c r="D477" s="3">
        <f t="shared" si="449"/>
        <v>0</v>
      </c>
      <c r="E477" s="3">
        <f t="shared" si="450"/>
        <v>0</v>
      </c>
      <c r="F477" s="3">
        <f t="shared" si="451"/>
        <v>0</v>
      </c>
      <c r="G477" s="3">
        <f t="shared" si="452"/>
        <v>0</v>
      </c>
      <c r="H477" s="3">
        <f t="shared" si="482"/>
        <v>0</v>
      </c>
      <c r="I477" s="3">
        <f t="shared" si="483"/>
        <v>0</v>
      </c>
      <c r="J477" s="110">
        <f t="shared" si="484"/>
        <v>0</v>
      </c>
      <c r="K477" s="8">
        <f t="shared" si="453"/>
        <v>0</v>
      </c>
      <c r="L477" s="4">
        <f t="shared" si="454"/>
        <v>0</v>
      </c>
      <c r="M477" s="4">
        <f t="shared" si="455"/>
        <v>0</v>
      </c>
      <c r="N477" s="4">
        <f t="shared" si="456"/>
        <v>0</v>
      </c>
      <c r="O477" s="4">
        <f t="shared" si="457"/>
        <v>0</v>
      </c>
      <c r="P477" s="4">
        <f t="shared" si="494"/>
        <v>0</v>
      </c>
      <c r="Q477" s="4">
        <f>-J476+I477</f>
        <v>0</v>
      </c>
      <c r="R477" s="4">
        <f t="shared" si="459"/>
        <v>0</v>
      </c>
      <c r="S477" s="4">
        <f t="shared" si="460"/>
        <v>0</v>
      </c>
      <c r="T477" s="4">
        <f t="shared" si="461"/>
        <v>0</v>
      </c>
      <c r="U477" s="4">
        <f t="shared" si="462"/>
        <v>0</v>
      </c>
      <c r="V477" s="4">
        <f t="shared" si="463"/>
        <v>0</v>
      </c>
      <c r="W477" s="45">
        <f t="shared" si="464"/>
        <v>0</v>
      </c>
      <c r="X477" s="45">
        <f t="shared" ref="X477:X496" si="496">J475+U477</f>
        <v>0</v>
      </c>
      <c r="Y477" s="62">
        <f t="shared" si="465"/>
        <v>0</v>
      </c>
      <c r="Z477" s="10">
        <f t="shared" si="466"/>
        <v>0</v>
      </c>
      <c r="AA477" s="4">
        <f t="shared" si="467"/>
        <v>0</v>
      </c>
      <c r="AB477" s="79">
        <f t="shared" si="468"/>
        <v>0</v>
      </c>
      <c r="AC477" s="79">
        <f t="shared" ref="AC477:AC496" si="497">J475+Z477</f>
        <v>0</v>
      </c>
      <c r="AD477" s="48">
        <f t="shared" si="493"/>
        <v>-1</v>
      </c>
      <c r="AE477" s="45">
        <f t="shared" si="469"/>
        <v>0</v>
      </c>
      <c r="AF477" s="56">
        <f t="shared" si="470"/>
        <v>0</v>
      </c>
      <c r="AG477" s="70" t="e">
        <f t="shared" si="471"/>
        <v>#DIV/0!</v>
      </c>
      <c r="AH477" s="70" t="e">
        <f t="shared" si="472"/>
        <v>#DIV/0!</v>
      </c>
      <c r="AI477" s="74" t="e">
        <f t="shared" si="473"/>
        <v>#DIV/0!</v>
      </c>
      <c r="AJ477" s="62">
        <f t="shared" si="474"/>
        <v>0</v>
      </c>
      <c r="AK477" s="117" t="e">
        <f t="shared" si="475"/>
        <v>#DIV/0!</v>
      </c>
      <c r="AL477" s="99" t="e">
        <f t="shared" si="476"/>
        <v>#DIV/0!</v>
      </c>
      <c r="AM477" s="62">
        <f t="shared" si="477"/>
        <v>0</v>
      </c>
      <c r="AN477" s="10">
        <f t="shared" si="478"/>
        <v>0</v>
      </c>
      <c r="AO477" s="10">
        <f t="shared" si="479"/>
        <v>0</v>
      </c>
      <c r="AP477" s="10">
        <f t="shared" si="480"/>
        <v>0</v>
      </c>
      <c r="AQ477" s="10">
        <f t="shared" si="481"/>
        <v>0</v>
      </c>
      <c r="AZ477"/>
      <c r="BA477"/>
      <c r="BB477"/>
      <c r="BC477"/>
      <c r="BD477"/>
      <c r="BE477" s="12" t="s">
        <v>176</v>
      </c>
      <c r="BF477" s="110"/>
      <c r="BG477" s="111"/>
      <c r="BH477" s="111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</row>
    <row r="478" spans="1:123" x14ac:dyDescent="0.25">
      <c r="A478" s="12" t="str">
        <f t="shared" si="446"/>
        <v>30mag     12b</v>
      </c>
      <c r="B478" s="3">
        <f t="shared" si="447"/>
        <v>0</v>
      </c>
      <c r="C478" s="3">
        <f t="shared" si="448"/>
        <v>0</v>
      </c>
      <c r="D478" s="3">
        <f t="shared" si="449"/>
        <v>0</v>
      </c>
      <c r="E478" s="3">
        <f t="shared" si="450"/>
        <v>0</v>
      </c>
      <c r="F478" s="3">
        <f t="shared" si="451"/>
        <v>0</v>
      </c>
      <c r="G478" s="3">
        <f t="shared" si="452"/>
        <v>0</v>
      </c>
      <c r="H478" s="3">
        <f t="shared" si="482"/>
        <v>0</v>
      </c>
      <c r="I478" s="3">
        <f t="shared" si="483"/>
        <v>0</v>
      </c>
      <c r="J478" s="3">
        <f t="shared" si="484"/>
        <v>0</v>
      </c>
      <c r="K478" s="8">
        <f t="shared" si="453"/>
        <v>0</v>
      </c>
      <c r="L478" s="4">
        <f t="shared" si="454"/>
        <v>0</v>
      </c>
      <c r="M478" s="4">
        <f t="shared" si="455"/>
        <v>0</v>
      </c>
      <c r="N478" s="4">
        <f t="shared" si="456"/>
        <v>0</v>
      </c>
      <c r="O478" s="4">
        <f t="shared" si="457"/>
        <v>0</v>
      </c>
      <c r="P478" s="4">
        <f>-H478+J477</f>
        <v>0</v>
      </c>
      <c r="Q478" s="4">
        <f t="shared" ref="Q478:Q485" si="498">J477-I478</f>
        <v>0</v>
      </c>
      <c r="R478" s="4">
        <f t="shared" si="459"/>
        <v>0</v>
      </c>
      <c r="S478" s="4">
        <f t="shared" si="460"/>
        <v>0</v>
      </c>
      <c r="T478" s="4">
        <f t="shared" si="461"/>
        <v>0</v>
      </c>
      <c r="U478" s="4">
        <f t="shared" si="462"/>
        <v>0</v>
      </c>
      <c r="V478" s="4">
        <f t="shared" si="463"/>
        <v>0</v>
      </c>
      <c r="W478" s="109">
        <f t="shared" si="464"/>
        <v>0</v>
      </c>
      <c r="X478" s="45">
        <f t="shared" si="496"/>
        <v>0</v>
      </c>
      <c r="Y478" s="62">
        <f t="shared" si="465"/>
        <v>0</v>
      </c>
      <c r="Z478" s="10">
        <f t="shared" si="466"/>
        <v>0</v>
      </c>
      <c r="AA478" s="4">
        <f t="shared" si="467"/>
        <v>0</v>
      </c>
      <c r="AB478" s="79">
        <f t="shared" si="468"/>
        <v>0</v>
      </c>
      <c r="AC478" s="79">
        <f t="shared" si="497"/>
        <v>0</v>
      </c>
      <c r="AD478" s="48">
        <f t="shared" si="493"/>
        <v>-1</v>
      </c>
      <c r="AE478" s="45">
        <f t="shared" si="469"/>
        <v>0</v>
      </c>
      <c r="AF478" s="56">
        <f t="shared" si="470"/>
        <v>0</v>
      </c>
      <c r="AG478" s="70" t="e">
        <f t="shared" si="471"/>
        <v>#DIV/0!</v>
      </c>
      <c r="AH478" s="70" t="e">
        <f t="shared" si="472"/>
        <v>#DIV/0!</v>
      </c>
      <c r="AI478" s="74" t="e">
        <f t="shared" si="473"/>
        <v>#DIV/0!</v>
      </c>
      <c r="AJ478" s="62">
        <f t="shared" si="474"/>
        <v>0</v>
      </c>
      <c r="AK478" s="117" t="e">
        <f t="shared" si="475"/>
        <v>#DIV/0!</v>
      </c>
      <c r="AL478" s="99" t="e">
        <f t="shared" si="476"/>
        <v>#DIV/0!</v>
      </c>
      <c r="AM478" s="62">
        <f t="shared" si="477"/>
        <v>0</v>
      </c>
      <c r="AN478" s="10">
        <f t="shared" si="478"/>
        <v>0</v>
      </c>
      <c r="AO478" s="10">
        <f t="shared" si="479"/>
        <v>0</v>
      </c>
      <c r="AP478" s="10">
        <f t="shared" si="480"/>
        <v>0</v>
      </c>
      <c r="AQ478" s="10">
        <f t="shared" si="481"/>
        <v>0</v>
      </c>
      <c r="AZ478"/>
      <c r="BA478"/>
      <c r="BB478"/>
      <c r="BC478"/>
      <c r="BD478"/>
      <c r="BE478" s="12" t="s">
        <v>621</v>
      </c>
      <c r="BF478" s="110"/>
      <c r="BG478" s="111"/>
      <c r="BH478" s="111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</row>
    <row r="479" spans="1:123" x14ac:dyDescent="0.25">
      <c r="A479" s="12" t="str">
        <f t="shared" si="446"/>
        <v>30mag     13o</v>
      </c>
      <c r="B479" s="3">
        <f t="shared" si="447"/>
        <v>0</v>
      </c>
      <c r="C479" s="3">
        <f t="shared" si="448"/>
        <v>0</v>
      </c>
      <c r="D479" s="3">
        <f t="shared" si="449"/>
        <v>0</v>
      </c>
      <c r="E479" s="3">
        <f t="shared" si="450"/>
        <v>0</v>
      </c>
      <c r="F479" s="3">
        <f t="shared" si="451"/>
        <v>0</v>
      </c>
      <c r="G479" s="3">
        <f t="shared" si="452"/>
        <v>0</v>
      </c>
      <c r="H479" s="110">
        <f t="shared" si="482"/>
        <v>0</v>
      </c>
      <c r="I479" s="110">
        <f t="shared" si="483"/>
        <v>0</v>
      </c>
      <c r="J479" s="110">
        <f t="shared" si="484"/>
        <v>0</v>
      </c>
      <c r="K479" s="8">
        <f t="shared" si="453"/>
        <v>0</v>
      </c>
      <c r="L479" s="4">
        <f t="shared" si="454"/>
        <v>0</v>
      </c>
      <c r="M479" s="4">
        <f t="shared" si="455"/>
        <v>0</v>
      </c>
      <c r="N479" s="4">
        <f t="shared" si="456"/>
        <v>0</v>
      </c>
      <c r="O479" s="4">
        <f t="shared" si="457"/>
        <v>0</v>
      </c>
      <c r="P479" s="4">
        <f t="shared" ref="P479:P500" si="499">H479-J478</f>
        <v>0</v>
      </c>
      <c r="Q479" s="4">
        <f t="shared" si="498"/>
        <v>0</v>
      </c>
      <c r="R479" s="4">
        <f t="shared" si="459"/>
        <v>0</v>
      </c>
      <c r="S479" s="4">
        <f t="shared" si="460"/>
        <v>0</v>
      </c>
      <c r="T479" s="4">
        <f t="shared" si="461"/>
        <v>0</v>
      </c>
      <c r="U479" s="4">
        <f t="shared" si="462"/>
        <v>0</v>
      </c>
      <c r="V479" s="4">
        <f t="shared" si="463"/>
        <v>0</v>
      </c>
      <c r="W479" s="85">
        <f t="shared" si="464"/>
        <v>0</v>
      </c>
      <c r="X479" s="45">
        <f t="shared" si="496"/>
        <v>0</v>
      </c>
      <c r="Y479" s="62">
        <f t="shared" si="465"/>
        <v>0</v>
      </c>
      <c r="Z479" s="10">
        <f t="shared" si="466"/>
        <v>0</v>
      </c>
      <c r="AA479" s="4">
        <f t="shared" si="467"/>
        <v>0</v>
      </c>
      <c r="AB479" s="79">
        <f t="shared" si="468"/>
        <v>0</v>
      </c>
      <c r="AC479" s="79">
        <f t="shared" si="497"/>
        <v>0</v>
      </c>
      <c r="AD479" s="48">
        <f t="shared" si="493"/>
        <v>-1</v>
      </c>
      <c r="AE479" s="45">
        <f t="shared" si="469"/>
        <v>0</v>
      </c>
      <c r="AF479" s="56">
        <f t="shared" si="470"/>
        <v>0</v>
      </c>
      <c r="AG479" s="70" t="e">
        <f t="shared" si="471"/>
        <v>#DIV/0!</v>
      </c>
      <c r="AH479" s="70" t="e">
        <f t="shared" si="472"/>
        <v>#DIV/0!</v>
      </c>
      <c r="AI479" s="74" t="e">
        <f t="shared" si="473"/>
        <v>#DIV/0!</v>
      </c>
      <c r="AJ479" s="62">
        <f t="shared" si="474"/>
        <v>0</v>
      </c>
      <c r="AK479" s="117" t="e">
        <f t="shared" si="475"/>
        <v>#DIV/0!</v>
      </c>
      <c r="AL479" s="99" t="e">
        <f t="shared" si="476"/>
        <v>#DIV/0!</v>
      </c>
      <c r="AM479" s="62">
        <f t="shared" si="477"/>
        <v>0</v>
      </c>
      <c r="AN479" s="10">
        <f t="shared" si="478"/>
        <v>0</v>
      </c>
      <c r="AO479" s="10">
        <f t="shared" si="479"/>
        <v>0</v>
      </c>
      <c r="AP479" s="10">
        <f t="shared" si="480"/>
        <v>0</v>
      </c>
      <c r="AQ479" s="10">
        <f t="shared" si="481"/>
        <v>0</v>
      </c>
      <c r="AZ479"/>
      <c r="BA479"/>
      <c r="BB479"/>
      <c r="BC479"/>
      <c r="BD479"/>
      <c r="BE479" s="12" t="s">
        <v>622</v>
      </c>
      <c r="BF479" s="110"/>
      <c r="BG479" s="111"/>
      <c r="BH479" s="111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</row>
    <row r="480" spans="1:123" x14ac:dyDescent="0.25">
      <c r="A480" s="12" t="str">
        <f t="shared" si="446"/>
        <v>30mag  14s</v>
      </c>
      <c r="B480" s="3">
        <f t="shared" si="447"/>
        <v>0</v>
      </c>
      <c r="C480" s="3">
        <f t="shared" si="448"/>
        <v>0</v>
      </c>
      <c r="D480" s="3">
        <f t="shared" si="449"/>
        <v>0</v>
      </c>
      <c r="E480" s="3">
        <f t="shared" si="450"/>
        <v>0</v>
      </c>
      <c r="F480" s="3">
        <f t="shared" si="451"/>
        <v>0</v>
      </c>
      <c r="G480" s="3">
        <f t="shared" si="452"/>
        <v>0</v>
      </c>
      <c r="H480" s="110">
        <f t="shared" si="482"/>
        <v>0</v>
      </c>
      <c r="I480" s="110">
        <f t="shared" si="483"/>
        <v>0</v>
      </c>
      <c r="J480" s="110">
        <f t="shared" si="484"/>
        <v>0</v>
      </c>
      <c r="K480" s="8">
        <f t="shared" si="453"/>
        <v>0</v>
      </c>
      <c r="L480" s="4">
        <f t="shared" si="454"/>
        <v>0</v>
      </c>
      <c r="M480" s="4">
        <f t="shared" si="455"/>
        <v>0</v>
      </c>
      <c r="N480" s="4">
        <f t="shared" si="456"/>
        <v>0</v>
      </c>
      <c r="O480" s="4">
        <f t="shared" si="457"/>
        <v>0</v>
      </c>
      <c r="P480" s="4">
        <f t="shared" si="499"/>
        <v>0</v>
      </c>
      <c r="Q480" s="4">
        <f t="shared" si="498"/>
        <v>0</v>
      </c>
      <c r="R480" s="4">
        <f t="shared" si="459"/>
        <v>0</v>
      </c>
      <c r="S480" s="4">
        <f t="shared" si="460"/>
        <v>0</v>
      </c>
      <c r="T480" s="4">
        <f t="shared" si="461"/>
        <v>0</v>
      </c>
      <c r="U480" s="4">
        <f t="shared" si="462"/>
        <v>0</v>
      </c>
      <c r="V480" s="4">
        <f t="shared" si="463"/>
        <v>0</v>
      </c>
      <c r="W480" s="86">
        <f t="shared" si="464"/>
        <v>0</v>
      </c>
      <c r="X480" s="45">
        <f t="shared" si="496"/>
        <v>0</v>
      </c>
      <c r="Y480" s="10">
        <f t="shared" si="465"/>
        <v>0</v>
      </c>
      <c r="Z480" s="10">
        <f t="shared" si="466"/>
        <v>0</v>
      </c>
      <c r="AA480" s="10">
        <f t="shared" si="467"/>
        <v>0</v>
      </c>
      <c r="AB480" s="10">
        <f t="shared" si="468"/>
        <v>0</v>
      </c>
      <c r="AC480" s="79">
        <f t="shared" si="497"/>
        <v>0</v>
      </c>
      <c r="AD480" s="48">
        <f t="shared" si="493"/>
        <v>-1</v>
      </c>
      <c r="AE480" s="45">
        <f t="shared" si="469"/>
        <v>0</v>
      </c>
      <c r="AF480" s="56">
        <f t="shared" si="470"/>
        <v>0</v>
      </c>
      <c r="AG480" s="70" t="e">
        <f t="shared" si="471"/>
        <v>#DIV/0!</v>
      </c>
      <c r="AH480" s="70" t="e">
        <f t="shared" si="472"/>
        <v>#DIV/0!</v>
      </c>
      <c r="AI480" s="74" t="e">
        <f t="shared" si="473"/>
        <v>#DIV/0!</v>
      </c>
      <c r="AJ480" s="62">
        <f t="shared" si="474"/>
        <v>0</v>
      </c>
      <c r="AK480" s="117" t="e">
        <f t="shared" si="475"/>
        <v>#DIV/0!</v>
      </c>
      <c r="AL480" s="99" t="e">
        <f t="shared" si="476"/>
        <v>#DIV/0!</v>
      </c>
      <c r="AM480" s="62">
        <f t="shared" si="477"/>
        <v>0</v>
      </c>
      <c r="AN480" s="10">
        <f t="shared" si="478"/>
        <v>0</v>
      </c>
      <c r="AO480" s="10">
        <f t="shared" si="479"/>
        <v>0</v>
      </c>
      <c r="AP480" s="10">
        <f t="shared" si="480"/>
        <v>0</v>
      </c>
      <c r="AQ480" s="10">
        <f t="shared" si="481"/>
        <v>0</v>
      </c>
      <c r="AZ480"/>
      <c r="BA480"/>
      <c r="BB480"/>
      <c r="BC480"/>
      <c r="BD480"/>
      <c r="BE480" s="12" t="s">
        <v>623</v>
      </c>
      <c r="BF480" s="110"/>
      <c r="BG480" s="111"/>
      <c r="BH480" s="111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</row>
    <row r="481" spans="1:123" x14ac:dyDescent="0.25">
      <c r="A481" s="12" t="str">
        <f t="shared" si="446"/>
        <v>30mag   15b</v>
      </c>
      <c r="B481" s="3">
        <f t="shared" si="447"/>
        <v>0</v>
      </c>
      <c r="C481" s="3">
        <f t="shared" si="448"/>
        <v>0</v>
      </c>
      <c r="D481" s="3">
        <f t="shared" si="449"/>
        <v>0</v>
      </c>
      <c r="E481" s="3">
        <f t="shared" si="450"/>
        <v>0</v>
      </c>
      <c r="F481" s="3">
        <f t="shared" si="451"/>
        <v>0</v>
      </c>
      <c r="G481" s="3">
        <f t="shared" si="452"/>
        <v>0</v>
      </c>
      <c r="H481" s="110">
        <f t="shared" si="482"/>
        <v>0</v>
      </c>
      <c r="I481" s="110">
        <f t="shared" si="483"/>
        <v>0</v>
      </c>
      <c r="J481" s="110">
        <f t="shared" si="484"/>
        <v>0</v>
      </c>
      <c r="K481" s="8">
        <f t="shared" si="453"/>
        <v>0</v>
      </c>
      <c r="L481" s="4">
        <f t="shared" si="454"/>
        <v>0</v>
      </c>
      <c r="M481" s="4">
        <f t="shared" si="455"/>
        <v>0</v>
      </c>
      <c r="N481" s="4">
        <f t="shared" si="456"/>
        <v>0</v>
      </c>
      <c r="O481" s="4">
        <f t="shared" si="457"/>
        <v>0</v>
      </c>
      <c r="P481" s="4">
        <f t="shared" si="499"/>
        <v>0</v>
      </c>
      <c r="Q481" s="4">
        <f t="shared" si="498"/>
        <v>0</v>
      </c>
      <c r="R481" s="4">
        <f t="shared" si="459"/>
        <v>0</v>
      </c>
      <c r="S481" s="4">
        <f t="shared" si="460"/>
        <v>0</v>
      </c>
      <c r="T481" s="4">
        <f t="shared" si="461"/>
        <v>0</v>
      </c>
      <c r="U481" s="4">
        <f t="shared" si="462"/>
        <v>0</v>
      </c>
      <c r="V481" s="4">
        <f t="shared" si="463"/>
        <v>0</v>
      </c>
      <c r="W481" s="85">
        <f t="shared" si="464"/>
        <v>0</v>
      </c>
      <c r="X481" s="45">
        <f t="shared" si="496"/>
        <v>0</v>
      </c>
      <c r="Y481" s="62">
        <f t="shared" si="465"/>
        <v>0</v>
      </c>
      <c r="Z481" s="10">
        <f t="shared" si="466"/>
        <v>0</v>
      </c>
      <c r="AA481" s="4">
        <f t="shared" si="467"/>
        <v>0</v>
      </c>
      <c r="AB481" s="108">
        <f t="shared" si="468"/>
        <v>0</v>
      </c>
      <c r="AC481" s="79">
        <f t="shared" si="497"/>
        <v>0</v>
      </c>
      <c r="AD481" s="48">
        <f t="shared" si="493"/>
        <v>-1</v>
      </c>
      <c r="AE481" s="45">
        <f t="shared" si="469"/>
        <v>0</v>
      </c>
      <c r="AF481" s="56">
        <f t="shared" si="470"/>
        <v>0</v>
      </c>
      <c r="AG481" s="70" t="e">
        <f t="shared" si="471"/>
        <v>#DIV/0!</v>
      </c>
      <c r="AH481" s="70" t="e">
        <f t="shared" si="472"/>
        <v>#DIV/0!</v>
      </c>
      <c r="AI481" s="74" t="e">
        <f t="shared" si="473"/>
        <v>#DIV/0!</v>
      </c>
      <c r="AJ481" s="62">
        <f t="shared" si="474"/>
        <v>0</v>
      </c>
      <c r="AK481" s="117" t="e">
        <f t="shared" si="475"/>
        <v>#DIV/0!</v>
      </c>
      <c r="AL481" s="99" t="e">
        <f t="shared" si="476"/>
        <v>#DIV/0!</v>
      </c>
      <c r="AM481" s="62">
        <f t="shared" si="477"/>
        <v>0</v>
      </c>
      <c r="AN481" s="10">
        <f t="shared" si="478"/>
        <v>0</v>
      </c>
      <c r="AO481" s="10">
        <f t="shared" si="479"/>
        <v>0</v>
      </c>
      <c r="AP481" s="10">
        <f t="shared" si="480"/>
        <v>0</v>
      </c>
      <c r="AQ481" s="10">
        <f t="shared" si="481"/>
        <v>0</v>
      </c>
      <c r="AZ481"/>
      <c r="BA481"/>
      <c r="BB481"/>
      <c r="BC481"/>
      <c r="BD481"/>
      <c r="BE481" s="12" t="s">
        <v>624</v>
      </c>
      <c r="BF481" s="110"/>
      <c r="BG481" s="111"/>
      <c r="BH481" s="11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</row>
    <row r="482" spans="1:123" x14ac:dyDescent="0.25">
      <c r="A482" s="12" t="str">
        <f t="shared" si="446"/>
        <v>30mag     16o</v>
      </c>
      <c r="B482" s="3">
        <f t="shared" si="447"/>
        <v>0</v>
      </c>
      <c r="C482" s="3">
        <f t="shared" si="448"/>
        <v>0</v>
      </c>
      <c r="D482" s="3">
        <f t="shared" si="449"/>
        <v>0</v>
      </c>
      <c r="E482" s="3">
        <f t="shared" si="450"/>
        <v>0</v>
      </c>
      <c r="F482" s="3">
        <f t="shared" si="451"/>
        <v>0</v>
      </c>
      <c r="G482" s="3">
        <f t="shared" si="452"/>
        <v>0</v>
      </c>
      <c r="H482" s="110">
        <f t="shared" si="482"/>
        <v>0</v>
      </c>
      <c r="I482" s="110">
        <f t="shared" si="483"/>
        <v>0</v>
      </c>
      <c r="J482" s="110">
        <f t="shared" si="484"/>
        <v>0</v>
      </c>
      <c r="K482" s="8">
        <f t="shared" si="453"/>
        <v>0</v>
      </c>
      <c r="L482" s="4">
        <f t="shared" si="454"/>
        <v>0</v>
      </c>
      <c r="M482" s="4">
        <f t="shared" si="455"/>
        <v>0</v>
      </c>
      <c r="N482" s="4">
        <f t="shared" si="456"/>
        <v>0</v>
      </c>
      <c r="O482" s="4">
        <f t="shared" si="457"/>
        <v>0</v>
      </c>
      <c r="P482" s="4">
        <f t="shared" si="499"/>
        <v>0</v>
      </c>
      <c r="Q482" s="4">
        <f t="shared" si="498"/>
        <v>0</v>
      </c>
      <c r="R482" s="4">
        <f t="shared" si="459"/>
        <v>0</v>
      </c>
      <c r="S482" s="4">
        <f t="shared" si="460"/>
        <v>0</v>
      </c>
      <c r="T482" s="4">
        <f t="shared" si="461"/>
        <v>0</v>
      </c>
      <c r="U482" s="4">
        <f t="shared" si="462"/>
        <v>0</v>
      </c>
      <c r="V482" s="4">
        <f t="shared" si="463"/>
        <v>0</v>
      </c>
      <c r="W482" s="85">
        <f t="shared" si="464"/>
        <v>0</v>
      </c>
      <c r="X482" s="45">
        <f t="shared" si="496"/>
        <v>0</v>
      </c>
      <c r="Y482" s="62">
        <f t="shared" si="465"/>
        <v>0</v>
      </c>
      <c r="Z482" s="10">
        <f t="shared" si="466"/>
        <v>0</v>
      </c>
      <c r="AA482" s="4">
        <f t="shared" si="467"/>
        <v>0</v>
      </c>
      <c r="AB482" s="79">
        <f t="shared" si="468"/>
        <v>0</v>
      </c>
      <c r="AC482" s="79">
        <f t="shared" si="497"/>
        <v>0</v>
      </c>
      <c r="AD482" s="48">
        <f t="shared" si="493"/>
        <v>-1</v>
      </c>
      <c r="AE482" s="45">
        <f t="shared" si="469"/>
        <v>0</v>
      </c>
      <c r="AF482" s="56">
        <f t="shared" si="470"/>
        <v>0</v>
      </c>
      <c r="AG482" s="70" t="e">
        <f t="shared" si="471"/>
        <v>#DIV/0!</v>
      </c>
      <c r="AH482" s="70" t="e">
        <f t="shared" si="472"/>
        <v>#DIV/0!</v>
      </c>
      <c r="AI482" s="74" t="e">
        <f t="shared" si="473"/>
        <v>#DIV/0!</v>
      </c>
      <c r="AJ482" s="62">
        <f t="shared" si="474"/>
        <v>0</v>
      </c>
      <c r="AK482" s="117" t="e">
        <f t="shared" si="475"/>
        <v>#DIV/0!</v>
      </c>
      <c r="AL482" s="99" t="e">
        <f t="shared" si="476"/>
        <v>#DIV/0!</v>
      </c>
      <c r="AM482" s="62">
        <f t="shared" si="477"/>
        <v>0</v>
      </c>
      <c r="AN482" s="10">
        <f t="shared" si="478"/>
        <v>0</v>
      </c>
      <c r="AO482" s="10">
        <f t="shared" si="479"/>
        <v>0</v>
      </c>
      <c r="AP482" s="10">
        <f t="shared" si="480"/>
        <v>0</v>
      </c>
      <c r="AQ482" s="10">
        <f t="shared" si="481"/>
        <v>0</v>
      </c>
      <c r="AZ482"/>
      <c r="BA482"/>
      <c r="BB482"/>
      <c r="BC482"/>
      <c r="BD482"/>
      <c r="BE482" s="12" t="s">
        <v>625</v>
      </c>
      <c r="BF482" s="110"/>
      <c r="BG482" s="111"/>
      <c r="BH482" s="111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</row>
    <row r="483" spans="1:123" x14ac:dyDescent="0.25">
      <c r="A483" s="12" t="str">
        <f t="shared" si="446"/>
        <v>30mag    17s</v>
      </c>
      <c r="B483" s="3">
        <f t="shared" si="447"/>
        <v>0</v>
      </c>
      <c r="C483" s="3">
        <f t="shared" si="448"/>
        <v>0</v>
      </c>
      <c r="D483" s="3">
        <f t="shared" si="449"/>
        <v>0</v>
      </c>
      <c r="E483" s="3">
        <f t="shared" si="450"/>
        <v>0</v>
      </c>
      <c r="F483" s="3">
        <f t="shared" si="451"/>
        <v>0</v>
      </c>
      <c r="G483" s="3">
        <f t="shared" si="452"/>
        <v>0</v>
      </c>
      <c r="H483" s="3">
        <f t="shared" si="482"/>
        <v>0</v>
      </c>
      <c r="I483" s="3">
        <f t="shared" si="483"/>
        <v>0</v>
      </c>
      <c r="J483" s="3">
        <f t="shared" si="484"/>
        <v>0</v>
      </c>
      <c r="K483" s="8">
        <f t="shared" si="453"/>
        <v>0</v>
      </c>
      <c r="L483" s="4">
        <f t="shared" si="454"/>
        <v>0</v>
      </c>
      <c r="M483" s="4">
        <f t="shared" si="455"/>
        <v>0</v>
      </c>
      <c r="N483" s="4">
        <f t="shared" si="456"/>
        <v>0</v>
      </c>
      <c r="O483" s="4">
        <f t="shared" si="457"/>
        <v>0</v>
      </c>
      <c r="P483" s="4">
        <f t="shared" si="499"/>
        <v>0</v>
      </c>
      <c r="Q483" s="4">
        <f t="shared" si="498"/>
        <v>0</v>
      </c>
      <c r="R483" s="4">
        <f t="shared" si="459"/>
        <v>0</v>
      </c>
      <c r="S483" s="4">
        <f t="shared" si="460"/>
        <v>0</v>
      </c>
      <c r="T483" s="4">
        <f t="shared" si="461"/>
        <v>0</v>
      </c>
      <c r="U483" s="4">
        <f t="shared" si="462"/>
        <v>0</v>
      </c>
      <c r="V483" s="4">
        <f t="shared" si="463"/>
        <v>0</v>
      </c>
      <c r="W483" s="86">
        <f t="shared" si="464"/>
        <v>0</v>
      </c>
      <c r="X483" s="45">
        <f t="shared" si="496"/>
        <v>0</v>
      </c>
      <c r="Y483" s="62">
        <f t="shared" si="465"/>
        <v>0</v>
      </c>
      <c r="Z483" s="10">
        <f t="shared" si="466"/>
        <v>0</v>
      </c>
      <c r="AA483" s="4">
        <f t="shared" si="467"/>
        <v>0</v>
      </c>
      <c r="AB483" s="108">
        <f t="shared" si="468"/>
        <v>0</v>
      </c>
      <c r="AC483" s="79">
        <f t="shared" si="497"/>
        <v>0</v>
      </c>
      <c r="AD483" s="48">
        <f t="shared" si="493"/>
        <v>-1</v>
      </c>
      <c r="AE483" s="45">
        <f t="shared" si="469"/>
        <v>0</v>
      </c>
      <c r="AF483" s="56">
        <f t="shared" si="470"/>
        <v>0</v>
      </c>
      <c r="AG483" s="70" t="e">
        <f t="shared" si="471"/>
        <v>#DIV/0!</v>
      </c>
      <c r="AH483" s="70" t="e">
        <f t="shared" si="472"/>
        <v>#DIV/0!</v>
      </c>
      <c r="AI483" s="74" t="e">
        <f t="shared" si="473"/>
        <v>#DIV/0!</v>
      </c>
      <c r="AJ483" s="62">
        <f t="shared" si="474"/>
        <v>0</v>
      </c>
      <c r="AK483" s="117" t="e">
        <f t="shared" si="475"/>
        <v>#DIV/0!</v>
      </c>
      <c r="AL483" s="99" t="e">
        <f t="shared" si="476"/>
        <v>#DIV/0!</v>
      </c>
      <c r="AM483" s="62">
        <f t="shared" si="477"/>
        <v>0</v>
      </c>
      <c r="AN483" s="10">
        <f t="shared" si="478"/>
        <v>0</v>
      </c>
      <c r="AO483" s="10">
        <f t="shared" si="479"/>
        <v>0</v>
      </c>
      <c r="AP483" s="10">
        <f t="shared" si="480"/>
        <v>0</v>
      </c>
      <c r="AQ483" s="10">
        <f t="shared" si="481"/>
        <v>0</v>
      </c>
      <c r="AZ483"/>
      <c r="BA483"/>
      <c r="BB483"/>
      <c r="BC483"/>
      <c r="BD483"/>
      <c r="BE483" s="12" t="s">
        <v>626</v>
      </c>
      <c r="BF483" s="110"/>
      <c r="BG483" s="111"/>
      <c r="BH483" s="111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</row>
    <row r="484" spans="1:123" x14ac:dyDescent="0.25">
      <c r="A484" s="12" t="str">
        <f t="shared" ref="A484:A511" si="500" xml:space="preserve"> BE484</f>
        <v>30mag   18b</v>
      </c>
      <c r="B484" s="3">
        <f t="shared" ref="B484:B511" si="501">J484-J483</f>
        <v>0</v>
      </c>
      <c r="C484" s="3">
        <f t="shared" ref="C484:C511" si="502">J484-J481</f>
        <v>0</v>
      </c>
      <c r="D484" s="3">
        <f t="shared" ref="D484:D511" si="503">AVERAGE(H482:H484)</f>
        <v>0</v>
      </c>
      <c r="E484" s="3">
        <f t="shared" ref="E484:E511" si="504">AVERAGE(H483:H484)</f>
        <v>0</v>
      </c>
      <c r="F484" s="3">
        <f t="shared" ref="F484:F511" si="505">AVERAGE(I482:I484)</f>
        <v>0</v>
      </c>
      <c r="G484" s="3">
        <f t="shared" ref="G484:G511" si="506">AVERAGE(I483:I484)</f>
        <v>0</v>
      </c>
      <c r="H484" s="3">
        <f t="shared" si="482"/>
        <v>0</v>
      </c>
      <c r="I484" s="3">
        <f t="shared" si="483"/>
        <v>0</v>
      </c>
      <c r="J484" s="3">
        <f t="shared" si="484"/>
        <v>0</v>
      </c>
      <c r="K484" s="8">
        <f t="shared" ref="K484:K511" si="507">J484-J482</f>
        <v>0</v>
      </c>
      <c r="L484" s="4">
        <f t="shared" ref="L484:L511" si="508">MAX(O484:Q484)</f>
        <v>0</v>
      </c>
      <c r="M484" s="4">
        <f t="shared" ref="M484:M511" si="509">AVERAGE(L482:L484)</f>
        <v>0</v>
      </c>
      <c r="N484" s="4">
        <f t="shared" ref="N484:N511" si="510">AVERAGE(L483:L484)</f>
        <v>0</v>
      </c>
      <c r="O484" s="4">
        <f t="shared" ref="O484:O511" si="511">H484-I484</f>
        <v>0</v>
      </c>
      <c r="P484" s="4">
        <f t="shared" si="499"/>
        <v>0</v>
      </c>
      <c r="Q484" s="4">
        <f t="shared" si="498"/>
        <v>0</v>
      </c>
      <c r="R484" s="4">
        <f t="shared" ref="R484:R511" si="512">AVERAGE(H484:J484)</f>
        <v>0</v>
      </c>
      <c r="S484" s="4">
        <f t="shared" ref="S484:S511" si="513">AVERAGE(R483:R484)</f>
        <v>0</v>
      </c>
      <c r="T484" s="4">
        <f t="shared" ref="T484:T511" si="514">AVERAGE(R482:R484)</f>
        <v>0</v>
      </c>
      <c r="U484" s="4">
        <f t="shared" ref="U484:U511" si="515">MIN(B481:B483)</f>
        <v>0</v>
      </c>
      <c r="V484" s="4">
        <f t="shared" ref="V484:V511" si="516">MIN(B482:B483)</f>
        <v>0</v>
      </c>
      <c r="W484" s="86">
        <f t="shared" ref="W484:W511" si="517">J482+V484</f>
        <v>0</v>
      </c>
      <c r="X484" s="45">
        <f t="shared" si="496"/>
        <v>0</v>
      </c>
      <c r="Y484" s="62">
        <f t="shared" ref="Y484:Y511" si="518">J483+K483</f>
        <v>0</v>
      </c>
      <c r="Z484" s="10">
        <f t="shared" ref="Z484:Z511" si="519">MAX(B481:B483)</f>
        <v>0</v>
      </c>
      <c r="AA484" s="4">
        <f t="shared" ref="AA484:AA511" si="520">MAX(B482:B483)</f>
        <v>0</v>
      </c>
      <c r="AB484" s="79">
        <f t="shared" ref="AB484:AB511" si="521">J482+AA484</f>
        <v>0</v>
      </c>
      <c r="AC484" s="79">
        <f t="shared" si="497"/>
        <v>0</v>
      </c>
      <c r="AD484" s="48">
        <f t="shared" si="493"/>
        <v>-1</v>
      </c>
      <c r="AE484" s="45">
        <f t="shared" ref="AE484:AE511" si="522">MIN(B481:B483)</f>
        <v>0</v>
      </c>
      <c r="AF484" s="56">
        <f t="shared" ref="AF484:AF511" si="523">J483+AE484</f>
        <v>0</v>
      </c>
      <c r="AG484" s="70" t="e">
        <f t="shared" ref="AG484:AG511" si="524">AI484/AL484</f>
        <v>#DIV/0!</v>
      </c>
      <c r="AH484" s="70" t="e">
        <f t="shared" ref="AH484:AH511" si="525">1/AG484</f>
        <v>#DIV/0!</v>
      </c>
      <c r="AI484" s="74" t="e">
        <f t="shared" ref="AI484:AI511" si="526">(J484-AF484)/AF484</f>
        <v>#DIV/0!</v>
      </c>
      <c r="AJ484" s="62">
        <f t="shared" ref="AJ484:AJ511" si="527">MAX(B481:B483)</f>
        <v>0</v>
      </c>
      <c r="AK484" s="117" t="e">
        <f t="shared" ref="AK484:AK511" si="528" xml:space="preserve"> AH484/AG484</f>
        <v>#DIV/0!</v>
      </c>
      <c r="AL484" s="99" t="e">
        <f t="shared" ref="AL484:AL511" si="529">(J484-AM484)/AM484</f>
        <v>#DIV/0!</v>
      </c>
      <c r="AM484" s="62">
        <f t="shared" ref="AM484:AM511" si="530">J483+AJ484</f>
        <v>0</v>
      </c>
      <c r="AN484" s="10">
        <f t="shared" ref="AN484:AN511" si="531">(R483-N483)*0.999</f>
        <v>0</v>
      </c>
      <c r="AO484" s="10">
        <f t="shared" ref="AO484:AO511" si="532">(2*R483-I483)*0.999</f>
        <v>0</v>
      </c>
      <c r="AP484" s="10">
        <f t="shared" ref="AP484:AP511" si="533">(R483+N483)*1.001</f>
        <v>0</v>
      </c>
      <c r="AQ484" s="10">
        <f t="shared" ref="AQ484:AQ511" si="534">(2*R483-H483)*1.001</f>
        <v>0</v>
      </c>
      <c r="AZ484"/>
      <c r="BA484"/>
      <c r="BB484"/>
      <c r="BC484"/>
      <c r="BD484"/>
      <c r="BE484" s="12" t="s">
        <v>627</v>
      </c>
      <c r="BF484" s="110"/>
      <c r="BG484" s="111"/>
      <c r="BH484" s="111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</row>
    <row r="485" spans="1:123" x14ac:dyDescent="0.25">
      <c r="A485" s="12" t="str">
        <f t="shared" si="500"/>
        <v>30mag    19o</v>
      </c>
      <c r="B485" s="3">
        <f t="shared" si="501"/>
        <v>0</v>
      </c>
      <c r="C485" s="3">
        <f t="shared" si="502"/>
        <v>0</v>
      </c>
      <c r="D485" s="3">
        <f t="shared" si="503"/>
        <v>0</v>
      </c>
      <c r="E485" s="3">
        <f t="shared" si="504"/>
        <v>0</v>
      </c>
      <c r="F485" s="3">
        <f t="shared" si="505"/>
        <v>0</v>
      </c>
      <c r="G485" s="3">
        <f t="shared" si="506"/>
        <v>0</v>
      </c>
      <c r="H485" s="3">
        <f t="shared" si="482"/>
        <v>0</v>
      </c>
      <c r="I485" s="3">
        <f t="shared" si="483"/>
        <v>0</v>
      </c>
      <c r="J485" s="3">
        <f t="shared" si="484"/>
        <v>0</v>
      </c>
      <c r="K485" s="8">
        <f t="shared" si="507"/>
        <v>0</v>
      </c>
      <c r="L485" s="4">
        <f t="shared" si="508"/>
        <v>0</v>
      </c>
      <c r="M485" s="4">
        <f t="shared" si="509"/>
        <v>0</v>
      </c>
      <c r="N485" s="4">
        <f t="shared" si="510"/>
        <v>0</v>
      </c>
      <c r="O485" s="4">
        <f t="shared" si="511"/>
        <v>0</v>
      </c>
      <c r="P485" s="4">
        <f t="shared" si="499"/>
        <v>0</v>
      </c>
      <c r="Q485" s="4">
        <f t="shared" si="498"/>
        <v>0</v>
      </c>
      <c r="R485" s="4">
        <f t="shared" si="512"/>
        <v>0</v>
      </c>
      <c r="S485" s="4">
        <f t="shared" si="513"/>
        <v>0</v>
      </c>
      <c r="T485" s="4">
        <f t="shared" si="514"/>
        <v>0</v>
      </c>
      <c r="U485" s="4">
        <f t="shared" si="515"/>
        <v>0</v>
      </c>
      <c r="V485" s="4">
        <f t="shared" si="516"/>
        <v>0</v>
      </c>
      <c r="W485" s="86">
        <f t="shared" si="517"/>
        <v>0</v>
      </c>
      <c r="X485" s="45">
        <f t="shared" si="496"/>
        <v>0</v>
      </c>
      <c r="Y485" s="62">
        <f t="shared" si="518"/>
        <v>0</v>
      </c>
      <c r="Z485" s="10">
        <f t="shared" si="519"/>
        <v>0</v>
      </c>
      <c r="AA485" s="4">
        <f t="shared" si="520"/>
        <v>0</v>
      </c>
      <c r="AB485" s="79">
        <f t="shared" si="521"/>
        <v>0</v>
      </c>
      <c r="AC485" s="79">
        <f t="shared" si="497"/>
        <v>0</v>
      </c>
      <c r="AD485" s="48">
        <f t="shared" si="493"/>
        <v>-1</v>
      </c>
      <c r="AE485" s="45">
        <f t="shared" si="522"/>
        <v>0</v>
      </c>
      <c r="AF485" s="56">
        <f t="shared" si="523"/>
        <v>0</v>
      </c>
      <c r="AG485" s="70" t="e">
        <f t="shared" si="524"/>
        <v>#DIV/0!</v>
      </c>
      <c r="AH485" s="70" t="e">
        <f t="shared" si="525"/>
        <v>#DIV/0!</v>
      </c>
      <c r="AI485" s="74" t="e">
        <f t="shared" si="526"/>
        <v>#DIV/0!</v>
      </c>
      <c r="AJ485" s="62">
        <f t="shared" si="527"/>
        <v>0</v>
      </c>
      <c r="AK485" s="117" t="e">
        <f t="shared" si="528"/>
        <v>#DIV/0!</v>
      </c>
      <c r="AL485" s="99" t="e">
        <f t="shared" si="529"/>
        <v>#DIV/0!</v>
      </c>
      <c r="AM485" s="62">
        <f t="shared" si="530"/>
        <v>0</v>
      </c>
      <c r="AN485" s="10">
        <f t="shared" si="531"/>
        <v>0</v>
      </c>
      <c r="AO485" s="10">
        <f t="shared" si="532"/>
        <v>0</v>
      </c>
      <c r="AP485" s="10">
        <f t="shared" si="533"/>
        <v>0</v>
      </c>
      <c r="AQ485" s="10">
        <f t="shared" si="534"/>
        <v>0</v>
      </c>
      <c r="AZ485"/>
      <c r="BA485"/>
      <c r="BB485"/>
      <c r="BC485"/>
      <c r="BD485"/>
      <c r="BE485" s="12" t="s">
        <v>628</v>
      </c>
      <c r="BF485" s="110"/>
      <c r="BG485" s="111"/>
      <c r="BH485" s="111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</row>
    <row r="486" spans="1:123" x14ac:dyDescent="0.25">
      <c r="A486" s="12" t="str">
        <f t="shared" si="500"/>
        <v>30mag    20s</v>
      </c>
      <c r="B486" s="3">
        <f t="shared" si="501"/>
        <v>0</v>
      </c>
      <c r="C486" s="3">
        <f t="shared" si="502"/>
        <v>0</v>
      </c>
      <c r="D486" s="3">
        <f t="shared" si="503"/>
        <v>0</v>
      </c>
      <c r="E486" s="3">
        <f t="shared" si="504"/>
        <v>0</v>
      </c>
      <c r="F486" s="3">
        <f t="shared" si="505"/>
        <v>0</v>
      </c>
      <c r="G486" s="3">
        <f t="shared" si="506"/>
        <v>0</v>
      </c>
      <c r="H486" s="3">
        <f t="shared" si="482"/>
        <v>0</v>
      </c>
      <c r="I486" s="3">
        <f t="shared" si="483"/>
        <v>0</v>
      </c>
      <c r="J486" s="110">
        <f t="shared" si="484"/>
        <v>0</v>
      </c>
      <c r="K486" s="8">
        <f t="shared" si="507"/>
        <v>0</v>
      </c>
      <c r="L486" s="4">
        <f t="shared" si="508"/>
        <v>0</v>
      </c>
      <c r="M486" s="4">
        <f t="shared" si="509"/>
        <v>0</v>
      </c>
      <c r="N486" s="4">
        <f t="shared" si="510"/>
        <v>0</v>
      </c>
      <c r="O486" s="4">
        <f t="shared" si="511"/>
        <v>0</v>
      </c>
      <c r="P486" s="4">
        <f t="shared" si="499"/>
        <v>0</v>
      </c>
      <c r="Q486" s="4">
        <f>-J485+I486</f>
        <v>0</v>
      </c>
      <c r="R486" s="4">
        <f t="shared" si="512"/>
        <v>0</v>
      </c>
      <c r="S486" s="4">
        <f t="shared" si="513"/>
        <v>0</v>
      </c>
      <c r="T486" s="4">
        <f t="shared" si="514"/>
        <v>0</v>
      </c>
      <c r="U486" s="4">
        <f t="shared" si="515"/>
        <v>0</v>
      </c>
      <c r="V486" s="4">
        <f t="shared" si="516"/>
        <v>0</v>
      </c>
      <c r="W486" s="86">
        <f t="shared" si="517"/>
        <v>0</v>
      </c>
      <c r="X486" s="45">
        <f t="shared" si="496"/>
        <v>0</v>
      </c>
      <c r="Y486" s="10">
        <f t="shared" si="518"/>
        <v>0</v>
      </c>
      <c r="Z486" s="10">
        <f t="shared" si="519"/>
        <v>0</v>
      </c>
      <c r="AA486" s="10">
        <f t="shared" si="520"/>
        <v>0</v>
      </c>
      <c r="AB486" s="10">
        <f t="shared" si="521"/>
        <v>0</v>
      </c>
      <c r="AC486" s="79">
        <f t="shared" si="497"/>
        <v>0</v>
      </c>
      <c r="AD486" s="48">
        <f t="shared" si="493"/>
        <v>-1</v>
      </c>
      <c r="AE486" s="45">
        <f t="shared" si="522"/>
        <v>0</v>
      </c>
      <c r="AF486" s="56">
        <f t="shared" si="523"/>
        <v>0</v>
      </c>
      <c r="AG486" s="70" t="e">
        <f t="shared" si="524"/>
        <v>#DIV/0!</v>
      </c>
      <c r="AH486" s="70" t="e">
        <f t="shared" si="525"/>
        <v>#DIV/0!</v>
      </c>
      <c r="AI486" s="74" t="e">
        <f t="shared" si="526"/>
        <v>#DIV/0!</v>
      </c>
      <c r="AJ486" s="62">
        <f t="shared" si="527"/>
        <v>0</v>
      </c>
      <c r="AK486" s="117" t="e">
        <f t="shared" si="528"/>
        <v>#DIV/0!</v>
      </c>
      <c r="AL486" s="99" t="e">
        <f t="shared" si="529"/>
        <v>#DIV/0!</v>
      </c>
      <c r="AM486" s="62">
        <f t="shared" si="530"/>
        <v>0</v>
      </c>
      <c r="AN486" s="10">
        <f t="shared" si="531"/>
        <v>0</v>
      </c>
      <c r="AO486" s="10">
        <f t="shared" si="532"/>
        <v>0</v>
      </c>
      <c r="AP486" s="10">
        <f t="shared" si="533"/>
        <v>0</v>
      </c>
      <c r="AQ486" s="10">
        <f t="shared" si="534"/>
        <v>0</v>
      </c>
      <c r="AZ486"/>
      <c r="BA486"/>
      <c r="BB486"/>
      <c r="BC486"/>
      <c r="BD486"/>
      <c r="BE486" s="12" t="s">
        <v>629</v>
      </c>
      <c r="BF486" s="110"/>
      <c r="BG486" s="111"/>
      <c r="BH486" s="111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</row>
    <row r="487" spans="1:123" x14ac:dyDescent="0.25">
      <c r="A487" s="12" t="str">
        <f t="shared" si="500"/>
        <v>30mag     21b</v>
      </c>
      <c r="B487" s="3">
        <f t="shared" si="501"/>
        <v>0</v>
      </c>
      <c r="C487" s="3">
        <f t="shared" si="502"/>
        <v>0</v>
      </c>
      <c r="D487" s="3">
        <f t="shared" si="503"/>
        <v>0</v>
      </c>
      <c r="E487" s="3">
        <f t="shared" si="504"/>
        <v>0</v>
      </c>
      <c r="F487" s="3">
        <f t="shared" si="505"/>
        <v>0</v>
      </c>
      <c r="G487" s="3">
        <f t="shared" si="506"/>
        <v>0</v>
      </c>
      <c r="H487" s="3">
        <f t="shared" si="482"/>
        <v>0</v>
      </c>
      <c r="I487" s="3">
        <f t="shared" si="483"/>
        <v>0</v>
      </c>
      <c r="J487" s="110">
        <f t="shared" si="484"/>
        <v>0</v>
      </c>
      <c r="K487" s="8">
        <f t="shared" si="507"/>
        <v>0</v>
      </c>
      <c r="L487" s="4">
        <f t="shared" si="508"/>
        <v>0</v>
      </c>
      <c r="M487" s="4">
        <f t="shared" si="509"/>
        <v>0</v>
      </c>
      <c r="N487" s="4">
        <f t="shared" si="510"/>
        <v>0</v>
      </c>
      <c r="O487" s="4">
        <f t="shared" si="511"/>
        <v>0</v>
      </c>
      <c r="P487" s="4">
        <f t="shared" si="499"/>
        <v>0</v>
      </c>
      <c r="Q487" s="4">
        <f>J486-I487</f>
        <v>0</v>
      </c>
      <c r="R487" s="4">
        <f t="shared" si="512"/>
        <v>0</v>
      </c>
      <c r="S487" s="4">
        <f t="shared" si="513"/>
        <v>0</v>
      </c>
      <c r="T487" s="4">
        <f t="shared" si="514"/>
        <v>0</v>
      </c>
      <c r="U487" s="4">
        <f t="shared" si="515"/>
        <v>0</v>
      </c>
      <c r="V487" s="4">
        <f t="shared" si="516"/>
        <v>0</v>
      </c>
      <c r="W487" s="85">
        <f t="shared" si="517"/>
        <v>0</v>
      </c>
      <c r="X487" s="45">
        <f t="shared" si="496"/>
        <v>0</v>
      </c>
      <c r="Y487" s="62">
        <f t="shared" si="518"/>
        <v>0</v>
      </c>
      <c r="Z487" s="10">
        <f t="shared" si="519"/>
        <v>0</v>
      </c>
      <c r="AA487" s="4">
        <f t="shared" si="520"/>
        <v>0</v>
      </c>
      <c r="AB487" s="108">
        <f t="shared" si="521"/>
        <v>0</v>
      </c>
      <c r="AC487" s="79">
        <f t="shared" si="497"/>
        <v>0</v>
      </c>
      <c r="AD487" s="48">
        <f t="shared" si="493"/>
        <v>-1</v>
      </c>
      <c r="AE487" s="45">
        <f t="shared" si="522"/>
        <v>0</v>
      </c>
      <c r="AF487" s="56">
        <f t="shared" si="523"/>
        <v>0</v>
      </c>
      <c r="AG487" s="70" t="e">
        <f t="shared" si="524"/>
        <v>#DIV/0!</v>
      </c>
      <c r="AH487" s="70" t="e">
        <f t="shared" si="525"/>
        <v>#DIV/0!</v>
      </c>
      <c r="AI487" s="74" t="e">
        <f t="shared" si="526"/>
        <v>#DIV/0!</v>
      </c>
      <c r="AJ487" s="62">
        <f t="shared" si="527"/>
        <v>0</v>
      </c>
      <c r="AK487" s="117" t="e">
        <f t="shared" si="528"/>
        <v>#DIV/0!</v>
      </c>
      <c r="AL487" s="99" t="e">
        <f t="shared" si="529"/>
        <v>#DIV/0!</v>
      </c>
      <c r="AM487" s="62">
        <f t="shared" si="530"/>
        <v>0</v>
      </c>
      <c r="AN487" s="10">
        <f t="shared" si="531"/>
        <v>0</v>
      </c>
      <c r="AO487" s="10">
        <f t="shared" si="532"/>
        <v>0</v>
      </c>
      <c r="AP487" s="10">
        <f t="shared" si="533"/>
        <v>0</v>
      </c>
      <c r="AQ487" s="10">
        <f t="shared" si="534"/>
        <v>0</v>
      </c>
      <c r="AZ487"/>
      <c r="BA487"/>
      <c r="BB487"/>
      <c r="BC487"/>
      <c r="BD487"/>
      <c r="BE487" s="12" t="s">
        <v>630</v>
      </c>
      <c r="BF487" s="110"/>
      <c r="BG487" s="111"/>
      <c r="BH487" s="111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</row>
    <row r="488" spans="1:123" x14ac:dyDescent="0.25">
      <c r="A488" s="12" t="str">
        <f t="shared" si="500"/>
        <v>30mag   22b</v>
      </c>
      <c r="B488" s="3">
        <f t="shared" si="501"/>
        <v>0</v>
      </c>
      <c r="C488" s="3">
        <f t="shared" si="502"/>
        <v>0</v>
      </c>
      <c r="D488" s="3">
        <f t="shared" si="503"/>
        <v>0</v>
      </c>
      <c r="E488" s="3">
        <f t="shared" si="504"/>
        <v>0</v>
      </c>
      <c r="F488" s="3">
        <f t="shared" si="505"/>
        <v>0</v>
      </c>
      <c r="G488" s="3">
        <f t="shared" si="506"/>
        <v>0</v>
      </c>
      <c r="H488" s="110">
        <f t="shared" si="482"/>
        <v>0</v>
      </c>
      <c r="I488" s="110">
        <f t="shared" si="483"/>
        <v>0</v>
      </c>
      <c r="J488" s="110">
        <f t="shared" si="484"/>
        <v>0</v>
      </c>
      <c r="K488" s="8">
        <f t="shared" si="507"/>
        <v>0</v>
      </c>
      <c r="L488" s="4">
        <f t="shared" si="508"/>
        <v>0</v>
      </c>
      <c r="M488" s="4">
        <f t="shared" si="509"/>
        <v>0</v>
      </c>
      <c r="N488" s="4">
        <f t="shared" si="510"/>
        <v>0</v>
      </c>
      <c r="O488" s="4">
        <f t="shared" si="511"/>
        <v>0</v>
      </c>
      <c r="P488" s="4">
        <f t="shared" si="499"/>
        <v>0</v>
      </c>
      <c r="Q488" s="4">
        <f>J487-I488</f>
        <v>0</v>
      </c>
      <c r="R488" s="4">
        <f t="shared" si="512"/>
        <v>0</v>
      </c>
      <c r="S488" s="4">
        <f t="shared" si="513"/>
        <v>0</v>
      </c>
      <c r="T488" s="4">
        <f t="shared" si="514"/>
        <v>0</v>
      </c>
      <c r="U488" s="4">
        <f t="shared" si="515"/>
        <v>0</v>
      </c>
      <c r="V488" s="4">
        <f t="shared" si="516"/>
        <v>0</v>
      </c>
      <c r="W488" s="85">
        <f t="shared" si="517"/>
        <v>0</v>
      </c>
      <c r="X488" s="45">
        <f t="shared" si="496"/>
        <v>0</v>
      </c>
      <c r="Y488" s="10">
        <f t="shared" si="518"/>
        <v>0</v>
      </c>
      <c r="Z488" s="10">
        <f t="shared" si="519"/>
        <v>0</v>
      </c>
      <c r="AA488" s="10">
        <f t="shared" si="520"/>
        <v>0</v>
      </c>
      <c r="AB488" s="10">
        <f t="shared" si="521"/>
        <v>0</v>
      </c>
      <c r="AC488" s="79">
        <f t="shared" si="497"/>
        <v>0</v>
      </c>
      <c r="AD488" s="48">
        <f t="shared" si="493"/>
        <v>-1</v>
      </c>
      <c r="AE488" s="45">
        <f t="shared" si="522"/>
        <v>0</v>
      </c>
      <c r="AF488" s="56">
        <f t="shared" si="523"/>
        <v>0</v>
      </c>
      <c r="AG488" s="70" t="e">
        <f t="shared" si="524"/>
        <v>#DIV/0!</v>
      </c>
      <c r="AH488" s="70" t="e">
        <f t="shared" si="525"/>
        <v>#DIV/0!</v>
      </c>
      <c r="AI488" s="74" t="e">
        <f t="shared" si="526"/>
        <v>#DIV/0!</v>
      </c>
      <c r="AJ488" s="62">
        <f t="shared" si="527"/>
        <v>0</v>
      </c>
      <c r="AK488" s="117" t="e">
        <f t="shared" si="528"/>
        <v>#DIV/0!</v>
      </c>
      <c r="AL488" s="99" t="e">
        <f t="shared" si="529"/>
        <v>#DIV/0!</v>
      </c>
      <c r="AM488" s="62">
        <f t="shared" si="530"/>
        <v>0</v>
      </c>
      <c r="AN488" s="10">
        <f t="shared" si="531"/>
        <v>0</v>
      </c>
      <c r="AO488" s="10">
        <f t="shared" si="532"/>
        <v>0</v>
      </c>
      <c r="AP488" s="10">
        <f t="shared" si="533"/>
        <v>0</v>
      </c>
      <c r="AQ488" s="10">
        <f t="shared" si="534"/>
        <v>0</v>
      </c>
      <c r="AZ488"/>
      <c r="BA488"/>
      <c r="BB488"/>
      <c r="BC488"/>
      <c r="BD488"/>
      <c r="BE488" s="12" t="s">
        <v>631</v>
      </c>
      <c r="BF488" s="15"/>
      <c r="BG488" s="15"/>
      <c r="BH488" s="15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</row>
    <row r="489" spans="1:123" x14ac:dyDescent="0.25">
      <c r="A489" s="12" t="str">
        <f t="shared" si="500"/>
        <v>31mag   0s</v>
      </c>
      <c r="B489" s="3">
        <f t="shared" si="501"/>
        <v>0</v>
      </c>
      <c r="C489" s="3">
        <f t="shared" si="502"/>
        <v>0</v>
      </c>
      <c r="D489" s="3">
        <f t="shared" si="503"/>
        <v>0</v>
      </c>
      <c r="E489" s="3">
        <f t="shared" si="504"/>
        <v>0</v>
      </c>
      <c r="F489" s="3">
        <f t="shared" si="505"/>
        <v>0</v>
      </c>
      <c r="G489" s="3">
        <f t="shared" si="506"/>
        <v>0</v>
      </c>
      <c r="H489" s="13">
        <f t="shared" si="482"/>
        <v>0</v>
      </c>
      <c r="I489" s="13">
        <f t="shared" si="483"/>
        <v>0</v>
      </c>
      <c r="J489" s="13">
        <f t="shared" si="484"/>
        <v>0</v>
      </c>
      <c r="K489" s="8">
        <f t="shared" si="507"/>
        <v>0</v>
      </c>
      <c r="L489" s="4">
        <f t="shared" si="508"/>
        <v>0</v>
      </c>
      <c r="M489" s="4">
        <f t="shared" si="509"/>
        <v>0</v>
      </c>
      <c r="N489" s="4">
        <f t="shared" si="510"/>
        <v>0</v>
      </c>
      <c r="O489" s="4">
        <f t="shared" si="511"/>
        <v>0</v>
      </c>
      <c r="P489" s="4">
        <f t="shared" si="499"/>
        <v>0</v>
      </c>
      <c r="Q489" s="4">
        <f t="shared" ref="Q489:Q494" si="535">J488-I489</f>
        <v>0</v>
      </c>
      <c r="R489" s="4">
        <f t="shared" si="512"/>
        <v>0</v>
      </c>
      <c r="S489" s="4">
        <f t="shared" si="513"/>
        <v>0</v>
      </c>
      <c r="T489" s="4">
        <f t="shared" si="514"/>
        <v>0</v>
      </c>
      <c r="U489" s="4">
        <f t="shared" si="515"/>
        <v>0</v>
      </c>
      <c r="V489" s="4">
        <f t="shared" si="516"/>
        <v>0</v>
      </c>
      <c r="W489" s="109">
        <f t="shared" si="517"/>
        <v>0</v>
      </c>
      <c r="X489" s="45">
        <f t="shared" si="496"/>
        <v>0</v>
      </c>
      <c r="Y489" s="10">
        <f t="shared" si="518"/>
        <v>0</v>
      </c>
      <c r="Z489" s="10">
        <f t="shared" si="519"/>
        <v>0</v>
      </c>
      <c r="AA489" s="10">
        <f t="shared" si="520"/>
        <v>0</v>
      </c>
      <c r="AB489" s="10">
        <f t="shared" si="521"/>
        <v>0</v>
      </c>
      <c r="AC489" s="79">
        <f t="shared" si="497"/>
        <v>0</v>
      </c>
      <c r="AD489" s="48">
        <f t="shared" si="493"/>
        <v>-1</v>
      </c>
      <c r="AE489" s="45">
        <f t="shared" si="522"/>
        <v>0</v>
      </c>
      <c r="AF489" s="56">
        <f t="shared" si="523"/>
        <v>0</v>
      </c>
      <c r="AG489" s="70" t="e">
        <f t="shared" si="524"/>
        <v>#DIV/0!</v>
      </c>
      <c r="AH489" s="70" t="e">
        <f t="shared" si="525"/>
        <v>#DIV/0!</v>
      </c>
      <c r="AI489" s="74" t="e">
        <f t="shared" si="526"/>
        <v>#DIV/0!</v>
      </c>
      <c r="AJ489" s="62">
        <f t="shared" si="527"/>
        <v>0</v>
      </c>
      <c r="AK489" s="117" t="e">
        <f t="shared" si="528"/>
        <v>#DIV/0!</v>
      </c>
      <c r="AL489" s="99" t="e">
        <f t="shared" si="529"/>
        <v>#DIV/0!</v>
      </c>
      <c r="AM489" s="62">
        <f t="shared" si="530"/>
        <v>0</v>
      </c>
      <c r="AN489" s="10">
        <f t="shared" si="531"/>
        <v>0</v>
      </c>
      <c r="AO489" s="10">
        <f t="shared" si="532"/>
        <v>0</v>
      </c>
      <c r="AP489" s="10">
        <f t="shared" si="533"/>
        <v>0</v>
      </c>
      <c r="AQ489" s="10">
        <f t="shared" si="534"/>
        <v>0</v>
      </c>
      <c r="AZ489"/>
      <c r="BA489"/>
      <c r="BB489"/>
      <c r="BC489"/>
      <c r="BD489"/>
      <c r="BE489" s="12" t="s">
        <v>632</v>
      </c>
      <c r="BF489" s="110"/>
      <c r="BG489" s="111"/>
      <c r="BH489" s="111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</row>
    <row r="490" spans="1:123" x14ac:dyDescent="0.25">
      <c r="A490" s="12" t="str">
        <f t="shared" si="500"/>
        <v>31mag   1s</v>
      </c>
      <c r="B490" s="3">
        <f t="shared" si="501"/>
        <v>0</v>
      </c>
      <c r="C490" s="3">
        <f t="shared" si="502"/>
        <v>0</v>
      </c>
      <c r="D490" s="3">
        <f t="shared" si="503"/>
        <v>0</v>
      </c>
      <c r="E490" s="3">
        <f t="shared" si="504"/>
        <v>0</v>
      </c>
      <c r="F490" s="3">
        <f t="shared" si="505"/>
        <v>0</v>
      </c>
      <c r="G490" s="3">
        <f t="shared" si="506"/>
        <v>0</v>
      </c>
      <c r="H490" s="13">
        <f t="shared" si="482"/>
        <v>0</v>
      </c>
      <c r="I490" s="13">
        <f t="shared" si="483"/>
        <v>0</v>
      </c>
      <c r="J490" s="110">
        <f t="shared" si="484"/>
        <v>0</v>
      </c>
      <c r="K490" s="8">
        <f t="shared" si="507"/>
        <v>0</v>
      </c>
      <c r="L490" s="4">
        <f t="shared" si="508"/>
        <v>0</v>
      </c>
      <c r="M490" s="4">
        <f t="shared" si="509"/>
        <v>0</v>
      </c>
      <c r="N490" s="4">
        <f t="shared" si="510"/>
        <v>0</v>
      </c>
      <c r="O490" s="4">
        <f t="shared" si="511"/>
        <v>0</v>
      </c>
      <c r="P490" s="4">
        <f t="shared" si="499"/>
        <v>0</v>
      </c>
      <c r="Q490" s="4">
        <f t="shared" si="535"/>
        <v>0</v>
      </c>
      <c r="R490" s="4">
        <f t="shared" si="512"/>
        <v>0</v>
      </c>
      <c r="S490" s="4">
        <f t="shared" si="513"/>
        <v>0</v>
      </c>
      <c r="T490" s="4">
        <f t="shared" si="514"/>
        <v>0</v>
      </c>
      <c r="U490" s="4">
        <f t="shared" si="515"/>
        <v>0</v>
      </c>
      <c r="V490" s="4">
        <f t="shared" si="516"/>
        <v>0</v>
      </c>
      <c r="W490" s="109">
        <f t="shared" si="517"/>
        <v>0</v>
      </c>
      <c r="X490" s="45">
        <f t="shared" si="496"/>
        <v>0</v>
      </c>
      <c r="Y490" s="62">
        <f t="shared" si="518"/>
        <v>0</v>
      </c>
      <c r="Z490" s="10">
        <f t="shared" si="519"/>
        <v>0</v>
      </c>
      <c r="AA490" s="4">
        <f t="shared" si="520"/>
        <v>0</v>
      </c>
      <c r="AB490" s="108">
        <f t="shared" si="521"/>
        <v>0</v>
      </c>
      <c r="AC490" s="79">
        <f t="shared" si="497"/>
        <v>0</v>
      </c>
      <c r="AD490" s="48">
        <f t="shared" si="493"/>
        <v>-1</v>
      </c>
      <c r="AE490" s="45">
        <f t="shared" si="522"/>
        <v>0</v>
      </c>
      <c r="AF490" s="56">
        <f t="shared" si="523"/>
        <v>0</v>
      </c>
      <c r="AG490" s="70" t="e">
        <f t="shared" si="524"/>
        <v>#DIV/0!</v>
      </c>
      <c r="AH490" s="70" t="e">
        <f t="shared" si="525"/>
        <v>#DIV/0!</v>
      </c>
      <c r="AI490" s="74" t="e">
        <f t="shared" si="526"/>
        <v>#DIV/0!</v>
      </c>
      <c r="AJ490" s="62">
        <f t="shared" si="527"/>
        <v>0</v>
      </c>
      <c r="AK490" s="117" t="e">
        <f t="shared" si="528"/>
        <v>#DIV/0!</v>
      </c>
      <c r="AL490" s="99" t="e">
        <f t="shared" si="529"/>
        <v>#DIV/0!</v>
      </c>
      <c r="AM490" s="62">
        <f t="shared" si="530"/>
        <v>0</v>
      </c>
      <c r="AN490" s="10">
        <f t="shared" si="531"/>
        <v>0</v>
      </c>
      <c r="AO490" s="10">
        <f t="shared" si="532"/>
        <v>0</v>
      </c>
      <c r="AP490" s="10">
        <f t="shared" si="533"/>
        <v>0</v>
      </c>
      <c r="AQ490" s="10">
        <f t="shared" si="534"/>
        <v>0</v>
      </c>
      <c r="AZ490"/>
      <c r="BA490"/>
      <c r="BB490"/>
      <c r="BC490"/>
      <c r="BD490"/>
      <c r="BE490" s="12" t="s">
        <v>633</v>
      </c>
      <c r="BF490" s="110"/>
      <c r="BG490" s="111"/>
      <c r="BH490" s="111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</row>
    <row r="491" spans="1:123" x14ac:dyDescent="0.25">
      <c r="A491" s="12" t="str">
        <f t="shared" si="500"/>
        <v>31mag    2b</v>
      </c>
      <c r="B491" s="3">
        <f t="shared" si="501"/>
        <v>0</v>
      </c>
      <c r="C491" s="3">
        <f t="shared" si="502"/>
        <v>0</v>
      </c>
      <c r="D491" s="3">
        <f t="shared" si="503"/>
        <v>0</v>
      </c>
      <c r="E491" s="3">
        <f t="shared" si="504"/>
        <v>0</v>
      </c>
      <c r="F491" s="3">
        <f t="shared" si="505"/>
        <v>0</v>
      </c>
      <c r="G491" s="3">
        <f t="shared" si="506"/>
        <v>0</v>
      </c>
      <c r="H491" s="13">
        <f t="shared" si="482"/>
        <v>0</v>
      </c>
      <c r="I491" s="13">
        <f t="shared" si="483"/>
        <v>0</v>
      </c>
      <c r="J491" s="110">
        <f t="shared" si="484"/>
        <v>0</v>
      </c>
      <c r="K491" s="8">
        <f t="shared" si="507"/>
        <v>0</v>
      </c>
      <c r="L491" s="4">
        <f t="shared" si="508"/>
        <v>0</v>
      </c>
      <c r="M491" s="4">
        <f t="shared" si="509"/>
        <v>0</v>
      </c>
      <c r="N491" s="4">
        <f t="shared" si="510"/>
        <v>0</v>
      </c>
      <c r="O491" s="4">
        <f t="shared" si="511"/>
        <v>0</v>
      </c>
      <c r="P491" s="4">
        <f t="shared" si="499"/>
        <v>0</v>
      </c>
      <c r="Q491" s="4">
        <f t="shared" si="535"/>
        <v>0</v>
      </c>
      <c r="R491" s="4">
        <f t="shared" si="512"/>
        <v>0</v>
      </c>
      <c r="S491" s="4">
        <f t="shared" si="513"/>
        <v>0</v>
      </c>
      <c r="T491" s="4">
        <f t="shared" si="514"/>
        <v>0</v>
      </c>
      <c r="U491" s="4">
        <f t="shared" si="515"/>
        <v>0</v>
      </c>
      <c r="V491" s="4">
        <f t="shared" si="516"/>
        <v>0</v>
      </c>
      <c r="W491" s="45">
        <f t="shared" si="517"/>
        <v>0</v>
      </c>
      <c r="X491" s="45">
        <f t="shared" si="496"/>
        <v>0</v>
      </c>
      <c r="Y491" s="62">
        <f t="shared" si="518"/>
        <v>0</v>
      </c>
      <c r="Z491" s="10">
        <f t="shared" si="519"/>
        <v>0</v>
      </c>
      <c r="AA491" s="4">
        <f t="shared" si="520"/>
        <v>0</v>
      </c>
      <c r="AB491" s="79">
        <f t="shared" si="521"/>
        <v>0</v>
      </c>
      <c r="AC491" s="79">
        <f t="shared" si="497"/>
        <v>0</v>
      </c>
      <c r="AD491" s="48">
        <f t="shared" si="493"/>
        <v>-1</v>
      </c>
      <c r="AE491" s="45">
        <f t="shared" si="522"/>
        <v>0</v>
      </c>
      <c r="AF491" s="56">
        <f t="shared" si="523"/>
        <v>0</v>
      </c>
      <c r="AG491" s="70" t="e">
        <f t="shared" si="524"/>
        <v>#DIV/0!</v>
      </c>
      <c r="AH491" s="70" t="e">
        <f t="shared" si="525"/>
        <v>#DIV/0!</v>
      </c>
      <c r="AI491" s="74" t="e">
        <f t="shared" si="526"/>
        <v>#DIV/0!</v>
      </c>
      <c r="AJ491" s="62">
        <f t="shared" si="527"/>
        <v>0</v>
      </c>
      <c r="AK491" s="117" t="e">
        <f t="shared" si="528"/>
        <v>#DIV/0!</v>
      </c>
      <c r="AL491" s="99" t="e">
        <f t="shared" si="529"/>
        <v>#DIV/0!</v>
      </c>
      <c r="AM491" s="62">
        <f t="shared" si="530"/>
        <v>0</v>
      </c>
      <c r="AN491" s="10">
        <f t="shared" si="531"/>
        <v>0</v>
      </c>
      <c r="AO491" s="10">
        <f t="shared" si="532"/>
        <v>0</v>
      </c>
      <c r="AP491" s="10">
        <f t="shared" si="533"/>
        <v>0</v>
      </c>
      <c r="AQ491" s="10">
        <f t="shared" si="534"/>
        <v>0</v>
      </c>
      <c r="AZ491"/>
      <c r="BA491"/>
      <c r="BB491"/>
      <c r="BC491"/>
      <c r="BD491"/>
      <c r="BE491" s="12" t="s">
        <v>634</v>
      </c>
      <c r="BF491" s="110"/>
      <c r="BG491" s="111"/>
      <c r="BH491" s="11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</row>
    <row r="492" spans="1:123" x14ac:dyDescent="0.25">
      <c r="A492" s="12" t="str">
        <f t="shared" si="500"/>
        <v>31mag     3o</v>
      </c>
      <c r="B492" s="3">
        <f t="shared" si="501"/>
        <v>0</v>
      </c>
      <c r="C492" s="3">
        <f t="shared" si="502"/>
        <v>0</v>
      </c>
      <c r="D492" s="3">
        <f t="shared" si="503"/>
        <v>0</v>
      </c>
      <c r="E492" s="3">
        <f t="shared" si="504"/>
        <v>0</v>
      </c>
      <c r="F492" s="3">
        <f t="shared" si="505"/>
        <v>0</v>
      </c>
      <c r="G492" s="3">
        <f t="shared" si="506"/>
        <v>0</v>
      </c>
      <c r="H492" s="13">
        <f t="shared" si="482"/>
        <v>0</v>
      </c>
      <c r="I492" s="13">
        <f t="shared" si="483"/>
        <v>0</v>
      </c>
      <c r="J492" s="110">
        <f t="shared" si="484"/>
        <v>0</v>
      </c>
      <c r="K492" s="8">
        <f t="shared" si="507"/>
        <v>0</v>
      </c>
      <c r="L492" s="4">
        <f t="shared" si="508"/>
        <v>0</v>
      </c>
      <c r="M492" s="4">
        <f t="shared" si="509"/>
        <v>0</v>
      </c>
      <c r="N492" s="4">
        <f t="shared" si="510"/>
        <v>0</v>
      </c>
      <c r="O492" s="4">
        <f t="shared" si="511"/>
        <v>0</v>
      </c>
      <c r="P492" s="4">
        <f t="shared" si="499"/>
        <v>0</v>
      </c>
      <c r="Q492" s="4">
        <f t="shared" si="535"/>
        <v>0</v>
      </c>
      <c r="R492" s="4">
        <f t="shared" si="512"/>
        <v>0</v>
      </c>
      <c r="S492" s="4">
        <f t="shared" si="513"/>
        <v>0</v>
      </c>
      <c r="T492" s="4">
        <f t="shared" si="514"/>
        <v>0</v>
      </c>
      <c r="U492" s="4">
        <f t="shared" si="515"/>
        <v>0</v>
      </c>
      <c r="V492" s="4">
        <f t="shared" si="516"/>
        <v>0</v>
      </c>
      <c r="W492" s="45">
        <f t="shared" si="517"/>
        <v>0</v>
      </c>
      <c r="X492" s="45">
        <f t="shared" si="496"/>
        <v>0</v>
      </c>
      <c r="Y492" s="62">
        <f t="shared" si="518"/>
        <v>0</v>
      </c>
      <c r="Z492" s="10">
        <f t="shared" si="519"/>
        <v>0</v>
      </c>
      <c r="AA492" s="4">
        <f t="shared" si="520"/>
        <v>0</v>
      </c>
      <c r="AB492" s="79">
        <f t="shared" si="521"/>
        <v>0</v>
      </c>
      <c r="AC492" s="79">
        <f t="shared" si="497"/>
        <v>0</v>
      </c>
      <c r="AD492" s="48">
        <f t="shared" si="493"/>
        <v>-1</v>
      </c>
      <c r="AE492" s="45">
        <f t="shared" si="522"/>
        <v>0</v>
      </c>
      <c r="AF492" s="56">
        <f t="shared" si="523"/>
        <v>0</v>
      </c>
      <c r="AG492" s="70" t="e">
        <f t="shared" si="524"/>
        <v>#DIV/0!</v>
      </c>
      <c r="AH492" s="70" t="e">
        <f t="shared" si="525"/>
        <v>#DIV/0!</v>
      </c>
      <c r="AI492" s="74" t="e">
        <f t="shared" si="526"/>
        <v>#DIV/0!</v>
      </c>
      <c r="AJ492" s="62">
        <f t="shared" si="527"/>
        <v>0</v>
      </c>
      <c r="AK492" s="117" t="e">
        <f t="shared" si="528"/>
        <v>#DIV/0!</v>
      </c>
      <c r="AL492" s="99" t="e">
        <f t="shared" si="529"/>
        <v>#DIV/0!</v>
      </c>
      <c r="AM492" s="62">
        <f t="shared" si="530"/>
        <v>0</v>
      </c>
      <c r="AN492" s="10">
        <f t="shared" si="531"/>
        <v>0</v>
      </c>
      <c r="AO492" s="10">
        <f t="shared" si="532"/>
        <v>0</v>
      </c>
      <c r="AP492" s="10">
        <f t="shared" si="533"/>
        <v>0</v>
      </c>
      <c r="AQ492" s="10">
        <f t="shared" si="534"/>
        <v>0</v>
      </c>
      <c r="AZ492"/>
      <c r="BA492"/>
      <c r="BB492"/>
      <c r="BC492"/>
      <c r="BD492"/>
      <c r="BE492" s="12" t="s">
        <v>635</v>
      </c>
      <c r="BF492" s="110"/>
      <c r="BG492" s="111"/>
      <c r="BH492" s="111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</row>
    <row r="493" spans="1:123" x14ac:dyDescent="0.25">
      <c r="A493" s="12" t="str">
        <f t="shared" si="500"/>
        <v>31mag    4s</v>
      </c>
      <c r="B493" s="3">
        <f t="shared" si="501"/>
        <v>0</v>
      </c>
      <c r="C493" s="3">
        <f t="shared" si="502"/>
        <v>0</v>
      </c>
      <c r="D493" s="3">
        <f t="shared" si="503"/>
        <v>0</v>
      </c>
      <c r="E493" s="3">
        <f t="shared" si="504"/>
        <v>0</v>
      </c>
      <c r="F493" s="3">
        <f t="shared" si="505"/>
        <v>0</v>
      </c>
      <c r="G493" s="3">
        <f t="shared" si="506"/>
        <v>0</v>
      </c>
      <c r="H493" s="3">
        <f t="shared" si="482"/>
        <v>0</v>
      </c>
      <c r="I493" s="110">
        <f t="shared" si="483"/>
        <v>0</v>
      </c>
      <c r="J493" s="110">
        <f t="shared" si="484"/>
        <v>0</v>
      </c>
      <c r="K493" s="8">
        <f t="shared" si="507"/>
        <v>0</v>
      </c>
      <c r="L493" s="4">
        <f t="shared" si="508"/>
        <v>0</v>
      </c>
      <c r="M493" s="4">
        <f t="shared" si="509"/>
        <v>0</v>
      </c>
      <c r="N493" s="4">
        <f t="shared" si="510"/>
        <v>0</v>
      </c>
      <c r="O493" s="4">
        <f t="shared" si="511"/>
        <v>0</v>
      </c>
      <c r="P493" s="4">
        <f t="shared" si="499"/>
        <v>0</v>
      </c>
      <c r="Q493" s="4">
        <f t="shared" si="535"/>
        <v>0</v>
      </c>
      <c r="R493" s="4">
        <f t="shared" si="512"/>
        <v>0</v>
      </c>
      <c r="S493" s="4">
        <f t="shared" si="513"/>
        <v>0</v>
      </c>
      <c r="T493" s="4">
        <f t="shared" si="514"/>
        <v>0</v>
      </c>
      <c r="U493" s="4">
        <f t="shared" si="515"/>
        <v>0</v>
      </c>
      <c r="V493" s="4">
        <f t="shared" si="516"/>
        <v>0</v>
      </c>
      <c r="W493" s="45">
        <f t="shared" si="517"/>
        <v>0</v>
      </c>
      <c r="X493" s="45">
        <f t="shared" si="496"/>
        <v>0</v>
      </c>
      <c r="Y493" s="10">
        <f t="shared" si="518"/>
        <v>0</v>
      </c>
      <c r="Z493" s="10">
        <f t="shared" si="519"/>
        <v>0</v>
      </c>
      <c r="AA493" s="10">
        <f t="shared" si="520"/>
        <v>0</v>
      </c>
      <c r="AB493" s="10">
        <f t="shared" si="521"/>
        <v>0</v>
      </c>
      <c r="AC493" s="79">
        <f t="shared" si="497"/>
        <v>0</v>
      </c>
      <c r="AD493" s="48">
        <f t="shared" si="493"/>
        <v>-1</v>
      </c>
      <c r="AE493" s="45">
        <f t="shared" si="522"/>
        <v>0</v>
      </c>
      <c r="AF493" s="56">
        <f t="shared" si="523"/>
        <v>0</v>
      </c>
      <c r="AG493" s="70" t="e">
        <f t="shared" si="524"/>
        <v>#DIV/0!</v>
      </c>
      <c r="AH493" s="70" t="e">
        <f t="shared" si="525"/>
        <v>#DIV/0!</v>
      </c>
      <c r="AI493" s="74" t="e">
        <f t="shared" si="526"/>
        <v>#DIV/0!</v>
      </c>
      <c r="AJ493" s="62">
        <f t="shared" si="527"/>
        <v>0</v>
      </c>
      <c r="AK493" s="117" t="e">
        <f t="shared" si="528"/>
        <v>#DIV/0!</v>
      </c>
      <c r="AL493" s="99" t="e">
        <f t="shared" si="529"/>
        <v>#DIV/0!</v>
      </c>
      <c r="AM493" s="62">
        <f t="shared" si="530"/>
        <v>0</v>
      </c>
      <c r="AN493" s="10">
        <f t="shared" si="531"/>
        <v>0</v>
      </c>
      <c r="AO493" s="10">
        <f t="shared" si="532"/>
        <v>0</v>
      </c>
      <c r="AP493" s="10">
        <f t="shared" si="533"/>
        <v>0</v>
      </c>
      <c r="AQ493" s="10">
        <f t="shared" si="534"/>
        <v>0</v>
      </c>
      <c r="AZ493"/>
      <c r="BA493"/>
      <c r="BB493"/>
      <c r="BC493"/>
      <c r="BD493"/>
      <c r="BE493" s="12" t="s">
        <v>636</v>
      </c>
      <c r="BF493" s="110"/>
      <c r="BG493" s="111"/>
      <c r="BH493" s="111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</row>
    <row r="494" spans="1:123" x14ac:dyDescent="0.25">
      <c r="A494" s="12" t="str">
        <f t="shared" si="500"/>
        <v>31mag     5b</v>
      </c>
      <c r="B494" s="3">
        <f t="shared" si="501"/>
        <v>0</v>
      </c>
      <c r="C494" s="3">
        <f t="shared" si="502"/>
        <v>0</v>
      </c>
      <c r="D494" s="3">
        <f t="shared" si="503"/>
        <v>0</v>
      </c>
      <c r="E494" s="3">
        <f t="shared" si="504"/>
        <v>0</v>
      </c>
      <c r="F494" s="3">
        <f t="shared" si="505"/>
        <v>0</v>
      </c>
      <c r="G494" s="3">
        <f t="shared" si="506"/>
        <v>0</v>
      </c>
      <c r="H494" s="3">
        <f t="shared" ref="H494:H511" si="536">BF494</f>
        <v>0</v>
      </c>
      <c r="I494" s="110">
        <f t="shared" ref="I494:I511" si="537">BG494</f>
        <v>0</v>
      </c>
      <c r="J494" s="110">
        <f t="shared" ref="J494:J511" si="538">BH494</f>
        <v>0</v>
      </c>
      <c r="K494" s="8">
        <f t="shared" si="507"/>
        <v>0</v>
      </c>
      <c r="L494" s="4">
        <f t="shared" si="508"/>
        <v>0</v>
      </c>
      <c r="M494" s="4">
        <f t="shared" si="509"/>
        <v>0</v>
      </c>
      <c r="N494" s="4">
        <f t="shared" si="510"/>
        <v>0</v>
      </c>
      <c r="O494" s="4">
        <f t="shared" si="511"/>
        <v>0</v>
      </c>
      <c r="P494" s="4">
        <f t="shared" si="499"/>
        <v>0</v>
      </c>
      <c r="Q494" s="4">
        <f t="shared" si="535"/>
        <v>0</v>
      </c>
      <c r="R494" s="4">
        <f t="shared" si="512"/>
        <v>0</v>
      </c>
      <c r="S494" s="4">
        <f t="shared" si="513"/>
        <v>0</v>
      </c>
      <c r="T494" s="4">
        <f t="shared" si="514"/>
        <v>0</v>
      </c>
      <c r="U494" s="4">
        <f t="shared" si="515"/>
        <v>0</v>
      </c>
      <c r="V494" s="4">
        <f t="shared" si="516"/>
        <v>0</v>
      </c>
      <c r="W494" s="45">
        <f t="shared" si="517"/>
        <v>0</v>
      </c>
      <c r="X494" s="45">
        <f t="shared" si="496"/>
        <v>0</v>
      </c>
      <c r="Y494" s="62">
        <f t="shared" si="518"/>
        <v>0</v>
      </c>
      <c r="Z494" s="10">
        <f t="shared" si="519"/>
        <v>0</v>
      </c>
      <c r="AA494" s="4">
        <f t="shared" si="520"/>
        <v>0</v>
      </c>
      <c r="AB494" s="108">
        <f t="shared" si="521"/>
        <v>0</v>
      </c>
      <c r="AC494" s="79">
        <f t="shared" si="497"/>
        <v>0</v>
      </c>
      <c r="AD494" s="48">
        <f t="shared" si="493"/>
        <v>-1</v>
      </c>
      <c r="AE494" s="45">
        <f t="shared" si="522"/>
        <v>0</v>
      </c>
      <c r="AF494" s="56">
        <f t="shared" si="523"/>
        <v>0</v>
      </c>
      <c r="AG494" s="70" t="e">
        <f t="shared" si="524"/>
        <v>#DIV/0!</v>
      </c>
      <c r="AH494" s="70" t="e">
        <f t="shared" si="525"/>
        <v>#DIV/0!</v>
      </c>
      <c r="AI494" s="74" t="e">
        <f t="shared" si="526"/>
        <v>#DIV/0!</v>
      </c>
      <c r="AJ494" s="62">
        <f t="shared" si="527"/>
        <v>0</v>
      </c>
      <c r="AK494" s="117" t="e">
        <f t="shared" si="528"/>
        <v>#DIV/0!</v>
      </c>
      <c r="AL494" s="99" t="e">
        <f t="shared" si="529"/>
        <v>#DIV/0!</v>
      </c>
      <c r="AM494" s="62">
        <f t="shared" si="530"/>
        <v>0</v>
      </c>
      <c r="AN494" s="10">
        <f t="shared" si="531"/>
        <v>0</v>
      </c>
      <c r="AO494" s="10">
        <f t="shared" si="532"/>
        <v>0</v>
      </c>
      <c r="AP494" s="10">
        <f t="shared" si="533"/>
        <v>0</v>
      </c>
      <c r="AQ494" s="10">
        <f t="shared" si="534"/>
        <v>0</v>
      </c>
      <c r="AZ494"/>
      <c r="BA494"/>
      <c r="BB494"/>
      <c r="BC494"/>
      <c r="BD494"/>
      <c r="BE494" s="12" t="s">
        <v>637</v>
      </c>
      <c r="BF494" s="110"/>
      <c r="BG494" s="111"/>
      <c r="BH494" s="111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</row>
    <row r="495" spans="1:123" x14ac:dyDescent="0.25">
      <c r="A495" s="12" t="str">
        <f t="shared" si="500"/>
        <v>31mag     6o</v>
      </c>
      <c r="B495" s="3">
        <f t="shared" si="501"/>
        <v>0</v>
      </c>
      <c r="C495" s="3">
        <f t="shared" si="502"/>
        <v>0</v>
      </c>
      <c r="D495" s="3">
        <f t="shared" si="503"/>
        <v>0</v>
      </c>
      <c r="E495" s="3">
        <f t="shared" si="504"/>
        <v>0</v>
      </c>
      <c r="F495" s="3">
        <f t="shared" si="505"/>
        <v>0</v>
      </c>
      <c r="G495" s="3">
        <f t="shared" si="506"/>
        <v>0</v>
      </c>
      <c r="H495" s="3">
        <f t="shared" si="536"/>
        <v>0</v>
      </c>
      <c r="I495" s="110">
        <f t="shared" si="537"/>
        <v>0</v>
      </c>
      <c r="J495" s="110">
        <f t="shared" si="538"/>
        <v>0</v>
      </c>
      <c r="K495" s="8">
        <f t="shared" si="507"/>
        <v>0</v>
      </c>
      <c r="L495" s="4">
        <f t="shared" si="508"/>
        <v>0</v>
      </c>
      <c r="M495" s="4">
        <f t="shared" si="509"/>
        <v>0</v>
      </c>
      <c r="N495" s="4">
        <f t="shared" si="510"/>
        <v>0</v>
      </c>
      <c r="O495" s="4">
        <f t="shared" si="511"/>
        <v>0</v>
      </c>
      <c r="P495" s="4">
        <f t="shared" si="499"/>
        <v>0</v>
      </c>
      <c r="Q495" s="4">
        <f>-J494+I495</f>
        <v>0</v>
      </c>
      <c r="R495" s="4">
        <f t="shared" si="512"/>
        <v>0</v>
      </c>
      <c r="S495" s="4">
        <f t="shared" si="513"/>
        <v>0</v>
      </c>
      <c r="T495" s="4">
        <f t="shared" si="514"/>
        <v>0</v>
      </c>
      <c r="U495" s="4">
        <f t="shared" si="515"/>
        <v>0</v>
      </c>
      <c r="V495" s="4">
        <f t="shared" si="516"/>
        <v>0</v>
      </c>
      <c r="W495" s="45">
        <f t="shared" si="517"/>
        <v>0</v>
      </c>
      <c r="X495" s="45">
        <f t="shared" si="496"/>
        <v>0</v>
      </c>
      <c r="Y495" s="10">
        <f t="shared" si="518"/>
        <v>0</v>
      </c>
      <c r="Z495" s="10">
        <f t="shared" si="519"/>
        <v>0</v>
      </c>
      <c r="AA495" s="10">
        <f t="shared" si="520"/>
        <v>0</v>
      </c>
      <c r="AB495" s="10">
        <f t="shared" si="521"/>
        <v>0</v>
      </c>
      <c r="AC495" s="79">
        <f t="shared" si="497"/>
        <v>0</v>
      </c>
      <c r="AD495" s="48">
        <f t="shared" si="493"/>
        <v>-1</v>
      </c>
      <c r="AE495" s="45">
        <f t="shared" si="522"/>
        <v>0</v>
      </c>
      <c r="AF495" s="56">
        <f t="shared" si="523"/>
        <v>0</v>
      </c>
      <c r="AG495" s="70" t="e">
        <f t="shared" si="524"/>
        <v>#DIV/0!</v>
      </c>
      <c r="AH495" s="70" t="e">
        <f t="shared" si="525"/>
        <v>#DIV/0!</v>
      </c>
      <c r="AI495" s="74" t="e">
        <f t="shared" si="526"/>
        <v>#DIV/0!</v>
      </c>
      <c r="AJ495" s="62">
        <f t="shared" si="527"/>
        <v>0</v>
      </c>
      <c r="AK495" s="117" t="e">
        <f t="shared" si="528"/>
        <v>#DIV/0!</v>
      </c>
      <c r="AL495" s="99" t="e">
        <f t="shared" si="529"/>
        <v>#DIV/0!</v>
      </c>
      <c r="AM495" s="62">
        <f t="shared" si="530"/>
        <v>0</v>
      </c>
      <c r="AN495" s="10">
        <f t="shared" si="531"/>
        <v>0</v>
      </c>
      <c r="AO495" s="10">
        <f t="shared" si="532"/>
        <v>0</v>
      </c>
      <c r="AP495" s="10">
        <f t="shared" si="533"/>
        <v>0</v>
      </c>
      <c r="AQ495" s="10">
        <f t="shared" si="534"/>
        <v>0</v>
      </c>
      <c r="AZ495"/>
      <c r="BA495"/>
      <c r="BB495"/>
      <c r="BC495"/>
      <c r="BD495"/>
      <c r="BE495" s="12" t="s">
        <v>638</v>
      </c>
      <c r="BF495" s="110"/>
      <c r="BG495" s="111"/>
      <c r="BH495" s="111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</row>
    <row r="496" spans="1:123" x14ac:dyDescent="0.25">
      <c r="A496" s="12" t="str">
        <f t="shared" si="500"/>
        <v>31mag    7s</v>
      </c>
      <c r="B496" s="3">
        <f t="shared" si="501"/>
        <v>0</v>
      </c>
      <c r="C496" s="3">
        <f t="shared" si="502"/>
        <v>0</v>
      </c>
      <c r="D496" s="3">
        <f t="shared" si="503"/>
        <v>0</v>
      </c>
      <c r="E496" s="3">
        <f t="shared" si="504"/>
        <v>0</v>
      </c>
      <c r="F496" s="3">
        <f t="shared" si="505"/>
        <v>0</v>
      </c>
      <c r="G496" s="3">
        <f t="shared" si="506"/>
        <v>0</v>
      </c>
      <c r="H496" s="3">
        <f t="shared" si="536"/>
        <v>0</v>
      </c>
      <c r="I496" s="110">
        <f t="shared" si="537"/>
        <v>0</v>
      </c>
      <c r="J496" s="110">
        <f t="shared" si="538"/>
        <v>0</v>
      </c>
      <c r="K496" s="8">
        <f t="shared" si="507"/>
        <v>0</v>
      </c>
      <c r="L496" s="4">
        <f t="shared" si="508"/>
        <v>0</v>
      </c>
      <c r="M496" s="4">
        <f t="shared" si="509"/>
        <v>0</v>
      </c>
      <c r="N496" s="4">
        <f t="shared" si="510"/>
        <v>0</v>
      </c>
      <c r="O496" s="4">
        <f t="shared" si="511"/>
        <v>0</v>
      </c>
      <c r="P496" s="4">
        <f t="shared" si="499"/>
        <v>0</v>
      </c>
      <c r="Q496" s="4">
        <f>J495-I496</f>
        <v>0</v>
      </c>
      <c r="R496" s="4">
        <f t="shared" si="512"/>
        <v>0</v>
      </c>
      <c r="S496" s="4">
        <f t="shared" si="513"/>
        <v>0</v>
      </c>
      <c r="T496" s="4">
        <f t="shared" si="514"/>
        <v>0</v>
      </c>
      <c r="U496" s="4">
        <f t="shared" si="515"/>
        <v>0</v>
      </c>
      <c r="V496" s="4">
        <f t="shared" si="516"/>
        <v>0</v>
      </c>
      <c r="W496" s="45">
        <f t="shared" si="517"/>
        <v>0</v>
      </c>
      <c r="X496" s="45">
        <f t="shared" si="496"/>
        <v>0</v>
      </c>
      <c r="Y496" s="62">
        <f t="shared" si="518"/>
        <v>0</v>
      </c>
      <c r="Z496" s="10">
        <f t="shared" si="519"/>
        <v>0</v>
      </c>
      <c r="AA496" s="4">
        <f t="shared" si="520"/>
        <v>0</v>
      </c>
      <c r="AB496" s="79">
        <f t="shared" si="521"/>
        <v>0</v>
      </c>
      <c r="AC496" s="79">
        <f t="shared" si="497"/>
        <v>0</v>
      </c>
      <c r="AD496" s="48">
        <f t="shared" si="493"/>
        <v>-1</v>
      </c>
      <c r="AE496" s="45">
        <f t="shared" si="522"/>
        <v>0</v>
      </c>
      <c r="AF496" s="56">
        <f t="shared" si="523"/>
        <v>0</v>
      </c>
      <c r="AG496" s="70" t="e">
        <f t="shared" si="524"/>
        <v>#DIV/0!</v>
      </c>
      <c r="AH496" s="70" t="e">
        <f t="shared" si="525"/>
        <v>#DIV/0!</v>
      </c>
      <c r="AI496" s="74" t="e">
        <f t="shared" si="526"/>
        <v>#DIV/0!</v>
      </c>
      <c r="AJ496" s="62">
        <f t="shared" si="527"/>
        <v>0</v>
      </c>
      <c r="AK496" s="117" t="e">
        <f t="shared" si="528"/>
        <v>#DIV/0!</v>
      </c>
      <c r="AL496" s="99" t="e">
        <f t="shared" si="529"/>
        <v>#DIV/0!</v>
      </c>
      <c r="AM496" s="62">
        <f t="shared" si="530"/>
        <v>0</v>
      </c>
      <c r="AN496" s="10">
        <f t="shared" si="531"/>
        <v>0</v>
      </c>
      <c r="AO496" s="10">
        <f t="shared" si="532"/>
        <v>0</v>
      </c>
      <c r="AP496" s="10">
        <f t="shared" si="533"/>
        <v>0</v>
      </c>
      <c r="AQ496" s="10">
        <f t="shared" si="534"/>
        <v>0</v>
      </c>
      <c r="AZ496"/>
      <c r="BA496"/>
      <c r="BB496"/>
      <c r="BC496"/>
      <c r="BD496"/>
      <c r="BE496" s="12" t="s">
        <v>639</v>
      </c>
      <c r="BF496" s="110"/>
      <c r="BG496" s="111"/>
      <c r="BH496" s="111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</row>
    <row r="497" spans="1:123" x14ac:dyDescent="0.25">
      <c r="A497" s="12" t="str">
        <f t="shared" si="500"/>
        <v>31mag   8s</v>
      </c>
      <c r="B497" s="3">
        <f t="shared" si="501"/>
        <v>0</v>
      </c>
      <c r="C497" s="3">
        <f t="shared" si="502"/>
        <v>0</v>
      </c>
      <c r="D497" s="3">
        <f t="shared" si="503"/>
        <v>0</v>
      </c>
      <c r="E497" s="3">
        <f t="shared" si="504"/>
        <v>0</v>
      </c>
      <c r="F497" s="3">
        <f t="shared" si="505"/>
        <v>0</v>
      </c>
      <c r="G497" s="3">
        <f t="shared" si="506"/>
        <v>0</v>
      </c>
      <c r="H497" s="3">
        <f t="shared" si="536"/>
        <v>0</v>
      </c>
      <c r="I497" s="110">
        <f t="shared" si="537"/>
        <v>0</v>
      </c>
      <c r="J497" s="110">
        <f t="shared" si="538"/>
        <v>0</v>
      </c>
      <c r="K497" s="8">
        <f t="shared" si="507"/>
        <v>0</v>
      </c>
      <c r="L497" s="4">
        <f t="shared" si="508"/>
        <v>0</v>
      </c>
      <c r="M497" s="4">
        <f t="shared" si="509"/>
        <v>0</v>
      </c>
      <c r="N497" s="4">
        <f t="shared" si="510"/>
        <v>0</v>
      </c>
      <c r="O497" s="4">
        <f t="shared" si="511"/>
        <v>0</v>
      </c>
      <c r="P497" s="4">
        <f t="shared" si="499"/>
        <v>0</v>
      </c>
      <c r="Q497" s="4">
        <f>J496-I497</f>
        <v>0</v>
      </c>
      <c r="R497" s="4">
        <f t="shared" si="512"/>
        <v>0</v>
      </c>
      <c r="S497" s="4">
        <f t="shared" si="513"/>
        <v>0</v>
      </c>
      <c r="T497" s="4">
        <f t="shared" si="514"/>
        <v>0</v>
      </c>
      <c r="U497" s="4">
        <f t="shared" si="515"/>
        <v>0</v>
      </c>
      <c r="V497" s="4">
        <f t="shared" si="516"/>
        <v>0</v>
      </c>
      <c r="W497" s="109">
        <f t="shared" si="517"/>
        <v>0</v>
      </c>
      <c r="X497" s="45">
        <f>J495+U497</f>
        <v>0</v>
      </c>
      <c r="Y497" s="62">
        <f t="shared" si="518"/>
        <v>0</v>
      </c>
      <c r="Z497" s="10">
        <f t="shared" si="519"/>
        <v>0</v>
      </c>
      <c r="AA497" s="4">
        <f t="shared" si="520"/>
        <v>0</v>
      </c>
      <c r="AB497" s="79">
        <f t="shared" si="521"/>
        <v>0</v>
      </c>
      <c r="AC497" s="79">
        <f>J495+Z497</f>
        <v>0</v>
      </c>
      <c r="AD497" s="48">
        <f t="shared" si="493"/>
        <v>-1</v>
      </c>
      <c r="AE497" s="45">
        <f t="shared" si="522"/>
        <v>0</v>
      </c>
      <c r="AF497" s="56">
        <f t="shared" si="523"/>
        <v>0</v>
      </c>
      <c r="AG497" s="70" t="e">
        <f t="shared" si="524"/>
        <v>#DIV/0!</v>
      </c>
      <c r="AH497" s="70" t="e">
        <f t="shared" si="525"/>
        <v>#DIV/0!</v>
      </c>
      <c r="AI497" s="74" t="e">
        <f t="shared" si="526"/>
        <v>#DIV/0!</v>
      </c>
      <c r="AJ497" s="62">
        <f t="shared" si="527"/>
        <v>0</v>
      </c>
      <c r="AK497" s="117" t="e">
        <f t="shared" si="528"/>
        <v>#DIV/0!</v>
      </c>
      <c r="AL497" s="99" t="e">
        <f t="shared" si="529"/>
        <v>#DIV/0!</v>
      </c>
      <c r="AM497" s="62">
        <f t="shared" si="530"/>
        <v>0</v>
      </c>
      <c r="AN497" s="10">
        <f t="shared" si="531"/>
        <v>0</v>
      </c>
      <c r="AO497" s="10">
        <f t="shared" si="532"/>
        <v>0</v>
      </c>
      <c r="AP497" s="10">
        <f t="shared" si="533"/>
        <v>0</v>
      </c>
      <c r="AQ497" s="10">
        <f t="shared" si="534"/>
        <v>0</v>
      </c>
      <c r="AZ497"/>
      <c r="BA497"/>
      <c r="BB497"/>
      <c r="BC497"/>
      <c r="BD497"/>
      <c r="BE497" s="12" t="s">
        <v>177</v>
      </c>
      <c r="BF497" s="110"/>
      <c r="BG497" s="111"/>
      <c r="BH497" s="111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</row>
    <row r="498" spans="1:123" x14ac:dyDescent="0.25">
      <c r="A498" s="12" t="str">
        <f t="shared" si="500"/>
        <v>31mag    9b</v>
      </c>
      <c r="B498" s="3">
        <f t="shared" si="501"/>
        <v>0</v>
      </c>
      <c r="C498" s="3">
        <f t="shared" si="502"/>
        <v>0</v>
      </c>
      <c r="D498" s="3">
        <f t="shared" si="503"/>
        <v>0</v>
      </c>
      <c r="E498" s="3">
        <f t="shared" si="504"/>
        <v>0</v>
      </c>
      <c r="F498" s="3">
        <f t="shared" si="505"/>
        <v>0</v>
      </c>
      <c r="G498" s="3">
        <f t="shared" si="506"/>
        <v>0</v>
      </c>
      <c r="H498" s="3">
        <f t="shared" si="536"/>
        <v>0</v>
      </c>
      <c r="I498" s="3">
        <f t="shared" si="537"/>
        <v>0</v>
      </c>
      <c r="J498" s="110">
        <f t="shared" si="538"/>
        <v>0</v>
      </c>
      <c r="K498" s="8">
        <f t="shared" si="507"/>
        <v>0</v>
      </c>
      <c r="L498" s="4">
        <f t="shared" si="508"/>
        <v>0</v>
      </c>
      <c r="M498" s="4">
        <f t="shared" si="509"/>
        <v>0</v>
      </c>
      <c r="N498" s="4">
        <f t="shared" si="510"/>
        <v>0</v>
      </c>
      <c r="O498" s="4">
        <f t="shared" si="511"/>
        <v>0</v>
      </c>
      <c r="P498" s="4">
        <f t="shared" si="499"/>
        <v>0</v>
      </c>
      <c r="Q498" s="4">
        <f>J497-I498</f>
        <v>0</v>
      </c>
      <c r="R498" s="4">
        <f t="shared" si="512"/>
        <v>0</v>
      </c>
      <c r="S498" s="4">
        <f t="shared" si="513"/>
        <v>0</v>
      </c>
      <c r="T498" s="4">
        <f t="shared" si="514"/>
        <v>0</v>
      </c>
      <c r="U498" s="4">
        <f t="shared" si="515"/>
        <v>0</v>
      </c>
      <c r="V498" s="4">
        <f t="shared" si="516"/>
        <v>0</v>
      </c>
      <c r="W498" s="109">
        <f t="shared" si="517"/>
        <v>0</v>
      </c>
      <c r="X498" s="45">
        <f>J496+U498</f>
        <v>0</v>
      </c>
      <c r="Y498" s="10">
        <f t="shared" si="518"/>
        <v>0</v>
      </c>
      <c r="Z498" s="10">
        <f t="shared" si="519"/>
        <v>0</v>
      </c>
      <c r="AA498" s="10">
        <f t="shared" si="520"/>
        <v>0</v>
      </c>
      <c r="AB498" s="10">
        <f t="shared" si="521"/>
        <v>0</v>
      </c>
      <c r="AC498" s="79">
        <f>J496+Z498</f>
        <v>0</v>
      </c>
      <c r="AD498" s="48">
        <f t="shared" si="493"/>
        <v>-1</v>
      </c>
      <c r="AE498" s="45">
        <f t="shared" si="522"/>
        <v>0</v>
      </c>
      <c r="AF498" s="56">
        <f t="shared" si="523"/>
        <v>0</v>
      </c>
      <c r="AG498" s="70" t="e">
        <f t="shared" si="524"/>
        <v>#DIV/0!</v>
      </c>
      <c r="AH498" s="70" t="e">
        <f t="shared" si="525"/>
        <v>#DIV/0!</v>
      </c>
      <c r="AI498" s="74" t="e">
        <f t="shared" si="526"/>
        <v>#DIV/0!</v>
      </c>
      <c r="AJ498" s="62">
        <f t="shared" si="527"/>
        <v>0</v>
      </c>
      <c r="AK498" s="117" t="e">
        <f t="shared" si="528"/>
        <v>#DIV/0!</v>
      </c>
      <c r="AL498" s="99" t="e">
        <f t="shared" si="529"/>
        <v>#DIV/0!</v>
      </c>
      <c r="AM498" s="62">
        <f t="shared" si="530"/>
        <v>0</v>
      </c>
      <c r="AN498" s="10">
        <f t="shared" si="531"/>
        <v>0</v>
      </c>
      <c r="AO498" s="10">
        <f t="shared" si="532"/>
        <v>0</v>
      </c>
      <c r="AP498" s="10">
        <f t="shared" si="533"/>
        <v>0</v>
      </c>
      <c r="AQ498" s="10">
        <f t="shared" si="534"/>
        <v>0</v>
      </c>
      <c r="AZ498"/>
      <c r="BA498"/>
      <c r="BB498"/>
      <c r="BC498"/>
      <c r="BD498"/>
      <c r="BE498" s="12" t="s">
        <v>640</v>
      </c>
      <c r="BF498" s="110"/>
      <c r="BG498" s="111"/>
      <c r="BH498" s="111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</row>
    <row r="499" spans="1:123" x14ac:dyDescent="0.25">
      <c r="A499" s="12" t="str">
        <f t="shared" si="500"/>
        <v>31mag     10o</v>
      </c>
      <c r="B499" s="3">
        <f t="shared" si="501"/>
        <v>0</v>
      </c>
      <c r="C499" s="3">
        <f t="shared" si="502"/>
        <v>0</v>
      </c>
      <c r="D499" s="3">
        <f t="shared" si="503"/>
        <v>0</v>
      </c>
      <c r="E499" s="3">
        <f t="shared" si="504"/>
        <v>0</v>
      </c>
      <c r="F499" s="3">
        <f t="shared" si="505"/>
        <v>0</v>
      </c>
      <c r="G499" s="3">
        <f t="shared" si="506"/>
        <v>0</v>
      </c>
      <c r="H499" s="3">
        <f t="shared" si="536"/>
        <v>0</v>
      </c>
      <c r="I499" s="3">
        <f t="shared" si="537"/>
        <v>0</v>
      </c>
      <c r="J499" s="3">
        <f t="shared" si="538"/>
        <v>0</v>
      </c>
      <c r="K499" s="8">
        <f t="shared" si="507"/>
        <v>0</v>
      </c>
      <c r="L499" s="4">
        <f t="shared" si="508"/>
        <v>0</v>
      </c>
      <c r="M499" s="4">
        <f t="shared" si="509"/>
        <v>0</v>
      </c>
      <c r="N499" s="4">
        <f t="shared" si="510"/>
        <v>0</v>
      </c>
      <c r="O499" s="4">
        <f t="shared" si="511"/>
        <v>0</v>
      </c>
      <c r="P499" s="4">
        <f t="shared" si="499"/>
        <v>0</v>
      </c>
      <c r="Q499" s="4">
        <f>J498-I499</f>
        <v>0</v>
      </c>
      <c r="R499" s="4">
        <f t="shared" si="512"/>
        <v>0</v>
      </c>
      <c r="S499" s="4">
        <f t="shared" si="513"/>
        <v>0</v>
      </c>
      <c r="T499" s="4">
        <f t="shared" si="514"/>
        <v>0</v>
      </c>
      <c r="U499" s="4">
        <f t="shared" si="515"/>
        <v>0</v>
      </c>
      <c r="V499" s="4">
        <f t="shared" si="516"/>
        <v>0</v>
      </c>
      <c r="W499" s="45">
        <f t="shared" si="517"/>
        <v>0</v>
      </c>
      <c r="X499" s="45">
        <f>J497+U499</f>
        <v>0</v>
      </c>
      <c r="Y499" s="62">
        <f t="shared" si="518"/>
        <v>0</v>
      </c>
      <c r="Z499" s="10">
        <f t="shared" si="519"/>
        <v>0</v>
      </c>
      <c r="AA499" s="4">
        <f t="shared" si="520"/>
        <v>0</v>
      </c>
      <c r="AB499" s="108">
        <f t="shared" si="521"/>
        <v>0</v>
      </c>
      <c r="AC499" s="79">
        <f>J497+Z499</f>
        <v>0</v>
      </c>
      <c r="AD499" s="48">
        <f t="shared" si="493"/>
        <v>-1</v>
      </c>
      <c r="AE499" s="45">
        <f t="shared" si="522"/>
        <v>0</v>
      </c>
      <c r="AF499" s="56">
        <f t="shared" si="523"/>
        <v>0</v>
      </c>
      <c r="AG499" s="70" t="e">
        <f t="shared" si="524"/>
        <v>#DIV/0!</v>
      </c>
      <c r="AH499" s="70" t="e">
        <f t="shared" si="525"/>
        <v>#DIV/0!</v>
      </c>
      <c r="AI499" s="74" t="e">
        <f t="shared" si="526"/>
        <v>#DIV/0!</v>
      </c>
      <c r="AJ499" s="62">
        <f t="shared" si="527"/>
        <v>0</v>
      </c>
      <c r="AK499" s="117" t="e">
        <f t="shared" si="528"/>
        <v>#DIV/0!</v>
      </c>
      <c r="AL499" s="99" t="e">
        <f t="shared" si="529"/>
        <v>#DIV/0!</v>
      </c>
      <c r="AM499" s="62">
        <f t="shared" si="530"/>
        <v>0</v>
      </c>
      <c r="AN499" s="10">
        <f t="shared" si="531"/>
        <v>0</v>
      </c>
      <c r="AO499" s="10">
        <f t="shared" si="532"/>
        <v>0</v>
      </c>
      <c r="AP499" s="10">
        <f t="shared" si="533"/>
        <v>0</v>
      </c>
      <c r="AQ499" s="10">
        <f t="shared" si="534"/>
        <v>0</v>
      </c>
      <c r="AZ499"/>
      <c r="BA499"/>
      <c r="BB499"/>
      <c r="BC499"/>
      <c r="BD499"/>
      <c r="BE499" s="12" t="s">
        <v>641</v>
      </c>
      <c r="BF499" s="110"/>
      <c r="BG499" s="111"/>
      <c r="BH499" s="111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</row>
    <row r="500" spans="1:123" x14ac:dyDescent="0.25">
      <c r="A500" s="12" t="str">
        <f t="shared" si="500"/>
        <v>31mag   11s</v>
      </c>
      <c r="B500" s="3">
        <f t="shared" si="501"/>
        <v>0</v>
      </c>
      <c r="C500" s="3">
        <f t="shared" si="502"/>
        <v>0</v>
      </c>
      <c r="D500" s="3">
        <f t="shared" si="503"/>
        <v>0</v>
      </c>
      <c r="E500" s="3">
        <f t="shared" si="504"/>
        <v>0</v>
      </c>
      <c r="F500" s="3">
        <f t="shared" si="505"/>
        <v>0</v>
      </c>
      <c r="G500" s="3">
        <f t="shared" si="506"/>
        <v>0</v>
      </c>
      <c r="H500" s="3">
        <f t="shared" si="536"/>
        <v>0</v>
      </c>
      <c r="I500" s="3">
        <f t="shared" si="537"/>
        <v>0</v>
      </c>
      <c r="J500" s="110">
        <f t="shared" si="538"/>
        <v>0</v>
      </c>
      <c r="K500" s="8">
        <f t="shared" si="507"/>
        <v>0</v>
      </c>
      <c r="L500" s="4">
        <f t="shared" si="508"/>
        <v>0</v>
      </c>
      <c r="M500" s="4">
        <f t="shared" si="509"/>
        <v>0</v>
      </c>
      <c r="N500" s="4">
        <f t="shared" si="510"/>
        <v>0</v>
      </c>
      <c r="O500" s="4">
        <f t="shared" si="511"/>
        <v>0</v>
      </c>
      <c r="P500" s="4">
        <f t="shared" si="499"/>
        <v>0</v>
      </c>
      <c r="Q500" s="4">
        <f>-J499+I500</f>
        <v>0</v>
      </c>
      <c r="R500" s="4">
        <f t="shared" si="512"/>
        <v>0</v>
      </c>
      <c r="S500" s="4">
        <f t="shared" si="513"/>
        <v>0</v>
      </c>
      <c r="T500" s="4">
        <f t="shared" si="514"/>
        <v>0</v>
      </c>
      <c r="U500" s="4">
        <f t="shared" si="515"/>
        <v>0</v>
      </c>
      <c r="V500" s="4">
        <f t="shared" si="516"/>
        <v>0</v>
      </c>
      <c r="W500" s="45">
        <f t="shared" si="517"/>
        <v>0</v>
      </c>
      <c r="X500" s="45">
        <f t="shared" ref="X500:X511" si="539">J498+U500</f>
        <v>0</v>
      </c>
      <c r="Y500" s="62">
        <f t="shared" si="518"/>
        <v>0</v>
      </c>
      <c r="Z500" s="10">
        <f t="shared" si="519"/>
        <v>0</v>
      </c>
      <c r="AA500" s="4">
        <f t="shared" si="520"/>
        <v>0</v>
      </c>
      <c r="AB500" s="79">
        <f t="shared" si="521"/>
        <v>0</v>
      </c>
      <c r="AC500" s="79">
        <f t="shared" ref="AC500:AC511" si="540">J498+Z500</f>
        <v>0</v>
      </c>
      <c r="AD500" s="48">
        <f t="shared" si="493"/>
        <v>-1</v>
      </c>
      <c r="AE500" s="45">
        <f t="shared" si="522"/>
        <v>0</v>
      </c>
      <c r="AF500" s="56">
        <f t="shared" si="523"/>
        <v>0</v>
      </c>
      <c r="AG500" s="70" t="e">
        <f t="shared" si="524"/>
        <v>#DIV/0!</v>
      </c>
      <c r="AH500" s="70" t="e">
        <f t="shared" si="525"/>
        <v>#DIV/0!</v>
      </c>
      <c r="AI500" s="74" t="e">
        <f t="shared" si="526"/>
        <v>#DIV/0!</v>
      </c>
      <c r="AJ500" s="62">
        <f t="shared" si="527"/>
        <v>0</v>
      </c>
      <c r="AK500" s="117" t="e">
        <f t="shared" si="528"/>
        <v>#DIV/0!</v>
      </c>
      <c r="AL500" s="99" t="e">
        <f t="shared" si="529"/>
        <v>#DIV/0!</v>
      </c>
      <c r="AM500" s="62">
        <f t="shared" si="530"/>
        <v>0</v>
      </c>
      <c r="AN500" s="10">
        <f t="shared" si="531"/>
        <v>0</v>
      </c>
      <c r="AO500" s="10">
        <f t="shared" si="532"/>
        <v>0</v>
      </c>
      <c r="AP500" s="10">
        <f t="shared" si="533"/>
        <v>0</v>
      </c>
      <c r="AQ500" s="10">
        <f t="shared" si="534"/>
        <v>0</v>
      </c>
      <c r="AZ500"/>
      <c r="BA500"/>
      <c r="BB500"/>
      <c r="BC500"/>
      <c r="BD500"/>
      <c r="BE500" s="12" t="s">
        <v>178</v>
      </c>
      <c r="BF500" s="110"/>
      <c r="BG500" s="111"/>
      <c r="BH500" s="111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</row>
    <row r="501" spans="1:123" x14ac:dyDescent="0.25">
      <c r="A501" s="12" t="str">
        <f t="shared" si="500"/>
        <v>31mag     12b</v>
      </c>
      <c r="B501" s="3">
        <f t="shared" si="501"/>
        <v>0</v>
      </c>
      <c r="C501" s="3">
        <f t="shared" si="502"/>
        <v>0</v>
      </c>
      <c r="D501" s="3">
        <f t="shared" si="503"/>
        <v>0</v>
      </c>
      <c r="E501" s="3">
        <f t="shared" si="504"/>
        <v>0</v>
      </c>
      <c r="F501" s="3">
        <f t="shared" si="505"/>
        <v>0</v>
      </c>
      <c r="G501" s="3">
        <f t="shared" si="506"/>
        <v>0</v>
      </c>
      <c r="H501" s="3">
        <f t="shared" si="536"/>
        <v>0</v>
      </c>
      <c r="I501" s="3">
        <f t="shared" si="537"/>
        <v>0</v>
      </c>
      <c r="J501" s="3">
        <f t="shared" si="538"/>
        <v>0</v>
      </c>
      <c r="K501" s="8">
        <f t="shared" si="507"/>
        <v>0</v>
      </c>
      <c r="L501" s="4">
        <f t="shared" si="508"/>
        <v>0</v>
      </c>
      <c r="M501" s="4">
        <f t="shared" si="509"/>
        <v>0</v>
      </c>
      <c r="N501" s="4">
        <f t="shared" si="510"/>
        <v>0</v>
      </c>
      <c r="O501" s="4">
        <f t="shared" si="511"/>
        <v>0</v>
      </c>
      <c r="P501" s="4">
        <f>-H501+J500</f>
        <v>0</v>
      </c>
      <c r="Q501" s="4">
        <f t="shared" ref="Q501:Q508" si="541">J500-I501</f>
        <v>0</v>
      </c>
      <c r="R501" s="4">
        <f t="shared" si="512"/>
        <v>0</v>
      </c>
      <c r="S501" s="4">
        <f t="shared" si="513"/>
        <v>0</v>
      </c>
      <c r="T501" s="4">
        <f t="shared" si="514"/>
        <v>0</v>
      </c>
      <c r="U501" s="4">
        <f t="shared" si="515"/>
        <v>0</v>
      </c>
      <c r="V501" s="4">
        <f t="shared" si="516"/>
        <v>0</v>
      </c>
      <c r="W501" s="109">
        <f t="shared" si="517"/>
        <v>0</v>
      </c>
      <c r="X501" s="45">
        <f t="shared" si="539"/>
        <v>0</v>
      </c>
      <c r="Y501" s="62">
        <f t="shared" si="518"/>
        <v>0</v>
      </c>
      <c r="Z501" s="10">
        <f t="shared" si="519"/>
        <v>0</v>
      </c>
      <c r="AA501" s="4">
        <f t="shared" si="520"/>
        <v>0</v>
      </c>
      <c r="AB501" s="79">
        <f t="shared" si="521"/>
        <v>0</v>
      </c>
      <c r="AC501" s="79">
        <f t="shared" si="540"/>
        <v>0</v>
      </c>
      <c r="AD501" s="48">
        <f t="shared" si="493"/>
        <v>-1</v>
      </c>
      <c r="AE501" s="45">
        <f t="shared" si="522"/>
        <v>0</v>
      </c>
      <c r="AF501" s="56">
        <f t="shared" si="523"/>
        <v>0</v>
      </c>
      <c r="AG501" s="70" t="e">
        <f t="shared" si="524"/>
        <v>#DIV/0!</v>
      </c>
      <c r="AH501" s="70" t="e">
        <f t="shared" si="525"/>
        <v>#DIV/0!</v>
      </c>
      <c r="AI501" s="74" t="e">
        <f t="shared" si="526"/>
        <v>#DIV/0!</v>
      </c>
      <c r="AJ501" s="62">
        <f t="shared" si="527"/>
        <v>0</v>
      </c>
      <c r="AK501" s="117" t="e">
        <f t="shared" si="528"/>
        <v>#DIV/0!</v>
      </c>
      <c r="AL501" s="99" t="e">
        <f t="shared" si="529"/>
        <v>#DIV/0!</v>
      </c>
      <c r="AM501" s="62">
        <f t="shared" si="530"/>
        <v>0</v>
      </c>
      <c r="AN501" s="10">
        <f t="shared" si="531"/>
        <v>0</v>
      </c>
      <c r="AO501" s="10">
        <f t="shared" si="532"/>
        <v>0</v>
      </c>
      <c r="AP501" s="10">
        <f t="shared" si="533"/>
        <v>0</v>
      </c>
      <c r="AQ501" s="10">
        <f t="shared" si="534"/>
        <v>0</v>
      </c>
      <c r="AZ501"/>
      <c r="BA501"/>
      <c r="BB501"/>
      <c r="BC501"/>
      <c r="BD501"/>
      <c r="BE501" s="12" t="s">
        <v>642</v>
      </c>
      <c r="BF501" s="110"/>
      <c r="BG501" s="111"/>
      <c r="BH501" s="11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</row>
    <row r="502" spans="1:123" x14ac:dyDescent="0.25">
      <c r="A502" s="12" t="str">
        <f t="shared" si="500"/>
        <v>31mag     13o</v>
      </c>
      <c r="B502" s="3">
        <f t="shared" si="501"/>
        <v>0</v>
      </c>
      <c r="C502" s="3">
        <f t="shared" si="502"/>
        <v>0</v>
      </c>
      <c r="D502" s="3">
        <f t="shared" si="503"/>
        <v>0</v>
      </c>
      <c r="E502" s="3">
        <f t="shared" si="504"/>
        <v>0</v>
      </c>
      <c r="F502" s="3">
        <f t="shared" si="505"/>
        <v>0</v>
      </c>
      <c r="G502" s="3">
        <f t="shared" si="506"/>
        <v>0</v>
      </c>
      <c r="H502" s="110">
        <f t="shared" si="536"/>
        <v>0</v>
      </c>
      <c r="I502" s="110">
        <f t="shared" si="537"/>
        <v>0</v>
      </c>
      <c r="J502" s="110">
        <f t="shared" si="538"/>
        <v>0</v>
      </c>
      <c r="K502" s="8">
        <f t="shared" si="507"/>
        <v>0</v>
      </c>
      <c r="L502" s="4">
        <f t="shared" si="508"/>
        <v>0</v>
      </c>
      <c r="M502" s="4">
        <f t="shared" si="509"/>
        <v>0</v>
      </c>
      <c r="N502" s="4">
        <f t="shared" si="510"/>
        <v>0</v>
      </c>
      <c r="O502" s="4">
        <f t="shared" si="511"/>
        <v>0</v>
      </c>
      <c r="P502" s="4">
        <f t="shared" ref="P502:P511" si="542">H502-J501</f>
        <v>0</v>
      </c>
      <c r="Q502" s="4">
        <f t="shared" si="541"/>
        <v>0</v>
      </c>
      <c r="R502" s="4">
        <f t="shared" si="512"/>
        <v>0</v>
      </c>
      <c r="S502" s="4">
        <f t="shared" si="513"/>
        <v>0</v>
      </c>
      <c r="T502" s="4">
        <f t="shared" si="514"/>
        <v>0</v>
      </c>
      <c r="U502" s="4">
        <f t="shared" si="515"/>
        <v>0</v>
      </c>
      <c r="V502" s="4">
        <f t="shared" si="516"/>
        <v>0</v>
      </c>
      <c r="W502" s="85">
        <f t="shared" si="517"/>
        <v>0</v>
      </c>
      <c r="X502" s="45">
        <f t="shared" si="539"/>
        <v>0</v>
      </c>
      <c r="Y502" s="62">
        <f t="shared" si="518"/>
        <v>0</v>
      </c>
      <c r="Z502" s="10">
        <f t="shared" si="519"/>
        <v>0</v>
      </c>
      <c r="AA502" s="4">
        <f t="shared" si="520"/>
        <v>0</v>
      </c>
      <c r="AB502" s="79">
        <f t="shared" si="521"/>
        <v>0</v>
      </c>
      <c r="AC502" s="79">
        <f t="shared" si="540"/>
        <v>0</v>
      </c>
      <c r="AD502" s="48">
        <f t="shared" si="493"/>
        <v>-1</v>
      </c>
      <c r="AE502" s="45">
        <f t="shared" si="522"/>
        <v>0</v>
      </c>
      <c r="AF502" s="56">
        <f t="shared" si="523"/>
        <v>0</v>
      </c>
      <c r="AG502" s="70" t="e">
        <f t="shared" si="524"/>
        <v>#DIV/0!</v>
      </c>
      <c r="AH502" s="70" t="e">
        <f t="shared" si="525"/>
        <v>#DIV/0!</v>
      </c>
      <c r="AI502" s="74" t="e">
        <f t="shared" si="526"/>
        <v>#DIV/0!</v>
      </c>
      <c r="AJ502" s="62">
        <f t="shared" si="527"/>
        <v>0</v>
      </c>
      <c r="AK502" s="117" t="e">
        <f t="shared" si="528"/>
        <v>#DIV/0!</v>
      </c>
      <c r="AL502" s="99" t="e">
        <f t="shared" si="529"/>
        <v>#DIV/0!</v>
      </c>
      <c r="AM502" s="62">
        <f t="shared" si="530"/>
        <v>0</v>
      </c>
      <c r="AN502" s="10">
        <f t="shared" si="531"/>
        <v>0</v>
      </c>
      <c r="AO502" s="10">
        <f t="shared" si="532"/>
        <v>0</v>
      </c>
      <c r="AP502" s="10">
        <f t="shared" si="533"/>
        <v>0</v>
      </c>
      <c r="AQ502" s="10">
        <f t="shared" si="534"/>
        <v>0</v>
      </c>
      <c r="AZ502"/>
      <c r="BA502"/>
      <c r="BB502"/>
      <c r="BC502"/>
      <c r="BD502"/>
      <c r="BE502" s="12" t="s">
        <v>643</v>
      </c>
      <c r="BF502" s="110"/>
      <c r="BG502" s="111"/>
      <c r="BH502" s="111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</row>
    <row r="503" spans="1:123" x14ac:dyDescent="0.25">
      <c r="A503" s="12" t="str">
        <f t="shared" si="500"/>
        <v>31mag  14s</v>
      </c>
      <c r="B503" s="3">
        <f t="shared" si="501"/>
        <v>0</v>
      </c>
      <c r="C503" s="3">
        <f t="shared" si="502"/>
        <v>0</v>
      </c>
      <c r="D503" s="3">
        <f t="shared" si="503"/>
        <v>0</v>
      </c>
      <c r="E503" s="3">
        <f t="shared" si="504"/>
        <v>0</v>
      </c>
      <c r="F503" s="3">
        <f t="shared" si="505"/>
        <v>0</v>
      </c>
      <c r="G503" s="3">
        <f t="shared" si="506"/>
        <v>0</v>
      </c>
      <c r="H503" s="110">
        <f t="shared" si="536"/>
        <v>0</v>
      </c>
      <c r="I503" s="110">
        <f t="shared" si="537"/>
        <v>0</v>
      </c>
      <c r="J503" s="110">
        <f t="shared" si="538"/>
        <v>0</v>
      </c>
      <c r="K503" s="8">
        <f t="shared" si="507"/>
        <v>0</v>
      </c>
      <c r="L503" s="4">
        <f t="shared" si="508"/>
        <v>0</v>
      </c>
      <c r="M503" s="4">
        <f t="shared" si="509"/>
        <v>0</v>
      </c>
      <c r="N503" s="4">
        <f t="shared" si="510"/>
        <v>0</v>
      </c>
      <c r="O503" s="4">
        <f t="shared" si="511"/>
        <v>0</v>
      </c>
      <c r="P503" s="4">
        <f t="shared" si="542"/>
        <v>0</v>
      </c>
      <c r="Q503" s="4">
        <f t="shared" si="541"/>
        <v>0</v>
      </c>
      <c r="R503" s="4">
        <f t="shared" si="512"/>
        <v>0</v>
      </c>
      <c r="S503" s="4">
        <f t="shared" si="513"/>
        <v>0</v>
      </c>
      <c r="T503" s="4">
        <f t="shared" si="514"/>
        <v>0</v>
      </c>
      <c r="U503" s="4">
        <f t="shared" si="515"/>
        <v>0</v>
      </c>
      <c r="V503" s="4">
        <f t="shared" si="516"/>
        <v>0</v>
      </c>
      <c r="W503" s="86">
        <f t="shared" si="517"/>
        <v>0</v>
      </c>
      <c r="X503" s="45">
        <f t="shared" si="539"/>
        <v>0</v>
      </c>
      <c r="Y503" s="10">
        <f t="shared" si="518"/>
        <v>0</v>
      </c>
      <c r="Z503" s="10">
        <f t="shared" si="519"/>
        <v>0</v>
      </c>
      <c r="AA503" s="10">
        <f t="shared" si="520"/>
        <v>0</v>
      </c>
      <c r="AB503" s="10">
        <f t="shared" si="521"/>
        <v>0</v>
      </c>
      <c r="AC503" s="79">
        <f t="shared" si="540"/>
        <v>0</v>
      </c>
      <c r="AD503" s="48">
        <f t="shared" si="493"/>
        <v>-1</v>
      </c>
      <c r="AE503" s="45">
        <f t="shared" si="522"/>
        <v>0</v>
      </c>
      <c r="AF503" s="56">
        <f t="shared" si="523"/>
        <v>0</v>
      </c>
      <c r="AG503" s="70" t="e">
        <f t="shared" si="524"/>
        <v>#DIV/0!</v>
      </c>
      <c r="AH503" s="70" t="e">
        <f t="shared" si="525"/>
        <v>#DIV/0!</v>
      </c>
      <c r="AI503" s="74" t="e">
        <f t="shared" si="526"/>
        <v>#DIV/0!</v>
      </c>
      <c r="AJ503" s="62">
        <f t="shared" si="527"/>
        <v>0</v>
      </c>
      <c r="AK503" s="117" t="e">
        <f t="shared" si="528"/>
        <v>#DIV/0!</v>
      </c>
      <c r="AL503" s="99" t="e">
        <f t="shared" si="529"/>
        <v>#DIV/0!</v>
      </c>
      <c r="AM503" s="62">
        <f t="shared" si="530"/>
        <v>0</v>
      </c>
      <c r="AN503" s="10">
        <f t="shared" si="531"/>
        <v>0</v>
      </c>
      <c r="AO503" s="10">
        <f t="shared" si="532"/>
        <v>0</v>
      </c>
      <c r="AP503" s="10">
        <f t="shared" si="533"/>
        <v>0</v>
      </c>
      <c r="AQ503" s="10">
        <f t="shared" si="534"/>
        <v>0</v>
      </c>
      <c r="AZ503"/>
      <c r="BA503"/>
      <c r="BB503"/>
      <c r="BC503"/>
      <c r="BD503"/>
      <c r="BE503" s="12" t="s">
        <v>644</v>
      </c>
      <c r="BF503" s="110"/>
      <c r="BG503" s="111"/>
      <c r="BH503" s="111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</row>
    <row r="504" spans="1:123" x14ac:dyDescent="0.25">
      <c r="A504" s="12" t="str">
        <f t="shared" si="500"/>
        <v>31mag   15b</v>
      </c>
      <c r="B504" s="3">
        <f t="shared" si="501"/>
        <v>0</v>
      </c>
      <c r="C504" s="3">
        <f t="shared" si="502"/>
        <v>0</v>
      </c>
      <c r="D504" s="3">
        <f t="shared" si="503"/>
        <v>0</v>
      </c>
      <c r="E504" s="3">
        <f t="shared" si="504"/>
        <v>0</v>
      </c>
      <c r="F504" s="3">
        <f t="shared" si="505"/>
        <v>0</v>
      </c>
      <c r="G504" s="3">
        <f t="shared" si="506"/>
        <v>0</v>
      </c>
      <c r="H504" s="110">
        <f t="shared" si="536"/>
        <v>0</v>
      </c>
      <c r="I504" s="110">
        <f t="shared" si="537"/>
        <v>0</v>
      </c>
      <c r="J504" s="110">
        <f t="shared" si="538"/>
        <v>0</v>
      </c>
      <c r="K504" s="8">
        <f t="shared" si="507"/>
        <v>0</v>
      </c>
      <c r="L504" s="4">
        <f t="shared" si="508"/>
        <v>0</v>
      </c>
      <c r="M504" s="4">
        <f t="shared" si="509"/>
        <v>0</v>
      </c>
      <c r="N504" s="4">
        <f t="shared" si="510"/>
        <v>0</v>
      </c>
      <c r="O504" s="4">
        <f t="shared" si="511"/>
        <v>0</v>
      </c>
      <c r="P504" s="4">
        <f t="shared" si="542"/>
        <v>0</v>
      </c>
      <c r="Q504" s="4">
        <f t="shared" si="541"/>
        <v>0</v>
      </c>
      <c r="R504" s="4">
        <f t="shared" si="512"/>
        <v>0</v>
      </c>
      <c r="S504" s="4">
        <f t="shared" si="513"/>
        <v>0</v>
      </c>
      <c r="T504" s="4">
        <f t="shared" si="514"/>
        <v>0</v>
      </c>
      <c r="U504" s="4">
        <f t="shared" si="515"/>
        <v>0</v>
      </c>
      <c r="V504" s="4">
        <f t="shared" si="516"/>
        <v>0</v>
      </c>
      <c r="W504" s="85">
        <f t="shared" si="517"/>
        <v>0</v>
      </c>
      <c r="X504" s="45">
        <f t="shared" si="539"/>
        <v>0</v>
      </c>
      <c r="Y504" s="62">
        <f t="shared" si="518"/>
        <v>0</v>
      </c>
      <c r="Z504" s="10">
        <f t="shared" si="519"/>
        <v>0</v>
      </c>
      <c r="AA504" s="4">
        <f t="shared" si="520"/>
        <v>0</v>
      </c>
      <c r="AB504" s="108">
        <f t="shared" si="521"/>
        <v>0</v>
      </c>
      <c r="AC504" s="79">
        <f t="shared" si="540"/>
        <v>0</v>
      </c>
      <c r="AD504" s="48">
        <f t="shared" si="493"/>
        <v>-1</v>
      </c>
      <c r="AE504" s="45">
        <f t="shared" si="522"/>
        <v>0</v>
      </c>
      <c r="AF504" s="56">
        <f t="shared" si="523"/>
        <v>0</v>
      </c>
      <c r="AG504" s="70" t="e">
        <f t="shared" si="524"/>
        <v>#DIV/0!</v>
      </c>
      <c r="AH504" s="70" t="e">
        <f t="shared" si="525"/>
        <v>#DIV/0!</v>
      </c>
      <c r="AI504" s="74" t="e">
        <f t="shared" si="526"/>
        <v>#DIV/0!</v>
      </c>
      <c r="AJ504" s="62">
        <f t="shared" si="527"/>
        <v>0</v>
      </c>
      <c r="AK504" s="117" t="e">
        <f t="shared" si="528"/>
        <v>#DIV/0!</v>
      </c>
      <c r="AL504" s="99" t="e">
        <f t="shared" si="529"/>
        <v>#DIV/0!</v>
      </c>
      <c r="AM504" s="62">
        <f t="shared" si="530"/>
        <v>0</v>
      </c>
      <c r="AN504" s="10">
        <f t="shared" si="531"/>
        <v>0</v>
      </c>
      <c r="AO504" s="10">
        <f t="shared" si="532"/>
        <v>0</v>
      </c>
      <c r="AP504" s="10">
        <f t="shared" si="533"/>
        <v>0</v>
      </c>
      <c r="AQ504" s="10">
        <f t="shared" si="534"/>
        <v>0</v>
      </c>
      <c r="AZ504"/>
      <c r="BA504"/>
      <c r="BB504"/>
      <c r="BC504"/>
      <c r="BD504"/>
      <c r="BE504" s="12" t="s">
        <v>645</v>
      </c>
      <c r="BF504" s="110"/>
      <c r="BG504" s="111"/>
      <c r="BH504" s="111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</row>
    <row r="505" spans="1:123" x14ac:dyDescent="0.25">
      <c r="A505" s="12" t="str">
        <f t="shared" si="500"/>
        <v>31mag     16o</v>
      </c>
      <c r="B505" s="3">
        <f t="shared" si="501"/>
        <v>0</v>
      </c>
      <c r="C505" s="3">
        <f t="shared" si="502"/>
        <v>0</v>
      </c>
      <c r="D505" s="3">
        <f t="shared" si="503"/>
        <v>0</v>
      </c>
      <c r="E505" s="3">
        <f t="shared" si="504"/>
        <v>0</v>
      </c>
      <c r="F505" s="3">
        <f t="shared" si="505"/>
        <v>0</v>
      </c>
      <c r="G505" s="3">
        <f t="shared" si="506"/>
        <v>0</v>
      </c>
      <c r="H505" s="110">
        <f t="shared" si="536"/>
        <v>0</v>
      </c>
      <c r="I505" s="110">
        <f t="shared" si="537"/>
        <v>0</v>
      </c>
      <c r="J505" s="110">
        <f t="shared" si="538"/>
        <v>0</v>
      </c>
      <c r="K505" s="8">
        <f t="shared" si="507"/>
        <v>0</v>
      </c>
      <c r="L505" s="4">
        <f t="shared" si="508"/>
        <v>0</v>
      </c>
      <c r="M505" s="4">
        <f t="shared" si="509"/>
        <v>0</v>
      </c>
      <c r="N505" s="4">
        <f t="shared" si="510"/>
        <v>0</v>
      </c>
      <c r="O505" s="4">
        <f t="shared" si="511"/>
        <v>0</v>
      </c>
      <c r="P505" s="4">
        <f t="shared" si="542"/>
        <v>0</v>
      </c>
      <c r="Q505" s="4">
        <f t="shared" si="541"/>
        <v>0</v>
      </c>
      <c r="R505" s="4">
        <f t="shared" si="512"/>
        <v>0</v>
      </c>
      <c r="S505" s="4">
        <f t="shared" si="513"/>
        <v>0</v>
      </c>
      <c r="T505" s="4">
        <f t="shared" si="514"/>
        <v>0</v>
      </c>
      <c r="U505" s="4">
        <f t="shared" si="515"/>
        <v>0</v>
      </c>
      <c r="V505" s="4">
        <f t="shared" si="516"/>
        <v>0</v>
      </c>
      <c r="W505" s="85">
        <f t="shared" si="517"/>
        <v>0</v>
      </c>
      <c r="X505" s="45">
        <f t="shared" si="539"/>
        <v>0</v>
      </c>
      <c r="Y505" s="62">
        <f t="shared" si="518"/>
        <v>0</v>
      </c>
      <c r="Z505" s="10">
        <f t="shared" si="519"/>
        <v>0</v>
      </c>
      <c r="AA505" s="4">
        <f t="shared" si="520"/>
        <v>0</v>
      </c>
      <c r="AB505" s="79">
        <f t="shared" si="521"/>
        <v>0</v>
      </c>
      <c r="AC505" s="79">
        <f t="shared" si="540"/>
        <v>0</v>
      </c>
      <c r="AD505" s="48">
        <f t="shared" si="493"/>
        <v>-1</v>
      </c>
      <c r="AE505" s="45">
        <f t="shared" si="522"/>
        <v>0</v>
      </c>
      <c r="AF505" s="56">
        <f t="shared" si="523"/>
        <v>0</v>
      </c>
      <c r="AG505" s="70" t="e">
        <f t="shared" si="524"/>
        <v>#DIV/0!</v>
      </c>
      <c r="AH505" s="70" t="e">
        <f t="shared" si="525"/>
        <v>#DIV/0!</v>
      </c>
      <c r="AI505" s="74" t="e">
        <f t="shared" si="526"/>
        <v>#DIV/0!</v>
      </c>
      <c r="AJ505" s="62">
        <f t="shared" si="527"/>
        <v>0</v>
      </c>
      <c r="AK505" s="117" t="e">
        <f t="shared" si="528"/>
        <v>#DIV/0!</v>
      </c>
      <c r="AL505" s="99" t="e">
        <f t="shared" si="529"/>
        <v>#DIV/0!</v>
      </c>
      <c r="AM505" s="62">
        <f t="shared" si="530"/>
        <v>0</v>
      </c>
      <c r="AN505" s="10">
        <f t="shared" si="531"/>
        <v>0</v>
      </c>
      <c r="AO505" s="10">
        <f t="shared" si="532"/>
        <v>0</v>
      </c>
      <c r="AP505" s="10">
        <f t="shared" si="533"/>
        <v>0</v>
      </c>
      <c r="AQ505" s="10">
        <f t="shared" si="534"/>
        <v>0</v>
      </c>
      <c r="AZ505"/>
      <c r="BA505"/>
      <c r="BB505"/>
      <c r="BC505"/>
      <c r="BD505"/>
      <c r="BE505" s="12" t="s">
        <v>646</v>
      </c>
      <c r="BF505" s="110"/>
      <c r="BG505" s="111"/>
      <c r="BH505" s="111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</row>
    <row r="506" spans="1:123" x14ac:dyDescent="0.25">
      <c r="A506" s="12" t="str">
        <f t="shared" si="500"/>
        <v>31mag    17s</v>
      </c>
      <c r="B506" s="3">
        <f t="shared" si="501"/>
        <v>0</v>
      </c>
      <c r="C506" s="3">
        <f t="shared" si="502"/>
        <v>0</v>
      </c>
      <c r="D506" s="3">
        <f t="shared" si="503"/>
        <v>0</v>
      </c>
      <c r="E506" s="3">
        <f t="shared" si="504"/>
        <v>0</v>
      </c>
      <c r="F506" s="3">
        <f t="shared" si="505"/>
        <v>0</v>
      </c>
      <c r="G506" s="3">
        <f t="shared" si="506"/>
        <v>0</v>
      </c>
      <c r="H506" s="3">
        <f t="shared" si="536"/>
        <v>0</v>
      </c>
      <c r="I506" s="3">
        <f t="shared" si="537"/>
        <v>0</v>
      </c>
      <c r="J506" s="3">
        <f t="shared" si="538"/>
        <v>0</v>
      </c>
      <c r="K506" s="8">
        <f t="shared" si="507"/>
        <v>0</v>
      </c>
      <c r="L506" s="4">
        <f t="shared" si="508"/>
        <v>0</v>
      </c>
      <c r="M506" s="4">
        <f t="shared" si="509"/>
        <v>0</v>
      </c>
      <c r="N506" s="4">
        <f t="shared" si="510"/>
        <v>0</v>
      </c>
      <c r="O506" s="4">
        <f t="shared" si="511"/>
        <v>0</v>
      </c>
      <c r="P506" s="4">
        <f t="shared" si="542"/>
        <v>0</v>
      </c>
      <c r="Q506" s="4">
        <f t="shared" si="541"/>
        <v>0</v>
      </c>
      <c r="R506" s="4">
        <f t="shared" si="512"/>
        <v>0</v>
      </c>
      <c r="S506" s="4">
        <f t="shared" si="513"/>
        <v>0</v>
      </c>
      <c r="T506" s="4">
        <f t="shared" si="514"/>
        <v>0</v>
      </c>
      <c r="U506" s="4">
        <f t="shared" si="515"/>
        <v>0</v>
      </c>
      <c r="V506" s="4">
        <f t="shared" si="516"/>
        <v>0</v>
      </c>
      <c r="W506" s="86">
        <f t="shared" si="517"/>
        <v>0</v>
      </c>
      <c r="X506" s="45">
        <f t="shared" si="539"/>
        <v>0</v>
      </c>
      <c r="Y506" s="62">
        <f t="shared" si="518"/>
        <v>0</v>
      </c>
      <c r="Z506" s="10">
        <f t="shared" si="519"/>
        <v>0</v>
      </c>
      <c r="AA506" s="4">
        <f t="shared" si="520"/>
        <v>0</v>
      </c>
      <c r="AB506" s="108">
        <f t="shared" si="521"/>
        <v>0</v>
      </c>
      <c r="AC506" s="79">
        <f t="shared" si="540"/>
        <v>0</v>
      </c>
      <c r="AD506" s="48">
        <f t="shared" si="493"/>
        <v>-1</v>
      </c>
      <c r="AE506" s="45">
        <f t="shared" si="522"/>
        <v>0</v>
      </c>
      <c r="AF506" s="56">
        <f t="shared" si="523"/>
        <v>0</v>
      </c>
      <c r="AG506" s="70" t="e">
        <f t="shared" si="524"/>
        <v>#DIV/0!</v>
      </c>
      <c r="AH506" s="70" t="e">
        <f t="shared" si="525"/>
        <v>#DIV/0!</v>
      </c>
      <c r="AI506" s="74" t="e">
        <f t="shared" si="526"/>
        <v>#DIV/0!</v>
      </c>
      <c r="AJ506" s="62">
        <f t="shared" si="527"/>
        <v>0</v>
      </c>
      <c r="AK506" s="117" t="e">
        <f t="shared" si="528"/>
        <v>#DIV/0!</v>
      </c>
      <c r="AL506" s="99" t="e">
        <f t="shared" si="529"/>
        <v>#DIV/0!</v>
      </c>
      <c r="AM506" s="62">
        <f t="shared" si="530"/>
        <v>0</v>
      </c>
      <c r="AN506" s="10">
        <f t="shared" si="531"/>
        <v>0</v>
      </c>
      <c r="AO506" s="10">
        <f t="shared" si="532"/>
        <v>0</v>
      </c>
      <c r="AP506" s="10">
        <f t="shared" si="533"/>
        <v>0</v>
      </c>
      <c r="AQ506" s="10">
        <f t="shared" si="534"/>
        <v>0</v>
      </c>
      <c r="AZ506"/>
      <c r="BA506"/>
      <c r="BB506"/>
      <c r="BC506"/>
      <c r="BD506"/>
      <c r="BE506" s="12" t="s">
        <v>647</v>
      </c>
      <c r="BF506" s="110"/>
      <c r="BG506" s="111"/>
      <c r="BH506" s="111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</row>
    <row r="507" spans="1:123" x14ac:dyDescent="0.25">
      <c r="A507" s="12" t="str">
        <f t="shared" si="500"/>
        <v>31mag   18b</v>
      </c>
      <c r="B507" s="3">
        <f t="shared" si="501"/>
        <v>0</v>
      </c>
      <c r="C507" s="3">
        <f t="shared" si="502"/>
        <v>0</v>
      </c>
      <c r="D507" s="3">
        <f t="shared" si="503"/>
        <v>0</v>
      </c>
      <c r="E507" s="3">
        <f t="shared" si="504"/>
        <v>0</v>
      </c>
      <c r="F507" s="3">
        <f t="shared" si="505"/>
        <v>0</v>
      </c>
      <c r="G507" s="3">
        <f t="shared" si="506"/>
        <v>0</v>
      </c>
      <c r="H507" s="3">
        <f t="shared" si="536"/>
        <v>0</v>
      </c>
      <c r="I507" s="3">
        <f t="shared" si="537"/>
        <v>0</v>
      </c>
      <c r="J507" s="3">
        <f t="shared" si="538"/>
        <v>0</v>
      </c>
      <c r="K507" s="8">
        <f t="shared" si="507"/>
        <v>0</v>
      </c>
      <c r="L507" s="4">
        <f t="shared" si="508"/>
        <v>0</v>
      </c>
      <c r="M507" s="4">
        <f t="shared" si="509"/>
        <v>0</v>
      </c>
      <c r="N507" s="4">
        <f t="shared" si="510"/>
        <v>0</v>
      </c>
      <c r="O507" s="4">
        <f t="shared" si="511"/>
        <v>0</v>
      </c>
      <c r="P507" s="4">
        <f t="shared" si="542"/>
        <v>0</v>
      </c>
      <c r="Q507" s="4">
        <f t="shared" si="541"/>
        <v>0</v>
      </c>
      <c r="R507" s="4">
        <f t="shared" si="512"/>
        <v>0</v>
      </c>
      <c r="S507" s="4">
        <f t="shared" si="513"/>
        <v>0</v>
      </c>
      <c r="T507" s="4">
        <f t="shared" si="514"/>
        <v>0</v>
      </c>
      <c r="U507" s="4">
        <f t="shared" si="515"/>
        <v>0</v>
      </c>
      <c r="V507" s="4">
        <f t="shared" si="516"/>
        <v>0</v>
      </c>
      <c r="W507" s="86">
        <f t="shared" si="517"/>
        <v>0</v>
      </c>
      <c r="X507" s="45">
        <f t="shared" si="539"/>
        <v>0</v>
      </c>
      <c r="Y507" s="62">
        <f t="shared" si="518"/>
        <v>0</v>
      </c>
      <c r="Z507" s="10">
        <f t="shared" si="519"/>
        <v>0</v>
      </c>
      <c r="AA507" s="4">
        <f t="shared" si="520"/>
        <v>0</v>
      </c>
      <c r="AB507" s="79">
        <f t="shared" si="521"/>
        <v>0</v>
      </c>
      <c r="AC507" s="79">
        <f t="shared" si="540"/>
        <v>0</v>
      </c>
      <c r="AD507" s="48">
        <f t="shared" si="493"/>
        <v>-1</v>
      </c>
      <c r="AE507" s="45">
        <f t="shared" si="522"/>
        <v>0</v>
      </c>
      <c r="AF507" s="56">
        <f t="shared" si="523"/>
        <v>0</v>
      </c>
      <c r="AG507" s="70" t="e">
        <f t="shared" si="524"/>
        <v>#DIV/0!</v>
      </c>
      <c r="AH507" s="70" t="e">
        <f t="shared" si="525"/>
        <v>#DIV/0!</v>
      </c>
      <c r="AI507" s="74" t="e">
        <f t="shared" si="526"/>
        <v>#DIV/0!</v>
      </c>
      <c r="AJ507" s="62">
        <f t="shared" si="527"/>
        <v>0</v>
      </c>
      <c r="AK507" s="117" t="e">
        <f t="shared" si="528"/>
        <v>#DIV/0!</v>
      </c>
      <c r="AL507" s="99" t="e">
        <f t="shared" si="529"/>
        <v>#DIV/0!</v>
      </c>
      <c r="AM507" s="62">
        <f t="shared" si="530"/>
        <v>0</v>
      </c>
      <c r="AN507" s="10">
        <f t="shared" si="531"/>
        <v>0</v>
      </c>
      <c r="AO507" s="10">
        <f t="shared" si="532"/>
        <v>0</v>
      </c>
      <c r="AP507" s="10">
        <f t="shared" si="533"/>
        <v>0</v>
      </c>
      <c r="AQ507" s="10">
        <f t="shared" si="534"/>
        <v>0</v>
      </c>
      <c r="AZ507"/>
      <c r="BA507"/>
      <c r="BB507"/>
      <c r="BC507"/>
      <c r="BD507"/>
      <c r="BE507" s="12" t="s">
        <v>128</v>
      </c>
      <c r="BF507" s="110"/>
      <c r="BG507" s="111"/>
      <c r="BH507" s="111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</row>
    <row r="508" spans="1:123" x14ac:dyDescent="0.25">
      <c r="A508" s="12" t="str">
        <f t="shared" si="500"/>
        <v>31mag    19o</v>
      </c>
      <c r="B508" s="3">
        <f t="shared" si="501"/>
        <v>0</v>
      </c>
      <c r="C508" s="3">
        <f t="shared" si="502"/>
        <v>0</v>
      </c>
      <c r="D508" s="3">
        <f t="shared" si="503"/>
        <v>0</v>
      </c>
      <c r="E508" s="3">
        <f t="shared" si="504"/>
        <v>0</v>
      </c>
      <c r="F508" s="3">
        <f t="shared" si="505"/>
        <v>0</v>
      </c>
      <c r="G508" s="3">
        <f t="shared" si="506"/>
        <v>0</v>
      </c>
      <c r="H508" s="3">
        <f t="shared" si="536"/>
        <v>0</v>
      </c>
      <c r="I508" s="3">
        <f t="shared" si="537"/>
        <v>0</v>
      </c>
      <c r="J508" s="3">
        <f t="shared" si="538"/>
        <v>0</v>
      </c>
      <c r="K508" s="8">
        <f t="shared" si="507"/>
        <v>0</v>
      </c>
      <c r="L508" s="4">
        <f t="shared" si="508"/>
        <v>0</v>
      </c>
      <c r="M508" s="4">
        <f t="shared" si="509"/>
        <v>0</v>
      </c>
      <c r="N508" s="4">
        <f t="shared" si="510"/>
        <v>0</v>
      </c>
      <c r="O508" s="4">
        <f t="shared" si="511"/>
        <v>0</v>
      </c>
      <c r="P508" s="4">
        <f t="shared" si="542"/>
        <v>0</v>
      </c>
      <c r="Q508" s="4">
        <f t="shared" si="541"/>
        <v>0</v>
      </c>
      <c r="R508" s="4">
        <f t="shared" si="512"/>
        <v>0</v>
      </c>
      <c r="S508" s="4">
        <f t="shared" si="513"/>
        <v>0</v>
      </c>
      <c r="T508" s="4">
        <f t="shared" si="514"/>
        <v>0</v>
      </c>
      <c r="U508" s="4">
        <f t="shared" si="515"/>
        <v>0</v>
      </c>
      <c r="V508" s="4">
        <f t="shared" si="516"/>
        <v>0</v>
      </c>
      <c r="W508" s="86">
        <f t="shared" si="517"/>
        <v>0</v>
      </c>
      <c r="X508" s="45">
        <f t="shared" si="539"/>
        <v>0</v>
      </c>
      <c r="Y508" s="62">
        <f t="shared" si="518"/>
        <v>0</v>
      </c>
      <c r="Z508" s="10">
        <f t="shared" si="519"/>
        <v>0</v>
      </c>
      <c r="AA508" s="4">
        <f t="shared" si="520"/>
        <v>0</v>
      </c>
      <c r="AB508" s="79">
        <f t="shared" si="521"/>
        <v>0</v>
      </c>
      <c r="AC508" s="79">
        <f t="shared" si="540"/>
        <v>0</v>
      </c>
      <c r="AD508" s="48">
        <f t="shared" si="493"/>
        <v>-1</v>
      </c>
      <c r="AE508" s="45">
        <f t="shared" si="522"/>
        <v>0</v>
      </c>
      <c r="AF508" s="56">
        <f t="shared" si="523"/>
        <v>0</v>
      </c>
      <c r="AG508" s="70" t="e">
        <f t="shared" si="524"/>
        <v>#DIV/0!</v>
      </c>
      <c r="AH508" s="70" t="e">
        <f t="shared" si="525"/>
        <v>#DIV/0!</v>
      </c>
      <c r="AI508" s="74" t="e">
        <f t="shared" si="526"/>
        <v>#DIV/0!</v>
      </c>
      <c r="AJ508" s="62">
        <f t="shared" si="527"/>
        <v>0</v>
      </c>
      <c r="AK508" s="117" t="e">
        <f t="shared" si="528"/>
        <v>#DIV/0!</v>
      </c>
      <c r="AL508" s="99" t="e">
        <f t="shared" si="529"/>
        <v>#DIV/0!</v>
      </c>
      <c r="AM508" s="62">
        <f t="shared" si="530"/>
        <v>0</v>
      </c>
      <c r="AN508" s="10">
        <f t="shared" si="531"/>
        <v>0</v>
      </c>
      <c r="AO508" s="10">
        <f t="shared" si="532"/>
        <v>0</v>
      </c>
      <c r="AP508" s="10">
        <f t="shared" si="533"/>
        <v>0</v>
      </c>
      <c r="AQ508" s="10">
        <f t="shared" si="534"/>
        <v>0</v>
      </c>
      <c r="AZ508"/>
      <c r="BA508"/>
      <c r="BB508"/>
      <c r="BC508"/>
      <c r="BD508"/>
      <c r="BE508" s="12" t="s">
        <v>648</v>
      </c>
      <c r="BF508" s="110"/>
      <c r="BG508" s="111"/>
      <c r="BH508" s="111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</row>
    <row r="509" spans="1:123" x14ac:dyDescent="0.25">
      <c r="A509" s="12" t="str">
        <f t="shared" si="500"/>
        <v>31mag    20s</v>
      </c>
      <c r="B509" s="3">
        <f t="shared" si="501"/>
        <v>0</v>
      </c>
      <c r="C509" s="3">
        <f t="shared" si="502"/>
        <v>0</v>
      </c>
      <c r="D509" s="3">
        <f t="shared" si="503"/>
        <v>0</v>
      </c>
      <c r="E509" s="3">
        <f t="shared" si="504"/>
        <v>0</v>
      </c>
      <c r="F509" s="3">
        <f t="shared" si="505"/>
        <v>0</v>
      </c>
      <c r="G509" s="3">
        <f t="shared" si="506"/>
        <v>0</v>
      </c>
      <c r="H509" s="3">
        <f t="shared" si="536"/>
        <v>0</v>
      </c>
      <c r="I509" s="3">
        <f t="shared" si="537"/>
        <v>0</v>
      </c>
      <c r="J509" s="110">
        <f t="shared" si="538"/>
        <v>0</v>
      </c>
      <c r="K509" s="8">
        <f t="shared" si="507"/>
        <v>0</v>
      </c>
      <c r="L509" s="4">
        <f t="shared" si="508"/>
        <v>0</v>
      </c>
      <c r="M509" s="4">
        <f t="shared" si="509"/>
        <v>0</v>
      </c>
      <c r="N509" s="4">
        <f t="shared" si="510"/>
        <v>0</v>
      </c>
      <c r="O509" s="4">
        <f t="shared" si="511"/>
        <v>0</v>
      </c>
      <c r="P509" s="4">
        <f t="shared" si="542"/>
        <v>0</v>
      </c>
      <c r="Q509" s="4">
        <f>-J508+I509</f>
        <v>0</v>
      </c>
      <c r="R509" s="4">
        <f t="shared" si="512"/>
        <v>0</v>
      </c>
      <c r="S509" s="4">
        <f t="shared" si="513"/>
        <v>0</v>
      </c>
      <c r="T509" s="4">
        <f t="shared" si="514"/>
        <v>0</v>
      </c>
      <c r="U509" s="4">
        <f t="shared" si="515"/>
        <v>0</v>
      </c>
      <c r="V509" s="4">
        <f t="shared" si="516"/>
        <v>0</v>
      </c>
      <c r="W509" s="86">
        <f t="shared" si="517"/>
        <v>0</v>
      </c>
      <c r="X509" s="45">
        <f t="shared" si="539"/>
        <v>0</v>
      </c>
      <c r="Y509" s="10">
        <f t="shared" si="518"/>
        <v>0</v>
      </c>
      <c r="Z509" s="10">
        <f t="shared" si="519"/>
        <v>0</v>
      </c>
      <c r="AA509" s="10">
        <f t="shared" si="520"/>
        <v>0</v>
      </c>
      <c r="AB509" s="10">
        <f t="shared" si="521"/>
        <v>0</v>
      </c>
      <c r="AC509" s="79">
        <f t="shared" si="540"/>
        <v>0</v>
      </c>
      <c r="AD509" s="48">
        <f t="shared" si="493"/>
        <v>-1</v>
      </c>
      <c r="AE509" s="45">
        <f t="shared" si="522"/>
        <v>0</v>
      </c>
      <c r="AF509" s="56">
        <f t="shared" si="523"/>
        <v>0</v>
      </c>
      <c r="AG509" s="70" t="e">
        <f t="shared" si="524"/>
        <v>#DIV/0!</v>
      </c>
      <c r="AH509" s="70" t="e">
        <f t="shared" si="525"/>
        <v>#DIV/0!</v>
      </c>
      <c r="AI509" s="74" t="e">
        <f t="shared" si="526"/>
        <v>#DIV/0!</v>
      </c>
      <c r="AJ509" s="62">
        <f t="shared" si="527"/>
        <v>0</v>
      </c>
      <c r="AK509" s="117" t="e">
        <f t="shared" si="528"/>
        <v>#DIV/0!</v>
      </c>
      <c r="AL509" s="99" t="e">
        <f t="shared" si="529"/>
        <v>#DIV/0!</v>
      </c>
      <c r="AM509" s="62">
        <f t="shared" si="530"/>
        <v>0</v>
      </c>
      <c r="AN509" s="10">
        <f t="shared" si="531"/>
        <v>0</v>
      </c>
      <c r="AO509" s="10">
        <f t="shared" si="532"/>
        <v>0</v>
      </c>
      <c r="AP509" s="10">
        <f t="shared" si="533"/>
        <v>0</v>
      </c>
      <c r="AQ509" s="10">
        <f t="shared" si="534"/>
        <v>0</v>
      </c>
      <c r="AZ509"/>
      <c r="BA509"/>
      <c r="BB509"/>
      <c r="BC509"/>
      <c r="BD509"/>
      <c r="BE509" s="12" t="s">
        <v>649</v>
      </c>
      <c r="BF509" s="110"/>
      <c r="BG509" s="111"/>
      <c r="BH509" s="111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</row>
    <row r="510" spans="1:123" x14ac:dyDescent="0.25">
      <c r="A510" s="12" t="str">
        <f t="shared" si="500"/>
        <v>31mag     21b</v>
      </c>
      <c r="B510" s="3">
        <f t="shared" si="501"/>
        <v>0</v>
      </c>
      <c r="C510" s="3">
        <f t="shared" si="502"/>
        <v>0</v>
      </c>
      <c r="D510" s="3">
        <f t="shared" si="503"/>
        <v>0</v>
      </c>
      <c r="E510" s="3">
        <f t="shared" si="504"/>
        <v>0</v>
      </c>
      <c r="F510" s="3">
        <f t="shared" si="505"/>
        <v>0</v>
      </c>
      <c r="G510" s="3">
        <f t="shared" si="506"/>
        <v>0</v>
      </c>
      <c r="H510" s="3">
        <f t="shared" si="536"/>
        <v>0</v>
      </c>
      <c r="I510" s="3">
        <f t="shared" si="537"/>
        <v>0</v>
      </c>
      <c r="J510" s="110">
        <f t="shared" si="538"/>
        <v>0</v>
      </c>
      <c r="K510" s="8">
        <f t="shared" si="507"/>
        <v>0</v>
      </c>
      <c r="L510" s="4">
        <f t="shared" si="508"/>
        <v>0</v>
      </c>
      <c r="M510" s="4">
        <f t="shared" si="509"/>
        <v>0</v>
      </c>
      <c r="N510" s="4">
        <f t="shared" si="510"/>
        <v>0</v>
      </c>
      <c r="O510" s="4">
        <f t="shared" si="511"/>
        <v>0</v>
      </c>
      <c r="P510" s="4">
        <f t="shared" si="542"/>
        <v>0</v>
      </c>
      <c r="Q510" s="4">
        <f>J509-I510</f>
        <v>0</v>
      </c>
      <c r="R510" s="4">
        <f t="shared" si="512"/>
        <v>0</v>
      </c>
      <c r="S510" s="4">
        <f t="shared" si="513"/>
        <v>0</v>
      </c>
      <c r="T510" s="4">
        <f t="shared" si="514"/>
        <v>0</v>
      </c>
      <c r="U510" s="4">
        <f t="shared" si="515"/>
        <v>0</v>
      </c>
      <c r="V510" s="4">
        <f t="shared" si="516"/>
        <v>0</v>
      </c>
      <c r="W510" s="85">
        <f t="shared" si="517"/>
        <v>0</v>
      </c>
      <c r="X510" s="45">
        <f t="shared" si="539"/>
        <v>0</v>
      </c>
      <c r="Y510" s="62">
        <f t="shared" si="518"/>
        <v>0</v>
      </c>
      <c r="Z510" s="10">
        <f t="shared" si="519"/>
        <v>0</v>
      </c>
      <c r="AA510" s="4">
        <f t="shared" si="520"/>
        <v>0</v>
      </c>
      <c r="AB510" s="108">
        <f t="shared" si="521"/>
        <v>0</v>
      </c>
      <c r="AC510" s="79">
        <f t="shared" si="540"/>
        <v>0</v>
      </c>
      <c r="AD510" s="48">
        <f t="shared" si="493"/>
        <v>-1</v>
      </c>
      <c r="AE510" s="45">
        <f t="shared" si="522"/>
        <v>0</v>
      </c>
      <c r="AF510" s="56">
        <f t="shared" si="523"/>
        <v>0</v>
      </c>
      <c r="AG510" s="70" t="e">
        <f t="shared" si="524"/>
        <v>#DIV/0!</v>
      </c>
      <c r="AH510" s="70" t="e">
        <f t="shared" si="525"/>
        <v>#DIV/0!</v>
      </c>
      <c r="AI510" s="74" t="e">
        <f t="shared" si="526"/>
        <v>#DIV/0!</v>
      </c>
      <c r="AJ510" s="62">
        <f t="shared" si="527"/>
        <v>0</v>
      </c>
      <c r="AK510" s="117" t="e">
        <f t="shared" si="528"/>
        <v>#DIV/0!</v>
      </c>
      <c r="AL510" s="99" t="e">
        <f t="shared" si="529"/>
        <v>#DIV/0!</v>
      </c>
      <c r="AM510" s="62">
        <f t="shared" si="530"/>
        <v>0</v>
      </c>
      <c r="AN510" s="10">
        <f t="shared" si="531"/>
        <v>0</v>
      </c>
      <c r="AO510" s="10">
        <f t="shared" si="532"/>
        <v>0</v>
      </c>
      <c r="AP510" s="10">
        <f t="shared" si="533"/>
        <v>0</v>
      </c>
      <c r="AQ510" s="10">
        <f t="shared" si="534"/>
        <v>0</v>
      </c>
      <c r="AZ510"/>
      <c r="BA510"/>
      <c r="BB510"/>
      <c r="BC510"/>
      <c r="BD510"/>
      <c r="BE510" s="12" t="s">
        <v>650</v>
      </c>
      <c r="BF510" s="110"/>
      <c r="BG510" s="111"/>
      <c r="BH510" s="111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</row>
    <row r="511" spans="1:123" x14ac:dyDescent="0.25">
      <c r="A511" s="12" t="str">
        <f t="shared" si="500"/>
        <v>31mag   22b</v>
      </c>
      <c r="B511" s="3">
        <f t="shared" si="501"/>
        <v>0</v>
      </c>
      <c r="C511" s="3">
        <f t="shared" si="502"/>
        <v>0</v>
      </c>
      <c r="D511" s="3">
        <f t="shared" si="503"/>
        <v>0</v>
      </c>
      <c r="E511" s="3">
        <f t="shared" si="504"/>
        <v>0</v>
      </c>
      <c r="F511" s="3">
        <f t="shared" si="505"/>
        <v>0</v>
      </c>
      <c r="G511" s="3">
        <f t="shared" si="506"/>
        <v>0</v>
      </c>
      <c r="H511" s="110">
        <f t="shared" si="536"/>
        <v>0</v>
      </c>
      <c r="I511" s="110">
        <f t="shared" si="537"/>
        <v>0</v>
      </c>
      <c r="J511" s="110">
        <f t="shared" si="538"/>
        <v>0</v>
      </c>
      <c r="K511" s="8">
        <f t="shared" si="507"/>
        <v>0</v>
      </c>
      <c r="L511" s="4">
        <f t="shared" si="508"/>
        <v>0</v>
      </c>
      <c r="M511" s="4">
        <f t="shared" si="509"/>
        <v>0</v>
      </c>
      <c r="N511" s="4">
        <f t="shared" si="510"/>
        <v>0</v>
      </c>
      <c r="O511" s="4">
        <f t="shared" si="511"/>
        <v>0</v>
      </c>
      <c r="P511" s="4">
        <f t="shared" si="542"/>
        <v>0</v>
      </c>
      <c r="Q511" s="4">
        <f>J510-I511</f>
        <v>0</v>
      </c>
      <c r="R511" s="4">
        <f t="shared" si="512"/>
        <v>0</v>
      </c>
      <c r="S511" s="4">
        <f t="shared" si="513"/>
        <v>0</v>
      </c>
      <c r="T511" s="4">
        <f t="shared" si="514"/>
        <v>0</v>
      </c>
      <c r="U511" s="4">
        <f t="shared" si="515"/>
        <v>0</v>
      </c>
      <c r="V511" s="4">
        <f t="shared" si="516"/>
        <v>0</v>
      </c>
      <c r="W511" s="85">
        <f t="shared" si="517"/>
        <v>0</v>
      </c>
      <c r="X511" s="45">
        <f t="shared" si="539"/>
        <v>0</v>
      </c>
      <c r="Y511" s="10">
        <f t="shared" si="518"/>
        <v>0</v>
      </c>
      <c r="Z511" s="10">
        <f t="shared" si="519"/>
        <v>0</v>
      </c>
      <c r="AA511" s="10">
        <f t="shared" si="520"/>
        <v>0</v>
      </c>
      <c r="AB511" s="10">
        <f t="shared" si="521"/>
        <v>0</v>
      </c>
      <c r="AC511" s="79">
        <f t="shared" si="540"/>
        <v>0</v>
      </c>
      <c r="AD511" s="48">
        <f t="shared" si="493"/>
        <v>-1</v>
      </c>
      <c r="AE511" s="45">
        <f t="shared" si="522"/>
        <v>0</v>
      </c>
      <c r="AF511" s="56">
        <f t="shared" si="523"/>
        <v>0</v>
      </c>
      <c r="AG511" s="70" t="e">
        <f t="shared" si="524"/>
        <v>#DIV/0!</v>
      </c>
      <c r="AH511" s="70" t="e">
        <f t="shared" si="525"/>
        <v>#DIV/0!</v>
      </c>
      <c r="AI511" s="74" t="e">
        <f t="shared" si="526"/>
        <v>#DIV/0!</v>
      </c>
      <c r="AJ511" s="62">
        <f t="shared" si="527"/>
        <v>0</v>
      </c>
      <c r="AK511" s="117" t="e">
        <f t="shared" si="528"/>
        <v>#DIV/0!</v>
      </c>
      <c r="AL511" s="99" t="e">
        <f t="shared" si="529"/>
        <v>#DIV/0!</v>
      </c>
      <c r="AM511" s="62">
        <f t="shared" si="530"/>
        <v>0</v>
      </c>
      <c r="AN511" s="10">
        <f t="shared" si="531"/>
        <v>0</v>
      </c>
      <c r="AO511" s="10">
        <f t="shared" si="532"/>
        <v>0</v>
      </c>
      <c r="AP511" s="10">
        <f t="shared" si="533"/>
        <v>0</v>
      </c>
      <c r="AQ511" s="10">
        <f t="shared" si="534"/>
        <v>0</v>
      </c>
      <c r="AZ511"/>
      <c r="BA511"/>
      <c r="BB511"/>
      <c r="BC511"/>
      <c r="BD511"/>
      <c r="BE511" s="12" t="s">
        <v>651</v>
      </c>
      <c r="BF511" s="15"/>
      <c r="BG511" s="15"/>
      <c r="BH511" s="15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</row>
    <row r="512" spans="1:123" x14ac:dyDescent="0.25">
      <c r="X512" s="45">
        <f t="shared" ref="X512:X513" si="543">J510+U512</f>
        <v>0</v>
      </c>
      <c r="Y512" s="62">
        <f t="shared" ref="Y512:Y513" si="544">J511+K511</f>
        <v>0</v>
      </c>
      <c r="Z512" s="10">
        <f t="shared" ref="Z512:Z513" si="545">MAX(B509:B511)</f>
        <v>0</v>
      </c>
      <c r="AA512" s="4">
        <f t="shared" ref="AA512:AA513" si="546">MAX(B510:B511)</f>
        <v>0</v>
      </c>
      <c r="AB512" s="79">
        <f t="shared" ref="AB512:AB513" si="547">J510+AA512</f>
        <v>0</v>
      </c>
      <c r="AC512" s="79">
        <f t="shared" ref="AC512:AC513" si="548">J510+Z512</f>
        <v>0</v>
      </c>
      <c r="AD512" s="48">
        <f t="shared" si="493"/>
        <v>-1</v>
      </c>
      <c r="AZ512"/>
      <c r="BA512"/>
      <c r="BB512"/>
      <c r="BC512"/>
      <c r="BD512"/>
      <c r="BF512" s="110"/>
      <c r="BG512" s="111"/>
      <c r="BS512" s="19"/>
      <c r="BV512" s="113"/>
      <c r="BY512" s="19"/>
    </row>
    <row r="513" spans="24:77" x14ac:dyDescent="0.25">
      <c r="X513" s="45">
        <f t="shared" si="543"/>
        <v>0</v>
      </c>
      <c r="Y513" s="10">
        <f t="shared" si="544"/>
        <v>0</v>
      </c>
      <c r="Z513" s="10">
        <f t="shared" si="545"/>
        <v>0</v>
      </c>
      <c r="AA513" s="10">
        <f t="shared" si="546"/>
        <v>0</v>
      </c>
      <c r="AB513" s="10">
        <f t="shared" si="547"/>
        <v>0</v>
      </c>
      <c r="AC513" s="79">
        <f t="shared" si="548"/>
        <v>0</v>
      </c>
      <c r="AD513" s="48">
        <f t="shared" si="493"/>
        <v>-1</v>
      </c>
      <c r="AZ513"/>
      <c r="BA513"/>
      <c r="BB513"/>
      <c r="BC513"/>
      <c r="BD513"/>
      <c r="BF513" s="110"/>
      <c r="BG513" s="111"/>
      <c r="BS513" s="19"/>
      <c r="BV513" s="113"/>
      <c r="BY513" s="19"/>
    </row>
    <row r="514" spans="24:77" x14ac:dyDescent="0.25">
      <c r="AD514" s="48">
        <f t="shared" si="493"/>
        <v>-1</v>
      </c>
      <c r="AZ514"/>
      <c r="BA514"/>
      <c r="BB514"/>
      <c r="BC514"/>
      <c r="BD514"/>
      <c r="BF514" s="110"/>
      <c r="BG514" s="111"/>
      <c r="BS514" s="19"/>
      <c r="BV514" s="113"/>
      <c r="BY514" s="19"/>
    </row>
    <row r="515" spans="24:77" x14ac:dyDescent="0.25">
      <c r="AD515" s="48">
        <f t="shared" si="493"/>
        <v>-1</v>
      </c>
      <c r="AZ515"/>
      <c r="BA515"/>
      <c r="BB515"/>
      <c r="BC515"/>
      <c r="BD515"/>
      <c r="BF515" s="110"/>
      <c r="BG515" s="111"/>
      <c r="BS515" s="19"/>
      <c r="BV515" s="113"/>
      <c r="BY515" s="19"/>
    </row>
    <row r="516" spans="24:77" x14ac:dyDescent="0.25">
      <c r="AD516" s="48">
        <f t="shared" si="493"/>
        <v>-1</v>
      </c>
      <c r="AZ516"/>
      <c r="BA516"/>
      <c r="BB516"/>
      <c r="BC516"/>
      <c r="BD516"/>
      <c r="BF516" s="110"/>
      <c r="BG516" s="111"/>
      <c r="BS516" s="19"/>
      <c r="BV516" s="113"/>
      <c r="BY516" s="19"/>
    </row>
    <row r="517" spans="24:77" x14ac:dyDescent="0.25">
      <c r="AD517" s="48">
        <f t="shared" si="493"/>
        <v>-1</v>
      </c>
      <c r="AZ517"/>
      <c r="BA517"/>
      <c r="BB517"/>
      <c r="BC517"/>
      <c r="BD517"/>
      <c r="BF517" s="110"/>
      <c r="BG517" s="111"/>
      <c r="BS517" s="19"/>
      <c r="BV517" s="113"/>
      <c r="BY517" s="19"/>
    </row>
    <row r="518" spans="24:77" x14ac:dyDescent="0.25">
      <c r="AD518" s="48">
        <f t="shared" si="493"/>
        <v>-1</v>
      </c>
      <c r="AZ518"/>
      <c r="BA518"/>
      <c r="BB518"/>
      <c r="BC518"/>
      <c r="BD518"/>
      <c r="BF518" s="110"/>
      <c r="BG518" s="111"/>
      <c r="BS518" s="19"/>
      <c r="BV518" s="113"/>
      <c r="BY518" s="19"/>
    </row>
    <row r="519" spans="24:77" x14ac:dyDescent="0.25">
      <c r="AD519" s="48">
        <f t="shared" ref="AD519:AD521" si="549">(O519-$O$1)/$O$1</f>
        <v>-1</v>
      </c>
      <c r="AZ519"/>
      <c r="BA519"/>
      <c r="BB519"/>
      <c r="BC519"/>
      <c r="BD519"/>
      <c r="BF519" s="110"/>
      <c r="BG519" s="111"/>
      <c r="BS519" s="19"/>
      <c r="BV519" s="113"/>
      <c r="BY519" s="19"/>
    </row>
    <row r="520" spans="24:77" x14ac:dyDescent="0.25">
      <c r="AD520" s="48">
        <f t="shared" si="549"/>
        <v>-1</v>
      </c>
      <c r="AZ520"/>
      <c r="BA520"/>
      <c r="BB520"/>
      <c r="BC520"/>
      <c r="BD520"/>
      <c r="BS520" s="19"/>
      <c r="BV520" s="113"/>
      <c r="BY520" s="19"/>
    </row>
    <row r="521" spans="24:77" x14ac:dyDescent="0.25">
      <c r="AD521" s="48">
        <f t="shared" si="549"/>
        <v>-1</v>
      </c>
      <c r="AZ521"/>
      <c r="BA521"/>
      <c r="BB521"/>
      <c r="BC521"/>
      <c r="BD521"/>
      <c r="BS521" s="19"/>
      <c r="BV521" s="113"/>
      <c r="BY521" s="19"/>
    </row>
    <row r="522" spans="24:77" x14ac:dyDescent="0.25">
      <c r="AZ522"/>
      <c r="BA522"/>
      <c r="BB522"/>
      <c r="BC522"/>
      <c r="BD522"/>
      <c r="BS522" s="19"/>
      <c r="BV522" s="113"/>
      <c r="BY522" s="19"/>
    </row>
    <row r="523" spans="24:77" x14ac:dyDescent="0.25">
      <c r="AZ523"/>
      <c r="BA523"/>
      <c r="BB523"/>
      <c r="BC523"/>
      <c r="BD523"/>
      <c r="BS523" s="19"/>
      <c r="BV523" s="113"/>
      <c r="BY523" s="19"/>
    </row>
    <row r="524" spans="24:77" x14ac:dyDescent="0.25">
      <c r="AZ524"/>
      <c r="BA524"/>
      <c r="BB524"/>
      <c r="BC524"/>
      <c r="BD524"/>
      <c r="BS524" s="19"/>
      <c r="BV524" s="113"/>
      <c r="BY524" s="19"/>
    </row>
    <row r="525" spans="24:77" x14ac:dyDescent="0.25">
      <c r="AZ525"/>
      <c r="BA525"/>
      <c r="BB525"/>
      <c r="BC525"/>
      <c r="BD525"/>
      <c r="BS525" s="19"/>
      <c r="BV525" s="113"/>
      <c r="BY525" s="19"/>
    </row>
    <row r="526" spans="24:77" x14ac:dyDescent="0.25">
      <c r="AZ526"/>
      <c r="BA526"/>
      <c r="BB526"/>
      <c r="BC526"/>
      <c r="BD526"/>
      <c r="BS526" s="19"/>
      <c r="BV526" s="113"/>
      <c r="BY526" s="19"/>
    </row>
    <row r="527" spans="24:77" x14ac:dyDescent="0.25">
      <c r="AZ527"/>
      <c r="BA527"/>
      <c r="BB527"/>
      <c r="BC527"/>
      <c r="BD527"/>
      <c r="BS527" s="19"/>
      <c r="BV527" s="113"/>
      <c r="BY527" s="19"/>
    </row>
    <row r="528" spans="24:77" x14ac:dyDescent="0.25">
      <c r="AZ528"/>
      <c r="BA528"/>
      <c r="BB528"/>
      <c r="BC528"/>
      <c r="BD528"/>
      <c r="BS528" s="19"/>
      <c r="BV528" s="113"/>
      <c r="BY528" s="19"/>
    </row>
    <row r="529" spans="52:77" x14ac:dyDescent="0.25">
      <c r="AZ529"/>
      <c r="BA529"/>
      <c r="BB529"/>
      <c r="BC529"/>
      <c r="BD529"/>
      <c r="BS529" s="19"/>
      <c r="BV529" s="113"/>
      <c r="BY529" s="19"/>
    </row>
    <row r="530" spans="52:77" x14ac:dyDescent="0.25">
      <c r="AZ530"/>
      <c r="BA530"/>
      <c r="BB530"/>
      <c r="BC530"/>
      <c r="BD530"/>
      <c r="BS530" s="19"/>
      <c r="BV530" s="113"/>
      <c r="BY530" s="19"/>
    </row>
    <row r="531" spans="52:77" x14ac:dyDescent="0.25">
      <c r="AZ531"/>
      <c r="BA531"/>
      <c r="BB531"/>
      <c r="BC531"/>
      <c r="BD531"/>
      <c r="BS531" s="19"/>
      <c r="BV531" s="113"/>
      <c r="BY531" s="19"/>
    </row>
    <row r="532" spans="52:77" x14ac:dyDescent="0.25">
      <c r="AZ532"/>
      <c r="BA532"/>
      <c r="BB532"/>
      <c r="BC532"/>
      <c r="BD532"/>
      <c r="BS532" s="19"/>
      <c r="BV532" s="113"/>
      <c r="BY532" s="19"/>
    </row>
    <row r="533" spans="52:77" x14ac:dyDescent="0.25">
      <c r="AZ533"/>
      <c r="BA533"/>
      <c r="BB533"/>
      <c r="BC533"/>
      <c r="BD533"/>
      <c r="BS533" s="19"/>
      <c r="BV533" s="113"/>
      <c r="BY533" s="19"/>
    </row>
    <row r="534" spans="52:77" x14ac:dyDescent="0.25">
      <c r="AZ534"/>
      <c r="BA534"/>
      <c r="BB534"/>
      <c r="BC534"/>
      <c r="BD534"/>
      <c r="BS534" s="19"/>
      <c r="BV534" s="113"/>
      <c r="BY534" s="19"/>
    </row>
    <row r="535" spans="52:77" x14ac:dyDescent="0.25">
      <c r="AZ535"/>
      <c r="BA535"/>
      <c r="BB535"/>
      <c r="BC535"/>
      <c r="BD535"/>
      <c r="BS535" s="19"/>
      <c r="BV535" s="113"/>
      <c r="BY535" s="19"/>
    </row>
    <row r="536" spans="52:77" x14ac:dyDescent="0.25">
      <c r="AZ536"/>
      <c r="BA536"/>
      <c r="BB536"/>
      <c r="BC536"/>
      <c r="BD536"/>
      <c r="BS536" s="19"/>
      <c r="BV536" s="113"/>
      <c r="BY536" s="19"/>
    </row>
    <row r="537" spans="52:77" x14ac:dyDescent="0.25">
      <c r="AZ537"/>
      <c r="BA537"/>
      <c r="BB537"/>
      <c r="BC537"/>
      <c r="BD537"/>
      <c r="BS537" s="19"/>
      <c r="BV537" s="113"/>
      <c r="BY537" s="19"/>
    </row>
    <row r="538" spans="52:77" x14ac:dyDescent="0.25">
      <c r="AZ538"/>
      <c r="BA538"/>
      <c r="BB538"/>
      <c r="BC538"/>
      <c r="BD538"/>
      <c r="BS538" s="19"/>
      <c r="BV538" s="113"/>
      <c r="BY538" s="19"/>
    </row>
    <row r="539" spans="52:77" x14ac:dyDescent="0.25">
      <c r="AZ539"/>
      <c r="BA539"/>
      <c r="BB539"/>
      <c r="BC539"/>
      <c r="BD539"/>
      <c r="BS539" s="19"/>
      <c r="BV539" s="113"/>
      <c r="BY539" s="19"/>
    </row>
    <row r="540" spans="52:77" x14ac:dyDescent="0.25">
      <c r="AZ540"/>
      <c r="BA540"/>
      <c r="BB540"/>
      <c r="BC540"/>
      <c r="BD540"/>
      <c r="BS540" s="19"/>
      <c r="BV540" s="113"/>
      <c r="BY540" s="19"/>
    </row>
    <row r="541" spans="52:77" x14ac:dyDescent="0.25">
      <c r="AZ541"/>
      <c r="BA541"/>
      <c r="BB541"/>
      <c r="BC541"/>
      <c r="BD541"/>
      <c r="BS541" s="19"/>
      <c r="BV541" s="113"/>
      <c r="BY541" s="19"/>
    </row>
    <row r="542" spans="52:77" x14ac:dyDescent="0.25">
      <c r="AZ542"/>
      <c r="BA542"/>
      <c r="BB542"/>
      <c r="BC542"/>
      <c r="BD542"/>
      <c r="BS542" s="19"/>
      <c r="BV542" s="113"/>
      <c r="BY542" s="19"/>
    </row>
    <row r="543" spans="52:77" x14ac:dyDescent="0.25">
      <c r="AZ543"/>
      <c r="BA543"/>
      <c r="BB543"/>
      <c r="BC543"/>
      <c r="BD543"/>
      <c r="BS543" s="19"/>
      <c r="BV543" s="113"/>
      <c r="BY543" s="19"/>
    </row>
    <row r="544" spans="52:77" x14ac:dyDescent="0.25">
      <c r="AZ544"/>
      <c r="BA544"/>
      <c r="BB544"/>
      <c r="BC544"/>
      <c r="BD544"/>
      <c r="BS544" s="19"/>
      <c r="BV544" s="113"/>
      <c r="BY544" s="19"/>
    </row>
    <row r="545" spans="52:77" x14ac:dyDescent="0.25">
      <c r="AZ545"/>
      <c r="BA545"/>
      <c r="BB545"/>
      <c r="BC545"/>
      <c r="BD545"/>
      <c r="BS545" s="19"/>
      <c r="BV545" s="113"/>
      <c r="BY545" s="19"/>
    </row>
    <row r="546" spans="52:77" x14ac:dyDescent="0.25">
      <c r="AZ546"/>
      <c r="BA546"/>
      <c r="BB546"/>
      <c r="BC546"/>
      <c r="BD546"/>
      <c r="BS546" s="19"/>
      <c r="BV546" s="113"/>
      <c r="BY546" s="19"/>
    </row>
    <row r="547" spans="52:77" x14ac:dyDescent="0.25">
      <c r="AZ547"/>
      <c r="BA547"/>
      <c r="BB547"/>
      <c r="BC547"/>
      <c r="BD547"/>
      <c r="BS547" s="19"/>
      <c r="BV547" s="113"/>
      <c r="BY547" s="19"/>
    </row>
    <row r="548" spans="52:77" x14ac:dyDescent="0.25">
      <c r="AZ548"/>
      <c r="BA548"/>
      <c r="BB548"/>
      <c r="BC548"/>
      <c r="BD548"/>
      <c r="BS548" s="19"/>
      <c r="BV548" s="113"/>
      <c r="BY548" s="19"/>
    </row>
    <row r="549" spans="52:77" x14ac:dyDescent="0.25">
      <c r="BS549" s="19"/>
      <c r="BV549" s="113"/>
      <c r="BY549" s="19"/>
    </row>
    <row r="550" spans="52:77" x14ac:dyDescent="0.25">
      <c r="BS550" s="19"/>
      <c r="BV550" s="113"/>
      <c r="BY550" s="19"/>
    </row>
    <row r="551" spans="52:77" x14ac:dyDescent="0.25">
      <c r="BS551" s="19"/>
      <c r="BV551" s="113"/>
      <c r="BY551" s="19"/>
    </row>
    <row r="552" spans="52:77" x14ac:dyDescent="0.25">
      <c r="BS552" s="19"/>
      <c r="BV552" s="113"/>
      <c r="BY552" s="19"/>
    </row>
    <row r="553" spans="52:77" x14ac:dyDescent="0.25">
      <c r="BS553" s="19"/>
      <c r="BV553" s="113"/>
      <c r="BY553" s="19"/>
    </row>
    <row r="554" spans="52:77" x14ac:dyDescent="0.25">
      <c r="BS554" s="19"/>
      <c r="BV554" s="113"/>
      <c r="BY554" s="19"/>
    </row>
    <row r="555" spans="52:77" x14ac:dyDescent="0.25">
      <c r="BS555" s="19"/>
      <c r="BV555" s="113"/>
      <c r="BY555" s="19"/>
    </row>
    <row r="556" spans="52:77" x14ac:dyDescent="0.25">
      <c r="BS556" s="19"/>
      <c r="BV556" s="113"/>
      <c r="BY556" s="19"/>
    </row>
    <row r="557" spans="52:77" x14ac:dyDescent="0.25">
      <c r="BS557" s="19"/>
      <c r="BV557" s="113"/>
      <c r="BY557" s="19"/>
    </row>
    <row r="558" spans="52:77" x14ac:dyDescent="0.25">
      <c r="BS558" s="19"/>
      <c r="BV558" s="113"/>
      <c r="BY558" s="19"/>
    </row>
    <row r="559" spans="52:77" x14ac:dyDescent="0.25">
      <c r="BS559" s="19"/>
      <c r="BV559" s="113"/>
      <c r="BY559" s="19"/>
    </row>
    <row r="560" spans="52:77" x14ac:dyDescent="0.25">
      <c r="BS560" s="19"/>
      <c r="BV560" s="113"/>
      <c r="BY560" s="19"/>
    </row>
    <row r="561" spans="44:77" x14ac:dyDescent="0.25">
      <c r="BS561" s="19"/>
      <c r="BV561" s="113"/>
      <c r="BY561" s="19"/>
    </row>
    <row r="562" spans="44:77" x14ac:dyDescent="0.25">
      <c r="BS562" s="19"/>
      <c r="BV562" s="113"/>
      <c r="BY562" s="19"/>
    </row>
    <row r="563" spans="44:77" x14ac:dyDescent="0.25">
      <c r="BS563" s="19"/>
      <c r="BV563" s="113"/>
      <c r="BY563" s="19"/>
    </row>
    <row r="564" spans="44:77" x14ac:dyDescent="0.25">
      <c r="BS564" s="19"/>
      <c r="BV564" s="113"/>
      <c r="BY564" s="19"/>
    </row>
    <row r="565" spans="44:77" x14ac:dyDescent="0.25">
      <c r="BS565" s="19"/>
      <c r="BV565" s="113"/>
      <c r="BY565" s="19"/>
    </row>
    <row r="566" spans="44:77" x14ac:dyDescent="0.25">
      <c r="BS566" s="19"/>
      <c r="BV566" s="113"/>
      <c r="BY566" s="19"/>
    </row>
    <row r="567" spans="44:77" x14ac:dyDescent="0.25">
      <c r="BS567" s="19"/>
      <c r="BV567" s="113"/>
      <c r="BY567" s="19"/>
    </row>
    <row r="568" spans="44:77" x14ac:dyDescent="0.25">
      <c r="BS568" s="19"/>
      <c r="BV568" s="113"/>
      <c r="BY568" s="19"/>
    </row>
    <row r="569" spans="44:77" x14ac:dyDescent="0.25">
      <c r="BS569" s="19"/>
      <c r="BV569" s="113"/>
      <c r="BY569" s="19"/>
    </row>
    <row r="570" spans="44:77" x14ac:dyDescent="0.25">
      <c r="BS570" s="19"/>
      <c r="BV570" s="113"/>
      <c r="BY570" s="19"/>
    </row>
    <row r="571" spans="44:77" x14ac:dyDescent="0.25">
      <c r="BS571" s="19"/>
      <c r="BV571" s="113"/>
      <c r="BY571" s="19"/>
    </row>
    <row r="572" spans="44:77" x14ac:dyDescent="0.25">
      <c r="AR572" s="113"/>
      <c r="AU572" s="19"/>
      <c r="AV572" s="19"/>
      <c r="BS572" s="19"/>
      <c r="BV572" s="113"/>
      <c r="BY572" s="19"/>
    </row>
    <row r="573" spans="44:77" x14ac:dyDescent="0.25">
      <c r="AR573" s="113"/>
      <c r="AU573" s="19"/>
      <c r="AV573" s="19"/>
      <c r="BS573" s="19"/>
      <c r="BV573" s="113"/>
      <c r="BY573" s="19"/>
    </row>
    <row r="574" spans="44:77" x14ac:dyDescent="0.25">
      <c r="AR574" s="113"/>
      <c r="AU574" s="19"/>
      <c r="AV574" s="19"/>
      <c r="BS574" s="19"/>
      <c r="BV574" s="113"/>
      <c r="BY574" s="19"/>
    </row>
    <row r="575" spans="44:77" x14ac:dyDescent="0.25">
      <c r="AR575" s="113"/>
      <c r="AU575" s="19"/>
      <c r="AV575" s="19"/>
      <c r="BS575" s="19"/>
      <c r="BV575" s="113"/>
      <c r="BY575" s="19"/>
    </row>
    <row r="576" spans="44:77" x14ac:dyDescent="0.25">
      <c r="AR576" s="113"/>
      <c r="AU576" s="19"/>
      <c r="AV576" s="19"/>
      <c r="BS576" s="19"/>
      <c r="BV576" s="113"/>
      <c r="BY576" s="19"/>
    </row>
    <row r="577" spans="44:77" x14ac:dyDescent="0.25">
      <c r="AR577" s="113"/>
      <c r="AU577" s="19"/>
      <c r="AV577" s="19"/>
      <c r="BS577" s="19"/>
      <c r="BV577" s="113"/>
      <c r="BY577" s="19"/>
    </row>
    <row r="578" spans="44:77" x14ac:dyDescent="0.25">
      <c r="AR578" s="113"/>
      <c r="AU578" s="19"/>
      <c r="AV578" s="19"/>
      <c r="BS578" s="19"/>
      <c r="BV578" s="113"/>
      <c r="BY578" s="19"/>
    </row>
    <row r="579" spans="44:77" x14ac:dyDescent="0.25">
      <c r="AR579" s="113"/>
      <c r="AU579" s="19"/>
      <c r="AV579" s="19"/>
      <c r="BS579" s="19"/>
      <c r="BV579" s="113"/>
      <c r="BY579" s="19"/>
    </row>
    <row r="580" spans="44:77" x14ac:dyDescent="0.25">
      <c r="AR580" s="113"/>
      <c r="AU580" s="19"/>
      <c r="AV580" s="19"/>
      <c r="BS580" s="19"/>
      <c r="BV580" s="113"/>
      <c r="BY580" s="19"/>
    </row>
    <row r="581" spans="44:77" x14ac:dyDescent="0.25">
      <c r="AR581" s="113"/>
      <c r="AU581" s="19"/>
      <c r="AV581" s="19"/>
      <c r="BS581" s="19"/>
      <c r="BV581" s="113"/>
      <c r="BY581" s="19"/>
    </row>
    <row r="582" spans="44:77" x14ac:dyDescent="0.25">
      <c r="AR582" s="113"/>
      <c r="AU582" s="19"/>
      <c r="AV582" s="19"/>
      <c r="BS582" s="19"/>
      <c r="BV582" s="113"/>
      <c r="BY582" s="19"/>
    </row>
    <row r="583" spans="44:77" x14ac:dyDescent="0.25">
      <c r="AR583" s="113"/>
      <c r="AU583" s="19"/>
      <c r="AV583" s="19"/>
      <c r="BS583" s="19"/>
      <c r="BV583" s="113"/>
      <c r="BY583" s="19"/>
    </row>
    <row r="584" spans="44:77" x14ac:dyDescent="0.25">
      <c r="AR584" s="113"/>
      <c r="AU584" s="19"/>
      <c r="AV584" s="19"/>
      <c r="BS584" s="19"/>
      <c r="BV584" s="113"/>
      <c r="BY584" s="19"/>
    </row>
    <row r="585" spans="44:77" x14ac:dyDescent="0.25">
      <c r="AR585" s="113"/>
      <c r="AU585" s="19"/>
      <c r="AV585" s="19"/>
      <c r="BS585" s="19"/>
      <c r="BV585" s="113"/>
      <c r="BY585" s="19"/>
    </row>
    <row r="586" spans="44:77" x14ac:dyDescent="0.25">
      <c r="AR586" s="113"/>
      <c r="AU586" s="19"/>
      <c r="AV586" s="19"/>
      <c r="BS586" s="19"/>
      <c r="BV586" s="113"/>
      <c r="BY586" s="19"/>
    </row>
    <row r="587" spans="44:77" x14ac:dyDescent="0.25">
      <c r="AR587" s="113"/>
      <c r="AU587" s="19"/>
      <c r="AV587" s="19"/>
      <c r="BS587" s="19"/>
      <c r="BV587" s="113"/>
      <c r="BY587" s="19"/>
    </row>
    <row r="588" spans="44:77" x14ac:dyDescent="0.25">
      <c r="AR588" s="113"/>
      <c r="AU588" s="19"/>
      <c r="AV588" s="19"/>
      <c r="BS588" s="19"/>
      <c r="BV588" s="113"/>
      <c r="BY588" s="19"/>
    </row>
    <row r="589" spans="44:77" x14ac:dyDescent="0.25">
      <c r="AR589" s="113"/>
      <c r="AU589" s="19"/>
      <c r="AV589" s="19"/>
      <c r="BS589" s="19"/>
      <c r="BV589" s="113"/>
      <c r="BY589" s="19"/>
    </row>
    <row r="590" spans="44:77" x14ac:dyDescent="0.25">
      <c r="AR590" s="113"/>
      <c r="AU590" s="19"/>
      <c r="AV590" s="19"/>
      <c r="BS590" s="19"/>
      <c r="BV590" s="113"/>
      <c r="BY590" s="19"/>
    </row>
    <row r="591" spans="44:77" x14ac:dyDescent="0.25">
      <c r="AR591" s="113"/>
      <c r="AU591" s="19"/>
      <c r="AV591" s="19"/>
      <c r="BS591" s="19"/>
      <c r="BV591" s="113"/>
      <c r="BY591" s="19"/>
    </row>
    <row r="592" spans="44:77" x14ac:dyDescent="0.25">
      <c r="AR592" s="113"/>
      <c r="AU592" s="19"/>
      <c r="AV592" s="19"/>
      <c r="BS592" s="19"/>
      <c r="BV592" s="113"/>
      <c r="BY592" s="19"/>
    </row>
    <row r="593" spans="44:77" x14ac:dyDescent="0.25">
      <c r="AR593" s="113"/>
      <c r="AU593" s="19"/>
      <c r="AV593" s="19"/>
      <c r="BS593" s="19"/>
      <c r="BV593" s="113"/>
      <c r="BY593" s="19"/>
    </row>
    <row r="594" spans="44:77" x14ac:dyDescent="0.25">
      <c r="AR594" s="113"/>
      <c r="AU594" s="19"/>
      <c r="AV594" s="19"/>
      <c r="BS594" s="19"/>
      <c r="BV594" s="113"/>
      <c r="BY594" s="19"/>
    </row>
    <row r="595" spans="44:77" x14ac:dyDescent="0.25">
      <c r="AR595" s="113"/>
      <c r="AU595" s="19"/>
      <c r="AV595" s="19"/>
      <c r="BS595" s="19"/>
      <c r="BV595" s="113"/>
      <c r="BY595" s="19"/>
    </row>
    <row r="596" spans="44:77" x14ac:dyDescent="0.25">
      <c r="AR596" s="113"/>
      <c r="AU596" s="19"/>
      <c r="AV596" s="19"/>
      <c r="BS596" s="19"/>
      <c r="BV596" s="113"/>
      <c r="BY596" s="19"/>
    </row>
    <row r="597" spans="44:77" x14ac:dyDescent="0.25">
      <c r="AR597" s="113"/>
      <c r="AU597" s="19"/>
      <c r="AV597" s="19"/>
      <c r="BS597" s="19"/>
      <c r="BV597" s="113"/>
      <c r="BY597" s="19"/>
    </row>
    <row r="598" spans="44:77" x14ac:dyDescent="0.25">
      <c r="AR598" s="113"/>
      <c r="AU598" s="19"/>
      <c r="AV598" s="19"/>
      <c r="BS598" s="19"/>
      <c r="BV598" s="113"/>
      <c r="BY598" s="19"/>
    </row>
    <row r="599" spans="44:77" x14ac:dyDescent="0.25">
      <c r="AR599" s="113"/>
      <c r="AU599" s="19"/>
      <c r="AV599" s="19"/>
      <c r="BS599" s="19"/>
      <c r="BV599" s="113"/>
      <c r="BY599" s="19"/>
    </row>
    <row r="600" spans="44:77" x14ac:dyDescent="0.25">
      <c r="AR600" s="113"/>
      <c r="AU600" s="19"/>
      <c r="AV600" s="19"/>
      <c r="BS600" s="19"/>
      <c r="BV600" s="113"/>
      <c r="BY600" s="19"/>
    </row>
    <row r="601" spans="44:77" x14ac:dyDescent="0.25">
      <c r="AR601" s="113"/>
      <c r="AU601" s="19"/>
      <c r="AV601" s="19"/>
      <c r="BS601" s="19"/>
      <c r="BV601" s="113"/>
      <c r="BY601" s="19"/>
    </row>
    <row r="602" spans="44:77" x14ac:dyDescent="0.25">
      <c r="AR602" s="113"/>
      <c r="AU602" s="19"/>
      <c r="AV602" s="19"/>
      <c r="BS602" s="19"/>
      <c r="BV602" s="113"/>
      <c r="BY602" s="19"/>
    </row>
    <row r="603" spans="44:77" x14ac:dyDescent="0.25">
      <c r="AR603" s="113"/>
      <c r="AU603" s="19"/>
      <c r="AV603" s="19"/>
      <c r="BS603" s="19"/>
      <c r="BV603" s="113"/>
      <c r="BY603" s="19"/>
    </row>
    <row r="604" spans="44:77" x14ac:dyDescent="0.25">
      <c r="AR604" s="113"/>
      <c r="AU604" s="19"/>
      <c r="AV604" s="19"/>
      <c r="BS604" s="19"/>
      <c r="BV604" s="113"/>
      <c r="BY604" s="19"/>
    </row>
    <row r="605" spans="44:77" x14ac:dyDescent="0.25">
      <c r="AR605" s="113"/>
      <c r="AU605" s="19"/>
      <c r="AV605" s="19"/>
      <c r="BS605" s="19"/>
      <c r="BV605" s="113"/>
      <c r="BY605" s="19"/>
    </row>
    <row r="606" spans="44:77" x14ac:dyDescent="0.25">
      <c r="AR606" s="113"/>
      <c r="AU606" s="19"/>
      <c r="AV606" s="19"/>
      <c r="BS606" s="19"/>
      <c r="BV606" s="113"/>
      <c r="BY606" s="19"/>
    </row>
    <row r="607" spans="44:77" x14ac:dyDescent="0.25">
      <c r="AR607" s="113"/>
      <c r="AU607" s="19"/>
      <c r="AV607" s="19"/>
      <c r="BS607" s="19"/>
      <c r="BV607" s="113"/>
      <c r="BY607" s="19"/>
    </row>
    <row r="608" spans="44:77" x14ac:dyDescent="0.25">
      <c r="AR608" s="113"/>
      <c r="AU608" s="19"/>
      <c r="AV608" s="19"/>
      <c r="BS608" s="19"/>
      <c r="BV608" s="113"/>
      <c r="BY608" s="19"/>
    </row>
    <row r="609" spans="36:77" x14ac:dyDescent="0.25">
      <c r="AR609" s="113"/>
      <c r="AU609" s="19"/>
      <c r="AV609" s="19"/>
      <c r="BS609" s="19"/>
      <c r="BV609" s="113"/>
      <c r="BY609" s="19"/>
    </row>
    <row r="610" spans="36:77" x14ac:dyDescent="0.25">
      <c r="AR610" s="113"/>
      <c r="AU610" s="19"/>
      <c r="AV610" s="19"/>
      <c r="BS610" s="19"/>
      <c r="BV610" s="113"/>
      <c r="BY610" s="19"/>
    </row>
    <row r="611" spans="36:77" x14ac:dyDescent="0.25">
      <c r="AR611" s="113"/>
      <c r="AU611" s="19"/>
      <c r="AV611" s="19"/>
      <c r="BS611" s="19"/>
      <c r="BV611" s="113"/>
      <c r="BY611" s="19"/>
    </row>
    <row r="612" spans="36:77" x14ac:dyDescent="0.25">
      <c r="AR612" s="113"/>
      <c r="AU612" s="19"/>
      <c r="AV612" s="19"/>
      <c r="BS612" s="19"/>
      <c r="BV612" s="113"/>
      <c r="BY612" s="19"/>
    </row>
    <row r="613" spans="36:77" x14ac:dyDescent="0.25">
      <c r="AR613" s="113"/>
      <c r="AU613" s="19"/>
      <c r="AV613" s="19"/>
      <c r="BS613" s="19"/>
      <c r="BV613" s="113"/>
      <c r="BY613" s="19"/>
    </row>
    <row r="614" spans="36:77" x14ac:dyDescent="0.25">
      <c r="AR614" s="113"/>
      <c r="AU614" s="19"/>
      <c r="AV614" s="19"/>
      <c r="BS614" s="19"/>
      <c r="BV614" s="113"/>
      <c r="BY614" s="19"/>
    </row>
    <row r="615" spans="36:77" x14ac:dyDescent="0.25">
      <c r="AR615" s="113"/>
      <c r="AU615" s="19"/>
      <c r="AV615" s="19"/>
      <c r="BS615" s="19"/>
      <c r="BV615" s="113"/>
      <c r="BY615" s="19"/>
    </row>
    <row r="616" spans="36:77" x14ac:dyDescent="0.25">
      <c r="AR616" s="113"/>
      <c r="AU616" s="19"/>
      <c r="AV616" s="19"/>
      <c r="BS616" s="19"/>
      <c r="BV616" s="113"/>
      <c r="BY616" s="19"/>
    </row>
    <row r="617" spans="36:77" x14ac:dyDescent="0.25">
      <c r="AR617" s="113"/>
      <c r="AU617" s="19"/>
      <c r="AV617" s="19"/>
      <c r="BS617" s="19"/>
      <c r="BV617" s="113"/>
      <c r="BY617" s="19"/>
    </row>
    <row r="618" spans="36:77" x14ac:dyDescent="0.25">
      <c r="AR618" s="113"/>
      <c r="AU618" s="19"/>
      <c r="AV618" s="19"/>
      <c r="BS618" s="19"/>
      <c r="BV618" s="113"/>
      <c r="BY618" s="19"/>
    </row>
    <row r="619" spans="36:77" x14ac:dyDescent="0.25">
      <c r="AR619" s="113"/>
      <c r="AU619" s="19"/>
      <c r="AV619" s="19"/>
      <c r="BS619" s="19"/>
      <c r="BV619" s="113"/>
      <c r="BY619" s="19"/>
    </row>
    <row r="620" spans="36:77" x14ac:dyDescent="0.25">
      <c r="AR620" s="113"/>
      <c r="AU620" s="19"/>
      <c r="AV620" s="19"/>
      <c r="BS620" s="19"/>
      <c r="BV620" s="113"/>
      <c r="BY620" s="19"/>
    </row>
    <row r="621" spans="36:77" x14ac:dyDescent="0.25">
      <c r="AR621" s="113"/>
      <c r="AU621" s="19"/>
      <c r="AV621" s="19"/>
      <c r="BS621" s="19"/>
      <c r="BV621" s="113"/>
      <c r="BY621" s="19"/>
    </row>
    <row r="622" spans="36:77" x14ac:dyDescent="0.25">
      <c r="AR622" s="113"/>
      <c r="AU622" s="19"/>
      <c r="AV622" s="19"/>
      <c r="BS622" s="19"/>
      <c r="BV622" s="113"/>
      <c r="BY622" s="19"/>
    </row>
    <row r="623" spans="36:77" x14ac:dyDescent="0.25">
      <c r="AR623" s="113"/>
      <c r="AU623" s="19"/>
      <c r="AV623" s="19"/>
      <c r="BS623" s="19"/>
      <c r="BV623" s="113"/>
      <c r="BY623" s="19"/>
    </row>
    <row r="624" spans="36:77" x14ac:dyDescent="0.25">
      <c r="AJ624" s="43"/>
      <c r="AK624" s="43"/>
      <c r="AL624" s="43"/>
      <c r="AM624" s="43"/>
      <c r="AR624" s="113"/>
      <c r="AU624" s="19"/>
      <c r="AV624" s="19"/>
      <c r="BS624" s="19"/>
      <c r="BV624" s="113"/>
      <c r="BY624" s="19"/>
    </row>
    <row r="625" spans="36:77" x14ac:dyDescent="0.25">
      <c r="AJ625" s="43"/>
      <c r="AK625" s="43"/>
      <c r="AL625" s="43"/>
      <c r="AM625" s="43"/>
      <c r="AR625" s="113"/>
      <c r="AU625" s="19"/>
      <c r="AV625" s="19"/>
      <c r="BS625" s="19"/>
      <c r="BV625" s="113"/>
      <c r="BY625" s="19"/>
    </row>
    <row r="626" spans="36:77" x14ac:dyDescent="0.25">
      <c r="AJ626" s="43"/>
      <c r="AK626" s="43"/>
      <c r="AL626" s="43"/>
      <c r="AM626" s="43"/>
      <c r="AR626" s="113"/>
      <c r="AU626" s="19"/>
      <c r="AV626" s="19"/>
      <c r="BS626" s="19"/>
      <c r="BV626" s="113"/>
      <c r="BY626" s="19"/>
    </row>
    <row r="627" spans="36:77" x14ac:dyDescent="0.25">
      <c r="AJ627" s="43"/>
      <c r="AK627" s="43"/>
      <c r="AL627" s="43"/>
      <c r="AM627" s="43"/>
      <c r="AR627" s="113"/>
      <c r="AU627" s="19"/>
      <c r="AV627" s="19"/>
      <c r="BS627" s="19"/>
      <c r="BV627" s="113"/>
      <c r="BY627" s="19"/>
    </row>
    <row r="628" spans="36:77" x14ac:dyDescent="0.25">
      <c r="AJ628" s="43"/>
      <c r="AK628" s="43"/>
      <c r="AL628" s="43"/>
      <c r="AM628" s="43"/>
      <c r="AR628" s="113"/>
      <c r="AU628" s="19"/>
      <c r="AV628" s="19"/>
      <c r="BS628" s="19"/>
      <c r="BV628" s="113"/>
      <c r="BY628" s="19"/>
    </row>
    <row r="629" spans="36:77" x14ac:dyDescent="0.25">
      <c r="AJ629" s="43"/>
      <c r="AK629" s="43"/>
      <c r="AL629" s="43"/>
      <c r="AM629" s="43"/>
      <c r="AR629" s="113"/>
      <c r="AU629" s="19"/>
      <c r="AV629" s="19"/>
      <c r="BS629" s="19"/>
      <c r="BV629" s="113"/>
      <c r="BY629" s="19"/>
    </row>
    <row r="630" spans="36:77" x14ac:dyDescent="0.25">
      <c r="AJ630" s="43"/>
      <c r="AK630" s="43"/>
      <c r="AL630" s="43"/>
      <c r="AM630" s="43"/>
      <c r="AR630" s="113"/>
      <c r="AU630" s="19"/>
      <c r="AV630" s="19"/>
      <c r="BS630" s="19"/>
      <c r="BV630" s="113"/>
      <c r="BY630" s="19"/>
    </row>
    <row r="631" spans="36:77" x14ac:dyDescent="0.25">
      <c r="AJ631" s="43"/>
      <c r="AK631" s="43"/>
      <c r="AL631" s="43"/>
      <c r="AM631" s="43"/>
      <c r="AR631" s="113"/>
      <c r="AU631" s="19"/>
      <c r="AV631" s="19"/>
      <c r="BS631" s="19"/>
      <c r="BV631" s="113"/>
      <c r="BY631" s="19"/>
    </row>
    <row r="632" spans="36:77" x14ac:dyDescent="0.25">
      <c r="AJ632" s="43"/>
      <c r="AK632" s="43"/>
      <c r="AL632" s="43"/>
      <c r="AM632" s="43"/>
      <c r="AR632" s="113"/>
      <c r="AU632" s="19"/>
      <c r="AV632" s="19"/>
      <c r="BS632" s="19"/>
      <c r="BV632" s="113"/>
      <c r="BY632" s="19"/>
    </row>
    <row r="633" spans="36:77" x14ac:dyDescent="0.25">
      <c r="AJ633" s="43"/>
      <c r="AK633" s="43"/>
      <c r="AL633" s="43"/>
      <c r="AM633" s="43"/>
      <c r="AR633" s="113"/>
      <c r="AU633" s="19"/>
      <c r="AV633" s="19"/>
      <c r="BS633" s="19"/>
      <c r="BV633" s="113"/>
      <c r="BY633" s="19"/>
    </row>
    <row r="634" spans="36:77" x14ac:dyDescent="0.25">
      <c r="AJ634" s="43"/>
      <c r="AK634" s="43"/>
      <c r="AL634" s="43"/>
      <c r="AM634" s="43"/>
      <c r="AR634" s="113"/>
      <c r="AU634" s="19"/>
      <c r="AV634" s="19"/>
      <c r="BS634" s="19"/>
      <c r="BV634" s="113"/>
      <c r="BY634" s="19"/>
    </row>
    <row r="635" spans="36:77" x14ac:dyDescent="0.25">
      <c r="AJ635" s="43"/>
      <c r="AK635" s="43"/>
      <c r="AL635" s="43"/>
      <c r="AM635" s="43"/>
      <c r="AR635" s="113"/>
      <c r="AU635" s="19"/>
      <c r="AV635" s="19"/>
      <c r="BS635" s="19"/>
      <c r="BV635" s="113"/>
      <c r="BY635" s="19"/>
    </row>
    <row r="636" spans="36:77" x14ac:dyDescent="0.25">
      <c r="AJ636" s="43"/>
      <c r="AK636" s="43"/>
      <c r="AL636" s="43"/>
      <c r="AM636" s="43"/>
      <c r="AR636" s="113"/>
      <c r="AU636" s="19"/>
      <c r="AV636" s="19"/>
      <c r="BS636" s="19"/>
      <c r="BV636" s="113"/>
      <c r="BY636" s="19"/>
    </row>
    <row r="637" spans="36:77" x14ac:dyDescent="0.25">
      <c r="AJ637" s="43"/>
      <c r="AK637" s="43"/>
      <c r="AL637" s="43"/>
      <c r="AM637" s="43"/>
      <c r="AR637" s="113"/>
      <c r="AU637" s="19"/>
      <c r="AV637" s="19"/>
      <c r="BS637" s="19"/>
      <c r="BV637" s="113"/>
      <c r="BY637" s="19"/>
    </row>
    <row r="638" spans="36:77" x14ac:dyDescent="0.25">
      <c r="AJ638" s="43"/>
      <c r="AK638" s="43"/>
      <c r="AL638" s="43"/>
      <c r="AM638" s="43"/>
      <c r="AR638" s="113"/>
      <c r="AU638" s="19"/>
      <c r="AV638" s="19"/>
      <c r="BS638" s="19"/>
      <c r="BV638" s="113"/>
      <c r="BY638" s="19"/>
    </row>
    <row r="639" spans="36:77" x14ac:dyDescent="0.25">
      <c r="AJ639" s="43"/>
      <c r="AK639" s="43"/>
      <c r="AL639" s="43"/>
      <c r="AM639" s="43"/>
      <c r="AR639" s="113"/>
      <c r="AU639" s="19"/>
      <c r="AV639" s="19"/>
      <c r="BS639" s="19"/>
      <c r="BV639" s="113"/>
      <c r="BY639" s="19"/>
    </row>
    <row r="640" spans="36:77" x14ac:dyDescent="0.25">
      <c r="AJ640" s="43"/>
      <c r="AK640" s="43"/>
      <c r="AL640" s="43"/>
      <c r="AM640" s="43"/>
      <c r="AR640" s="113"/>
      <c r="AU640" s="19"/>
      <c r="AV640" s="19"/>
      <c r="BS640" s="19"/>
      <c r="BV640" s="113"/>
      <c r="BY640" s="19"/>
    </row>
    <row r="641" spans="36:77" x14ac:dyDescent="0.25">
      <c r="AJ641" s="43"/>
      <c r="AK641" s="43"/>
      <c r="AL641" s="43"/>
      <c r="AM641" s="43"/>
      <c r="AR641" s="113"/>
      <c r="AU641" s="19"/>
      <c r="AV641" s="19"/>
      <c r="BS641" s="19"/>
      <c r="BV641" s="113"/>
      <c r="BY641" s="19"/>
    </row>
    <row r="642" spans="36:77" x14ac:dyDescent="0.25">
      <c r="AJ642" s="43"/>
      <c r="AK642" s="43"/>
      <c r="AL642" s="43"/>
      <c r="AM642" s="43"/>
      <c r="AR642" s="113"/>
      <c r="AU642" s="19"/>
      <c r="AV642" s="19"/>
      <c r="BS642" s="19"/>
      <c r="BV642" s="113"/>
      <c r="BY642" s="19"/>
    </row>
    <row r="643" spans="36:77" x14ac:dyDescent="0.25">
      <c r="AJ643" s="43"/>
      <c r="AK643" s="43"/>
      <c r="AL643" s="43"/>
      <c r="AM643" s="43"/>
      <c r="AR643" s="113"/>
      <c r="AU643" s="19"/>
      <c r="AV643" s="19"/>
      <c r="BS643" s="19"/>
      <c r="BV643" s="113"/>
      <c r="BY643" s="19"/>
    </row>
    <row r="644" spans="36:77" x14ac:dyDescent="0.25">
      <c r="AJ644" s="43"/>
      <c r="AK644" s="43"/>
      <c r="AL644" s="43"/>
      <c r="AM644" s="43"/>
      <c r="AR644" s="113"/>
      <c r="AU644" s="19"/>
      <c r="AV644" s="19"/>
      <c r="BS644" s="19"/>
      <c r="BV644" s="113"/>
      <c r="BY644" s="19"/>
    </row>
    <row r="645" spans="36:77" x14ac:dyDescent="0.25">
      <c r="AJ645" s="43"/>
      <c r="AK645" s="43"/>
      <c r="AL645" s="43"/>
      <c r="AM645" s="43"/>
      <c r="AR645" s="113"/>
      <c r="AU645" s="19"/>
      <c r="AV645" s="19"/>
      <c r="BS645" s="19"/>
      <c r="BV645" s="113"/>
      <c r="BY645" s="19"/>
    </row>
    <row r="646" spans="36:77" x14ac:dyDescent="0.25">
      <c r="AJ646" s="43"/>
      <c r="AK646" s="43"/>
      <c r="AL646" s="43"/>
      <c r="AM646" s="43"/>
      <c r="AR646" s="113"/>
      <c r="AU646" s="19"/>
      <c r="AV646" s="19"/>
      <c r="BS646" s="19"/>
      <c r="BV646" s="113"/>
      <c r="BY646" s="19"/>
    </row>
    <row r="647" spans="36:77" x14ac:dyDescent="0.25">
      <c r="AJ647" s="43"/>
      <c r="AK647" s="43"/>
      <c r="AL647" s="43"/>
      <c r="AM647" s="43"/>
      <c r="AR647" s="113"/>
      <c r="AU647" s="19"/>
      <c r="AV647" s="19"/>
      <c r="BS647" s="19"/>
      <c r="BV647" s="113"/>
      <c r="BY647" s="19"/>
    </row>
    <row r="648" spans="36:77" x14ac:dyDescent="0.25">
      <c r="AJ648" s="43"/>
      <c r="AK648" s="43"/>
      <c r="AL648" s="43"/>
      <c r="AM648" s="43"/>
      <c r="AR648" s="113"/>
      <c r="AU648" s="19"/>
      <c r="AV648" s="19"/>
      <c r="BS648" s="19"/>
      <c r="BV648" s="113"/>
      <c r="BY648" s="19"/>
    </row>
    <row r="649" spans="36:77" x14ac:dyDescent="0.25">
      <c r="AJ649" s="43"/>
      <c r="AK649" s="43"/>
      <c r="AL649" s="43"/>
      <c r="AM649" s="43"/>
      <c r="AR649" s="113"/>
      <c r="AU649" s="19"/>
      <c r="AV649" s="19"/>
      <c r="BS649" s="19"/>
      <c r="BV649" s="113"/>
      <c r="BY649" s="19"/>
    </row>
    <row r="650" spans="36:77" x14ac:dyDescent="0.25">
      <c r="AJ650" s="43"/>
      <c r="AK650" s="43"/>
      <c r="AL650" s="43"/>
      <c r="AM650" s="43"/>
      <c r="AR650" s="113"/>
      <c r="AU650" s="19"/>
      <c r="AV650" s="19"/>
      <c r="BS650" s="19"/>
      <c r="BV650" s="113"/>
      <c r="BY650" s="19"/>
    </row>
    <row r="651" spans="36:77" x14ac:dyDescent="0.25">
      <c r="AJ651" s="43"/>
      <c r="AK651" s="43"/>
      <c r="AL651" s="43"/>
      <c r="AM651" s="43"/>
      <c r="AR651" s="113"/>
      <c r="AU651" s="19"/>
      <c r="AV651" s="19"/>
      <c r="BS651" s="19"/>
      <c r="BV651" s="113"/>
      <c r="BY651" s="19"/>
    </row>
    <row r="652" spans="36:77" x14ac:dyDescent="0.25">
      <c r="AJ652" s="43"/>
      <c r="AK652" s="43"/>
      <c r="AL652" s="43"/>
      <c r="AM652" s="43"/>
      <c r="AR652" s="113"/>
      <c r="AU652" s="19"/>
      <c r="AV652" s="19"/>
      <c r="BS652" s="19"/>
      <c r="BV652" s="113"/>
      <c r="BY652" s="19"/>
    </row>
    <row r="653" spans="36:77" x14ac:dyDescent="0.25">
      <c r="AJ653" s="43"/>
      <c r="AK653" s="43"/>
      <c r="AL653" s="43"/>
      <c r="AM653" s="43"/>
      <c r="AR653" s="113"/>
      <c r="AU653" s="19"/>
      <c r="AV653" s="19"/>
      <c r="BS653" s="19"/>
      <c r="BV653" s="113"/>
      <c r="BY653" s="19"/>
    </row>
    <row r="654" spans="36:77" x14ac:dyDescent="0.25">
      <c r="AJ654" s="43"/>
      <c r="AK654" s="43"/>
      <c r="AL654" s="43"/>
      <c r="AM654" s="43"/>
      <c r="AR654" s="113"/>
      <c r="AU654" s="19"/>
      <c r="AV654" s="19"/>
      <c r="BS654" s="19"/>
      <c r="BV654" s="113"/>
      <c r="BY654" s="19"/>
    </row>
    <row r="655" spans="36:77" x14ac:dyDescent="0.25">
      <c r="AJ655" s="43"/>
      <c r="AK655" s="43"/>
      <c r="AL655" s="43"/>
      <c r="AM655" s="43"/>
      <c r="AR655" s="113"/>
      <c r="AU655" s="19"/>
      <c r="AV655" s="19"/>
      <c r="BS655" s="19"/>
      <c r="BV655" s="113"/>
      <c r="BY655" s="19"/>
    </row>
    <row r="656" spans="36:77" x14ac:dyDescent="0.25">
      <c r="AJ656" s="43"/>
      <c r="AK656" s="43"/>
      <c r="AL656" s="43"/>
      <c r="AM656" s="43"/>
      <c r="AR656" s="113"/>
      <c r="AU656" s="19"/>
      <c r="AV656" s="19"/>
      <c r="BS656" s="19"/>
      <c r="BV656" s="113"/>
      <c r="BY656" s="19"/>
    </row>
    <row r="657" spans="36:77" x14ac:dyDescent="0.25">
      <c r="AJ657" s="43"/>
      <c r="AK657" s="43"/>
      <c r="AL657" s="43"/>
      <c r="AM657" s="43"/>
      <c r="AR657" s="113"/>
      <c r="AU657" s="19"/>
      <c r="AV657" s="19"/>
      <c r="BS657" s="19"/>
      <c r="BV657" s="113"/>
      <c r="BY657" s="19"/>
    </row>
    <row r="658" spans="36:77" x14ac:dyDescent="0.25">
      <c r="AJ658" s="43"/>
      <c r="AK658" s="43"/>
      <c r="AL658" s="43"/>
      <c r="AM658" s="43"/>
      <c r="AR658" s="113"/>
      <c r="AU658" s="19"/>
      <c r="AV658" s="19"/>
      <c r="BS658" s="19"/>
      <c r="BV658" s="113"/>
      <c r="BY658" s="19"/>
    </row>
    <row r="659" spans="36:77" x14ac:dyDescent="0.25">
      <c r="AJ659" s="43"/>
      <c r="AK659" s="43"/>
      <c r="AL659" s="43"/>
      <c r="AM659" s="43"/>
      <c r="AR659" s="113"/>
      <c r="AU659" s="19"/>
      <c r="AV659" s="19"/>
      <c r="BS659" s="19"/>
      <c r="BV659" s="113"/>
      <c r="BY659" s="19"/>
    </row>
    <row r="660" spans="36:77" x14ac:dyDescent="0.25">
      <c r="AJ660" s="43"/>
      <c r="AK660" s="43"/>
      <c r="AL660" s="43"/>
      <c r="AM660" s="43"/>
      <c r="AR660" s="113"/>
      <c r="AU660" s="19"/>
      <c r="AV660" s="19"/>
      <c r="BS660" s="19"/>
      <c r="BV660" s="113"/>
      <c r="BY660" s="19"/>
    </row>
    <row r="661" spans="36:77" x14ac:dyDescent="0.25">
      <c r="AJ661" s="43"/>
      <c r="AK661" s="43"/>
      <c r="AL661" s="43"/>
      <c r="AM661" s="43"/>
      <c r="AR661" s="113"/>
      <c r="AU661" s="19"/>
      <c r="AV661" s="19"/>
      <c r="BS661" s="19"/>
      <c r="BV661" s="113"/>
      <c r="BY661" s="19"/>
    </row>
    <row r="662" spans="36:77" x14ac:dyDescent="0.25">
      <c r="AJ662" s="43"/>
      <c r="AK662" s="43"/>
      <c r="AL662" s="43"/>
      <c r="AM662" s="43"/>
      <c r="AR662" s="113"/>
      <c r="AU662" s="19"/>
      <c r="AV662" s="19"/>
      <c r="BS662" s="19"/>
      <c r="BV662" s="113"/>
      <c r="BY662" s="19"/>
    </row>
    <row r="663" spans="36:77" x14ac:dyDescent="0.25">
      <c r="AJ663" s="43"/>
      <c r="AK663" s="43"/>
      <c r="AL663" s="43"/>
      <c r="AM663" s="43"/>
      <c r="AR663" s="113"/>
      <c r="AU663" s="19"/>
      <c r="AV663" s="19"/>
      <c r="BS663" s="19"/>
      <c r="BV663" s="113"/>
      <c r="BY663" s="19"/>
    </row>
    <row r="664" spans="36:77" x14ac:dyDescent="0.25">
      <c r="AJ664" s="43"/>
      <c r="AK664" s="43"/>
      <c r="AL664" s="43"/>
      <c r="AM664" s="43"/>
      <c r="AR664" s="113"/>
      <c r="AU664" s="19"/>
      <c r="AV664" s="19"/>
      <c r="BS664" s="19"/>
      <c r="BV664" s="113"/>
      <c r="BY664" s="19"/>
    </row>
    <row r="665" spans="36:77" x14ac:dyDescent="0.25">
      <c r="AJ665" s="43"/>
      <c r="AK665" s="43"/>
      <c r="AL665" s="43"/>
      <c r="AM665" s="43"/>
      <c r="AR665" s="113"/>
      <c r="AU665" s="19"/>
      <c r="AV665" s="19"/>
      <c r="BS665" s="19"/>
      <c r="BV665" s="113"/>
      <c r="BY665" s="19"/>
    </row>
    <row r="666" spans="36:77" x14ac:dyDescent="0.25">
      <c r="AJ666" s="43"/>
      <c r="AK666" s="43"/>
      <c r="AL666" s="43"/>
      <c r="AM666" s="43"/>
      <c r="AR666" s="113"/>
      <c r="AU666" s="19"/>
      <c r="AV666" s="19"/>
      <c r="BS666" s="19"/>
      <c r="BV666" s="113"/>
      <c r="BY666" s="19"/>
    </row>
    <row r="667" spans="36:77" x14ac:dyDescent="0.25">
      <c r="AJ667" s="43"/>
      <c r="AK667" s="43"/>
      <c r="AL667" s="43"/>
      <c r="AM667" s="43"/>
      <c r="AR667" s="113"/>
      <c r="AU667" s="19"/>
      <c r="AV667" s="19"/>
      <c r="BS667" s="19"/>
      <c r="BV667" s="113"/>
      <c r="BY667" s="19"/>
    </row>
    <row r="668" spans="36:77" x14ac:dyDescent="0.25">
      <c r="AJ668" s="43"/>
      <c r="AK668" s="43"/>
      <c r="AL668" s="43"/>
      <c r="AM668" s="43"/>
      <c r="AR668" s="113"/>
      <c r="AU668" s="19"/>
      <c r="AV668" s="19"/>
      <c r="BS668" s="19"/>
      <c r="BV668" s="113"/>
      <c r="BY668" s="19"/>
    </row>
    <row r="669" spans="36:77" x14ac:dyDescent="0.25">
      <c r="AJ669" s="43"/>
      <c r="AK669" s="43"/>
      <c r="AL669" s="43"/>
      <c r="AM669" s="43"/>
      <c r="AR669" s="113"/>
      <c r="AU669" s="19"/>
      <c r="AV669" s="19"/>
      <c r="BS669" s="19"/>
      <c r="BV669" s="113"/>
      <c r="BY669" s="19"/>
    </row>
    <row r="670" spans="36:77" x14ac:dyDescent="0.25">
      <c r="AJ670" s="43"/>
      <c r="AK670" s="43"/>
      <c r="AL670" s="43"/>
      <c r="AM670" s="43"/>
      <c r="AR670" s="113"/>
      <c r="AU670" s="19"/>
      <c r="AV670" s="19"/>
      <c r="BS670" s="19"/>
      <c r="BV670" s="113"/>
      <c r="BY670" s="19"/>
    </row>
    <row r="671" spans="36:77" x14ac:dyDescent="0.25">
      <c r="AJ671" s="43"/>
      <c r="AK671" s="43"/>
      <c r="AL671" s="43"/>
      <c r="AM671" s="43"/>
      <c r="AR671" s="113"/>
      <c r="AU671" s="19"/>
      <c r="AV671" s="19"/>
      <c r="BS671" s="19"/>
      <c r="BV671" s="113"/>
      <c r="BY671" s="19"/>
    </row>
    <row r="672" spans="36:77" x14ac:dyDescent="0.25">
      <c r="AJ672" s="43"/>
      <c r="AK672" s="43"/>
      <c r="AL672" s="43"/>
      <c r="AM672" s="43"/>
      <c r="AR672" s="113"/>
      <c r="AU672" s="19"/>
      <c r="AV672" s="19"/>
      <c r="BS672" s="19"/>
      <c r="BV672" s="113"/>
      <c r="BY672" s="19"/>
    </row>
    <row r="673" spans="36:77" x14ac:dyDescent="0.25">
      <c r="AJ673" s="43"/>
      <c r="AK673" s="43"/>
      <c r="AL673" s="43"/>
      <c r="AM673" s="43"/>
      <c r="AR673" s="113"/>
      <c r="AU673" s="19"/>
      <c r="AV673" s="19"/>
      <c r="BS673" s="19"/>
      <c r="BV673" s="113"/>
      <c r="BY673" s="19"/>
    </row>
    <row r="674" spans="36:77" x14ac:dyDescent="0.25">
      <c r="AJ674" s="43"/>
      <c r="AK674" s="43"/>
      <c r="AL674" s="43"/>
      <c r="AM674" s="43"/>
      <c r="AR674" s="113"/>
      <c r="AU674" s="19"/>
      <c r="AV674" s="19"/>
      <c r="BS674" s="19"/>
      <c r="BV674" s="113"/>
      <c r="BY674" s="19"/>
    </row>
    <row r="675" spans="36:77" x14ac:dyDescent="0.25">
      <c r="AJ675" s="43"/>
      <c r="AK675" s="43"/>
      <c r="AL675" s="43"/>
      <c r="AM675" s="43"/>
      <c r="AR675" s="113"/>
      <c r="AU675" s="19"/>
      <c r="AV675" s="19"/>
      <c r="BS675" s="19"/>
      <c r="BV675" s="113"/>
      <c r="BY675" s="19"/>
    </row>
    <row r="676" spans="36:77" x14ac:dyDescent="0.25">
      <c r="AJ676" s="43"/>
      <c r="AK676" s="43"/>
      <c r="AL676" s="43"/>
      <c r="AM676" s="43"/>
      <c r="AR676" s="113"/>
      <c r="AU676" s="19"/>
      <c r="AV676" s="19"/>
      <c r="BS676" s="19"/>
      <c r="BV676" s="113"/>
      <c r="BY676" s="19"/>
    </row>
    <row r="677" spans="36:77" x14ac:dyDescent="0.25">
      <c r="AJ677" s="43"/>
      <c r="AK677" s="43"/>
      <c r="AL677" s="43"/>
      <c r="AM677" s="43"/>
      <c r="AR677" s="113"/>
      <c r="AU677" s="19"/>
      <c r="AV677" s="19"/>
      <c r="BS677" s="19"/>
      <c r="BV677" s="113"/>
      <c r="BY677" s="19"/>
    </row>
    <row r="678" spans="36:77" x14ac:dyDescent="0.25">
      <c r="AJ678" s="43"/>
      <c r="AK678" s="43"/>
      <c r="AL678" s="43"/>
      <c r="AM678" s="43"/>
      <c r="AR678" s="113"/>
      <c r="AU678" s="19"/>
      <c r="AV678" s="19"/>
      <c r="BS678" s="19"/>
      <c r="BV678" s="113"/>
      <c r="BY678" s="19"/>
    </row>
    <row r="679" spans="36:77" x14ac:dyDescent="0.25">
      <c r="AJ679" s="43"/>
      <c r="AK679" s="43"/>
      <c r="AL679" s="43"/>
      <c r="AM679" s="43"/>
      <c r="AR679" s="113"/>
      <c r="AU679" s="19"/>
      <c r="AV679" s="19"/>
      <c r="BS679" s="19"/>
      <c r="BV679" s="113"/>
      <c r="BY679" s="19"/>
    </row>
    <row r="680" spans="36:77" x14ac:dyDescent="0.25">
      <c r="AJ680" s="43"/>
      <c r="AK680" s="43"/>
      <c r="AL680" s="43"/>
      <c r="AM680" s="43"/>
      <c r="AR680" s="113"/>
      <c r="AU680" s="19"/>
      <c r="AV680" s="19"/>
      <c r="BS680" s="19"/>
      <c r="BV680" s="113"/>
      <c r="BY680" s="19"/>
    </row>
    <row r="681" spans="36:77" x14ac:dyDescent="0.25">
      <c r="AJ681" s="43"/>
      <c r="AK681" s="43"/>
      <c r="AL681" s="43"/>
      <c r="AM681" s="43"/>
      <c r="AR681" s="113"/>
      <c r="AU681" s="19"/>
      <c r="AV681" s="19"/>
      <c r="BS681" s="19"/>
      <c r="BV681" s="113"/>
      <c r="BY681" s="19"/>
    </row>
    <row r="682" spans="36:77" x14ac:dyDescent="0.25">
      <c r="AJ682" s="43"/>
      <c r="AK682" s="43"/>
      <c r="AL682" s="43"/>
      <c r="AM682" s="43"/>
      <c r="AR682" s="113"/>
      <c r="AU682" s="19"/>
      <c r="AV682" s="19"/>
      <c r="BS682" s="19"/>
      <c r="BV682" s="113"/>
      <c r="BY682" s="19"/>
    </row>
    <row r="683" spans="36:77" x14ac:dyDescent="0.25">
      <c r="AJ683" s="43"/>
      <c r="AK683" s="43"/>
      <c r="AL683" s="43"/>
      <c r="AM683" s="43"/>
      <c r="AR683" s="113"/>
      <c r="AU683" s="19"/>
      <c r="AV683" s="19"/>
      <c r="BS683" s="19"/>
      <c r="BV683" s="113"/>
      <c r="BY683" s="19"/>
    </row>
    <row r="684" spans="36:77" x14ac:dyDescent="0.25">
      <c r="AJ684" s="43"/>
      <c r="AK684" s="43"/>
      <c r="AL684" s="43"/>
      <c r="AM684" s="43"/>
      <c r="AR684" s="113"/>
      <c r="AU684" s="19"/>
      <c r="AV684" s="19"/>
      <c r="BS684" s="19"/>
      <c r="BV684" s="113"/>
      <c r="BY684" s="19"/>
    </row>
    <row r="685" spans="36:77" x14ac:dyDescent="0.25">
      <c r="AJ685" s="43"/>
      <c r="AK685" s="43"/>
      <c r="AL685" s="43"/>
      <c r="AM685" s="43"/>
      <c r="AR685" s="113"/>
      <c r="AU685" s="19"/>
      <c r="AV685" s="19"/>
      <c r="BS685" s="19"/>
      <c r="BV685" s="113"/>
      <c r="BY685" s="19"/>
    </row>
    <row r="686" spans="36:77" x14ac:dyDescent="0.25">
      <c r="AJ686" s="43"/>
      <c r="AK686" s="43"/>
      <c r="AL686" s="43"/>
      <c r="AM686" s="43"/>
      <c r="AR686" s="113"/>
      <c r="AU686" s="19"/>
      <c r="AV686" s="19"/>
      <c r="BS686" s="19"/>
      <c r="BV686" s="113"/>
      <c r="BY686" s="19"/>
    </row>
    <row r="687" spans="36:77" x14ac:dyDescent="0.25">
      <c r="AJ687" s="43"/>
      <c r="AK687" s="43"/>
      <c r="AL687" s="43"/>
      <c r="AM687" s="43"/>
      <c r="AR687" s="113"/>
      <c r="AU687" s="19"/>
      <c r="AV687" s="19"/>
      <c r="BS687" s="19"/>
      <c r="BV687" s="113"/>
      <c r="BY687" s="19"/>
    </row>
    <row r="688" spans="36:77" x14ac:dyDescent="0.25">
      <c r="AJ688" s="43"/>
      <c r="AK688" s="43"/>
      <c r="AL688" s="43"/>
      <c r="AM688" s="43"/>
      <c r="AR688" s="113"/>
      <c r="AU688" s="19"/>
      <c r="AV688" s="19"/>
      <c r="BS688" s="19"/>
      <c r="BV688" s="113"/>
      <c r="BY688" s="19"/>
    </row>
    <row r="689" spans="36:77" x14ac:dyDescent="0.25">
      <c r="AJ689" s="43"/>
      <c r="AK689" s="43"/>
      <c r="AL689" s="43"/>
      <c r="AM689" s="43"/>
      <c r="AR689" s="113"/>
      <c r="AU689" s="19"/>
      <c r="AV689" s="19"/>
      <c r="BS689" s="19"/>
      <c r="BV689" s="113"/>
      <c r="BY689" s="19"/>
    </row>
    <row r="690" spans="36:77" x14ac:dyDescent="0.25">
      <c r="AJ690" s="43"/>
      <c r="AK690" s="43"/>
      <c r="AL690" s="43"/>
      <c r="AM690" s="43"/>
      <c r="AR690" s="113"/>
      <c r="AU690" s="19"/>
      <c r="AV690" s="19"/>
      <c r="BS690" s="19"/>
      <c r="BV690" s="113"/>
      <c r="BY690" s="19"/>
    </row>
    <row r="691" spans="36:77" x14ac:dyDescent="0.25">
      <c r="AJ691" s="43"/>
      <c r="AK691" s="43"/>
      <c r="AL691" s="43"/>
      <c r="AM691" s="43"/>
      <c r="AR691" s="113"/>
      <c r="AU691" s="19"/>
      <c r="AV691" s="19"/>
      <c r="BS691" s="19"/>
      <c r="BV691" s="113"/>
      <c r="BY691" s="19"/>
    </row>
    <row r="692" spans="36:77" x14ac:dyDescent="0.25">
      <c r="AJ692" s="43"/>
      <c r="AK692" s="43"/>
      <c r="AL692" s="43"/>
      <c r="AM692" s="43"/>
      <c r="AR692" s="113"/>
      <c r="AU692" s="19"/>
      <c r="AV692" s="19"/>
      <c r="BS692" s="19"/>
      <c r="BV692" s="113"/>
      <c r="BY692" s="19"/>
    </row>
    <row r="693" spans="36:77" x14ac:dyDescent="0.25">
      <c r="AJ693" s="43"/>
      <c r="AK693" s="43"/>
      <c r="AL693" s="43"/>
      <c r="AM693" s="43"/>
      <c r="AR693" s="113"/>
      <c r="AU693" s="19"/>
      <c r="AV693" s="19"/>
      <c r="BS693" s="19"/>
      <c r="BV693" s="113"/>
      <c r="BY693" s="19"/>
    </row>
    <row r="694" spans="36:77" x14ac:dyDescent="0.25">
      <c r="AJ694" s="43"/>
      <c r="AK694" s="43"/>
      <c r="AL694" s="43"/>
      <c r="AM694" s="43"/>
      <c r="AR694" s="113"/>
      <c r="AU694" s="19"/>
      <c r="AV694" s="19"/>
      <c r="BS694" s="19"/>
      <c r="BV694" s="113"/>
      <c r="BY694" s="19"/>
    </row>
    <row r="695" spans="36:77" x14ac:dyDescent="0.25">
      <c r="AJ695" s="43"/>
      <c r="AK695" s="43"/>
      <c r="AL695" s="43"/>
      <c r="AM695" s="43"/>
      <c r="AR695" s="113"/>
      <c r="AU695" s="19"/>
      <c r="AV695" s="19"/>
      <c r="BS695" s="19"/>
      <c r="BV695" s="113"/>
      <c r="BY695" s="19"/>
    </row>
    <row r="696" spans="36:77" x14ac:dyDescent="0.25">
      <c r="AJ696" s="43"/>
      <c r="AK696" s="43"/>
      <c r="AL696" s="43"/>
      <c r="AM696" s="43"/>
      <c r="AR696" s="113"/>
      <c r="AU696" s="19"/>
      <c r="AV696" s="19"/>
      <c r="BS696" s="19"/>
      <c r="BV696" s="113"/>
      <c r="BY696" s="19"/>
    </row>
    <row r="697" spans="36:77" x14ac:dyDescent="0.25">
      <c r="AJ697" s="43"/>
      <c r="AK697" s="43"/>
      <c r="AL697" s="43"/>
      <c r="AM697" s="43"/>
      <c r="AR697" s="113"/>
      <c r="AU697" s="19"/>
      <c r="AV697" s="19"/>
      <c r="BS697" s="19"/>
      <c r="BV697" s="113"/>
      <c r="BY697" s="19"/>
    </row>
    <row r="698" spans="36:77" x14ac:dyDescent="0.25">
      <c r="AJ698" s="43"/>
      <c r="AK698" s="43"/>
      <c r="AL698" s="43"/>
      <c r="AM698" s="43"/>
      <c r="AR698" s="113"/>
      <c r="AU698" s="19"/>
      <c r="AV698" s="19"/>
      <c r="BS698" s="19"/>
      <c r="BV698" s="113"/>
      <c r="BY698" s="19"/>
    </row>
    <row r="699" spans="36:77" x14ac:dyDescent="0.25">
      <c r="AJ699" s="43"/>
      <c r="AK699" s="43"/>
      <c r="AL699" s="43"/>
      <c r="AM699" s="43"/>
      <c r="AR699" s="113"/>
      <c r="AU699" s="19"/>
      <c r="AV699" s="19"/>
      <c r="BS699" s="19"/>
      <c r="BV699" s="113"/>
      <c r="BY699" s="19"/>
    </row>
    <row r="700" spans="36:77" x14ac:dyDescent="0.25">
      <c r="AJ700" s="43"/>
      <c r="AK700" s="43"/>
      <c r="AL700" s="43"/>
      <c r="AM700" s="43"/>
      <c r="AR700" s="113"/>
      <c r="AU700" s="19"/>
      <c r="AV700" s="19"/>
      <c r="BS700" s="19"/>
      <c r="BV700" s="113"/>
      <c r="BY700" s="19"/>
    </row>
    <row r="701" spans="36:77" x14ac:dyDescent="0.25">
      <c r="AJ701" s="43"/>
      <c r="AK701" s="43"/>
      <c r="AL701" s="43"/>
      <c r="AM701" s="43"/>
      <c r="AR701" s="113"/>
      <c r="AU701" s="19"/>
      <c r="AV701" s="19"/>
      <c r="BS701" s="19"/>
      <c r="BV701" s="113"/>
      <c r="BY701" s="19"/>
    </row>
    <row r="702" spans="36:77" x14ac:dyDescent="0.25">
      <c r="AJ702" s="43"/>
      <c r="AK702" s="43"/>
      <c r="AL702" s="43"/>
      <c r="AM702" s="43"/>
      <c r="AR702" s="113"/>
      <c r="AU702" s="19"/>
      <c r="AV702" s="19"/>
      <c r="BS702" s="19"/>
      <c r="BV702" s="113"/>
      <c r="BY702" s="19"/>
    </row>
    <row r="703" spans="36:77" x14ac:dyDescent="0.25">
      <c r="AJ703" s="43"/>
      <c r="AK703" s="43"/>
      <c r="AL703" s="43"/>
      <c r="AM703" s="43"/>
      <c r="AR703" s="113"/>
      <c r="AU703" s="19"/>
      <c r="AV703" s="19"/>
      <c r="BS703" s="19"/>
      <c r="BV703" s="113"/>
      <c r="BY703" s="19"/>
    </row>
    <row r="704" spans="36:77" x14ac:dyDescent="0.25">
      <c r="AJ704" s="43"/>
      <c r="AK704" s="43"/>
      <c r="AL704" s="43"/>
      <c r="AM704" s="43"/>
      <c r="AR704" s="113"/>
      <c r="AU704" s="19"/>
      <c r="AV704" s="19"/>
      <c r="BS704" s="19"/>
      <c r="BV704" s="113"/>
      <c r="BY704" s="19"/>
    </row>
    <row r="705" spans="36:77" x14ac:dyDescent="0.25">
      <c r="AJ705" s="43"/>
      <c r="AK705" s="43"/>
      <c r="AL705" s="43"/>
      <c r="AM705" s="43"/>
      <c r="AR705" s="113"/>
      <c r="AU705" s="19"/>
      <c r="AV705" s="19"/>
      <c r="BS705" s="19"/>
      <c r="BV705" s="113"/>
      <c r="BY705" s="19"/>
    </row>
    <row r="706" spans="36:77" x14ac:dyDescent="0.25">
      <c r="AJ706" s="43"/>
      <c r="AK706" s="43"/>
      <c r="AL706" s="43"/>
      <c r="AM706" s="43"/>
      <c r="AR706" s="113"/>
      <c r="AU706" s="19"/>
      <c r="AV706" s="19"/>
      <c r="BS706" s="19"/>
      <c r="BV706" s="113"/>
      <c r="BY706" s="19"/>
    </row>
    <row r="707" spans="36:77" x14ac:dyDescent="0.25">
      <c r="AJ707" s="43"/>
      <c r="AK707" s="43"/>
      <c r="AL707" s="43"/>
      <c r="AM707" s="43"/>
      <c r="AR707" s="113"/>
      <c r="AU707" s="19"/>
      <c r="AV707" s="19"/>
      <c r="BS707" s="19"/>
      <c r="BV707" s="113"/>
      <c r="BY707" s="19"/>
    </row>
    <row r="708" spans="36:77" x14ac:dyDescent="0.25">
      <c r="AJ708" s="43"/>
      <c r="AK708" s="43"/>
      <c r="AL708" s="43"/>
      <c r="AM708" s="43"/>
      <c r="AR708" s="113"/>
      <c r="AU708" s="19"/>
      <c r="AV708" s="19"/>
      <c r="BS708" s="19"/>
      <c r="BV708" s="113"/>
      <c r="BY708" s="19"/>
    </row>
    <row r="709" spans="36:77" x14ac:dyDescent="0.25">
      <c r="AJ709" s="43"/>
      <c r="AK709" s="43"/>
      <c r="AL709" s="43"/>
      <c r="AM709" s="43"/>
      <c r="AR709" s="113"/>
      <c r="AU709" s="19"/>
      <c r="AV709" s="19"/>
      <c r="BS709" s="19"/>
      <c r="BV709" s="113"/>
      <c r="BY709" s="19"/>
    </row>
    <row r="710" spans="36:77" x14ac:dyDescent="0.25">
      <c r="AJ710" s="43"/>
      <c r="AK710" s="43"/>
      <c r="AL710" s="43"/>
      <c r="AM710" s="43"/>
      <c r="AR710" s="113"/>
      <c r="AU710" s="19"/>
      <c r="AV710" s="19"/>
      <c r="BS710" s="19"/>
      <c r="BV710" s="113"/>
      <c r="BY710" s="19"/>
    </row>
    <row r="711" spans="36:77" x14ac:dyDescent="0.25">
      <c r="AJ711" s="43"/>
      <c r="AK711" s="43"/>
      <c r="AL711" s="43"/>
      <c r="AM711" s="43"/>
      <c r="AR711" s="113"/>
      <c r="AU711" s="19"/>
      <c r="AV711" s="19"/>
      <c r="BS711" s="19"/>
      <c r="BV711" s="113"/>
      <c r="BY711" s="19"/>
    </row>
    <row r="712" spans="36:77" x14ac:dyDescent="0.25">
      <c r="AJ712" s="43"/>
      <c r="AK712" s="43"/>
      <c r="AL712" s="43"/>
      <c r="AM712" s="43"/>
      <c r="AR712" s="113"/>
      <c r="AU712" s="19"/>
      <c r="AV712" s="19"/>
      <c r="BS712" s="19"/>
      <c r="BV712" s="113"/>
      <c r="BY712" s="19"/>
    </row>
    <row r="713" spans="36:77" x14ac:dyDescent="0.25">
      <c r="AJ713" s="43"/>
      <c r="AK713" s="43"/>
      <c r="AL713" s="43"/>
      <c r="AM713" s="43"/>
      <c r="AR713" s="113"/>
      <c r="AU713" s="19"/>
      <c r="AV713" s="19"/>
      <c r="BS713" s="19"/>
      <c r="BV713" s="113"/>
      <c r="BY713" s="19"/>
    </row>
    <row r="714" spans="36:77" x14ac:dyDescent="0.25">
      <c r="AJ714" s="43"/>
      <c r="AK714" s="43"/>
      <c r="AL714" s="43"/>
      <c r="AM714" s="43"/>
      <c r="AR714" s="113"/>
      <c r="AU714" s="19"/>
      <c r="AV714" s="19"/>
      <c r="BS714" s="19"/>
      <c r="BV714" s="113"/>
      <c r="BY714" s="19"/>
    </row>
    <row r="715" spans="36:77" x14ac:dyDescent="0.25">
      <c r="AJ715" s="43"/>
      <c r="AK715" s="43"/>
      <c r="AL715" s="43"/>
      <c r="AM715" s="43"/>
      <c r="AR715" s="113"/>
      <c r="AU715" s="19"/>
      <c r="AV715" s="19"/>
      <c r="BS715" s="19"/>
      <c r="BV715" s="113"/>
      <c r="BY715" s="19"/>
    </row>
    <row r="716" spans="36:77" x14ac:dyDescent="0.25">
      <c r="AJ716" s="43"/>
      <c r="AK716" s="43"/>
      <c r="AL716" s="43"/>
      <c r="AM716" s="43"/>
      <c r="AR716" s="113"/>
      <c r="AU716" s="19"/>
      <c r="AV716" s="19"/>
      <c r="BS716" s="19"/>
      <c r="BV716" s="113"/>
      <c r="BY716" s="19"/>
    </row>
    <row r="717" spans="36:77" x14ac:dyDescent="0.25">
      <c r="AJ717" s="43"/>
      <c r="AK717" s="43"/>
      <c r="AL717" s="43"/>
      <c r="AM717" s="43"/>
      <c r="AR717" s="113"/>
      <c r="AU717" s="19"/>
      <c r="AV717" s="19"/>
      <c r="BS717" s="19"/>
      <c r="BV717" s="113"/>
      <c r="BY717" s="19"/>
    </row>
    <row r="718" spans="36:77" x14ac:dyDescent="0.25">
      <c r="AJ718" s="43"/>
      <c r="AK718" s="43"/>
      <c r="AL718" s="43"/>
      <c r="AM718" s="43"/>
      <c r="AR718" s="113"/>
      <c r="AU718" s="19"/>
      <c r="AV718" s="19"/>
      <c r="BS718" s="19"/>
      <c r="BV718" s="113"/>
      <c r="BY718" s="19"/>
    </row>
    <row r="719" spans="36:77" x14ac:dyDescent="0.25">
      <c r="AJ719" s="43"/>
      <c r="AK719" s="43"/>
      <c r="AL719" s="43"/>
      <c r="AM719" s="43"/>
      <c r="AR719" s="113"/>
      <c r="AU719" s="19"/>
      <c r="AV719" s="19"/>
      <c r="BS719" s="19"/>
      <c r="BV719" s="113"/>
      <c r="BY719" s="19"/>
    </row>
    <row r="720" spans="36:77" x14ac:dyDescent="0.25">
      <c r="AJ720" s="43"/>
      <c r="AK720" s="43"/>
      <c r="AL720" s="43"/>
      <c r="AM720" s="43"/>
      <c r="AR720" s="113"/>
      <c r="AU720" s="19"/>
      <c r="AV720" s="19"/>
      <c r="BS720" s="19"/>
      <c r="BV720" s="113"/>
      <c r="BY720" s="19"/>
    </row>
    <row r="721" spans="36:77" x14ac:dyDescent="0.25">
      <c r="AJ721" s="43"/>
      <c r="AK721" s="43"/>
      <c r="AL721" s="43"/>
      <c r="AM721" s="43"/>
      <c r="AR721" s="113"/>
      <c r="AU721" s="19"/>
      <c r="AV721" s="19"/>
      <c r="BS721" s="19"/>
      <c r="BV721" s="113"/>
      <c r="BY721" s="19"/>
    </row>
    <row r="722" spans="36:77" x14ac:dyDescent="0.25">
      <c r="AJ722" s="43"/>
      <c r="AK722" s="43"/>
      <c r="AL722" s="43"/>
      <c r="AM722" s="43"/>
      <c r="AR722" s="113"/>
      <c r="AU722" s="19"/>
      <c r="AV722" s="19"/>
      <c r="BS722" s="19"/>
      <c r="BV722" s="113"/>
      <c r="BY722" s="19"/>
    </row>
    <row r="723" spans="36:77" x14ac:dyDescent="0.25">
      <c r="AJ723" s="43"/>
      <c r="AK723" s="43"/>
      <c r="AL723" s="43"/>
      <c r="AM723" s="43"/>
      <c r="AR723" s="113"/>
      <c r="AU723" s="19"/>
      <c r="AV723" s="19"/>
      <c r="BS723" s="19"/>
      <c r="BV723" s="113"/>
      <c r="BY723" s="19"/>
    </row>
    <row r="724" spans="36:77" x14ac:dyDescent="0.25">
      <c r="AJ724" s="43"/>
      <c r="AK724" s="43"/>
      <c r="AL724" s="43"/>
      <c r="AM724" s="43"/>
      <c r="AR724" s="113"/>
      <c r="AU724" s="19"/>
      <c r="AV724" s="19"/>
      <c r="BS724" s="19"/>
      <c r="BV724" s="113"/>
      <c r="BY724" s="19"/>
    </row>
    <row r="725" spans="36:77" x14ac:dyDescent="0.25">
      <c r="AJ725" s="43"/>
      <c r="AK725" s="43"/>
      <c r="AL725" s="43"/>
      <c r="AM725" s="43"/>
      <c r="AR725" s="113"/>
      <c r="AU725" s="19"/>
      <c r="AV725" s="19"/>
      <c r="BS725" s="19"/>
      <c r="BV725" s="113"/>
      <c r="BY725" s="19"/>
    </row>
    <row r="726" spans="36:77" x14ac:dyDescent="0.25">
      <c r="AJ726" s="43"/>
      <c r="AK726" s="43"/>
      <c r="AL726" s="43"/>
      <c r="AM726" s="43"/>
      <c r="AR726" s="113"/>
      <c r="AU726" s="19"/>
      <c r="AV726" s="19"/>
      <c r="BS726" s="19"/>
      <c r="BV726" s="113"/>
      <c r="BY726" s="19"/>
    </row>
    <row r="727" spans="36:77" x14ac:dyDescent="0.25">
      <c r="AJ727" s="43"/>
      <c r="AK727" s="43"/>
      <c r="AL727" s="43"/>
      <c r="AM727" s="43"/>
      <c r="AR727" s="113"/>
      <c r="AU727" s="19"/>
      <c r="AV727" s="19"/>
      <c r="BS727" s="19"/>
      <c r="BV727" s="113"/>
      <c r="BY727" s="19"/>
    </row>
    <row r="728" spans="36:77" x14ac:dyDescent="0.25">
      <c r="AJ728" s="43"/>
      <c r="AK728" s="43"/>
      <c r="AL728" s="43"/>
      <c r="AM728" s="43"/>
      <c r="AR728" s="113"/>
      <c r="AU728" s="19"/>
      <c r="AV728" s="19"/>
      <c r="BS728" s="19"/>
      <c r="BV728" s="113"/>
      <c r="BY728" s="19"/>
    </row>
    <row r="729" spans="36:77" x14ac:dyDescent="0.25">
      <c r="AJ729" s="43"/>
      <c r="AK729" s="43"/>
      <c r="AL729" s="43"/>
      <c r="AM729" s="43"/>
      <c r="AR729" s="113"/>
      <c r="AU729" s="19"/>
      <c r="AV729" s="19"/>
      <c r="BS729" s="19"/>
      <c r="BV729" s="113"/>
      <c r="BY729" s="19"/>
    </row>
    <row r="730" spans="36:77" x14ac:dyDescent="0.25">
      <c r="AJ730" s="43"/>
      <c r="AK730" s="43"/>
      <c r="AL730" s="43"/>
      <c r="AM730" s="43"/>
      <c r="AR730" s="113"/>
      <c r="AU730" s="19"/>
      <c r="AV730" s="19"/>
      <c r="BS730" s="19"/>
      <c r="BV730" s="113"/>
      <c r="BY730" s="19"/>
    </row>
    <row r="731" spans="36:77" x14ac:dyDescent="0.25">
      <c r="AJ731" s="43"/>
      <c r="AK731" s="43"/>
      <c r="AL731" s="43"/>
      <c r="AM731" s="43"/>
      <c r="AR731" s="113"/>
      <c r="AU731" s="19"/>
      <c r="AV731" s="19"/>
      <c r="BS731" s="19"/>
      <c r="BV731" s="113"/>
      <c r="BY731" s="19"/>
    </row>
    <row r="732" spans="36:77" x14ac:dyDescent="0.25">
      <c r="AJ732" s="43"/>
      <c r="AK732" s="43"/>
      <c r="AL732" s="43"/>
      <c r="AM732" s="43"/>
      <c r="AR732" s="113"/>
      <c r="AU732" s="19"/>
      <c r="AV732" s="19"/>
      <c r="BS732" s="19"/>
      <c r="BV732" s="113"/>
      <c r="BY732" s="19"/>
    </row>
    <row r="733" spans="36:77" x14ac:dyDescent="0.25">
      <c r="AJ733" s="43"/>
      <c r="AK733" s="43"/>
      <c r="AL733" s="43"/>
      <c r="AM733" s="43"/>
      <c r="AR733" s="113"/>
      <c r="AU733" s="19"/>
      <c r="AV733" s="19"/>
      <c r="BS733" s="19"/>
      <c r="BV733" s="113"/>
      <c r="BY733" s="19"/>
    </row>
    <row r="734" spans="36:77" x14ac:dyDescent="0.25">
      <c r="AJ734" s="43"/>
      <c r="AK734" s="43"/>
      <c r="AL734" s="43"/>
      <c r="AM734" s="43"/>
      <c r="AR734" s="113"/>
      <c r="AU734" s="19"/>
      <c r="AV734" s="19"/>
      <c r="BS734" s="19"/>
      <c r="BV734" s="113"/>
      <c r="BY734" s="19"/>
    </row>
    <row r="735" spans="36:77" x14ac:dyDescent="0.25">
      <c r="AJ735" s="43"/>
      <c r="AK735" s="43"/>
      <c r="AL735" s="43"/>
      <c r="AM735" s="43"/>
      <c r="AR735" s="113"/>
      <c r="AU735" s="19"/>
      <c r="AV735" s="19"/>
      <c r="BS735" s="19"/>
      <c r="BV735" s="113"/>
      <c r="BY735" s="19"/>
    </row>
    <row r="736" spans="36:77" x14ac:dyDescent="0.25">
      <c r="AJ736" s="43"/>
      <c r="AK736" s="43"/>
      <c r="AL736" s="43"/>
      <c r="AM736" s="43"/>
      <c r="AR736" s="113"/>
      <c r="AU736" s="19"/>
      <c r="AV736" s="19"/>
      <c r="BS736" s="19"/>
      <c r="BV736" s="113"/>
      <c r="BY736" s="19"/>
    </row>
    <row r="737" spans="36:77" x14ac:dyDescent="0.25">
      <c r="AJ737" s="43"/>
      <c r="AK737" s="43"/>
      <c r="AL737" s="43"/>
      <c r="AM737" s="43"/>
      <c r="AR737" s="113"/>
      <c r="AU737" s="19"/>
      <c r="AV737" s="19"/>
      <c r="BS737" s="19"/>
      <c r="BV737" s="113"/>
      <c r="BY737" s="19"/>
    </row>
    <row r="738" spans="36:77" x14ac:dyDescent="0.25">
      <c r="AJ738" s="43"/>
      <c r="AK738" s="43"/>
      <c r="AL738" s="43"/>
      <c r="AM738" s="43"/>
      <c r="AR738" s="113"/>
      <c r="AU738" s="19"/>
      <c r="AV738" s="19"/>
      <c r="BS738" s="19"/>
      <c r="BV738" s="113"/>
      <c r="BY738" s="19"/>
    </row>
    <row r="739" spans="36:77" x14ac:dyDescent="0.25">
      <c r="AJ739" s="43"/>
      <c r="AK739" s="43"/>
      <c r="AL739" s="43"/>
      <c r="AM739" s="43"/>
      <c r="AR739" s="113"/>
      <c r="AU739" s="19"/>
      <c r="AV739" s="19"/>
      <c r="BS739" s="19"/>
      <c r="BV739" s="113"/>
      <c r="BY739" s="19"/>
    </row>
    <row r="740" spans="36:77" x14ac:dyDescent="0.25">
      <c r="AJ740" s="43"/>
      <c r="AK740" s="43"/>
      <c r="AL740" s="43"/>
      <c r="AM740" s="43"/>
      <c r="AR740" s="113"/>
      <c r="AU740" s="19"/>
      <c r="AV740" s="19"/>
      <c r="BS740" s="19"/>
      <c r="BV740" s="113"/>
      <c r="BY740" s="19"/>
    </row>
    <row r="741" spans="36:77" x14ac:dyDescent="0.25">
      <c r="AJ741" s="43"/>
      <c r="AK741" s="43"/>
      <c r="AL741" s="43"/>
      <c r="AM741" s="43"/>
      <c r="AR741" s="113"/>
      <c r="AU741" s="19"/>
      <c r="AV741" s="19"/>
      <c r="BS741" s="19"/>
      <c r="BV741" s="113"/>
      <c r="BY741" s="19"/>
    </row>
    <row r="742" spans="36:77" x14ac:dyDescent="0.25">
      <c r="AJ742" s="43"/>
      <c r="AK742" s="43"/>
      <c r="AL742" s="43"/>
      <c r="AM742" s="43"/>
      <c r="AR742" s="113"/>
      <c r="AU742" s="19"/>
      <c r="AV742" s="19"/>
      <c r="BS742" s="19"/>
      <c r="BV742" s="113"/>
      <c r="BY742" s="19"/>
    </row>
    <row r="743" spans="36:77" x14ac:dyDescent="0.25">
      <c r="AJ743" s="43"/>
      <c r="AK743" s="43"/>
      <c r="AL743" s="43"/>
      <c r="AM743" s="43"/>
      <c r="AR743" s="113"/>
      <c r="AU743" s="19"/>
      <c r="AV743" s="19"/>
      <c r="BS743" s="19"/>
      <c r="BV743" s="113"/>
      <c r="BY743" s="19"/>
    </row>
    <row r="744" spans="36:77" x14ac:dyDescent="0.25">
      <c r="AJ744" s="43"/>
      <c r="AK744" s="43"/>
      <c r="AL744" s="43"/>
      <c r="AM744" s="43"/>
      <c r="AR744" s="113"/>
      <c r="AU744" s="19"/>
      <c r="AV744" s="19"/>
      <c r="BS744" s="19"/>
      <c r="BV744" s="113"/>
      <c r="BY744" s="19"/>
    </row>
    <row r="745" spans="36:77" x14ac:dyDescent="0.25">
      <c r="AJ745" s="43"/>
      <c r="AK745" s="43"/>
      <c r="AL745" s="43"/>
      <c r="AM745" s="43"/>
      <c r="AR745" s="113"/>
      <c r="AU745" s="19"/>
      <c r="AV745" s="19"/>
      <c r="BS745" s="19"/>
      <c r="BV745" s="113"/>
      <c r="BY745" s="19"/>
    </row>
    <row r="746" spans="36:77" x14ac:dyDescent="0.25">
      <c r="AJ746" s="43"/>
      <c r="AK746" s="43"/>
      <c r="AL746" s="43"/>
      <c r="AM746" s="43"/>
      <c r="AR746" s="113"/>
      <c r="AU746" s="19"/>
      <c r="AV746" s="19"/>
      <c r="BS746" s="19"/>
      <c r="BV746" s="113"/>
      <c r="BY746" s="19"/>
    </row>
    <row r="747" spans="36:77" x14ac:dyDescent="0.25">
      <c r="AJ747" s="43"/>
      <c r="AK747" s="43"/>
      <c r="AL747" s="43"/>
      <c r="AM747" s="43"/>
      <c r="AR747" s="113"/>
      <c r="AU747" s="19"/>
      <c r="AV747" s="19"/>
      <c r="BV747" s="113"/>
      <c r="BY747" s="19"/>
    </row>
    <row r="748" spans="36:77" x14ac:dyDescent="0.25">
      <c r="AJ748" s="43"/>
      <c r="AK748" s="43"/>
      <c r="AL748" s="43"/>
      <c r="AM748" s="43"/>
      <c r="AR748" s="113"/>
      <c r="AU748" s="19"/>
      <c r="AV748" s="19"/>
      <c r="BV748" s="113"/>
      <c r="BY748" s="19"/>
    </row>
    <row r="749" spans="36:77" x14ac:dyDescent="0.25">
      <c r="AJ749" s="43"/>
      <c r="AK749" s="43"/>
      <c r="AL749" s="43"/>
      <c r="AM749" s="43"/>
      <c r="AR749" s="113"/>
      <c r="AU749" s="19"/>
      <c r="AV749" s="19"/>
      <c r="BV749" s="113"/>
      <c r="BY749" s="19"/>
    </row>
    <row r="750" spans="36:77" x14ac:dyDescent="0.25">
      <c r="AJ750" s="43"/>
      <c r="AK750" s="43"/>
      <c r="AL750" s="43"/>
      <c r="AM750" s="43"/>
      <c r="AR750" s="113"/>
      <c r="AU750" s="19"/>
      <c r="AV750" s="19"/>
      <c r="BV750" s="113"/>
      <c r="BY750" s="19"/>
    </row>
    <row r="751" spans="36:77" x14ac:dyDescent="0.25">
      <c r="AJ751" s="43"/>
      <c r="AK751" s="43"/>
      <c r="AL751" s="43"/>
      <c r="AM751" s="43"/>
      <c r="AR751" s="113"/>
      <c r="AU751" s="19"/>
      <c r="AV751" s="19"/>
      <c r="BV751" s="113"/>
      <c r="BY751" s="19"/>
    </row>
    <row r="752" spans="36:77" x14ac:dyDescent="0.25">
      <c r="AJ752" s="43"/>
      <c r="AK752" s="43"/>
      <c r="AL752" s="43"/>
      <c r="AM752" s="43"/>
      <c r="AR752" s="113"/>
      <c r="AU752" s="19"/>
      <c r="AV752" s="19"/>
      <c r="BV752" s="113"/>
      <c r="BY752" s="19"/>
    </row>
    <row r="753" spans="36:77" x14ac:dyDescent="0.25">
      <c r="AJ753" s="43"/>
      <c r="AK753" s="43"/>
      <c r="AL753" s="43"/>
      <c r="AM753" s="43"/>
      <c r="AR753" s="113"/>
      <c r="AU753" s="19"/>
      <c r="AV753" s="19"/>
      <c r="BV753" s="113"/>
      <c r="BY753" s="19"/>
    </row>
    <row r="754" spans="36:77" x14ac:dyDescent="0.25">
      <c r="AJ754" s="43"/>
      <c r="AK754" s="43"/>
      <c r="AL754" s="43"/>
      <c r="AM754" s="43"/>
      <c r="AR754" s="113"/>
      <c r="AU754" s="19"/>
      <c r="AV754" s="19"/>
      <c r="BV754" s="113"/>
      <c r="BY754" s="19"/>
    </row>
    <row r="755" spans="36:77" x14ac:dyDescent="0.25">
      <c r="AJ755" s="43"/>
      <c r="AK755" s="43"/>
      <c r="AL755" s="43"/>
      <c r="AM755" s="43"/>
      <c r="AR755" s="113"/>
      <c r="AU755" s="19"/>
      <c r="AV755" s="19"/>
      <c r="BV755" s="113"/>
      <c r="BY755" s="19"/>
    </row>
    <row r="756" spans="36:77" x14ac:dyDescent="0.25">
      <c r="AJ756" s="43"/>
      <c r="AK756" s="43"/>
      <c r="AL756" s="43"/>
      <c r="AM756" s="43"/>
      <c r="AR756" s="113"/>
      <c r="AU756" s="19"/>
      <c r="AV756" s="19"/>
      <c r="BV756" s="113"/>
      <c r="BY756" s="19"/>
    </row>
    <row r="757" spans="36:77" x14ac:dyDescent="0.25">
      <c r="AJ757" s="43"/>
      <c r="AK757" s="43"/>
      <c r="AL757" s="43"/>
      <c r="AM757" s="43"/>
      <c r="AR757" s="113"/>
      <c r="AU757" s="19"/>
      <c r="AV757" s="19"/>
      <c r="BV757" s="113"/>
      <c r="BY757" s="19"/>
    </row>
    <row r="758" spans="36:77" x14ac:dyDescent="0.25">
      <c r="AJ758" s="43"/>
      <c r="AK758" s="43"/>
      <c r="AL758" s="43"/>
      <c r="AM758" s="43"/>
      <c r="AR758" s="113"/>
      <c r="AU758" s="19"/>
      <c r="AV758" s="19"/>
      <c r="BV758" s="113"/>
      <c r="BY758" s="19"/>
    </row>
    <row r="759" spans="36:77" x14ac:dyDescent="0.25">
      <c r="AJ759" s="43"/>
      <c r="AK759" s="43"/>
      <c r="AL759" s="43"/>
      <c r="AM759" s="43"/>
      <c r="AR759" s="113"/>
      <c r="AU759" s="19"/>
      <c r="AV759" s="19"/>
      <c r="BV759" s="113"/>
      <c r="BY759" s="19"/>
    </row>
    <row r="760" spans="36:77" x14ac:dyDescent="0.25">
      <c r="AJ760" s="43"/>
      <c r="AK760" s="43"/>
      <c r="AL760" s="43"/>
      <c r="AM760" s="43"/>
      <c r="AR760" s="113"/>
      <c r="AU760" s="19"/>
      <c r="AV760" s="19"/>
      <c r="BV760" s="113"/>
      <c r="BY760" s="19"/>
    </row>
    <row r="761" spans="36:77" x14ac:dyDescent="0.25">
      <c r="AJ761" s="43"/>
      <c r="AK761" s="43"/>
      <c r="AL761" s="43"/>
      <c r="AM761" s="43"/>
      <c r="AR761" s="113"/>
      <c r="AU761" s="19"/>
      <c r="AV761" s="19"/>
      <c r="BV761" s="113"/>
      <c r="BY761" s="19"/>
    </row>
    <row r="762" spans="36:77" x14ac:dyDescent="0.25">
      <c r="AJ762" s="43"/>
      <c r="AK762" s="43"/>
      <c r="AL762" s="43"/>
      <c r="AM762" s="43"/>
      <c r="AR762" s="113"/>
      <c r="AU762" s="19"/>
      <c r="AV762" s="19"/>
      <c r="BV762" s="113"/>
      <c r="BY762" s="19"/>
    </row>
    <row r="763" spans="36:77" x14ac:dyDescent="0.25">
      <c r="AJ763" s="43"/>
      <c r="AK763" s="43"/>
      <c r="AL763" s="43"/>
      <c r="AM763" s="43"/>
      <c r="AR763" s="113"/>
      <c r="AU763" s="19"/>
      <c r="AV763" s="19"/>
      <c r="BV763" s="113"/>
      <c r="BY763" s="19"/>
    </row>
    <row r="764" spans="36:77" x14ac:dyDescent="0.25">
      <c r="AJ764" s="43"/>
      <c r="AK764" s="43"/>
      <c r="AL764" s="43"/>
      <c r="AM764" s="43"/>
      <c r="AR764" s="113"/>
      <c r="AU764" s="19"/>
      <c r="AV764" s="19"/>
      <c r="BV764" s="113"/>
      <c r="BY764" s="19"/>
    </row>
    <row r="765" spans="36:77" x14ac:dyDescent="0.25">
      <c r="AJ765" s="43"/>
      <c r="AK765" s="43"/>
      <c r="AL765" s="43"/>
      <c r="AM765" s="43"/>
      <c r="AR765" s="113"/>
      <c r="AU765" s="19"/>
      <c r="AV765" s="19"/>
      <c r="BV765" s="113"/>
      <c r="BY765" s="19"/>
    </row>
    <row r="766" spans="36:77" x14ac:dyDescent="0.25">
      <c r="AJ766" s="43"/>
      <c r="AK766" s="43"/>
      <c r="AL766" s="43"/>
      <c r="AM766" s="43"/>
      <c r="AR766" s="113"/>
      <c r="AU766" s="19"/>
      <c r="AV766" s="19"/>
      <c r="BV766" s="113"/>
      <c r="BY766" s="19"/>
    </row>
    <row r="767" spans="36:77" x14ac:dyDescent="0.25">
      <c r="AJ767" s="43"/>
      <c r="AK767" s="43"/>
      <c r="AL767" s="43"/>
      <c r="AM767" s="43"/>
      <c r="AR767" s="113"/>
      <c r="AU767" s="19"/>
      <c r="AV767" s="19"/>
      <c r="BV767" s="113"/>
      <c r="BY767" s="19"/>
    </row>
    <row r="768" spans="36:77" x14ac:dyDescent="0.25">
      <c r="AJ768" s="43"/>
      <c r="AK768" s="43"/>
      <c r="AL768" s="43"/>
      <c r="AM768" s="43"/>
      <c r="AR768" s="113"/>
      <c r="AU768" s="19"/>
      <c r="AV768" s="19"/>
      <c r="BV768" s="113"/>
      <c r="BY768" s="19"/>
    </row>
    <row r="769" spans="36:77" x14ac:dyDescent="0.25">
      <c r="AJ769" s="43"/>
      <c r="AK769" s="43"/>
      <c r="AL769" s="43"/>
      <c r="AM769" s="43"/>
      <c r="AR769" s="113"/>
      <c r="AU769" s="19"/>
      <c r="AV769" s="19"/>
      <c r="BV769" s="113"/>
      <c r="BY769" s="19"/>
    </row>
    <row r="770" spans="36:77" x14ac:dyDescent="0.25">
      <c r="AJ770" s="43"/>
      <c r="AK770" s="43"/>
      <c r="AL770" s="43"/>
      <c r="AM770" s="43"/>
      <c r="AR770" s="113"/>
      <c r="AU770" s="19"/>
      <c r="AV770" s="19"/>
      <c r="BV770" s="113"/>
      <c r="BY770" s="19"/>
    </row>
    <row r="771" spans="36:77" x14ac:dyDescent="0.25">
      <c r="AJ771" s="43"/>
      <c r="AK771" s="43"/>
      <c r="AL771" s="43"/>
      <c r="AM771" s="43"/>
      <c r="AR771" s="113"/>
      <c r="AU771" s="19"/>
      <c r="AV771" s="19"/>
      <c r="BV771" s="113"/>
      <c r="BY771" s="19"/>
    </row>
    <row r="772" spans="36:77" x14ac:dyDescent="0.25">
      <c r="AJ772" s="43"/>
      <c r="AK772" s="43"/>
      <c r="AL772" s="43"/>
      <c r="AM772" s="43"/>
      <c r="AR772" s="113"/>
      <c r="AU772" s="19"/>
      <c r="AV772" s="19"/>
      <c r="BV772" s="113"/>
      <c r="BY772" s="19"/>
    </row>
    <row r="773" spans="36:77" x14ac:dyDescent="0.25">
      <c r="AJ773" s="43"/>
      <c r="AK773" s="43"/>
      <c r="AL773" s="43"/>
      <c r="AM773" s="43"/>
      <c r="AR773" s="113"/>
      <c r="AU773" s="19"/>
      <c r="AV773" s="19"/>
      <c r="BV773" s="113"/>
      <c r="BY773" s="19"/>
    </row>
    <row r="774" spans="36:77" x14ac:dyDescent="0.25">
      <c r="AJ774" s="43"/>
      <c r="AK774" s="43"/>
      <c r="AL774" s="43"/>
      <c r="AM774" s="43"/>
      <c r="AR774" s="113"/>
      <c r="AU774" s="19"/>
      <c r="AV774" s="19"/>
      <c r="BV774" s="113"/>
      <c r="BY774" s="19"/>
    </row>
    <row r="775" spans="36:77" x14ac:dyDescent="0.25">
      <c r="AJ775" s="43"/>
      <c r="AK775" s="43"/>
      <c r="AL775" s="43"/>
      <c r="AM775" s="43"/>
      <c r="AR775" s="113"/>
      <c r="AU775" s="19"/>
      <c r="AV775" s="19"/>
      <c r="BV775" s="113"/>
      <c r="BY775" s="19"/>
    </row>
    <row r="776" spans="36:77" x14ac:dyDescent="0.25">
      <c r="AJ776" s="43"/>
      <c r="AK776" s="43"/>
      <c r="AL776" s="43"/>
      <c r="AM776" s="43"/>
      <c r="AR776" s="113"/>
      <c r="AU776" s="19"/>
      <c r="AV776" s="19"/>
      <c r="BV776" s="113"/>
      <c r="BY776" s="19"/>
    </row>
    <row r="777" spans="36:77" x14ac:dyDescent="0.25">
      <c r="AJ777" s="43"/>
      <c r="AK777" s="43"/>
      <c r="AL777" s="43"/>
      <c r="AM777" s="43"/>
      <c r="AR777" s="113"/>
      <c r="AU777" s="19"/>
      <c r="AV777" s="19"/>
      <c r="BV777" s="113"/>
      <c r="BY777" s="19"/>
    </row>
    <row r="778" spans="36:77" x14ac:dyDescent="0.25">
      <c r="AJ778" s="43"/>
      <c r="AK778" s="43"/>
      <c r="AL778" s="43"/>
      <c r="AM778" s="43"/>
      <c r="AR778" s="113"/>
      <c r="AU778" s="19"/>
      <c r="AV778" s="19"/>
      <c r="BV778" s="113"/>
      <c r="BY778" s="19"/>
    </row>
    <row r="779" spans="36:77" x14ac:dyDescent="0.25">
      <c r="AJ779" s="43"/>
      <c r="AK779" s="43"/>
      <c r="AL779" s="43"/>
      <c r="AM779" s="43"/>
      <c r="AR779" s="113"/>
      <c r="AU779" s="19"/>
      <c r="AV779" s="19"/>
      <c r="BV779" s="113"/>
      <c r="BY779" s="19"/>
    </row>
    <row r="780" spans="36:77" x14ac:dyDescent="0.25">
      <c r="AJ780" s="43"/>
      <c r="AK780" s="43"/>
      <c r="AL780" s="43"/>
      <c r="AM780" s="43"/>
      <c r="AR780" s="113"/>
      <c r="AU780" s="19"/>
      <c r="AV780" s="19"/>
      <c r="BV780" s="113"/>
      <c r="BY780" s="19"/>
    </row>
    <row r="781" spans="36:77" x14ac:dyDescent="0.25">
      <c r="AJ781" s="43"/>
      <c r="AK781" s="43"/>
      <c r="AL781" s="43"/>
      <c r="AM781" s="43"/>
      <c r="AR781" s="113"/>
      <c r="AU781" s="19"/>
      <c r="AV781" s="19"/>
      <c r="BV781" s="113"/>
      <c r="BY781" s="19"/>
    </row>
    <row r="782" spans="36:77" x14ac:dyDescent="0.25">
      <c r="AJ782" s="43"/>
      <c r="AK782" s="43"/>
      <c r="AL782" s="43"/>
      <c r="AM782" s="43"/>
      <c r="AR782" s="113"/>
      <c r="AU782" s="19"/>
      <c r="AV782" s="19"/>
      <c r="BV782" s="113"/>
      <c r="BY782" s="19"/>
    </row>
    <row r="783" spans="36:77" x14ac:dyDescent="0.25">
      <c r="AJ783" s="43"/>
      <c r="AK783" s="43"/>
      <c r="AL783" s="43"/>
      <c r="AM783" s="43"/>
      <c r="AR783" s="113"/>
      <c r="AU783" s="19"/>
      <c r="AV783" s="19"/>
      <c r="BV783" s="113"/>
      <c r="BY783" s="19"/>
    </row>
    <row r="784" spans="36:77" x14ac:dyDescent="0.25">
      <c r="AR784" s="113"/>
      <c r="AU784" s="19"/>
      <c r="AV784" s="19"/>
      <c r="BV784" s="113"/>
      <c r="BY784" s="19"/>
    </row>
    <row r="785" spans="44:77" x14ac:dyDescent="0.25">
      <c r="AR785" s="113"/>
      <c r="AU785" s="19"/>
      <c r="AV785" s="19"/>
      <c r="BV785" s="113"/>
      <c r="BY785" s="19"/>
    </row>
    <row r="786" spans="44:77" x14ac:dyDescent="0.25">
      <c r="AR786" s="113"/>
      <c r="AU786" s="19"/>
      <c r="AV786" s="19"/>
      <c r="BV786" s="113"/>
      <c r="BY786" s="19"/>
    </row>
    <row r="787" spans="44:77" x14ac:dyDescent="0.25">
      <c r="AR787" s="113"/>
      <c r="AU787" s="19"/>
      <c r="AV787" s="19"/>
      <c r="BV787" s="113"/>
      <c r="BY787" s="19"/>
    </row>
    <row r="788" spans="44:77" x14ac:dyDescent="0.25">
      <c r="AR788" s="113"/>
      <c r="AU788" s="19"/>
      <c r="AV788" s="19"/>
      <c r="BV788" s="113"/>
      <c r="BY788" s="19"/>
    </row>
    <row r="789" spans="44:77" x14ac:dyDescent="0.25">
      <c r="AR789" s="113"/>
      <c r="AU789" s="19"/>
      <c r="AV789" s="19"/>
      <c r="BV789" s="113"/>
      <c r="BY789" s="19"/>
    </row>
    <row r="790" spans="44:77" x14ac:dyDescent="0.25">
      <c r="AR790" s="113"/>
      <c r="AU790" s="19"/>
      <c r="AV790" s="19"/>
      <c r="BV790" s="113"/>
      <c r="BY790" s="19"/>
    </row>
    <row r="791" spans="44:77" x14ac:dyDescent="0.25">
      <c r="AR791" s="113"/>
      <c r="AU791" s="19"/>
      <c r="AV791" s="19"/>
      <c r="BV791" s="113"/>
      <c r="BY791" s="19"/>
    </row>
    <row r="792" spans="44:77" x14ac:dyDescent="0.25">
      <c r="AR792" s="113"/>
      <c r="AU792" s="19"/>
      <c r="AV792" s="19"/>
      <c r="BV792" s="113"/>
      <c r="BY792" s="19"/>
    </row>
    <row r="793" spans="44:77" x14ac:dyDescent="0.25">
      <c r="AR793" s="113"/>
      <c r="AU793" s="19"/>
      <c r="AV793" s="19"/>
      <c r="BV793" s="113"/>
      <c r="BY793" s="19"/>
    </row>
    <row r="794" spans="44:77" x14ac:dyDescent="0.25">
      <c r="AR794" s="113"/>
      <c r="AU794" s="19"/>
      <c r="AV794" s="19"/>
      <c r="BV794" s="113"/>
      <c r="BY794" s="19"/>
    </row>
    <row r="795" spans="44:77" x14ac:dyDescent="0.25">
      <c r="AR795" s="113"/>
      <c r="AU795" s="19"/>
      <c r="AV795" s="19"/>
      <c r="BV795" s="113"/>
      <c r="BY795" s="19"/>
    </row>
    <row r="796" spans="44:77" x14ac:dyDescent="0.25">
      <c r="AR796" s="113"/>
      <c r="AU796" s="19"/>
      <c r="AV796" s="19"/>
      <c r="BV796" s="113"/>
      <c r="BY796" s="19"/>
    </row>
    <row r="797" spans="44:77" x14ac:dyDescent="0.25">
      <c r="AR797" s="113"/>
      <c r="AU797" s="19"/>
      <c r="AV797" s="19"/>
      <c r="BV797" s="113"/>
      <c r="BY797" s="19"/>
    </row>
    <row r="798" spans="44:77" x14ac:dyDescent="0.25">
      <c r="AR798" s="113"/>
      <c r="AU798" s="19"/>
      <c r="AV798" s="19"/>
      <c r="BV798" s="113"/>
      <c r="BY798" s="19"/>
    </row>
    <row r="799" spans="44:77" x14ac:dyDescent="0.25">
      <c r="AR799" s="113"/>
      <c r="AU799" s="19"/>
      <c r="AV799" s="19"/>
      <c r="BV799" s="113"/>
      <c r="BY799" s="19"/>
    </row>
    <row r="800" spans="44:77" x14ac:dyDescent="0.25">
      <c r="AR800" s="113"/>
      <c r="AU800" s="19"/>
      <c r="AV800" s="19"/>
      <c r="BV800" s="113"/>
      <c r="BY800" s="19"/>
    </row>
    <row r="801" spans="44:77" x14ac:dyDescent="0.25">
      <c r="AR801" s="113"/>
      <c r="AU801" s="19"/>
      <c r="AV801" s="19"/>
      <c r="BV801" s="113"/>
      <c r="BY801" s="19"/>
    </row>
    <row r="802" spans="44:77" x14ac:dyDescent="0.25">
      <c r="AR802" s="113"/>
      <c r="AU802" s="19"/>
      <c r="AV802" s="19"/>
      <c r="BV802" s="113"/>
      <c r="BY802" s="19"/>
    </row>
    <row r="803" spans="44:77" x14ac:dyDescent="0.25">
      <c r="AR803" s="113"/>
      <c r="AU803" s="19"/>
      <c r="AV803" s="19"/>
      <c r="BV803" s="113"/>
      <c r="BY803" s="19"/>
    </row>
    <row r="804" spans="44:77" x14ac:dyDescent="0.25">
      <c r="AR804" s="113"/>
      <c r="AU804" s="19"/>
      <c r="AV804" s="19"/>
      <c r="BV804" s="113"/>
      <c r="BY804" s="19"/>
    </row>
    <row r="805" spans="44:77" x14ac:dyDescent="0.25">
      <c r="AR805" s="113"/>
      <c r="AU805" s="19"/>
      <c r="AV805" s="19"/>
      <c r="BV805" s="113"/>
      <c r="BY805" s="19"/>
    </row>
    <row r="806" spans="44:77" x14ac:dyDescent="0.25">
      <c r="AR806" s="113"/>
      <c r="AU806" s="19"/>
      <c r="AV806" s="19"/>
      <c r="BV806" s="113"/>
      <c r="BY806" s="19"/>
    </row>
    <row r="807" spans="44:77" x14ac:dyDescent="0.25">
      <c r="AR807" s="113"/>
      <c r="AU807" s="19"/>
      <c r="AV807" s="19"/>
      <c r="BV807" s="113"/>
      <c r="BY807" s="19"/>
    </row>
    <row r="808" spans="44:77" x14ac:dyDescent="0.25">
      <c r="AR808" s="113"/>
      <c r="AU808" s="19"/>
      <c r="AV808" s="19"/>
      <c r="BV808" s="113"/>
      <c r="BY808" s="19"/>
    </row>
    <row r="809" spans="44:77" x14ac:dyDescent="0.25">
      <c r="AR809" s="113"/>
      <c r="AU809" s="19"/>
      <c r="AV809" s="19"/>
      <c r="BV809" s="113"/>
      <c r="BY809" s="19"/>
    </row>
    <row r="810" spans="44:77" x14ac:dyDescent="0.25">
      <c r="AR810" s="113"/>
      <c r="AU810" s="19"/>
      <c r="AV810" s="19"/>
      <c r="BV810" s="113"/>
      <c r="BY810" s="19"/>
    </row>
    <row r="811" spans="44:77" x14ac:dyDescent="0.25">
      <c r="AR811" s="113"/>
      <c r="AU811" s="19"/>
      <c r="AV811" s="19"/>
      <c r="BV811" s="113"/>
      <c r="BY811" s="19"/>
    </row>
    <row r="812" spans="44:77" x14ac:dyDescent="0.25">
      <c r="AR812" s="113"/>
      <c r="AU812" s="19"/>
      <c r="AV812" s="19"/>
      <c r="BV812" s="113"/>
      <c r="BY812" s="19"/>
    </row>
    <row r="813" spans="44:77" x14ac:dyDescent="0.25">
      <c r="AR813" s="113"/>
      <c r="AU813" s="19"/>
      <c r="AV813" s="19"/>
      <c r="BV813" s="113"/>
      <c r="BY813" s="19"/>
    </row>
    <row r="814" spans="44:77" x14ac:dyDescent="0.25">
      <c r="AR814" s="113"/>
      <c r="AU814" s="19"/>
      <c r="AV814" s="19"/>
      <c r="BV814" s="113"/>
      <c r="BY814" s="19"/>
    </row>
    <row r="815" spans="44:77" x14ac:dyDescent="0.25">
      <c r="AR815" s="113"/>
      <c r="AU815" s="19"/>
      <c r="AV815" s="19"/>
      <c r="BV815" s="113"/>
      <c r="BY815" s="19"/>
    </row>
    <row r="816" spans="44:77" x14ac:dyDescent="0.25">
      <c r="AR816" s="113"/>
      <c r="AU816" s="19"/>
      <c r="AV816" s="19"/>
      <c r="BV816" s="113"/>
      <c r="BY816" s="19"/>
    </row>
    <row r="817" spans="44:77" x14ac:dyDescent="0.25">
      <c r="AR817" s="113"/>
      <c r="AU817" s="19"/>
      <c r="AV817" s="19"/>
      <c r="BV817" s="113"/>
      <c r="BY817" s="19"/>
    </row>
    <row r="818" spans="44:77" x14ac:dyDescent="0.25">
      <c r="AR818" s="113"/>
      <c r="AU818" s="19"/>
      <c r="AV818" s="19"/>
      <c r="BV818" s="113"/>
      <c r="BY818" s="19"/>
    </row>
    <row r="819" spans="44:77" x14ac:dyDescent="0.25">
      <c r="AR819" s="113"/>
      <c r="AU819" s="19"/>
      <c r="AV819" s="19"/>
      <c r="BV819" s="113"/>
      <c r="BY819" s="19"/>
    </row>
    <row r="820" spans="44:77" x14ac:dyDescent="0.25">
      <c r="AR820" s="113"/>
      <c r="AU820" s="19"/>
      <c r="AV820" s="19"/>
      <c r="BV820" s="113"/>
      <c r="BY820" s="19"/>
    </row>
    <row r="821" spans="44:77" x14ac:dyDescent="0.25">
      <c r="AR821" s="113"/>
      <c r="AU821" s="19"/>
      <c r="AV821" s="19"/>
      <c r="BV821" s="113"/>
      <c r="BY821" s="19"/>
    </row>
    <row r="822" spans="44:77" x14ac:dyDescent="0.25">
      <c r="AR822" s="113"/>
      <c r="AU822" s="19"/>
      <c r="AV822" s="19"/>
      <c r="BV822" s="113"/>
      <c r="BY822" s="19"/>
    </row>
    <row r="823" spans="44:77" x14ac:dyDescent="0.25">
      <c r="AR823" s="113"/>
      <c r="AU823" s="19"/>
      <c r="AV823" s="19"/>
      <c r="BV823" s="113"/>
    </row>
    <row r="824" spans="44:77" x14ac:dyDescent="0.25">
      <c r="AR824" s="113"/>
      <c r="AU824" s="19"/>
      <c r="AV824" s="19"/>
      <c r="BV824" s="113"/>
    </row>
    <row r="825" spans="44:77" x14ac:dyDescent="0.25">
      <c r="AR825" s="113"/>
      <c r="AU825" s="19"/>
      <c r="AV825" s="19"/>
      <c r="BV825" s="113"/>
    </row>
    <row r="826" spans="44:77" x14ac:dyDescent="0.25">
      <c r="AR826" s="113"/>
      <c r="AU826" s="19"/>
      <c r="AV826" s="19"/>
      <c r="BV826" s="113"/>
    </row>
    <row r="827" spans="44:77" x14ac:dyDescent="0.25">
      <c r="AR827" s="113"/>
      <c r="AU827" s="19"/>
      <c r="AV827" s="19"/>
      <c r="BV827" s="113"/>
    </row>
    <row r="828" spans="44:77" x14ac:dyDescent="0.25">
      <c r="AR828" s="113"/>
      <c r="AU828" s="19"/>
      <c r="AV828" s="19"/>
      <c r="BV828" s="113"/>
    </row>
    <row r="829" spans="44:77" x14ac:dyDescent="0.25">
      <c r="AR829" s="113"/>
      <c r="AU829" s="19"/>
      <c r="AV829" s="19"/>
      <c r="BV829" s="113"/>
    </row>
    <row r="830" spans="44:77" x14ac:dyDescent="0.25">
      <c r="AR830" s="113"/>
      <c r="AU830" s="19"/>
      <c r="AV830" s="19"/>
      <c r="BV830" s="113"/>
    </row>
    <row r="831" spans="44:77" x14ac:dyDescent="0.25">
      <c r="AR831" s="113"/>
      <c r="AU831" s="19"/>
      <c r="AV831" s="19"/>
      <c r="BV831" s="113"/>
    </row>
    <row r="832" spans="44:77" x14ac:dyDescent="0.25">
      <c r="AR832" s="113"/>
      <c r="AU832" s="19"/>
      <c r="AV832" s="19"/>
      <c r="BV832" s="113"/>
    </row>
    <row r="833" spans="44:74" x14ac:dyDescent="0.25">
      <c r="AR833" s="113"/>
      <c r="AU833" s="19"/>
      <c r="AV833" s="19"/>
      <c r="BV833" s="113"/>
    </row>
    <row r="834" spans="44:74" x14ac:dyDescent="0.25">
      <c r="AR834" s="113"/>
      <c r="AU834" s="19"/>
      <c r="AV834" s="19"/>
      <c r="BV834" s="113"/>
    </row>
    <row r="835" spans="44:74" x14ac:dyDescent="0.25">
      <c r="AR835" s="113"/>
      <c r="AU835" s="19"/>
      <c r="AV835" s="19"/>
      <c r="BV835" s="113"/>
    </row>
    <row r="836" spans="44:74" x14ac:dyDescent="0.25">
      <c r="AR836" s="113"/>
      <c r="AU836" s="19"/>
      <c r="AV836" s="19"/>
      <c r="BV836" s="113"/>
    </row>
    <row r="837" spans="44:74" x14ac:dyDescent="0.25">
      <c r="AR837" s="113"/>
      <c r="AU837" s="19"/>
      <c r="AV837" s="19"/>
      <c r="BV837" s="113"/>
    </row>
    <row r="838" spans="44:74" x14ac:dyDescent="0.25">
      <c r="AR838" s="113"/>
      <c r="AU838" s="19"/>
      <c r="AV838" s="19"/>
      <c r="BV838" s="113"/>
    </row>
    <row r="839" spans="44:74" x14ac:dyDescent="0.25">
      <c r="AR839" s="113"/>
      <c r="AU839" s="19"/>
      <c r="AV839" s="19"/>
    </row>
    <row r="840" spans="44:74" x14ac:dyDescent="0.25">
      <c r="AR840" s="113"/>
      <c r="AU840" s="19"/>
      <c r="AV840" s="19"/>
    </row>
    <row r="841" spans="44:74" x14ac:dyDescent="0.25">
      <c r="AR841" s="113"/>
      <c r="AU841" s="19"/>
      <c r="AV841" s="19"/>
    </row>
    <row r="842" spans="44:74" x14ac:dyDescent="0.25">
      <c r="AR842" s="113"/>
      <c r="AU842" s="19"/>
      <c r="AV842" s="19"/>
    </row>
    <row r="843" spans="44:74" x14ac:dyDescent="0.25">
      <c r="AR843" s="113"/>
      <c r="AU843" s="19"/>
      <c r="AV843" s="19"/>
    </row>
    <row r="844" spans="44:74" x14ac:dyDescent="0.25">
      <c r="AR844" s="113"/>
      <c r="AU844" s="19"/>
      <c r="AV844" s="19"/>
    </row>
    <row r="845" spans="44:74" x14ac:dyDescent="0.25">
      <c r="AR845" s="113"/>
      <c r="AU845" s="19"/>
      <c r="AV845" s="19"/>
    </row>
    <row r="846" spans="44:74" x14ac:dyDescent="0.25">
      <c r="AR846" s="113"/>
      <c r="AU846" s="19"/>
      <c r="AV846" s="19"/>
    </row>
    <row r="847" spans="44:74" x14ac:dyDescent="0.25">
      <c r="AR847" s="113"/>
      <c r="AU847" s="19"/>
      <c r="AV847" s="19"/>
    </row>
    <row r="848" spans="44:74" x14ac:dyDescent="0.25">
      <c r="AR848" s="113"/>
      <c r="AU848" s="19"/>
      <c r="AV848" s="19"/>
    </row>
    <row r="849" spans="44:48" x14ac:dyDescent="0.25">
      <c r="AR849" s="113"/>
      <c r="AU849" s="19"/>
      <c r="AV849" s="19"/>
    </row>
    <row r="850" spans="44:48" x14ac:dyDescent="0.25">
      <c r="AR850" s="113"/>
      <c r="AU850" s="19"/>
      <c r="AV850" s="19"/>
    </row>
    <row r="851" spans="44:48" x14ac:dyDescent="0.25">
      <c r="AR851" s="113"/>
      <c r="AU851" s="19"/>
      <c r="AV851" s="19"/>
    </row>
    <row r="852" spans="44:48" x14ac:dyDescent="0.25">
      <c r="AR852" s="113"/>
      <c r="AU852" s="19"/>
      <c r="AV852" s="19"/>
    </row>
    <row r="853" spans="44:48" x14ac:dyDescent="0.25">
      <c r="AR853" s="113"/>
      <c r="AU853" s="19"/>
      <c r="AV853" s="19"/>
    </row>
    <row r="854" spans="44:48" x14ac:dyDescent="0.25">
      <c r="AR854" s="113"/>
      <c r="AU854" s="19"/>
      <c r="AV854" s="19"/>
    </row>
    <row r="855" spans="44:48" x14ac:dyDescent="0.25">
      <c r="AR855" s="113"/>
      <c r="AU855" s="19"/>
      <c r="AV855" s="19"/>
    </row>
    <row r="856" spans="44:48" x14ac:dyDescent="0.25">
      <c r="AR856" s="113"/>
      <c r="AU856" s="19"/>
      <c r="AV856" s="19"/>
    </row>
    <row r="857" spans="44:48" x14ac:dyDescent="0.25">
      <c r="AR857" s="113"/>
      <c r="AU857" s="19"/>
      <c r="AV857" s="19"/>
    </row>
    <row r="858" spans="44:48" x14ac:dyDescent="0.25">
      <c r="AR858" s="113"/>
      <c r="AU858" s="19"/>
      <c r="AV858" s="19"/>
    </row>
    <row r="859" spans="44:48" x14ac:dyDescent="0.25">
      <c r="AR859" s="113"/>
      <c r="AU859" s="19"/>
      <c r="AV859" s="19"/>
    </row>
    <row r="860" spans="44:48" x14ac:dyDescent="0.25">
      <c r="AR860" s="113"/>
      <c r="AU860" s="19"/>
      <c r="AV860" s="19"/>
    </row>
    <row r="861" spans="44:48" x14ac:dyDescent="0.25">
      <c r="AR861" s="113"/>
      <c r="AU861" s="19"/>
      <c r="AV861" s="19"/>
    </row>
    <row r="862" spans="44:48" x14ac:dyDescent="0.25">
      <c r="AR862" s="113"/>
      <c r="AU862" s="19"/>
      <c r="AV862" s="19"/>
    </row>
    <row r="863" spans="44:48" x14ac:dyDescent="0.25">
      <c r="AR863" s="113"/>
      <c r="AU863" s="19"/>
      <c r="AV863" s="19"/>
    </row>
    <row r="864" spans="44:48" x14ac:dyDescent="0.25">
      <c r="AR864" s="113"/>
      <c r="AU864" s="19"/>
      <c r="AV864" s="19"/>
    </row>
    <row r="865" spans="44:48" x14ac:dyDescent="0.25">
      <c r="AR865" s="113"/>
      <c r="AU865" s="19"/>
      <c r="AV865" s="19"/>
    </row>
    <row r="866" spans="44:48" x14ac:dyDescent="0.25">
      <c r="AR866" s="113"/>
      <c r="AU866" s="19"/>
      <c r="AV866" s="19"/>
    </row>
    <row r="867" spans="44:48" x14ac:dyDescent="0.25">
      <c r="AR867" s="113"/>
      <c r="AU867" s="19"/>
      <c r="AV867" s="19"/>
    </row>
    <row r="868" spans="44:48" x14ac:dyDescent="0.25">
      <c r="AR868" s="113"/>
      <c r="AU868" s="19"/>
      <c r="AV868" s="19"/>
    </row>
    <row r="869" spans="44:48" x14ac:dyDescent="0.25">
      <c r="AR869" s="113"/>
      <c r="AU869" s="19"/>
      <c r="AV869" s="19"/>
    </row>
    <row r="870" spans="44:48" x14ac:dyDescent="0.25">
      <c r="AR870" s="113"/>
      <c r="AU870" s="19"/>
      <c r="AV870" s="19"/>
    </row>
    <row r="871" spans="44:48" x14ac:dyDescent="0.25">
      <c r="AR871" s="113"/>
      <c r="AU871" s="19"/>
      <c r="AV871" s="19"/>
    </row>
    <row r="872" spans="44:48" x14ac:dyDescent="0.25">
      <c r="AR872" s="113"/>
      <c r="AU872" s="19"/>
      <c r="AV872" s="19"/>
    </row>
    <row r="873" spans="44:48" x14ac:dyDescent="0.25">
      <c r="AR873" s="113"/>
      <c r="AU873" s="19"/>
      <c r="AV873" s="19"/>
    </row>
    <row r="874" spans="44:48" x14ac:dyDescent="0.25">
      <c r="AR874" s="113"/>
      <c r="AU874" s="19"/>
      <c r="AV874" s="19"/>
    </row>
    <row r="875" spans="44:48" x14ac:dyDescent="0.25">
      <c r="AR875" s="113"/>
      <c r="AU875" s="19"/>
      <c r="AV875" s="19"/>
    </row>
    <row r="876" spans="44:48" x14ac:dyDescent="0.25">
      <c r="AR876" s="113"/>
      <c r="AU876" s="19"/>
      <c r="AV876" s="19"/>
    </row>
    <row r="877" spans="44:48" x14ac:dyDescent="0.25">
      <c r="AR877" s="113"/>
      <c r="AU877" s="19"/>
      <c r="AV877" s="19"/>
    </row>
    <row r="878" spans="44:48" x14ac:dyDescent="0.25">
      <c r="AR878" s="113"/>
      <c r="AU878" s="19"/>
      <c r="AV878" s="19"/>
    </row>
    <row r="879" spans="44:48" x14ac:dyDescent="0.25">
      <c r="AR879" s="113"/>
      <c r="AU879" s="19"/>
      <c r="AV879" s="19"/>
    </row>
    <row r="880" spans="44:48" x14ac:dyDescent="0.25">
      <c r="AR880" s="113"/>
      <c r="AU880" s="19"/>
      <c r="AV880" s="19"/>
    </row>
    <row r="881" spans="44:48" x14ac:dyDescent="0.25">
      <c r="AR881" s="113"/>
      <c r="AU881" s="19"/>
      <c r="AV881" s="19"/>
    </row>
    <row r="882" spans="44:48" x14ac:dyDescent="0.25">
      <c r="AR882" s="113"/>
      <c r="AU882" s="19"/>
      <c r="AV882" s="19"/>
    </row>
    <row r="883" spans="44:48" x14ac:dyDescent="0.25">
      <c r="AR883" s="113"/>
      <c r="AU883" s="19"/>
      <c r="AV883" s="19"/>
    </row>
    <row r="884" spans="44:48" x14ac:dyDescent="0.25">
      <c r="AR884" s="113"/>
      <c r="AU884" s="19"/>
      <c r="AV884" s="19"/>
    </row>
    <row r="885" spans="44:48" x14ac:dyDescent="0.25">
      <c r="AR885" s="113"/>
      <c r="AU885" s="19"/>
      <c r="AV885" s="19"/>
    </row>
    <row r="886" spans="44:48" x14ac:dyDescent="0.25">
      <c r="AR886" s="113"/>
      <c r="AU886" s="19"/>
      <c r="AV886" s="19"/>
    </row>
    <row r="887" spans="44:48" x14ac:dyDescent="0.25">
      <c r="AR887" s="113"/>
      <c r="AU887" s="19"/>
      <c r="AV887" s="19"/>
    </row>
    <row r="888" spans="44:48" x14ac:dyDescent="0.25">
      <c r="AR888" s="113"/>
      <c r="AU888" s="19"/>
      <c r="AV888" s="19"/>
    </row>
    <row r="889" spans="44:48" x14ac:dyDescent="0.25">
      <c r="AR889" s="113"/>
      <c r="AU889" s="19"/>
      <c r="AV889" s="19"/>
    </row>
    <row r="890" spans="44:48" x14ac:dyDescent="0.25">
      <c r="AR890" s="113"/>
      <c r="AU890" s="19"/>
      <c r="AV890" s="19"/>
    </row>
    <row r="891" spans="44:48" x14ac:dyDescent="0.25">
      <c r="AR891" s="113"/>
      <c r="AU891" s="19"/>
      <c r="AV891" s="19"/>
    </row>
    <row r="892" spans="44:48" x14ac:dyDescent="0.25">
      <c r="AR892" s="113"/>
      <c r="AU892" s="19"/>
      <c r="AV892" s="19"/>
    </row>
    <row r="893" spans="44:48" x14ac:dyDescent="0.25">
      <c r="AR893" s="113"/>
      <c r="AU893" s="19"/>
      <c r="AV893" s="19"/>
    </row>
    <row r="894" spans="44:48" x14ac:dyDescent="0.25">
      <c r="AR894" s="113"/>
      <c r="AU894" s="19"/>
      <c r="AV894" s="19"/>
    </row>
    <row r="895" spans="44:48" x14ac:dyDescent="0.25">
      <c r="AR895" s="113"/>
      <c r="AU895" s="19"/>
      <c r="AV895" s="19"/>
    </row>
    <row r="896" spans="44:48" x14ac:dyDescent="0.25">
      <c r="AR896" s="113"/>
      <c r="AU896" s="19"/>
      <c r="AV896" s="19"/>
    </row>
    <row r="897" spans="44:48" x14ac:dyDescent="0.25">
      <c r="AR897" s="113"/>
      <c r="AU897" s="19"/>
      <c r="AV897" s="19"/>
    </row>
    <row r="898" spans="44:48" x14ac:dyDescent="0.25">
      <c r="AR898" s="113"/>
      <c r="AU898" s="19"/>
      <c r="AV898" s="19"/>
    </row>
    <row r="899" spans="44:48" x14ac:dyDescent="0.25">
      <c r="AR899" s="113"/>
      <c r="AU899" s="19"/>
      <c r="AV899" s="19"/>
    </row>
    <row r="900" spans="44:48" x14ac:dyDescent="0.25">
      <c r="AR900" s="113"/>
      <c r="AU900" s="19"/>
      <c r="AV900" s="19"/>
    </row>
    <row r="901" spans="44:48" x14ac:dyDescent="0.25">
      <c r="AR901" s="113"/>
      <c r="AU901" s="19"/>
      <c r="AV901" s="19"/>
    </row>
    <row r="902" spans="44:48" x14ac:dyDescent="0.25">
      <c r="AR902" s="113"/>
      <c r="AU902" s="19"/>
      <c r="AV902" s="19"/>
    </row>
    <row r="903" spans="44:48" x14ac:dyDescent="0.25">
      <c r="AR903" s="113"/>
      <c r="AU903" s="19"/>
      <c r="AV903" s="19"/>
    </row>
    <row r="904" spans="44:48" x14ac:dyDescent="0.25">
      <c r="AR904" s="113"/>
      <c r="AU904" s="19"/>
      <c r="AV904" s="19"/>
    </row>
    <row r="905" spans="44:48" x14ac:dyDescent="0.25">
      <c r="AR905" s="113"/>
      <c r="AU905" s="19"/>
      <c r="AV905" s="19"/>
    </row>
    <row r="906" spans="44:48" x14ac:dyDescent="0.25">
      <c r="AR906" s="113"/>
      <c r="AU906" s="19"/>
      <c r="AV906" s="19"/>
    </row>
    <row r="907" spans="44:48" x14ac:dyDescent="0.25">
      <c r="AR907" s="113"/>
      <c r="AU907" s="19"/>
      <c r="AV907" s="19"/>
    </row>
    <row r="908" spans="44:48" x14ac:dyDescent="0.25">
      <c r="AR908" s="113"/>
      <c r="AU908" s="19"/>
      <c r="AV908" s="19"/>
    </row>
    <row r="909" spans="44:48" x14ac:dyDescent="0.25">
      <c r="AR909" s="113"/>
      <c r="AU909" s="19"/>
      <c r="AV909" s="19"/>
    </row>
    <row r="910" spans="44:48" x14ac:dyDescent="0.25">
      <c r="AR910" s="113"/>
      <c r="AU910" s="19"/>
      <c r="AV910" s="19"/>
    </row>
    <row r="911" spans="44:48" x14ac:dyDescent="0.25">
      <c r="AR911" s="113"/>
      <c r="AU911" s="19"/>
      <c r="AV911" s="19"/>
    </row>
    <row r="912" spans="44:48" x14ac:dyDescent="0.25">
      <c r="AR912" s="113"/>
      <c r="AU912" s="19"/>
      <c r="AV912" s="19"/>
    </row>
    <row r="913" spans="44:48" x14ac:dyDescent="0.25">
      <c r="AR913" s="113"/>
      <c r="AU913" s="19"/>
      <c r="AV913" s="19"/>
    </row>
    <row r="914" spans="44:48" x14ac:dyDescent="0.25">
      <c r="AR914" s="113"/>
      <c r="AU914" s="19"/>
      <c r="AV914" s="19"/>
    </row>
    <row r="915" spans="44:48" x14ac:dyDescent="0.25">
      <c r="AR915" s="113"/>
      <c r="AU915" s="19"/>
      <c r="AV915" s="19"/>
    </row>
    <row r="916" spans="44:48" x14ac:dyDescent="0.25">
      <c r="AR916" s="113"/>
      <c r="AU916" s="19"/>
      <c r="AV916" s="19"/>
    </row>
    <row r="917" spans="44:48" x14ac:dyDescent="0.25">
      <c r="AR917" s="113"/>
      <c r="AU917" s="19"/>
      <c r="AV917" s="19"/>
    </row>
    <row r="918" spans="44:48" x14ac:dyDescent="0.25">
      <c r="AR918" s="113"/>
      <c r="AU918" s="19"/>
      <c r="AV918" s="19"/>
    </row>
    <row r="919" spans="44:48" x14ac:dyDescent="0.25">
      <c r="AR919" s="113"/>
      <c r="AU919" s="19"/>
      <c r="AV919" s="19"/>
    </row>
    <row r="920" spans="44:48" x14ac:dyDescent="0.25">
      <c r="AR920" s="113"/>
      <c r="AU920" s="19"/>
      <c r="AV920" s="19"/>
    </row>
    <row r="921" spans="44:48" x14ac:dyDescent="0.25">
      <c r="AR921" s="113"/>
      <c r="AU921" s="19"/>
      <c r="AV921" s="19"/>
    </row>
    <row r="922" spans="44:48" x14ac:dyDescent="0.25">
      <c r="AR922" s="113"/>
      <c r="AU922" s="19"/>
      <c r="AV922" s="19"/>
    </row>
    <row r="923" spans="44:48" x14ac:dyDescent="0.25">
      <c r="AR923" s="113"/>
      <c r="AU923" s="19"/>
      <c r="AV923" s="19"/>
    </row>
    <row r="924" spans="44:48" x14ac:dyDescent="0.25">
      <c r="AR924" s="113"/>
      <c r="AU924" s="19"/>
      <c r="AV924" s="19"/>
    </row>
    <row r="925" spans="44:48" x14ac:dyDescent="0.25">
      <c r="AR925" s="113"/>
      <c r="AU925" s="19"/>
      <c r="AV925" s="19"/>
    </row>
    <row r="926" spans="44:48" x14ac:dyDescent="0.25">
      <c r="AR926" s="113"/>
      <c r="AU926" s="19"/>
      <c r="AV926" s="19"/>
    </row>
    <row r="927" spans="44:48" x14ac:dyDescent="0.25">
      <c r="AR927" s="113"/>
      <c r="AU927" s="19"/>
      <c r="AV927" s="19"/>
    </row>
    <row r="928" spans="44:48" x14ac:dyDescent="0.25">
      <c r="AR928" s="113"/>
      <c r="AU928" s="19"/>
      <c r="AV928" s="19"/>
    </row>
    <row r="929" spans="44:48" x14ac:dyDescent="0.25">
      <c r="AR929" s="113"/>
      <c r="AU929" s="19"/>
      <c r="AV929" s="19"/>
    </row>
    <row r="930" spans="44:48" x14ac:dyDescent="0.25">
      <c r="AR930" s="113"/>
      <c r="AU930" s="19"/>
      <c r="AV930" s="19"/>
    </row>
    <row r="931" spans="44:48" x14ac:dyDescent="0.25">
      <c r="AR931" s="113"/>
      <c r="AU931" s="19"/>
      <c r="AV931" s="19"/>
    </row>
    <row r="932" spans="44:48" x14ac:dyDescent="0.25">
      <c r="AR932" s="113"/>
      <c r="AU932" s="19"/>
      <c r="AV932" s="19"/>
    </row>
    <row r="933" spans="44:48" x14ac:dyDescent="0.25">
      <c r="AR933" s="113"/>
      <c r="AU933" s="19"/>
      <c r="AV933" s="19"/>
    </row>
    <row r="934" spans="44:48" x14ac:dyDescent="0.25">
      <c r="AR934" s="113"/>
      <c r="AU934" s="19"/>
      <c r="AV934" s="19"/>
    </row>
    <row r="935" spans="44:48" x14ac:dyDescent="0.25">
      <c r="AR935" s="113"/>
      <c r="AU935" s="19"/>
      <c r="AV935" s="19"/>
    </row>
    <row r="936" spans="44:48" x14ac:dyDescent="0.25">
      <c r="AR936" s="113"/>
      <c r="AU936" s="19"/>
      <c r="AV936" s="19"/>
    </row>
    <row r="937" spans="44:48" x14ac:dyDescent="0.25">
      <c r="AR937" s="113"/>
      <c r="AU937" s="19"/>
      <c r="AV937" s="19"/>
    </row>
    <row r="938" spans="44:48" x14ac:dyDescent="0.25">
      <c r="AR938" s="113"/>
      <c r="AU938" s="19"/>
      <c r="AV938" s="19"/>
    </row>
    <row r="939" spans="44:48" x14ac:dyDescent="0.25">
      <c r="AR939" s="113"/>
      <c r="AU939" s="19"/>
      <c r="AV939" s="19"/>
    </row>
    <row r="940" spans="44:48" x14ac:dyDescent="0.25">
      <c r="AR940" s="113"/>
      <c r="AU940" s="19"/>
      <c r="AV940" s="19"/>
    </row>
    <row r="941" spans="44:48" x14ac:dyDescent="0.25">
      <c r="AR941" s="113"/>
      <c r="AU941" s="19"/>
      <c r="AV941" s="19"/>
    </row>
    <row r="942" spans="44:48" x14ac:dyDescent="0.25">
      <c r="AR942" s="113"/>
      <c r="AU942" s="19"/>
      <c r="AV942" s="19"/>
    </row>
    <row r="943" spans="44:48" x14ac:dyDescent="0.25">
      <c r="AR943" s="113"/>
      <c r="AU943" s="19"/>
      <c r="AV943" s="19"/>
    </row>
    <row r="944" spans="44:48" x14ac:dyDescent="0.25">
      <c r="AR944" s="113"/>
      <c r="AU944" s="19"/>
      <c r="AV944" s="19"/>
    </row>
    <row r="945" spans="44:48" x14ac:dyDescent="0.25">
      <c r="AR945" s="113"/>
      <c r="AU945" s="19"/>
      <c r="AV945" s="19"/>
    </row>
    <row r="946" spans="44:48" x14ac:dyDescent="0.25">
      <c r="AR946" s="113"/>
      <c r="AU946" s="19"/>
      <c r="AV946" s="19"/>
    </row>
    <row r="947" spans="44:48" x14ac:dyDescent="0.25">
      <c r="AR947" s="113"/>
      <c r="AU947" s="19"/>
      <c r="AV947" s="19"/>
    </row>
    <row r="948" spans="44:48" x14ac:dyDescent="0.25">
      <c r="AR948" s="113"/>
      <c r="AU948" s="19"/>
      <c r="AV948" s="19"/>
    </row>
    <row r="949" spans="44:48" x14ac:dyDescent="0.25">
      <c r="AR949" s="113"/>
      <c r="AU949" s="19"/>
      <c r="AV949" s="19"/>
    </row>
    <row r="950" spans="44:48" x14ac:dyDescent="0.25">
      <c r="AR950" s="113"/>
      <c r="AU950" s="19"/>
      <c r="AV950" s="19"/>
    </row>
    <row r="951" spans="44:48" x14ac:dyDescent="0.25">
      <c r="AR951" s="113"/>
      <c r="AU951" s="19"/>
      <c r="AV951" s="19"/>
    </row>
    <row r="952" spans="44:48" x14ac:dyDescent="0.25">
      <c r="AR952" s="113"/>
      <c r="AU952" s="19"/>
      <c r="AV952" s="19"/>
    </row>
    <row r="953" spans="44:48" x14ac:dyDescent="0.25">
      <c r="AR953" s="113"/>
      <c r="AU953" s="19"/>
      <c r="AV953" s="19"/>
    </row>
    <row r="954" spans="44:48" x14ac:dyDescent="0.25">
      <c r="AR954" s="113"/>
      <c r="AU954" s="19"/>
      <c r="AV954" s="19"/>
    </row>
    <row r="955" spans="44:48" x14ac:dyDescent="0.25">
      <c r="AR955" s="113"/>
      <c r="AU955" s="19"/>
      <c r="AV955" s="19"/>
    </row>
    <row r="956" spans="44:48" x14ac:dyDescent="0.25">
      <c r="AR956" s="113"/>
      <c r="AU956" s="19"/>
      <c r="AV956" s="19"/>
    </row>
    <row r="957" spans="44:48" x14ac:dyDescent="0.25">
      <c r="AR957" s="113"/>
      <c r="AU957" s="19"/>
      <c r="AV957" s="19"/>
    </row>
    <row r="958" spans="44:48" x14ac:dyDescent="0.25">
      <c r="AR958" s="113"/>
      <c r="AU958" s="19"/>
      <c r="AV958" s="19"/>
    </row>
    <row r="959" spans="44:48" x14ac:dyDescent="0.25">
      <c r="AR959" s="113"/>
      <c r="AU959" s="19"/>
      <c r="AV959" s="19"/>
    </row>
    <row r="960" spans="44:48" x14ac:dyDescent="0.25">
      <c r="AR960" s="113"/>
      <c r="AU960" s="19"/>
      <c r="AV960" s="19"/>
    </row>
    <row r="961" spans="44:48" x14ac:dyDescent="0.25">
      <c r="AR961" s="113"/>
      <c r="AU961" s="19"/>
      <c r="AV961" s="19"/>
    </row>
    <row r="962" spans="44:48" x14ac:dyDescent="0.25">
      <c r="AR962" s="113"/>
      <c r="AU962" s="19"/>
      <c r="AV962" s="19"/>
    </row>
    <row r="963" spans="44:48" x14ac:dyDescent="0.25">
      <c r="AR963" s="113"/>
      <c r="AU963" s="19"/>
      <c r="AV963" s="19"/>
    </row>
    <row r="964" spans="44:48" x14ac:dyDescent="0.25">
      <c r="AR964" s="113"/>
      <c r="AU964" s="19"/>
      <c r="AV964" s="19"/>
    </row>
    <row r="965" spans="44:48" x14ac:dyDescent="0.25">
      <c r="AR965" s="113"/>
      <c r="AU965" s="19"/>
      <c r="AV965" s="19"/>
    </row>
    <row r="966" spans="44:48" x14ac:dyDescent="0.25">
      <c r="AR966" s="113"/>
      <c r="AU966" s="19"/>
      <c r="AV966" s="19"/>
    </row>
    <row r="967" spans="44:48" x14ac:dyDescent="0.25">
      <c r="AR967" s="113"/>
      <c r="AU967" s="19"/>
      <c r="AV967" s="19"/>
    </row>
    <row r="968" spans="44:48" x14ac:dyDescent="0.25">
      <c r="AR968" s="113"/>
      <c r="AU968" s="19"/>
      <c r="AV968" s="19"/>
    </row>
    <row r="969" spans="44:48" x14ac:dyDescent="0.25">
      <c r="AR969" s="113"/>
      <c r="AU969" s="19"/>
      <c r="AV969" s="19"/>
    </row>
    <row r="970" spans="44:48" x14ac:dyDescent="0.25">
      <c r="AR970" s="113"/>
      <c r="AU970" s="19"/>
      <c r="AV970" s="19"/>
    </row>
    <row r="971" spans="44:48" x14ac:dyDescent="0.25">
      <c r="AR971" s="113"/>
      <c r="AU971" s="19"/>
      <c r="AV971" s="19"/>
    </row>
    <row r="972" spans="44:48" x14ac:dyDescent="0.25">
      <c r="AR972" s="113"/>
      <c r="AU972" s="19"/>
      <c r="AV972" s="19"/>
    </row>
    <row r="973" spans="44:48" x14ac:dyDescent="0.25">
      <c r="AR973" s="113"/>
      <c r="AU973" s="19"/>
      <c r="AV973" s="19"/>
    </row>
    <row r="974" spans="44:48" x14ac:dyDescent="0.25">
      <c r="AR974" s="113"/>
      <c r="AU974" s="19"/>
      <c r="AV974" s="19"/>
    </row>
    <row r="975" spans="44:48" x14ac:dyDescent="0.25">
      <c r="AR975" s="113"/>
      <c r="AU975" s="19"/>
      <c r="AV975" s="19"/>
    </row>
    <row r="976" spans="44:48" x14ac:dyDescent="0.25">
      <c r="AR976" s="113"/>
      <c r="AU976" s="19"/>
      <c r="AV976" s="19"/>
    </row>
    <row r="977" spans="44:48" x14ac:dyDescent="0.25">
      <c r="AR977" s="113"/>
      <c r="AU977" s="19"/>
      <c r="AV977" s="19"/>
    </row>
    <row r="978" spans="44:48" x14ac:dyDescent="0.25">
      <c r="AR978" s="113"/>
      <c r="AU978" s="19"/>
      <c r="AV978" s="19"/>
    </row>
    <row r="979" spans="44:48" x14ac:dyDescent="0.25">
      <c r="AR979" s="113"/>
      <c r="AU979" s="19"/>
      <c r="AV979" s="19"/>
    </row>
    <row r="980" spans="44:48" x14ac:dyDescent="0.25">
      <c r="AR980" s="113"/>
      <c r="AU980" s="19"/>
      <c r="AV980" s="19"/>
    </row>
    <row r="981" spans="44:48" x14ac:dyDescent="0.25">
      <c r="AR981" s="113"/>
      <c r="AU981" s="19"/>
      <c r="AV981" s="19"/>
    </row>
    <row r="982" spans="44:48" x14ac:dyDescent="0.25">
      <c r="AR982" s="113"/>
      <c r="AU982" s="19"/>
      <c r="AV982" s="19"/>
    </row>
    <row r="983" spans="44:48" x14ac:dyDescent="0.25">
      <c r="AR983" s="113"/>
      <c r="AU983" s="19"/>
      <c r="AV983" s="19"/>
    </row>
    <row r="984" spans="44:48" x14ac:dyDescent="0.25">
      <c r="AR984" s="113"/>
      <c r="AU984" s="19"/>
      <c r="AV984" s="19"/>
    </row>
    <row r="985" spans="44:48" x14ac:dyDescent="0.25">
      <c r="AR985" s="113"/>
      <c r="AU985" s="19"/>
      <c r="AV985" s="19"/>
    </row>
    <row r="986" spans="44:48" x14ac:dyDescent="0.25">
      <c r="AR986" s="113"/>
      <c r="AU986" s="19"/>
      <c r="AV986" s="19"/>
    </row>
    <row r="987" spans="44:48" x14ac:dyDescent="0.25">
      <c r="AR987" s="113"/>
      <c r="AU987" s="19"/>
      <c r="AV987" s="19"/>
    </row>
    <row r="988" spans="44:48" x14ac:dyDescent="0.25">
      <c r="AR988" s="113"/>
      <c r="AU988" s="19"/>
      <c r="AV988" s="19"/>
    </row>
    <row r="989" spans="44:48" x14ac:dyDescent="0.25">
      <c r="AR989" s="113"/>
      <c r="AU989" s="19"/>
      <c r="AV989" s="19"/>
    </row>
    <row r="990" spans="44:48" x14ac:dyDescent="0.25">
      <c r="AR990" s="113"/>
      <c r="AU990" s="19"/>
      <c r="AV990" s="19"/>
    </row>
    <row r="991" spans="44:48" x14ac:dyDescent="0.25">
      <c r="AR991" s="113"/>
      <c r="AU991" s="19"/>
      <c r="AV991" s="19"/>
    </row>
    <row r="992" spans="44:48" x14ac:dyDescent="0.25">
      <c r="AR992" s="113"/>
      <c r="AU992" s="19"/>
      <c r="AV992" s="19"/>
    </row>
    <row r="993" spans="44:48" x14ac:dyDescent="0.25">
      <c r="AR993" s="113"/>
      <c r="AU993" s="19"/>
      <c r="AV993" s="19"/>
    </row>
    <row r="994" spans="44:48" x14ac:dyDescent="0.25">
      <c r="AR994" s="113"/>
      <c r="AU994" s="19"/>
      <c r="AV994" s="19"/>
    </row>
    <row r="995" spans="44:48" x14ac:dyDescent="0.25">
      <c r="AR995" s="113"/>
      <c r="AU995" s="19"/>
      <c r="AV995" s="19"/>
    </row>
    <row r="996" spans="44:48" x14ac:dyDescent="0.25">
      <c r="AR996" s="113"/>
      <c r="AU996" s="19"/>
      <c r="AV996" s="19"/>
    </row>
    <row r="997" spans="44:48" x14ac:dyDescent="0.25">
      <c r="AR997" s="113"/>
      <c r="AU997" s="19"/>
      <c r="AV997" s="19"/>
    </row>
    <row r="998" spans="44:48" x14ac:dyDescent="0.25">
      <c r="AR998" s="113"/>
      <c r="AU998" s="19"/>
      <c r="AV998" s="19"/>
    </row>
    <row r="999" spans="44:48" x14ac:dyDescent="0.25">
      <c r="AR999" s="113"/>
      <c r="AU999" s="19"/>
      <c r="AV999" s="19"/>
    </row>
    <row r="1000" spans="44:48" x14ac:dyDescent="0.25">
      <c r="AR1000" s="113"/>
      <c r="AU1000" s="19"/>
      <c r="AV1000" s="19"/>
    </row>
    <row r="1001" spans="44:48" x14ac:dyDescent="0.25">
      <c r="AR1001" s="113"/>
      <c r="AU1001" s="19"/>
      <c r="AV1001" s="19"/>
    </row>
    <row r="1002" spans="44:48" x14ac:dyDescent="0.25">
      <c r="AR1002" s="113"/>
      <c r="AU1002" s="19"/>
      <c r="AV1002" s="19"/>
    </row>
    <row r="1003" spans="44:48" x14ac:dyDescent="0.25">
      <c r="AR1003" s="113"/>
      <c r="AU1003" s="19"/>
      <c r="AV1003" s="19"/>
    </row>
    <row r="1004" spans="44:48" x14ac:dyDescent="0.25">
      <c r="AR1004" s="113"/>
      <c r="AU1004" s="19"/>
      <c r="AV1004" s="19"/>
    </row>
    <row r="1005" spans="44:48" x14ac:dyDescent="0.25">
      <c r="AR1005" s="113"/>
      <c r="AU1005" s="19"/>
      <c r="AV1005" s="19"/>
    </row>
    <row r="1006" spans="44:48" x14ac:dyDescent="0.25">
      <c r="AR1006" s="113"/>
      <c r="AU1006" s="19"/>
      <c r="AV1006" s="19"/>
    </row>
    <row r="1007" spans="44:48" x14ac:dyDescent="0.25">
      <c r="AR1007" s="113"/>
      <c r="AU1007" s="19"/>
      <c r="AV1007" s="19"/>
    </row>
    <row r="1008" spans="44:48" x14ac:dyDescent="0.25">
      <c r="AR1008" s="113"/>
      <c r="AU1008" s="19"/>
      <c r="AV1008" s="19"/>
    </row>
    <row r="1009" spans="44:48" x14ac:dyDescent="0.25">
      <c r="AR1009" s="113"/>
      <c r="AU1009" s="19"/>
      <c r="AV1009" s="19"/>
    </row>
    <row r="1010" spans="44:48" x14ac:dyDescent="0.25">
      <c r="AR1010" s="113"/>
      <c r="AU1010" s="19"/>
      <c r="AV1010" s="19"/>
    </row>
    <row r="1011" spans="44:48" x14ac:dyDescent="0.25">
      <c r="AR1011" s="113"/>
      <c r="AU1011" s="19"/>
      <c r="AV1011" s="19"/>
    </row>
    <row r="1012" spans="44:48" x14ac:dyDescent="0.25">
      <c r="AR1012" s="113"/>
      <c r="AU1012" s="19"/>
      <c r="AV1012" s="19"/>
    </row>
    <row r="1013" spans="44:48" x14ac:dyDescent="0.25">
      <c r="AR1013" s="113"/>
      <c r="AU1013" s="19"/>
      <c r="AV1013" s="19"/>
    </row>
    <row r="1014" spans="44:48" x14ac:dyDescent="0.25">
      <c r="AR1014" s="113"/>
      <c r="AU1014" s="19"/>
      <c r="AV1014" s="19"/>
    </row>
    <row r="1015" spans="44:48" x14ac:dyDescent="0.25">
      <c r="AR1015" s="113"/>
      <c r="AU1015" s="19"/>
      <c r="AV1015" s="19"/>
    </row>
    <row r="1016" spans="44:48" x14ac:dyDescent="0.25">
      <c r="AR1016" s="113"/>
      <c r="AU1016" s="19"/>
      <c r="AV1016" s="19"/>
    </row>
    <row r="1017" spans="44:48" x14ac:dyDescent="0.25">
      <c r="AR1017" s="113"/>
      <c r="AU1017" s="19"/>
      <c r="AV1017" s="19"/>
    </row>
    <row r="1018" spans="44:48" x14ac:dyDescent="0.25">
      <c r="AR1018" s="113"/>
      <c r="AU1018" s="19"/>
      <c r="AV1018" s="19"/>
    </row>
    <row r="1019" spans="44:48" x14ac:dyDescent="0.25">
      <c r="AR1019" s="113"/>
      <c r="AU1019" s="19"/>
      <c r="AV1019" s="19"/>
    </row>
    <row r="1020" spans="44:48" x14ac:dyDescent="0.25">
      <c r="AR1020" s="113"/>
      <c r="AU1020" s="19"/>
      <c r="AV1020" s="19"/>
    </row>
    <row r="1021" spans="44:48" x14ac:dyDescent="0.25">
      <c r="AR1021" s="113"/>
      <c r="AU1021" s="19"/>
      <c r="AV1021" s="19"/>
    </row>
    <row r="1022" spans="44:48" x14ac:dyDescent="0.25">
      <c r="AR1022" s="113"/>
      <c r="AU1022" s="19"/>
      <c r="AV1022" s="19"/>
    </row>
    <row r="1023" spans="44:48" x14ac:dyDescent="0.25">
      <c r="AR1023" s="113"/>
      <c r="AU1023" s="19"/>
      <c r="AV1023" s="19"/>
    </row>
    <row r="1024" spans="44:48" x14ac:dyDescent="0.25">
      <c r="AR1024" s="113"/>
      <c r="AU1024" s="19"/>
      <c r="AV1024" s="19"/>
    </row>
    <row r="1025" spans="44:48" x14ac:dyDescent="0.25">
      <c r="AR1025" s="113"/>
      <c r="AU1025" s="19"/>
      <c r="AV1025" s="19"/>
    </row>
    <row r="1026" spans="44:48" x14ac:dyDescent="0.25">
      <c r="AR1026" s="113"/>
      <c r="AU1026" s="19"/>
      <c r="AV1026" s="19"/>
    </row>
    <row r="1027" spans="44:48" x14ac:dyDescent="0.25">
      <c r="AR1027" s="113"/>
      <c r="AU1027" s="19"/>
      <c r="AV1027" s="19"/>
    </row>
    <row r="1028" spans="44:48" x14ac:dyDescent="0.25">
      <c r="AR1028" s="113"/>
      <c r="AU1028" s="19"/>
      <c r="AV1028" s="19"/>
    </row>
    <row r="1029" spans="44:48" x14ac:dyDescent="0.25">
      <c r="AR1029" s="113"/>
      <c r="AU1029" s="19"/>
      <c r="AV1029" s="19"/>
    </row>
    <row r="1030" spans="44:48" x14ac:dyDescent="0.25">
      <c r="AR1030" s="113"/>
      <c r="AU1030" s="19"/>
      <c r="AV1030" s="19"/>
    </row>
    <row r="1031" spans="44:48" x14ac:dyDescent="0.25">
      <c r="AR1031" s="113"/>
      <c r="AU1031" s="19"/>
      <c r="AV1031" s="19"/>
    </row>
    <row r="1032" spans="44:48" x14ac:dyDescent="0.25">
      <c r="AR1032" s="113"/>
      <c r="AU1032" s="19"/>
      <c r="AV1032" s="19"/>
    </row>
    <row r="1033" spans="44:48" x14ac:dyDescent="0.25">
      <c r="AR1033" s="113"/>
    </row>
    <row r="1034" spans="44:48" x14ac:dyDescent="0.25">
      <c r="AR1034" s="113"/>
    </row>
    <row r="1035" spans="44:48" x14ac:dyDescent="0.25">
      <c r="AR1035" s="113"/>
    </row>
    <row r="1036" spans="44:48" x14ac:dyDescent="0.25">
      <c r="AR1036" s="113"/>
    </row>
    <row r="1037" spans="44:48" x14ac:dyDescent="0.25">
      <c r="AR1037" s="113"/>
    </row>
    <row r="1038" spans="44:48" x14ac:dyDescent="0.25">
      <c r="AR1038" s="113"/>
    </row>
    <row r="1039" spans="44:48" x14ac:dyDescent="0.25">
      <c r="AR1039" s="113"/>
    </row>
    <row r="1040" spans="44:48" x14ac:dyDescent="0.25">
      <c r="AR1040" s="113"/>
    </row>
    <row r="1041" spans="44:44" x14ac:dyDescent="0.25">
      <c r="AR1041" s="113"/>
    </row>
    <row r="1042" spans="44:44" x14ac:dyDescent="0.25">
      <c r="AR1042" s="113"/>
    </row>
    <row r="1043" spans="44:44" x14ac:dyDescent="0.25">
      <c r="AR1043" s="113"/>
    </row>
    <row r="1044" spans="44:44" x14ac:dyDescent="0.25">
      <c r="AR1044" s="113"/>
    </row>
    <row r="1045" spans="44:44" x14ac:dyDescent="0.25">
      <c r="AR1045" s="113"/>
    </row>
    <row r="1046" spans="44:44" x14ac:dyDescent="0.25">
      <c r="AR1046" s="113"/>
    </row>
    <row r="1047" spans="44:44" x14ac:dyDescent="0.25">
      <c r="AR1047" s="113"/>
    </row>
    <row r="1048" spans="44:44" x14ac:dyDescent="0.25">
      <c r="AR1048" s="113"/>
    </row>
    <row r="1049" spans="44:44" x14ac:dyDescent="0.25">
      <c r="AR1049" s="113"/>
    </row>
    <row r="1050" spans="44:44" x14ac:dyDescent="0.25">
      <c r="AR1050" s="113"/>
    </row>
    <row r="1051" spans="44:44" x14ac:dyDescent="0.25">
      <c r="AR1051" s="113"/>
    </row>
    <row r="1052" spans="44:44" x14ac:dyDescent="0.25">
      <c r="AR1052" s="113"/>
    </row>
    <row r="1053" spans="44:44" x14ac:dyDescent="0.25">
      <c r="AR1053" s="113"/>
    </row>
    <row r="1054" spans="44:44" x14ac:dyDescent="0.25">
      <c r="AR1054" s="113"/>
    </row>
    <row r="1055" spans="44:44" x14ac:dyDescent="0.25">
      <c r="AR1055" s="113"/>
    </row>
    <row r="1056" spans="44:44" x14ac:dyDescent="0.25">
      <c r="AR1056" s="113"/>
    </row>
    <row r="1057" spans="43:44" x14ac:dyDescent="0.25">
      <c r="AR1057" s="113"/>
    </row>
    <row r="1058" spans="43:44" x14ac:dyDescent="0.25">
      <c r="AR1058" s="113"/>
    </row>
    <row r="1059" spans="43:44" x14ac:dyDescent="0.25">
      <c r="AR1059" s="113"/>
    </row>
    <row r="1060" spans="43:44" x14ac:dyDescent="0.25">
      <c r="AR1060" s="113"/>
    </row>
    <row r="1061" spans="43:44" x14ac:dyDescent="0.25">
      <c r="AR1061" s="113"/>
    </row>
    <row r="1062" spans="43:44" x14ac:dyDescent="0.25">
      <c r="AR1062" s="113"/>
    </row>
    <row r="1063" spans="43:44" x14ac:dyDescent="0.25">
      <c r="AR1063" s="113"/>
    </row>
    <row r="1064" spans="43:44" x14ac:dyDescent="0.25">
      <c r="AR1064" s="113"/>
    </row>
    <row r="1065" spans="43:44" x14ac:dyDescent="0.25">
      <c r="AR1065" s="113"/>
    </row>
    <row r="1066" spans="43:44" x14ac:dyDescent="0.25">
      <c r="AR1066" s="113"/>
    </row>
    <row r="1067" spans="43:44" x14ac:dyDescent="0.25">
      <c r="AR1067" s="113"/>
    </row>
    <row r="1068" spans="43:44" x14ac:dyDescent="0.25">
      <c r="AR1068" s="113"/>
    </row>
    <row r="1069" spans="43:44" x14ac:dyDescent="0.25">
      <c r="AR1069" s="113"/>
    </row>
    <row r="1070" spans="43:44" x14ac:dyDescent="0.25">
      <c r="AQ1070" s="113"/>
    </row>
    <row r="1071" spans="43:44" x14ac:dyDescent="0.25">
      <c r="AQ1071" s="113"/>
    </row>
    <row r="1072" spans="43:44" x14ac:dyDescent="0.25">
      <c r="AQ1072" s="113"/>
    </row>
    <row r="1073" spans="43:43" x14ac:dyDescent="0.25">
      <c r="AQ1073" s="11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€5duck(pf)0,999</vt:lpstr>
      <vt:lpstr>€5duck(mf1)</vt:lpstr>
      <vt:lpstr>€5seabream(pf)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dcterms:created xsi:type="dcterms:W3CDTF">2014-12-21T10:04:46Z</dcterms:created>
  <dcterms:modified xsi:type="dcterms:W3CDTF">2017-05-24T12:16:29Z</dcterms:modified>
</cp:coreProperties>
</file>