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9095" windowHeight="11775" tabRatio="725"/>
  </bookViews>
  <sheets>
    <sheet name="CORRELAZIONI" sheetId="11" r:id="rId1"/>
    <sheet name="AZIONI" sheetId="12" r:id="rId2"/>
    <sheet name="COMMISIONI" sheetId="13" r:id="rId3"/>
  </sheets>
  <definedNames>
    <definedName name="_xlnm._FilterDatabase" localSheetId="0" hidden="1">CORRELAZIONI!$A$2:$AC$30</definedName>
  </definedNames>
  <calcPr calcId="125725"/>
</workbook>
</file>

<file path=xl/calcChain.xml><?xml version="1.0" encoding="utf-8"?>
<calcChain xmlns="http://schemas.openxmlformats.org/spreadsheetml/2006/main">
  <c r="C15" i="13"/>
  <c r="C12"/>
  <c r="E5"/>
  <c r="B3"/>
  <c r="D12" s="1"/>
  <c r="B2"/>
  <c r="D15" s="1"/>
  <c r="K46" i="12"/>
  <c r="G46"/>
  <c r="F46"/>
  <c r="D46"/>
  <c r="H46" s="1"/>
  <c r="K45"/>
  <c r="G45"/>
  <c r="F45"/>
  <c r="D45"/>
  <c r="H45" s="1"/>
  <c r="K44"/>
  <c r="G44"/>
  <c r="F44"/>
  <c r="D44"/>
  <c r="H44" s="1"/>
  <c r="K43"/>
  <c r="G43"/>
  <c r="F43"/>
  <c r="D43"/>
  <c r="H43" s="1"/>
  <c r="K42"/>
  <c r="G42"/>
  <c r="F42"/>
  <c r="D42"/>
  <c r="H42" s="1"/>
  <c r="K41"/>
  <c r="G41"/>
  <c r="F41"/>
  <c r="D41"/>
  <c r="H41" s="1"/>
  <c r="K40"/>
  <c r="G40"/>
  <c r="F40"/>
  <c r="D40"/>
  <c r="H40" s="1"/>
  <c r="K39"/>
  <c r="G39"/>
  <c r="F39"/>
  <c r="D39"/>
  <c r="H39" s="1"/>
  <c r="K38"/>
  <c r="G38"/>
  <c r="F38"/>
  <c r="D38"/>
  <c r="H38" s="1"/>
  <c r="K37"/>
  <c r="G37"/>
  <c r="F37"/>
  <c r="H37" s="1"/>
  <c r="D37"/>
  <c r="K36"/>
  <c r="G36"/>
  <c r="F36"/>
  <c r="D36"/>
  <c r="H36" s="1"/>
  <c r="K35"/>
  <c r="G35"/>
  <c r="F35"/>
  <c r="H35" s="1"/>
  <c r="D35"/>
  <c r="K34"/>
  <c r="G34"/>
  <c r="F34"/>
  <c r="D34"/>
  <c r="H34" s="1"/>
  <c r="K33"/>
  <c r="G33"/>
  <c r="F33"/>
  <c r="H33" s="1"/>
  <c r="D33"/>
  <c r="K32"/>
  <c r="G32"/>
  <c r="F32"/>
  <c r="D32"/>
  <c r="H32" s="1"/>
  <c r="K31"/>
  <c r="G31"/>
  <c r="F31"/>
  <c r="H31" s="1"/>
  <c r="D31"/>
  <c r="K30"/>
  <c r="G30"/>
  <c r="F30"/>
  <c r="D30"/>
  <c r="H30" s="1"/>
  <c r="K29"/>
  <c r="G29"/>
  <c r="F29"/>
  <c r="H29" s="1"/>
  <c r="D29"/>
  <c r="K28"/>
  <c r="G28"/>
  <c r="F28"/>
  <c r="D28"/>
  <c r="H28" s="1"/>
  <c r="K27"/>
  <c r="G27"/>
  <c r="F27"/>
  <c r="H27" s="1"/>
  <c r="D27"/>
  <c r="K26"/>
  <c r="G26"/>
  <c r="F26"/>
  <c r="D26"/>
  <c r="H26" s="1"/>
  <c r="K25"/>
  <c r="G25"/>
  <c r="F25"/>
  <c r="H25" s="1"/>
  <c r="D25"/>
  <c r="K24"/>
  <c r="G24"/>
  <c r="F24"/>
  <c r="D24"/>
  <c r="H24" s="1"/>
  <c r="K23"/>
  <c r="G23"/>
  <c r="F23"/>
  <c r="H23" s="1"/>
  <c r="D23"/>
  <c r="K22"/>
  <c r="G22"/>
  <c r="F22"/>
  <c r="D22"/>
  <c r="H22" s="1"/>
  <c r="K21"/>
  <c r="G21"/>
  <c r="F21"/>
  <c r="H21" s="1"/>
  <c r="D21"/>
  <c r="K20"/>
  <c r="G20"/>
  <c r="F20"/>
  <c r="D20"/>
  <c r="H20" s="1"/>
  <c r="K19"/>
  <c r="G19"/>
  <c r="F19"/>
  <c r="H19" s="1"/>
  <c r="D19"/>
  <c r="K18"/>
  <c r="G18"/>
  <c r="F18"/>
  <c r="D18"/>
  <c r="H18" s="1"/>
  <c r="K17"/>
  <c r="G17"/>
  <c r="F17"/>
  <c r="H17" s="1"/>
  <c r="D17"/>
  <c r="K16"/>
  <c r="G16"/>
  <c r="F16"/>
  <c r="D16"/>
  <c r="H16" s="1"/>
  <c r="K15"/>
  <c r="G15"/>
  <c r="F15"/>
  <c r="H15" s="1"/>
  <c r="D15"/>
  <c r="K14"/>
  <c r="G14"/>
  <c r="F14"/>
  <c r="D14"/>
  <c r="H14" s="1"/>
  <c r="K13"/>
  <c r="G13"/>
  <c r="F13"/>
  <c r="H13" s="1"/>
  <c r="D13"/>
  <c r="K12"/>
  <c r="G12"/>
  <c r="F12"/>
  <c r="D12"/>
  <c r="H12" s="1"/>
  <c r="K11"/>
  <c r="G11"/>
  <c r="F11"/>
  <c r="H11" s="1"/>
  <c r="D11"/>
  <c r="K10"/>
  <c r="G10"/>
  <c r="F10"/>
  <c r="D10"/>
  <c r="H10" s="1"/>
  <c r="K9"/>
  <c r="G9"/>
  <c r="F9"/>
  <c r="H9" s="1"/>
  <c r="D9"/>
  <c r="K8"/>
  <c r="G8"/>
  <c r="F8"/>
  <c r="D8"/>
  <c r="H8" s="1"/>
  <c r="K7"/>
  <c r="G7"/>
  <c r="F7"/>
  <c r="H7" s="1"/>
  <c r="D7"/>
  <c r="K6"/>
  <c r="G6"/>
  <c r="F6"/>
  <c r="D6"/>
  <c r="H6" s="1"/>
  <c r="K5"/>
  <c r="G5"/>
  <c r="F5"/>
  <c r="H5" s="1"/>
  <c r="D5"/>
  <c r="K4"/>
  <c r="G4"/>
  <c r="F4"/>
  <c r="D4"/>
  <c r="H4" s="1"/>
  <c r="K3"/>
  <c r="G3"/>
  <c r="F3"/>
  <c r="H3" s="1"/>
  <c r="D3"/>
  <c r="K2"/>
  <c r="G2"/>
  <c r="F2"/>
  <c r="H2" s="1"/>
  <c r="E15" i="13" l="1"/>
  <c r="H15" s="1"/>
  <c r="E12"/>
  <c r="H12" s="1"/>
  <c r="B4"/>
  <c r="B5" s="1"/>
</calcChain>
</file>

<file path=xl/sharedStrings.xml><?xml version="1.0" encoding="utf-8"?>
<sst xmlns="http://schemas.openxmlformats.org/spreadsheetml/2006/main" count="156" uniqueCount="123">
  <si>
    <t>VALUTE</t>
  </si>
  <si>
    <t>AUDCHF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</si>
  <si>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</si>
  <si>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</si>
  <si>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</si>
  <si>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</si>
  <si>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</si>
  <si>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</si>
  <si>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</si>
  <si>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</si>
  <si>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</si>
  <si>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</si>
  <si>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</si>
  <si>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</si>
  <si>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</si>
  <si>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</si>
  <si>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</si>
  <si>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</si>
  <si>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</si>
  <si>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</si>
  <si>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</si>
  <si>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</si>
  <si>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</si>
  <si>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</si>
  <si>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</si>
  <si>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</si>
  <si>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USDCHF</t>
  </si>
  <si>
    <t>USDCAD</t>
  </si>
  <si>
    <t>USDJPY</t>
  </si>
  <si>
    <t>CORRELAZIONI TRA VALUTE ORARIE</t>
  </si>
  <si>
    <t>TITOLO</t>
  </si>
  <si>
    <t>BID</t>
  </si>
  <si>
    <t>ASK</t>
  </si>
  <si>
    <t>PEZZI</t>
  </si>
  <si>
    <t>ESPOS.</t>
  </si>
  <si>
    <t>SPREAD</t>
  </si>
  <si>
    <t>MARGINE</t>
  </si>
  <si>
    <t>COMM.</t>
  </si>
  <si>
    <t>PREZZO ACQUISTO</t>
  </si>
  <si>
    <t>PREZZO VENDITA'</t>
  </si>
  <si>
    <t>RICAVO</t>
  </si>
  <si>
    <t>A2A</t>
  </si>
  <si>
    <t>AUTOGRILL</t>
  </si>
  <si>
    <t>ATLANTIA</t>
  </si>
  <si>
    <t>AZIMUT</t>
  </si>
  <si>
    <t>B.MONTE PASCHI</t>
  </si>
  <si>
    <t>BANCO POP.</t>
  </si>
  <si>
    <t>BUZZI UNICEM</t>
  </si>
  <si>
    <t>CAMPARI</t>
  </si>
  <si>
    <t>ENEL GREEN P.</t>
  </si>
  <si>
    <t xml:space="preserve">ENEL </t>
  </si>
  <si>
    <t>ENI</t>
  </si>
  <si>
    <t>FIAT IND.</t>
  </si>
  <si>
    <t>FIAT SPA</t>
  </si>
  <si>
    <t>DIASORIN</t>
  </si>
  <si>
    <t>FINMECC.</t>
  </si>
  <si>
    <t>FONSAI</t>
  </si>
  <si>
    <t>GENERALI</t>
  </si>
  <si>
    <t>INTESA</t>
  </si>
  <si>
    <t>LOTTOMATICA</t>
  </si>
  <si>
    <t>MEDIOBANCA</t>
  </si>
  <si>
    <t>MEDIOLANUM</t>
  </si>
  <si>
    <t>MEDIASET</t>
  </si>
  <si>
    <t>PIRELLI</t>
  </si>
  <si>
    <t>PARMALAT</t>
  </si>
  <si>
    <t>POPOLARE MILANO</t>
  </si>
  <si>
    <t>PRISMIAN</t>
  </si>
  <si>
    <t>SAIPEM</t>
  </si>
  <si>
    <t>STMICRO</t>
  </si>
  <si>
    <t>ANSALDO</t>
  </si>
  <si>
    <t>TENARIS</t>
  </si>
  <si>
    <t>TELECOM</t>
  </si>
  <si>
    <t>TODS</t>
  </si>
  <si>
    <t>TERNA</t>
  </si>
  <si>
    <t>UBI</t>
  </si>
  <si>
    <t>UNICREDIT</t>
  </si>
  <si>
    <t>CARREFOUR</t>
  </si>
  <si>
    <t>CREDIT AGRIC.</t>
  </si>
  <si>
    <t>ALCATEL</t>
  </si>
  <si>
    <t>ALCOA</t>
  </si>
  <si>
    <t>BACUS</t>
  </si>
  <si>
    <t>CUS</t>
  </si>
  <si>
    <t>GSUS</t>
  </si>
  <si>
    <t>JPMUS</t>
  </si>
  <si>
    <t>MSUS</t>
  </si>
  <si>
    <t>WFCUS</t>
  </si>
  <si>
    <t xml:space="preserve">Titolo </t>
  </si>
  <si>
    <t>FIT</t>
  </si>
  <si>
    <t>PREZZO BID</t>
  </si>
  <si>
    <t>Titolo</t>
  </si>
  <si>
    <t>BiD</t>
  </si>
  <si>
    <t xml:space="preserve">Spread </t>
  </si>
  <si>
    <t>intesa</t>
  </si>
  <si>
    <t>ESPOSIZIONE</t>
  </si>
  <si>
    <t xml:space="preserve">Societe Generale </t>
  </si>
  <si>
    <t>NR PEZZI</t>
  </si>
  <si>
    <t>BMW</t>
  </si>
  <si>
    <t>COMMISSIONE</t>
  </si>
  <si>
    <t xml:space="preserve">Margine Richiesto </t>
  </si>
  <si>
    <t>COMPILARE I CAMPI IN GIALLO</t>
  </si>
  <si>
    <t>Nome Titolo</t>
  </si>
  <si>
    <t xml:space="preserve">Posizione </t>
  </si>
  <si>
    <t>Controvalore</t>
  </si>
  <si>
    <t>Prezzo Acquisto</t>
  </si>
  <si>
    <t>Numero Pezzi</t>
  </si>
  <si>
    <t>Prezzo Attule</t>
  </si>
  <si>
    <t>profitto/perdita</t>
  </si>
  <si>
    <t>SocGEN</t>
  </si>
  <si>
    <t>Buy</t>
  </si>
  <si>
    <t>Prezzo Vendita</t>
  </si>
  <si>
    <t>Prezzo Attuale</t>
  </si>
  <si>
    <t>Beta</t>
  </si>
  <si>
    <t>Sell</t>
  </si>
  <si>
    <t>Se la correlazione è elevata (superiore a 80) e negativo allora le monete si muovono in modo opposto.</t>
  </si>
  <si>
    <t>Il coefficiente di correlazione evidenzia la somiglianza dei movimenti tra due parità.</t>
  </si>
  <si>
    <t>Se la correlazione è elevata (superiore a 80) e positivo allora le monete si muovono nello stesso modo.</t>
  </si>
  <si>
    <t>Se la correlazione è bassa (inferiore a 60), allora le monete non si muovono allo stesso modo.</t>
  </si>
  <si>
    <t xml:space="preserve">The following tables represents the correlation between the various parities of the foreign exchange market. </t>
  </si>
  <si>
    <t>The correlation coefficient highlights the similarity of the movements between two parities.</t>
  </si>
  <si>
    <t>If the correlation is high (above 80) and positive then the currencies move in the same way.</t>
  </si>
  <si>
    <t>If the correlation is high (above 80) and negative then the currencies move in the opposite way.</t>
  </si>
  <si>
    <t>If the correlation is low (below 60) then the currencies don't move in the same way.</t>
  </si>
  <si>
    <t>Le tabelle che segue rappresenta la correlazione tra le diverse parità del mercato dei cambi.</t>
  </si>
</sst>
</file>

<file path=xl/styles.xml><?xml version="1.0" encoding="utf-8"?>
<styleSheet xmlns="http://schemas.openxmlformats.org/spreadsheetml/2006/main">
  <numFmts count="13">
    <numFmt numFmtId="8" formatCode="&quot;€&quot;\ #,##0.00;[Red]\-&quot;€&quot;\ #,##0.00"/>
    <numFmt numFmtId="167" formatCode="&quot;€&quot;\ #,##0.00"/>
    <numFmt numFmtId="168" formatCode="0.00_ ;[Red]\-0.00\ "/>
    <numFmt numFmtId="169" formatCode="0.0_ ;[Red]\-0.0\ "/>
    <numFmt numFmtId="170" formatCode="&quot;€&quot;\ #,##0.000;[Red]\-&quot;€&quot;\ #,##0.000"/>
    <numFmt numFmtId="171" formatCode="0_ ;[Red]\-0\ "/>
    <numFmt numFmtId="172" formatCode="[$$-409]#,##0.000_ ;[Red]\-[$$-409]#,##0.000\ "/>
    <numFmt numFmtId="173" formatCode="[$$-409]#,##0.00_ ;[Red]\-[$$-409]#,##0.00\ "/>
    <numFmt numFmtId="174" formatCode="[$$-409]#,##0.00"/>
    <numFmt numFmtId="175" formatCode="[$$-409]#,##0.000"/>
    <numFmt numFmtId="176" formatCode="0.0%"/>
    <numFmt numFmtId="177" formatCode="0.0"/>
    <numFmt numFmtId="178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22222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theme="3" tint="0.79998168889431442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0" fillId="0" borderId="0" xfId="0" applyAlignment="1">
      <alignment horizontal="center" vertical="center" textRotation="180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/>
    <xf numFmtId="170" fontId="0" fillId="2" borderId="1" xfId="0" applyNumberFormat="1" applyFill="1" applyBorder="1"/>
    <xf numFmtId="170" fontId="0" fillId="3" borderId="1" xfId="0" applyNumberFormat="1" applyFill="1" applyBorder="1"/>
    <xf numFmtId="171" fontId="0" fillId="0" borderId="1" xfId="0" applyNumberFormat="1" applyBorder="1"/>
    <xf numFmtId="8" fontId="0" fillId="4" borderId="1" xfId="0" applyNumberFormat="1" applyFill="1" applyBorder="1"/>
    <xf numFmtId="0" fontId="0" fillId="0" borderId="1" xfId="0" applyBorder="1"/>
    <xf numFmtId="8" fontId="0" fillId="0" borderId="1" xfId="0" applyNumberFormat="1" applyBorder="1"/>
    <xf numFmtId="170" fontId="0" fillId="0" borderId="1" xfId="0" applyNumberFormat="1" applyBorder="1"/>
    <xf numFmtId="0" fontId="0" fillId="6" borderId="1" xfId="0" applyFill="1" applyBorder="1"/>
    <xf numFmtId="0" fontId="0" fillId="3" borderId="1" xfId="0" applyFill="1" applyBorder="1"/>
    <xf numFmtId="172" fontId="0" fillId="2" borderId="1" xfId="0" applyNumberFormat="1" applyFill="1" applyBorder="1"/>
    <xf numFmtId="172" fontId="0" fillId="3" borderId="1" xfId="0" applyNumberFormat="1" applyFill="1" applyBorder="1"/>
    <xf numFmtId="173" fontId="0" fillId="4" borderId="1" xfId="0" applyNumberFormat="1" applyFill="1" applyBorder="1"/>
    <xf numFmtId="174" fontId="0" fillId="0" borderId="1" xfId="0" applyNumberFormat="1" applyBorder="1"/>
    <xf numFmtId="175" fontId="0" fillId="0" borderId="1" xfId="0" applyNumberFormat="1" applyBorder="1"/>
    <xf numFmtId="0" fontId="0" fillId="2" borderId="1" xfId="0" applyFill="1" applyBorder="1"/>
    <xf numFmtId="167" fontId="0" fillId="0" borderId="1" xfId="0" applyNumberFormat="1" applyBorder="1"/>
    <xf numFmtId="0" fontId="0" fillId="7" borderId="2" xfId="0" applyFill="1" applyBorder="1"/>
    <xf numFmtId="0" fontId="0" fillId="7" borderId="3" xfId="0" applyFill="1" applyBorder="1" applyAlignment="1">
      <alignment horizontal="right"/>
    </xf>
    <xf numFmtId="0" fontId="0" fillId="0" borderId="2" xfId="0" applyBorder="1"/>
    <xf numFmtId="0" fontId="0" fillId="2" borderId="3" xfId="0" applyFill="1" applyBorder="1"/>
    <xf numFmtId="0" fontId="0" fillId="7" borderId="4" xfId="0" applyFill="1" applyBorder="1"/>
    <xf numFmtId="0" fontId="0" fillId="7" borderId="5" xfId="0" applyFill="1" applyBorder="1"/>
    <xf numFmtId="0" fontId="0" fillId="0" borderId="4" xfId="0" applyBorder="1"/>
    <xf numFmtId="0" fontId="0" fillId="2" borderId="5" xfId="0" applyFill="1" applyBorder="1"/>
    <xf numFmtId="1" fontId="0" fillId="7" borderId="5" xfId="0" applyNumberFormat="1" applyFill="1" applyBorder="1"/>
    <xf numFmtId="176" fontId="0" fillId="0" borderId="5" xfId="1" applyNumberFormat="1" applyFont="1" applyBorder="1"/>
    <xf numFmtId="0" fontId="0" fillId="8" borderId="6" xfId="0" applyFill="1" applyBorder="1"/>
    <xf numFmtId="177" fontId="0" fillId="8" borderId="7" xfId="0" applyNumberFormat="1" applyFill="1" applyBorder="1"/>
    <xf numFmtId="0" fontId="0" fillId="0" borderId="6" xfId="0" applyBorder="1"/>
    <xf numFmtId="0" fontId="0" fillId="0" borderId="7" xfId="0" applyBorder="1"/>
    <xf numFmtId="0" fontId="1" fillId="2" borderId="0" xfId="0" applyFont="1" applyFill="1" applyAlignment="1">
      <alignment horizontal="center" vertical="center"/>
    </xf>
    <xf numFmtId="0" fontId="3" fillId="9" borderId="2" xfId="0" applyFont="1" applyFill="1" applyBorder="1"/>
    <xf numFmtId="0" fontId="3" fillId="9" borderId="8" xfId="0" applyFont="1" applyFill="1" applyBorder="1"/>
    <xf numFmtId="0" fontId="3" fillId="9" borderId="3" xfId="0" applyFont="1" applyFill="1" applyBorder="1"/>
    <xf numFmtId="0" fontId="0" fillId="10" borderId="0" xfId="0" applyFill="1" applyBorder="1"/>
    <xf numFmtId="0" fontId="0" fillId="7" borderId="0" xfId="0" applyFill="1" applyBorder="1"/>
    <xf numFmtId="177" fontId="0" fillId="0" borderId="0" xfId="0" applyNumberFormat="1" applyBorder="1"/>
    <xf numFmtId="0" fontId="0" fillId="2" borderId="0" xfId="0" applyFill="1" applyBorder="1"/>
    <xf numFmtId="0" fontId="0" fillId="0" borderId="0" xfId="0" applyBorder="1"/>
    <xf numFmtId="178" fontId="0" fillId="0" borderId="5" xfId="0" applyNumberFormat="1" applyBorder="1"/>
    <xf numFmtId="0" fontId="0" fillId="0" borderId="5" xfId="0" applyBorder="1"/>
    <xf numFmtId="0" fontId="0" fillId="0" borderId="8" xfId="0" applyBorder="1"/>
    <xf numFmtId="0" fontId="0" fillId="11" borderId="9" xfId="0" applyFill="1" applyBorder="1"/>
    <xf numFmtId="0" fontId="0" fillId="7" borderId="9" xfId="0" applyFill="1" applyBorder="1"/>
    <xf numFmtId="177" fontId="0" fillId="0" borderId="9" xfId="0" applyNumberFormat="1" applyBorder="1"/>
    <xf numFmtId="0" fontId="0" fillId="2" borderId="9" xfId="0" applyFill="1" applyBorder="1"/>
    <xf numFmtId="0" fontId="0" fillId="0" borderId="9" xfId="0" applyBorder="1"/>
    <xf numFmtId="0" fontId="0" fillId="0" borderId="1" xfId="0" applyBorder="1" applyAlignment="1">
      <alignment horizontal="center" vertical="top" textRotation="180" shrinkToFit="1"/>
    </xf>
    <xf numFmtId="0" fontId="0" fillId="0" borderId="1" xfId="0" applyBorder="1" applyAlignment="1">
      <alignment horizontal="center" vertical="top" textRotation="180"/>
    </xf>
    <xf numFmtId="0" fontId="0" fillId="0" borderId="1" xfId="0" applyBorder="1" applyAlignment="1">
      <alignment horizontal="center" vertical="center" textRotation="180" shrinkToFit="1"/>
    </xf>
    <xf numFmtId="169" fontId="7" fillId="0" borderId="1" xfId="0" applyNumberFormat="1" applyFont="1" applyBorder="1" applyAlignment="1">
      <alignment horizontal="center" vertical="center"/>
    </xf>
    <xf numFmtId="16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1" fillId="0" borderId="1" xfId="0" applyFont="1" applyBorder="1" applyAlignment="1">
      <alignment horizontal="center" vertical="center" shrinkToFit="1"/>
    </xf>
    <xf numFmtId="168" fontId="7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68" fontId="7" fillId="0" borderId="1" xfId="0" applyNumberFormat="1" applyFont="1" applyBorder="1" applyAlignment="1"/>
    <xf numFmtId="49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169" fontId="7" fillId="2" borderId="1" xfId="0" applyNumberFormat="1" applyFont="1" applyFill="1" applyBorder="1" applyAlignment="1">
      <alignment horizontal="center" vertical="center"/>
    </xf>
    <xf numFmtId="169" fontId="7" fillId="12" borderId="1" xfId="0" applyNumberFormat="1" applyFont="1" applyFill="1" applyBorder="1" applyAlignment="1">
      <alignment horizontal="center" vertical="center"/>
    </xf>
    <xf numFmtId="169" fontId="7" fillId="13" borderId="1" xfId="0" applyNumberFormat="1" applyFont="1" applyFill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5"/>
  <sheetViews>
    <sheetView tabSelected="1" topLeftCell="A2" workbookViewId="0">
      <selection activeCell="AC27" sqref="AC27"/>
    </sheetView>
  </sheetViews>
  <sheetFormatPr defaultRowHeight="15"/>
  <cols>
    <col min="2" max="2" width="6.140625" customWidth="1"/>
    <col min="3" max="3" width="5.140625" customWidth="1"/>
    <col min="4" max="5" width="4.85546875" customWidth="1"/>
    <col min="6" max="6" width="5" customWidth="1"/>
    <col min="7" max="7" width="4.85546875" customWidth="1"/>
    <col min="8" max="8" width="5" customWidth="1"/>
    <col min="9" max="9" width="4.85546875" customWidth="1"/>
    <col min="10" max="10" width="5" customWidth="1"/>
    <col min="11" max="11" width="5.28515625" customWidth="1"/>
    <col min="12" max="12" width="5.42578125" customWidth="1"/>
    <col min="13" max="13" width="5" customWidth="1"/>
    <col min="14" max="15" width="4.85546875" customWidth="1"/>
    <col min="16" max="16" width="5.140625" customWidth="1"/>
    <col min="17" max="17" width="4.85546875" customWidth="1"/>
    <col min="18" max="19" width="5.140625" customWidth="1"/>
    <col min="20" max="20" width="5.5703125" customWidth="1"/>
    <col min="21" max="21" width="5" customWidth="1"/>
    <col min="22" max="22" width="5.140625" customWidth="1"/>
    <col min="23" max="25" width="4.85546875" customWidth="1"/>
    <col min="26" max="28" width="5.140625" customWidth="1"/>
    <col min="29" max="29" width="4.85546875" customWidth="1"/>
  </cols>
  <sheetData>
    <row r="1" spans="1:34" ht="23.25">
      <c r="A1" s="69" t="s">
        <v>29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16"/>
      <c r="AE1" s="16"/>
    </row>
    <row r="2" spans="1:34" ht="60" customHeight="1">
      <c r="A2" s="16" t="s">
        <v>0</v>
      </c>
      <c r="B2" s="59" t="s">
        <v>2</v>
      </c>
      <c r="C2" s="59" t="s">
        <v>1</v>
      </c>
      <c r="D2" s="59" t="s">
        <v>3</v>
      </c>
      <c r="E2" s="59" t="s">
        <v>4</v>
      </c>
      <c r="F2" s="59" t="s">
        <v>5</v>
      </c>
      <c r="G2" s="59" t="s">
        <v>6</v>
      </c>
      <c r="H2" s="59" t="s">
        <v>7</v>
      </c>
      <c r="I2" s="59" t="s">
        <v>8</v>
      </c>
      <c r="J2" s="59" t="s">
        <v>9</v>
      </c>
      <c r="K2" s="59" t="s">
        <v>10</v>
      </c>
      <c r="L2" s="59" t="s">
        <v>11</v>
      </c>
      <c r="M2" s="59" t="s">
        <v>12</v>
      </c>
      <c r="N2" s="59" t="s">
        <v>13</v>
      </c>
      <c r="O2" s="59" t="s">
        <v>14</v>
      </c>
      <c r="P2" s="59" t="s">
        <v>15</v>
      </c>
      <c r="Q2" s="59" t="s">
        <v>16</v>
      </c>
      <c r="R2" s="59" t="s">
        <v>17</v>
      </c>
      <c r="S2" s="60" t="s">
        <v>18</v>
      </c>
      <c r="T2" s="60" t="s">
        <v>19</v>
      </c>
      <c r="U2" s="60" t="s">
        <v>20</v>
      </c>
      <c r="V2" s="60" t="s">
        <v>21</v>
      </c>
      <c r="W2" s="60" t="s">
        <v>22</v>
      </c>
      <c r="X2" s="60" t="s">
        <v>23</v>
      </c>
      <c r="Y2" s="60" t="s">
        <v>24</v>
      </c>
      <c r="Z2" s="60" t="s">
        <v>25</v>
      </c>
      <c r="AA2" s="60" t="s">
        <v>27</v>
      </c>
      <c r="AB2" s="60" t="s">
        <v>26</v>
      </c>
      <c r="AC2" s="60" t="s">
        <v>28</v>
      </c>
      <c r="AD2" s="61"/>
      <c r="AE2" s="61"/>
      <c r="AF2" s="3"/>
      <c r="AG2" s="4"/>
      <c r="AH2" s="4"/>
    </row>
    <row r="3" spans="1:34">
      <c r="A3" s="16" t="s">
        <v>2</v>
      </c>
      <c r="B3" s="62">
        <v>100</v>
      </c>
      <c r="C3" s="73">
        <v>88.8</v>
      </c>
      <c r="D3" s="62">
        <v>69.3</v>
      </c>
      <c r="E3" s="73">
        <v>92.7</v>
      </c>
      <c r="F3" s="73">
        <v>94.3</v>
      </c>
      <c r="G3" s="62">
        <v>13.1</v>
      </c>
      <c r="H3" s="62">
        <v>-54.4</v>
      </c>
      <c r="I3" s="62">
        <v>-57.2</v>
      </c>
      <c r="J3" s="71">
        <v>-87.7</v>
      </c>
      <c r="K3" s="62">
        <v>-20.7</v>
      </c>
      <c r="L3" s="62">
        <v>-29.1</v>
      </c>
      <c r="M3" s="62">
        <v>-25.7</v>
      </c>
      <c r="N3" s="62">
        <v>-58.1</v>
      </c>
      <c r="O3" s="62">
        <v>-25.3</v>
      </c>
      <c r="P3" s="73">
        <v>84.2</v>
      </c>
      <c r="Q3" s="71">
        <v>-81.900000000000006</v>
      </c>
      <c r="R3" s="62">
        <v>-5.5</v>
      </c>
      <c r="S3" s="62">
        <v>8.9</v>
      </c>
      <c r="T3" s="62">
        <v>-42.4</v>
      </c>
      <c r="U3" s="62">
        <v>-11.8</v>
      </c>
      <c r="V3" s="73">
        <v>75.900000000000006</v>
      </c>
      <c r="W3" s="62">
        <v>12.2</v>
      </c>
      <c r="X3" s="62">
        <v>18.600000000000001</v>
      </c>
      <c r="Y3" s="62">
        <v>-43.2</v>
      </c>
      <c r="Z3" s="62">
        <v>67</v>
      </c>
      <c r="AA3" s="62">
        <v>-71.7</v>
      </c>
      <c r="AB3" s="71">
        <v>-85.5</v>
      </c>
      <c r="AC3" s="71">
        <v>-79</v>
      </c>
      <c r="AD3" s="1"/>
      <c r="AE3" s="1"/>
      <c r="AF3" s="2"/>
    </row>
    <row r="4" spans="1:34">
      <c r="A4" s="16" t="s">
        <v>1</v>
      </c>
      <c r="B4" s="73">
        <v>88.8</v>
      </c>
      <c r="C4" s="62">
        <v>100</v>
      </c>
      <c r="D4" s="62">
        <v>71.8</v>
      </c>
      <c r="E4" s="73">
        <v>84.1</v>
      </c>
      <c r="F4" s="73">
        <v>96.8</v>
      </c>
      <c r="G4" s="62">
        <v>57</v>
      </c>
      <c r="H4" s="62">
        <v>-36.200000000000003</v>
      </c>
      <c r="I4" s="62">
        <v>-70.7</v>
      </c>
      <c r="J4" s="71">
        <v>-98.9</v>
      </c>
      <c r="K4" s="62">
        <v>-61.1</v>
      </c>
      <c r="L4" s="62">
        <v>-32.9</v>
      </c>
      <c r="M4" s="62">
        <v>-19.5</v>
      </c>
      <c r="N4" s="62">
        <v>-71.400000000000006</v>
      </c>
      <c r="O4" s="62">
        <v>-57.2</v>
      </c>
      <c r="P4" s="62">
        <v>65</v>
      </c>
      <c r="Q4" s="71">
        <v>-94.7</v>
      </c>
      <c r="R4" s="62">
        <v>-43.1</v>
      </c>
      <c r="S4" s="62">
        <v>2.1</v>
      </c>
      <c r="T4" s="62">
        <v>-55.9</v>
      </c>
      <c r="U4" s="62">
        <v>-44.5</v>
      </c>
      <c r="V4" s="62">
        <v>58.9</v>
      </c>
      <c r="W4" s="62">
        <v>7</v>
      </c>
      <c r="X4" s="62">
        <v>52</v>
      </c>
      <c r="Y4" s="62">
        <v>-29.4</v>
      </c>
      <c r="Z4" s="73">
        <v>81.099999999999994</v>
      </c>
      <c r="AA4" s="71">
        <v>-90.9</v>
      </c>
      <c r="AB4" s="62">
        <v>-69.5</v>
      </c>
      <c r="AC4" s="71">
        <v>-80.8</v>
      </c>
      <c r="AD4" s="1"/>
      <c r="AE4" s="1"/>
      <c r="AF4" s="2"/>
    </row>
    <row r="5" spans="1:34">
      <c r="A5" s="16" t="s">
        <v>3</v>
      </c>
      <c r="B5" s="62">
        <v>69.3</v>
      </c>
      <c r="C5" s="62">
        <v>71.8</v>
      </c>
      <c r="D5" s="62">
        <v>100</v>
      </c>
      <c r="E5" s="62">
        <v>64.8</v>
      </c>
      <c r="F5" s="62">
        <v>69.7</v>
      </c>
      <c r="G5" s="62">
        <v>32</v>
      </c>
      <c r="H5" s="62">
        <v>22.8</v>
      </c>
      <c r="I5" s="62">
        <v>-1.5</v>
      </c>
      <c r="J5" s="62">
        <v>-70.099999999999994</v>
      </c>
      <c r="K5" s="62">
        <v>-33.9</v>
      </c>
      <c r="L5" s="62">
        <v>-17.7</v>
      </c>
      <c r="M5" s="62">
        <v>-48.1</v>
      </c>
      <c r="N5" s="62">
        <v>-4.8</v>
      </c>
      <c r="O5" s="62">
        <v>-33.6</v>
      </c>
      <c r="P5" s="62">
        <v>49.2</v>
      </c>
      <c r="Q5" s="62">
        <v>-57.4</v>
      </c>
      <c r="R5" s="62">
        <v>-5.4</v>
      </c>
      <c r="S5" s="62">
        <v>34.799999999999997</v>
      </c>
      <c r="T5" s="62">
        <v>12.4</v>
      </c>
      <c r="U5" s="62">
        <v>-8.9</v>
      </c>
      <c r="V5" s="62">
        <v>61.5</v>
      </c>
      <c r="W5" s="62">
        <v>7.7</v>
      </c>
      <c r="X5" s="62">
        <v>31</v>
      </c>
      <c r="Y5" s="62">
        <v>24.9</v>
      </c>
      <c r="Z5" s="62">
        <v>54.1</v>
      </c>
      <c r="AA5" s="62">
        <v>-58.6</v>
      </c>
      <c r="AB5" s="62">
        <v>-50</v>
      </c>
      <c r="AC5" s="62">
        <v>-24.4</v>
      </c>
      <c r="AD5" s="1"/>
      <c r="AE5" s="1"/>
      <c r="AF5" s="2"/>
    </row>
    <row r="6" spans="1:34">
      <c r="A6" s="16" t="s">
        <v>4</v>
      </c>
      <c r="B6" s="73">
        <v>92.7</v>
      </c>
      <c r="C6" s="73">
        <v>84.1</v>
      </c>
      <c r="D6" s="62">
        <v>64.8</v>
      </c>
      <c r="E6" s="62">
        <v>100</v>
      </c>
      <c r="F6" s="73">
        <v>87.1</v>
      </c>
      <c r="G6" s="62">
        <v>14.7</v>
      </c>
      <c r="H6" s="62">
        <v>-50.1</v>
      </c>
      <c r="I6" s="62">
        <v>-55.2</v>
      </c>
      <c r="J6" s="71">
        <v>-82.9</v>
      </c>
      <c r="K6" s="62">
        <v>-22.1</v>
      </c>
      <c r="L6" s="62">
        <v>-26.2</v>
      </c>
      <c r="M6" s="62">
        <v>-15</v>
      </c>
      <c r="N6" s="62">
        <v>-55.4</v>
      </c>
      <c r="O6" s="62">
        <v>-6.1</v>
      </c>
      <c r="P6" s="73">
        <v>73.5</v>
      </c>
      <c r="Q6" s="71">
        <v>-80</v>
      </c>
      <c r="R6" s="62">
        <v>-12</v>
      </c>
      <c r="S6" s="62">
        <v>0.6</v>
      </c>
      <c r="T6" s="62">
        <v>-43.7</v>
      </c>
      <c r="U6" s="62">
        <v>1.4</v>
      </c>
      <c r="V6" s="62">
        <v>62.4</v>
      </c>
      <c r="W6" s="62">
        <v>-25.8</v>
      </c>
      <c r="X6" s="62">
        <v>-2.2999999999999998</v>
      </c>
      <c r="Y6" s="62">
        <v>-57.6</v>
      </c>
      <c r="Z6" s="62">
        <v>45.8</v>
      </c>
      <c r="AA6" s="62">
        <v>-65.7</v>
      </c>
      <c r="AB6" s="71">
        <v>-74.900000000000006</v>
      </c>
      <c r="AC6" s="62">
        <v>-72.400000000000006</v>
      </c>
      <c r="AD6" s="1"/>
      <c r="AE6" s="1"/>
      <c r="AF6" s="2"/>
    </row>
    <row r="7" spans="1:34">
      <c r="A7" s="16" t="s">
        <v>5</v>
      </c>
      <c r="B7" s="73">
        <v>94.3</v>
      </c>
      <c r="C7" s="73">
        <v>96.8</v>
      </c>
      <c r="D7" s="62">
        <v>69.7</v>
      </c>
      <c r="E7" s="73">
        <v>87.1</v>
      </c>
      <c r="F7" s="62">
        <v>100</v>
      </c>
      <c r="G7" s="62">
        <v>40.5</v>
      </c>
      <c r="H7" s="62">
        <v>-46.1</v>
      </c>
      <c r="I7" s="62">
        <v>-68.3</v>
      </c>
      <c r="J7" s="71">
        <v>-96.9</v>
      </c>
      <c r="K7" s="62">
        <v>-48.6</v>
      </c>
      <c r="L7" s="62">
        <v>-39.9</v>
      </c>
      <c r="M7" s="62">
        <v>-22.1</v>
      </c>
      <c r="N7" s="62">
        <v>-70.599999999999994</v>
      </c>
      <c r="O7" s="62">
        <v>-49.5</v>
      </c>
      <c r="P7" s="73">
        <v>79.900000000000006</v>
      </c>
      <c r="Q7" s="71">
        <v>-92.1</v>
      </c>
      <c r="R7" s="62">
        <v>-31.1</v>
      </c>
      <c r="S7" s="62">
        <v>1</v>
      </c>
      <c r="T7" s="62">
        <v>-54.5</v>
      </c>
      <c r="U7" s="62">
        <v>-36.1</v>
      </c>
      <c r="V7" s="62">
        <v>71.2</v>
      </c>
      <c r="W7" s="62">
        <v>12.6</v>
      </c>
      <c r="X7" s="62">
        <v>41.6</v>
      </c>
      <c r="Y7" s="62">
        <v>-35.6</v>
      </c>
      <c r="Z7" s="73">
        <v>83.4</v>
      </c>
      <c r="AA7" s="71">
        <v>-90.8</v>
      </c>
      <c r="AB7" s="71">
        <v>-85.3</v>
      </c>
      <c r="AC7" s="71">
        <v>-86.5</v>
      </c>
      <c r="AD7" s="1"/>
      <c r="AE7" s="1"/>
      <c r="AF7" s="2"/>
    </row>
    <row r="8" spans="1:34">
      <c r="A8" s="16" t="s">
        <v>6</v>
      </c>
      <c r="B8" s="62">
        <v>13.1</v>
      </c>
      <c r="C8" s="62">
        <v>57</v>
      </c>
      <c r="D8" s="62">
        <v>32</v>
      </c>
      <c r="E8" s="62">
        <v>14.7</v>
      </c>
      <c r="F8" s="62">
        <v>40.5</v>
      </c>
      <c r="G8" s="62">
        <v>100</v>
      </c>
      <c r="H8" s="62">
        <v>20</v>
      </c>
      <c r="I8" s="62">
        <v>-49.3</v>
      </c>
      <c r="J8" s="62">
        <v>-56.7</v>
      </c>
      <c r="K8" s="71">
        <v>-94.8</v>
      </c>
      <c r="L8" s="62">
        <v>-18.899999999999999</v>
      </c>
      <c r="M8" s="62">
        <v>3.6</v>
      </c>
      <c r="N8" s="62">
        <v>-49.6</v>
      </c>
      <c r="O8" s="71">
        <v>-79.8</v>
      </c>
      <c r="P8" s="62">
        <v>-10.4</v>
      </c>
      <c r="Q8" s="62">
        <v>-57.9</v>
      </c>
      <c r="R8" s="71">
        <v>-83.1</v>
      </c>
      <c r="S8" s="62">
        <v>-11.2</v>
      </c>
      <c r="T8" s="62">
        <v>-44.2</v>
      </c>
      <c r="U8" s="71">
        <v>-76.400000000000006</v>
      </c>
      <c r="V8" s="62">
        <v>-8.5</v>
      </c>
      <c r="W8" s="62">
        <v>-3.5</v>
      </c>
      <c r="X8" s="73">
        <v>81.099999999999994</v>
      </c>
      <c r="Y8" s="62">
        <v>16.100000000000001</v>
      </c>
      <c r="Z8" s="62">
        <v>56.6</v>
      </c>
      <c r="AA8" s="62">
        <v>-68</v>
      </c>
      <c r="AB8" s="62">
        <v>2.7</v>
      </c>
      <c r="AC8" s="62">
        <v>-32.6</v>
      </c>
      <c r="AD8" s="1"/>
      <c r="AE8" s="1"/>
      <c r="AF8" s="2"/>
    </row>
    <row r="9" spans="1:34">
      <c r="A9" s="16" t="s">
        <v>7</v>
      </c>
      <c r="B9" s="62">
        <v>-54.4</v>
      </c>
      <c r="C9" s="62">
        <v>-36.200000000000003</v>
      </c>
      <c r="D9" s="62">
        <v>22.8</v>
      </c>
      <c r="E9" s="62">
        <v>-50.1</v>
      </c>
      <c r="F9" s="62">
        <v>-46.1</v>
      </c>
      <c r="G9" s="62">
        <v>20</v>
      </c>
      <c r="H9" s="62">
        <v>100</v>
      </c>
      <c r="I9" s="62">
        <v>75.3</v>
      </c>
      <c r="J9" s="62">
        <v>36.700000000000003</v>
      </c>
      <c r="K9" s="62">
        <v>-11.7</v>
      </c>
      <c r="L9" s="62">
        <v>18.8</v>
      </c>
      <c r="M9" s="62">
        <v>-21.2</v>
      </c>
      <c r="N9" s="62">
        <v>72.7</v>
      </c>
      <c r="O9" s="62">
        <v>-5.6</v>
      </c>
      <c r="P9" s="62">
        <v>-56.6</v>
      </c>
      <c r="Q9" s="62">
        <v>43.7</v>
      </c>
      <c r="R9" s="62">
        <v>0.9</v>
      </c>
      <c r="S9" s="62">
        <v>28.5</v>
      </c>
      <c r="T9" s="62">
        <v>71.5</v>
      </c>
      <c r="U9" s="62">
        <v>4.9000000000000004</v>
      </c>
      <c r="V9" s="62">
        <v>-30.9</v>
      </c>
      <c r="W9" s="62">
        <v>-6.4</v>
      </c>
      <c r="X9" s="62">
        <v>11.9</v>
      </c>
      <c r="Y9" s="73">
        <v>87.8</v>
      </c>
      <c r="Z9" s="62">
        <v>-26.9</v>
      </c>
      <c r="AA9" s="62">
        <v>28.4</v>
      </c>
      <c r="AB9" s="62">
        <v>57.3</v>
      </c>
      <c r="AC9" s="73">
        <v>78.099999999999994</v>
      </c>
      <c r="AD9" s="1"/>
      <c r="AE9" s="1"/>
      <c r="AF9" s="2"/>
    </row>
    <row r="10" spans="1:34">
      <c r="A10" s="16" t="s">
        <v>8</v>
      </c>
      <c r="B10" s="62">
        <v>-57.2</v>
      </c>
      <c r="C10" s="62">
        <v>-70.7</v>
      </c>
      <c r="D10" s="62">
        <v>-1.5</v>
      </c>
      <c r="E10" s="62">
        <v>-55.2</v>
      </c>
      <c r="F10" s="62">
        <v>-68.3</v>
      </c>
      <c r="G10" s="62">
        <v>-49.3</v>
      </c>
      <c r="H10" s="62">
        <v>75.3</v>
      </c>
      <c r="I10" s="62">
        <v>100</v>
      </c>
      <c r="J10" s="62">
        <v>70.900000000000006</v>
      </c>
      <c r="K10" s="62">
        <v>53.5</v>
      </c>
      <c r="L10" s="62">
        <v>29.6</v>
      </c>
      <c r="M10" s="62">
        <v>-20.7</v>
      </c>
      <c r="N10" s="73">
        <v>97.9</v>
      </c>
      <c r="O10" s="62">
        <v>47.8</v>
      </c>
      <c r="P10" s="62">
        <v>-43.4</v>
      </c>
      <c r="Q10" s="73">
        <v>77.8</v>
      </c>
      <c r="R10" s="62">
        <v>56.6</v>
      </c>
      <c r="S10" s="62">
        <v>32.5</v>
      </c>
      <c r="T10" s="73">
        <v>93</v>
      </c>
      <c r="U10" s="62">
        <v>54.7</v>
      </c>
      <c r="V10" s="62">
        <v>-22.1</v>
      </c>
      <c r="W10" s="62">
        <v>-1.4</v>
      </c>
      <c r="X10" s="62">
        <v>-42.8</v>
      </c>
      <c r="Y10" s="62">
        <v>67.900000000000006</v>
      </c>
      <c r="Z10" s="62">
        <v>-61.3</v>
      </c>
      <c r="AA10" s="62">
        <v>71.099999999999994</v>
      </c>
      <c r="AB10" s="62">
        <v>49.3</v>
      </c>
      <c r="AC10" s="73">
        <v>91.3</v>
      </c>
      <c r="AD10" s="1"/>
      <c r="AE10" s="1"/>
      <c r="AF10" s="2"/>
    </row>
    <row r="11" spans="1:34">
      <c r="A11" s="16" t="s">
        <v>9</v>
      </c>
      <c r="B11" s="71">
        <v>-87.7</v>
      </c>
      <c r="C11" s="71">
        <v>-98.9</v>
      </c>
      <c r="D11" s="62">
        <v>-70.099999999999994</v>
      </c>
      <c r="E11" s="71">
        <v>-82.9</v>
      </c>
      <c r="F11" s="71">
        <v>-96.9</v>
      </c>
      <c r="G11" s="62">
        <v>-56.7</v>
      </c>
      <c r="H11" s="62">
        <v>36.700000000000003</v>
      </c>
      <c r="I11" s="62">
        <v>2.9229166666666671</v>
      </c>
      <c r="J11" s="62">
        <v>100</v>
      </c>
      <c r="K11" s="62">
        <v>65.2</v>
      </c>
      <c r="L11" s="62">
        <v>46.4</v>
      </c>
      <c r="M11" s="62">
        <v>18.600000000000001</v>
      </c>
      <c r="N11" s="62">
        <v>74.599999999999994</v>
      </c>
      <c r="O11" s="62">
        <v>60.9</v>
      </c>
      <c r="P11" s="62">
        <v>-62.7</v>
      </c>
      <c r="Q11" s="73">
        <v>96.1</v>
      </c>
      <c r="R11" s="62">
        <v>47.1</v>
      </c>
      <c r="S11" s="62">
        <v>5.4</v>
      </c>
      <c r="T11" s="62">
        <v>59</v>
      </c>
      <c r="U11" s="62">
        <v>48.4</v>
      </c>
      <c r="V11" s="62">
        <v>-56.7</v>
      </c>
      <c r="W11" s="62">
        <v>-7.3</v>
      </c>
      <c r="X11" s="62">
        <v>-51.9</v>
      </c>
      <c r="Y11" s="62">
        <v>29.8</v>
      </c>
      <c r="Z11" s="71">
        <v>-82.6</v>
      </c>
      <c r="AA11" s="73">
        <v>92.6</v>
      </c>
      <c r="AB11" s="62">
        <v>72</v>
      </c>
      <c r="AC11" s="73">
        <v>82.1</v>
      </c>
      <c r="AD11" s="1"/>
      <c r="AE11" s="1"/>
      <c r="AF11" s="2"/>
    </row>
    <row r="12" spans="1:34">
      <c r="A12" s="16" t="s">
        <v>10</v>
      </c>
      <c r="B12" s="62">
        <v>-20.7</v>
      </c>
      <c r="C12" s="62">
        <v>-61.1</v>
      </c>
      <c r="D12" s="62">
        <v>-33.9</v>
      </c>
      <c r="E12" s="62">
        <v>-22.1</v>
      </c>
      <c r="F12" s="62">
        <v>-48.6</v>
      </c>
      <c r="G12" s="71">
        <v>-94.8</v>
      </c>
      <c r="H12" s="62">
        <v>-11.7</v>
      </c>
      <c r="I12" s="62">
        <v>53.5</v>
      </c>
      <c r="J12" s="62">
        <v>65.2</v>
      </c>
      <c r="K12" s="62">
        <v>100</v>
      </c>
      <c r="L12" s="62">
        <v>48.6</v>
      </c>
      <c r="M12" s="62">
        <v>-2.5</v>
      </c>
      <c r="N12" s="62">
        <v>59.7</v>
      </c>
      <c r="O12" s="73">
        <v>84.4</v>
      </c>
      <c r="P12" s="62">
        <v>5.0999999999999996</v>
      </c>
      <c r="Q12" s="62">
        <v>66.400000000000006</v>
      </c>
      <c r="R12" s="73">
        <v>87.1</v>
      </c>
      <c r="S12" s="62">
        <v>24.8</v>
      </c>
      <c r="T12" s="62">
        <v>52.7</v>
      </c>
      <c r="U12" s="73">
        <v>80.400000000000006</v>
      </c>
      <c r="V12" s="62">
        <v>4.0999999999999996</v>
      </c>
      <c r="W12" s="62">
        <v>3.3</v>
      </c>
      <c r="X12" s="71">
        <v>-77</v>
      </c>
      <c r="Y12" s="62">
        <v>-8.6999999999999993</v>
      </c>
      <c r="Z12" s="62">
        <v>-63</v>
      </c>
      <c r="AA12" s="62">
        <v>75.5</v>
      </c>
      <c r="AB12" s="62">
        <v>11.9</v>
      </c>
      <c r="AC12" s="62">
        <v>42.3</v>
      </c>
      <c r="AD12" s="1"/>
      <c r="AE12" s="1"/>
      <c r="AF12" s="2"/>
    </row>
    <row r="13" spans="1:34">
      <c r="A13" s="16" t="s">
        <v>11</v>
      </c>
      <c r="B13" s="62">
        <v>-29.1</v>
      </c>
      <c r="C13" s="62">
        <v>-32.9</v>
      </c>
      <c r="D13" s="62">
        <v>-17.7</v>
      </c>
      <c r="E13" s="62">
        <v>-26.2</v>
      </c>
      <c r="F13" s="62">
        <v>39.9</v>
      </c>
      <c r="G13" s="62">
        <v>-18.899999999999999</v>
      </c>
      <c r="H13" s="62">
        <v>18.8</v>
      </c>
      <c r="I13" s="62">
        <v>29.6</v>
      </c>
      <c r="J13" s="62">
        <v>46.4</v>
      </c>
      <c r="K13" s="62">
        <v>48.6</v>
      </c>
      <c r="L13" s="62">
        <v>100</v>
      </c>
      <c r="M13" s="62">
        <v>2.6</v>
      </c>
      <c r="N13" s="62">
        <v>48.4</v>
      </c>
      <c r="O13" s="62">
        <v>45.5</v>
      </c>
      <c r="P13" s="62">
        <v>-14</v>
      </c>
      <c r="Q13" s="62">
        <v>46.4</v>
      </c>
      <c r="R13" s="62">
        <v>40.6</v>
      </c>
      <c r="S13" s="62">
        <v>45.8</v>
      </c>
      <c r="T13" s="62">
        <v>41.5</v>
      </c>
      <c r="U13" s="62">
        <v>41.8</v>
      </c>
      <c r="V13" s="62">
        <v>-12</v>
      </c>
      <c r="W13" s="62">
        <v>-7.2</v>
      </c>
      <c r="X13" s="62">
        <v>-19.8</v>
      </c>
      <c r="Y13" s="62">
        <v>13.9</v>
      </c>
      <c r="Z13" s="62">
        <v>-43.2</v>
      </c>
      <c r="AA13" s="62">
        <v>47.4</v>
      </c>
      <c r="AB13" s="62">
        <v>45.8</v>
      </c>
      <c r="AC13" s="62">
        <v>41.8</v>
      </c>
      <c r="AD13" s="1"/>
      <c r="AE13" s="1"/>
      <c r="AF13" s="2"/>
    </row>
    <row r="14" spans="1:34">
      <c r="A14" s="16" t="s">
        <v>12</v>
      </c>
      <c r="B14" s="62">
        <v>-25.7</v>
      </c>
      <c r="C14" s="62">
        <v>-19.5</v>
      </c>
      <c r="D14" s="62">
        <v>-48.1</v>
      </c>
      <c r="E14" s="62">
        <v>-15</v>
      </c>
      <c r="F14" s="62">
        <v>-22.1</v>
      </c>
      <c r="G14" s="62">
        <v>3.6</v>
      </c>
      <c r="H14" s="62">
        <v>-21.2</v>
      </c>
      <c r="I14" s="62">
        <v>-20.7</v>
      </c>
      <c r="J14" s="62">
        <v>18.600000000000001</v>
      </c>
      <c r="K14" s="62">
        <v>-2.5</v>
      </c>
      <c r="L14" s="62">
        <v>2.6</v>
      </c>
      <c r="M14" s="62">
        <v>100</v>
      </c>
      <c r="N14" s="62">
        <v>-18.8</v>
      </c>
      <c r="O14" s="62">
        <v>11.9</v>
      </c>
      <c r="P14" s="62">
        <v>-24.6</v>
      </c>
      <c r="Q14" s="62">
        <v>-9.1999999999999993</v>
      </c>
      <c r="R14" s="62">
        <v>-51.2</v>
      </c>
      <c r="S14" s="71">
        <v>-87.4</v>
      </c>
      <c r="T14" s="62">
        <v>-50.7</v>
      </c>
      <c r="U14" s="62">
        <v>-35.9</v>
      </c>
      <c r="V14" s="62">
        <v>-69.2</v>
      </c>
      <c r="W14" s="62">
        <v>-25.3</v>
      </c>
      <c r="X14" s="62">
        <v>-11.1</v>
      </c>
      <c r="Y14" s="62">
        <v>-31.5</v>
      </c>
      <c r="Z14" s="62">
        <v>-23</v>
      </c>
      <c r="AA14" s="62">
        <v>14.3</v>
      </c>
      <c r="AB14" s="62">
        <v>23.3</v>
      </c>
      <c r="AC14" s="62">
        <v>-3.5</v>
      </c>
      <c r="AD14" s="1"/>
      <c r="AE14" s="1"/>
      <c r="AF14" s="2"/>
    </row>
    <row r="15" spans="1:34">
      <c r="A15" s="16" t="s">
        <v>13</v>
      </c>
      <c r="B15" s="62">
        <v>-58.1</v>
      </c>
      <c r="C15" s="62">
        <v>-71.400000000000006</v>
      </c>
      <c r="D15" s="62">
        <v>-4.8</v>
      </c>
      <c r="E15" s="62">
        <v>-55.4</v>
      </c>
      <c r="F15" s="62">
        <v>-70.599999999999994</v>
      </c>
      <c r="G15" s="62">
        <v>-49.6</v>
      </c>
      <c r="H15" s="62">
        <v>72.7</v>
      </c>
      <c r="I15" s="73">
        <v>97.9</v>
      </c>
      <c r="J15" s="73">
        <v>74.599999999999994</v>
      </c>
      <c r="K15" s="62">
        <v>59.7</v>
      </c>
      <c r="L15" s="62">
        <v>48.4</v>
      </c>
      <c r="M15" s="62">
        <v>-18.8</v>
      </c>
      <c r="N15" s="62">
        <v>100</v>
      </c>
      <c r="O15" s="62">
        <v>54.1</v>
      </c>
      <c r="P15" s="62">
        <v>-41.9</v>
      </c>
      <c r="Q15" s="73">
        <v>81</v>
      </c>
      <c r="R15" s="62">
        <v>61</v>
      </c>
      <c r="S15" s="62">
        <v>39.9</v>
      </c>
      <c r="T15" s="73">
        <v>94.2</v>
      </c>
      <c r="U15" s="62">
        <v>59.7</v>
      </c>
      <c r="V15" s="62">
        <v>-22</v>
      </c>
      <c r="W15" s="62">
        <v>-3.4</v>
      </c>
      <c r="X15" s="62">
        <v>-44.1</v>
      </c>
      <c r="Y15" s="62">
        <v>64.7</v>
      </c>
      <c r="Z15" s="62">
        <v>-65.400000000000006</v>
      </c>
      <c r="AA15" s="73">
        <v>74.900000000000006</v>
      </c>
      <c r="AB15" s="62">
        <v>54.1</v>
      </c>
      <c r="AC15" s="73">
        <v>92.2</v>
      </c>
      <c r="AD15" s="1"/>
      <c r="AE15" s="1"/>
      <c r="AF15" s="2"/>
    </row>
    <row r="16" spans="1:34">
      <c r="A16" s="16" t="s">
        <v>14</v>
      </c>
      <c r="B16" s="62">
        <v>-25.3</v>
      </c>
      <c r="C16" s="62">
        <v>-57.2</v>
      </c>
      <c r="D16" s="62">
        <v>-33.6</v>
      </c>
      <c r="E16" s="62">
        <v>-6.1</v>
      </c>
      <c r="F16" s="62">
        <v>-49.5</v>
      </c>
      <c r="G16" s="71">
        <v>-79.8</v>
      </c>
      <c r="H16" s="62">
        <v>-5.6</v>
      </c>
      <c r="I16" s="62">
        <v>47.8</v>
      </c>
      <c r="J16" s="62">
        <v>60.9</v>
      </c>
      <c r="K16" s="73">
        <v>84.4</v>
      </c>
      <c r="L16" s="62">
        <v>45.5</v>
      </c>
      <c r="M16" s="62">
        <v>11.9</v>
      </c>
      <c r="N16" s="62">
        <v>54.1</v>
      </c>
      <c r="O16" s="62">
        <v>100</v>
      </c>
      <c r="P16" s="62">
        <v>-8.4</v>
      </c>
      <c r="Q16" s="62">
        <v>57.9</v>
      </c>
      <c r="R16" s="62">
        <v>66.5</v>
      </c>
      <c r="S16" s="62">
        <v>10.3</v>
      </c>
      <c r="T16" s="62">
        <v>42.9</v>
      </c>
      <c r="U16" s="73">
        <v>88.3</v>
      </c>
      <c r="V16" s="62">
        <v>-13.3</v>
      </c>
      <c r="W16" s="62">
        <v>-50.5</v>
      </c>
      <c r="X16" s="71">
        <v>-96</v>
      </c>
      <c r="Y16" s="62">
        <v>-29.2</v>
      </c>
      <c r="Z16" s="71">
        <v>-82.9</v>
      </c>
      <c r="AA16" s="62">
        <v>72.099999999999994</v>
      </c>
      <c r="AB16" s="62">
        <v>22.8</v>
      </c>
      <c r="AC16" s="62">
        <v>43.8</v>
      </c>
      <c r="AD16" s="1"/>
      <c r="AE16" s="1"/>
      <c r="AF16" s="2"/>
    </row>
    <row r="17" spans="1:32">
      <c r="A17" s="16" t="s">
        <v>15</v>
      </c>
      <c r="B17" s="73">
        <v>84.2</v>
      </c>
      <c r="C17" s="62">
        <v>65</v>
      </c>
      <c r="D17" s="62">
        <v>49.2</v>
      </c>
      <c r="E17" s="62">
        <v>73.5</v>
      </c>
      <c r="F17" s="73">
        <v>79.900000000000006</v>
      </c>
      <c r="G17" s="62">
        <v>-10.4</v>
      </c>
      <c r="H17" s="62">
        <v>-56.6</v>
      </c>
      <c r="I17" s="62">
        <v>-43.4</v>
      </c>
      <c r="J17" s="62">
        <v>-62.7</v>
      </c>
      <c r="K17" s="62">
        <v>5.0999999999999996</v>
      </c>
      <c r="L17" s="62">
        <v>-14</v>
      </c>
      <c r="M17" s="62">
        <v>-24.6</v>
      </c>
      <c r="N17" s="62">
        <v>-41.9</v>
      </c>
      <c r="O17" s="62">
        <v>-8.4</v>
      </c>
      <c r="P17" s="62">
        <v>100</v>
      </c>
      <c r="Q17" s="62">
        <v>-57</v>
      </c>
      <c r="R17" s="62">
        <v>16.3</v>
      </c>
      <c r="S17" s="62">
        <v>15.7</v>
      </c>
      <c r="T17" s="62">
        <v>-28.8</v>
      </c>
      <c r="U17" s="62">
        <v>3.7</v>
      </c>
      <c r="V17" s="73">
        <v>86.9</v>
      </c>
      <c r="W17" s="62">
        <v>0.88124999999999998</v>
      </c>
      <c r="X17" s="62">
        <v>4.9000000000000004</v>
      </c>
      <c r="Y17" s="62">
        <v>-40.4</v>
      </c>
      <c r="Z17" s="73">
        <v>82.5</v>
      </c>
      <c r="AA17" s="62">
        <v>-61.7</v>
      </c>
      <c r="AB17" s="71">
        <v>-94.4</v>
      </c>
      <c r="AC17" s="62">
        <v>-73.8</v>
      </c>
      <c r="AD17" s="1"/>
      <c r="AE17" s="1"/>
      <c r="AF17" s="2"/>
    </row>
    <row r="18" spans="1:32">
      <c r="A18" s="16" t="s">
        <v>16</v>
      </c>
      <c r="B18" s="71">
        <v>-81.900000000000006</v>
      </c>
      <c r="C18" s="71">
        <v>-94.7</v>
      </c>
      <c r="D18" s="62">
        <v>-57.4</v>
      </c>
      <c r="E18" s="71">
        <v>-80</v>
      </c>
      <c r="F18" s="71">
        <v>-92.1</v>
      </c>
      <c r="G18" s="62">
        <v>-57.9</v>
      </c>
      <c r="H18" s="62">
        <v>43.7</v>
      </c>
      <c r="I18" s="73">
        <v>77.8</v>
      </c>
      <c r="J18" s="73">
        <v>96.1</v>
      </c>
      <c r="K18" s="62">
        <v>66.400000000000006</v>
      </c>
      <c r="L18" s="62">
        <v>46.4</v>
      </c>
      <c r="M18" s="62">
        <v>-9.1999999999999993</v>
      </c>
      <c r="N18" s="73">
        <v>81</v>
      </c>
      <c r="O18" s="62">
        <v>57.9</v>
      </c>
      <c r="P18" s="62">
        <v>-57</v>
      </c>
      <c r="Q18" s="62">
        <v>100</v>
      </c>
      <c r="R18" s="62">
        <v>61.8</v>
      </c>
      <c r="S18" s="62">
        <v>30.1</v>
      </c>
      <c r="T18" s="73">
        <v>74.2</v>
      </c>
      <c r="U18" s="62">
        <v>58.8</v>
      </c>
      <c r="V18" s="62">
        <v>-38.200000000000003</v>
      </c>
      <c r="W18" s="62">
        <v>-0.2</v>
      </c>
      <c r="X18" s="62">
        <v>-49</v>
      </c>
      <c r="Y18" s="62">
        <v>39.5</v>
      </c>
      <c r="Z18" s="71">
        <v>-77.099999999999994</v>
      </c>
      <c r="AA18" s="73">
        <v>89.7</v>
      </c>
      <c r="AB18" s="62">
        <v>66.8</v>
      </c>
      <c r="AC18" s="73">
        <v>84.4</v>
      </c>
      <c r="AD18" s="1"/>
      <c r="AE18" s="1"/>
      <c r="AF18" s="2"/>
    </row>
    <row r="19" spans="1:32">
      <c r="A19" s="16" t="s">
        <v>17</v>
      </c>
      <c r="B19" s="62">
        <v>5.5</v>
      </c>
      <c r="C19" s="62">
        <v>-43.1</v>
      </c>
      <c r="D19" s="62">
        <v>-5.4</v>
      </c>
      <c r="E19" s="62">
        <v>-12</v>
      </c>
      <c r="F19" s="62">
        <v>-31.1</v>
      </c>
      <c r="G19" s="71">
        <v>-83.1</v>
      </c>
      <c r="H19" s="62">
        <v>0.9</v>
      </c>
      <c r="I19" s="62">
        <v>56.6</v>
      </c>
      <c r="J19" s="62">
        <v>47.1</v>
      </c>
      <c r="K19" s="73">
        <v>87.1</v>
      </c>
      <c r="L19" s="62">
        <v>40.6</v>
      </c>
      <c r="M19" s="62">
        <v>-51.2</v>
      </c>
      <c r="N19" s="62">
        <v>61</v>
      </c>
      <c r="O19" s="62">
        <v>66.5</v>
      </c>
      <c r="P19" s="62">
        <v>16.3</v>
      </c>
      <c r="Q19" s="62">
        <v>61.8</v>
      </c>
      <c r="R19" s="62">
        <v>100</v>
      </c>
      <c r="S19" s="62">
        <v>64.400000000000006</v>
      </c>
      <c r="T19" s="62">
        <v>70.599999999999994</v>
      </c>
      <c r="U19" s="73">
        <v>86.6</v>
      </c>
      <c r="V19" s="62">
        <v>37.4</v>
      </c>
      <c r="W19" s="62">
        <v>15.6</v>
      </c>
      <c r="X19" s="62">
        <v>-60.4</v>
      </c>
      <c r="Y19" s="62">
        <v>8.6999999999999993</v>
      </c>
      <c r="Z19" s="62">
        <v>-42.8</v>
      </c>
      <c r="AA19" s="62">
        <v>57.9</v>
      </c>
      <c r="AB19" s="62">
        <v>-1</v>
      </c>
      <c r="AC19" s="62">
        <v>38.4</v>
      </c>
      <c r="AD19" s="1"/>
      <c r="AE19" s="1"/>
      <c r="AF19" s="2"/>
    </row>
    <row r="20" spans="1:32">
      <c r="A20" s="16" t="s">
        <v>18</v>
      </c>
      <c r="B20" s="62">
        <v>8.9</v>
      </c>
      <c r="C20" s="62">
        <v>2.1</v>
      </c>
      <c r="D20" s="62">
        <v>34.799999999999997</v>
      </c>
      <c r="E20" s="62">
        <v>0.6</v>
      </c>
      <c r="F20" s="62">
        <v>1</v>
      </c>
      <c r="G20" s="62">
        <v>-11.2</v>
      </c>
      <c r="H20" s="62">
        <v>28.5</v>
      </c>
      <c r="I20" s="62">
        <v>32.5</v>
      </c>
      <c r="J20" s="62">
        <v>5.4</v>
      </c>
      <c r="K20" s="62">
        <v>24.8</v>
      </c>
      <c r="L20" s="62">
        <v>45.8</v>
      </c>
      <c r="M20" s="71">
        <v>-87.4</v>
      </c>
      <c r="N20" s="62">
        <v>39.9</v>
      </c>
      <c r="O20" s="62">
        <v>10.3</v>
      </c>
      <c r="P20" s="62">
        <v>15.7</v>
      </c>
      <c r="Q20" s="62">
        <v>30.1</v>
      </c>
      <c r="R20" s="62">
        <v>64.400000000000006</v>
      </c>
      <c r="S20" s="62">
        <v>100</v>
      </c>
      <c r="T20" s="62">
        <v>64.900000000000006</v>
      </c>
      <c r="U20" s="62">
        <v>51</v>
      </c>
      <c r="V20" s="62">
        <v>56.2</v>
      </c>
      <c r="W20" s="62">
        <v>20</v>
      </c>
      <c r="X20" s="62">
        <v>1.8</v>
      </c>
      <c r="Y20" s="62">
        <v>35.6</v>
      </c>
      <c r="Z20" s="62">
        <v>0.8</v>
      </c>
      <c r="AA20" s="62">
        <v>9.1</v>
      </c>
      <c r="AB20" s="62">
        <v>1</v>
      </c>
      <c r="AC20" s="62">
        <v>22.9</v>
      </c>
      <c r="AD20" s="1"/>
      <c r="AE20" s="1"/>
      <c r="AF20" s="2"/>
    </row>
    <row r="21" spans="1:32">
      <c r="A21" s="16" t="s">
        <v>19</v>
      </c>
      <c r="B21" s="62">
        <v>-42.4</v>
      </c>
      <c r="C21" s="62">
        <v>-55.9</v>
      </c>
      <c r="D21" s="62">
        <v>12.4</v>
      </c>
      <c r="E21" s="62">
        <v>-43.7</v>
      </c>
      <c r="F21" s="62">
        <v>-54.5</v>
      </c>
      <c r="G21" s="62">
        <v>-44.2</v>
      </c>
      <c r="H21" s="62">
        <v>71.5</v>
      </c>
      <c r="I21" s="73">
        <v>93</v>
      </c>
      <c r="J21" s="62">
        <v>59</v>
      </c>
      <c r="K21" s="62">
        <v>52.7</v>
      </c>
      <c r="L21" s="62">
        <v>41.5</v>
      </c>
      <c r="M21" s="62">
        <v>-50.7</v>
      </c>
      <c r="N21" s="73">
        <v>94.2</v>
      </c>
      <c r="O21" s="62">
        <v>42.9</v>
      </c>
      <c r="P21" s="62">
        <v>-28.8</v>
      </c>
      <c r="Q21" s="62">
        <v>74.2</v>
      </c>
      <c r="R21" s="62">
        <v>70.599999999999994</v>
      </c>
      <c r="S21" s="62">
        <v>64.900000000000006</v>
      </c>
      <c r="T21" s="62">
        <v>100</v>
      </c>
      <c r="U21" s="62">
        <v>64.3</v>
      </c>
      <c r="V21" s="62">
        <v>4.0999999999999996</v>
      </c>
      <c r="W21" s="62">
        <v>5.6</v>
      </c>
      <c r="X21" s="62">
        <v>-34.4</v>
      </c>
      <c r="Y21" s="62">
        <v>67.900000000000006</v>
      </c>
      <c r="Z21" s="62">
        <v>-49.4</v>
      </c>
      <c r="AA21" s="62">
        <v>60.7</v>
      </c>
      <c r="AB21" s="62">
        <v>39.9</v>
      </c>
      <c r="AC21" s="73">
        <v>82.3</v>
      </c>
      <c r="AD21" s="1"/>
      <c r="AE21" s="1"/>
      <c r="AF21" s="2"/>
    </row>
    <row r="22" spans="1:32">
      <c r="A22" s="16" t="s">
        <v>20</v>
      </c>
      <c r="B22" s="62">
        <v>-11.8</v>
      </c>
      <c r="C22" s="62">
        <v>-44.5</v>
      </c>
      <c r="D22" s="62">
        <v>-8.9</v>
      </c>
      <c r="E22" s="62">
        <v>1.4</v>
      </c>
      <c r="F22" s="62">
        <v>-36.1</v>
      </c>
      <c r="G22" s="62">
        <v>-76.400000000000006</v>
      </c>
      <c r="H22" s="62">
        <v>4.9000000000000004</v>
      </c>
      <c r="I22" s="62">
        <v>54.7</v>
      </c>
      <c r="J22" s="62">
        <v>48.4</v>
      </c>
      <c r="K22" s="73">
        <v>80.400000000000006</v>
      </c>
      <c r="L22" s="62">
        <v>41.8</v>
      </c>
      <c r="M22" s="62">
        <v>-35.9</v>
      </c>
      <c r="N22" s="62">
        <v>59.7</v>
      </c>
      <c r="O22" s="73">
        <v>88.3</v>
      </c>
      <c r="P22" s="62">
        <v>3.7</v>
      </c>
      <c r="Q22" s="62">
        <v>58.8</v>
      </c>
      <c r="R22" s="73">
        <v>86.6</v>
      </c>
      <c r="S22" s="62">
        <v>51</v>
      </c>
      <c r="T22" s="62">
        <v>64.3</v>
      </c>
      <c r="U22" s="62">
        <v>100</v>
      </c>
      <c r="V22" s="62">
        <v>20.100000000000001</v>
      </c>
      <c r="W22" s="62">
        <v>-35.700000000000003</v>
      </c>
      <c r="X22" s="71">
        <v>-84.9</v>
      </c>
      <c r="Y22" s="62">
        <v>-12.4</v>
      </c>
      <c r="Z22" s="62">
        <v>-67.099999999999994</v>
      </c>
      <c r="AA22" s="62">
        <v>60.9</v>
      </c>
      <c r="AB22" s="62">
        <v>10.6</v>
      </c>
      <c r="AC22" s="62">
        <v>42.9</v>
      </c>
      <c r="AD22" s="1"/>
      <c r="AE22" s="1"/>
      <c r="AF22" s="2"/>
    </row>
    <row r="23" spans="1:32">
      <c r="A23" s="16" t="s">
        <v>21</v>
      </c>
      <c r="B23" s="62">
        <v>75.900000000000006</v>
      </c>
      <c r="C23" s="62">
        <v>58.9</v>
      </c>
      <c r="D23" s="62">
        <v>61.5</v>
      </c>
      <c r="E23" s="62">
        <v>62.4</v>
      </c>
      <c r="F23" s="62">
        <v>71.2</v>
      </c>
      <c r="G23" s="62">
        <v>-8.5</v>
      </c>
      <c r="H23" s="62">
        <v>-30.9</v>
      </c>
      <c r="I23" s="62">
        <v>-22.1</v>
      </c>
      <c r="J23" s="62">
        <v>-56.7</v>
      </c>
      <c r="K23" s="62">
        <v>4.0999999999999996</v>
      </c>
      <c r="L23" s="62">
        <v>-12</v>
      </c>
      <c r="M23" s="62">
        <v>-69.2</v>
      </c>
      <c r="N23" s="62">
        <v>-22</v>
      </c>
      <c r="O23" s="62">
        <v>-13.3</v>
      </c>
      <c r="P23" s="73">
        <v>86.9</v>
      </c>
      <c r="Q23" s="62">
        <v>-38.200000000000003</v>
      </c>
      <c r="R23" s="62">
        <v>37.4</v>
      </c>
      <c r="S23" s="62">
        <v>56.2</v>
      </c>
      <c r="T23" s="62">
        <v>4.0999999999999996</v>
      </c>
      <c r="U23" s="62">
        <v>20.100000000000001</v>
      </c>
      <c r="V23" s="62">
        <v>100</v>
      </c>
      <c r="W23" s="62">
        <v>29.7</v>
      </c>
      <c r="X23" s="62">
        <v>10.4</v>
      </c>
      <c r="Y23" s="62">
        <v>-13.4</v>
      </c>
      <c r="Z23" s="62">
        <v>59.1</v>
      </c>
      <c r="AA23" s="62">
        <v>-53.9</v>
      </c>
      <c r="AB23" s="71">
        <v>-82.1</v>
      </c>
      <c r="AC23" s="62">
        <v>-53.4</v>
      </c>
      <c r="AD23" s="1"/>
      <c r="AE23" s="1"/>
      <c r="AF23" s="2"/>
    </row>
    <row r="24" spans="1:32">
      <c r="A24" s="16" t="s">
        <v>22</v>
      </c>
      <c r="B24" s="62">
        <v>12.2</v>
      </c>
      <c r="C24" s="62">
        <v>7</v>
      </c>
      <c r="D24" s="62">
        <v>7.7</v>
      </c>
      <c r="E24" s="62">
        <v>25.8</v>
      </c>
      <c r="F24" s="62">
        <v>12.6</v>
      </c>
      <c r="G24" s="62">
        <v>-3.5</v>
      </c>
      <c r="H24" s="62">
        <v>-6.4</v>
      </c>
      <c r="I24" s="62">
        <v>-1.4</v>
      </c>
      <c r="J24" s="62">
        <v>-7.3</v>
      </c>
      <c r="K24" s="62">
        <v>3.3</v>
      </c>
      <c r="L24" s="62">
        <v>-7.2</v>
      </c>
      <c r="M24" s="62">
        <v>-25.3</v>
      </c>
      <c r="N24" s="62">
        <v>-3.4</v>
      </c>
      <c r="O24" s="62">
        <v>-50.5</v>
      </c>
      <c r="P24" s="62">
        <v>21.9</v>
      </c>
      <c r="Q24" s="62">
        <v>-0.2</v>
      </c>
      <c r="R24" s="62">
        <v>15.6</v>
      </c>
      <c r="S24" s="62">
        <v>20</v>
      </c>
      <c r="T24" s="62">
        <v>5.6</v>
      </c>
      <c r="U24" s="62">
        <v>-35.700000000000003</v>
      </c>
      <c r="V24" s="62">
        <v>29.7</v>
      </c>
      <c r="W24" s="62">
        <v>100</v>
      </c>
      <c r="X24" s="62">
        <v>55.4</v>
      </c>
      <c r="Y24" s="62">
        <v>42</v>
      </c>
      <c r="Z24" s="62">
        <v>52.3</v>
      </c>
      <c r="AA24" s="62">
        <v>-11.9</v>
      </c>
      <c r="AB24" s="62">
        <v>-21.7</v>
      </c>
      <c r="AC24" s="62">
        <v>-12</v>
      </c>
      <c r="AD24" s="1"/>
      <c r="AE24" s="1"/>
      <c r="AF24" s="2"/>
    </row>
    <row r="25" spans="1:32">
      <c r="A25" s="16" t="s">
        <v>23</v>
      </c>
      <c r="B25" s="62">
        <v>18.600000000000001</v>
      </c>
      <c r="C25" s="62">
        <v>52</v>
      </c>
      <c r="D25" s="62">
        <v>31</v>
      </c>
      <c r="E25" s="62">
        <v>-2.2999999999999998</v>
      </c>
      <c r="F25" s="62">
        <v>41.6</v>
      </c>
      <c r="G25" s="73">
        <v>81.099999999999994</v>
      </c>
      <c r="H25" s="62">
        <v>11.9</v>
      </c>
      <c r="I25" s="62">
        <v>-42.8</v>
      </c>
      <c r="J25" s="62">
        <v>-51.9</v>
      </c>
      <c r="K25" s="71">
        <v>-77</v>
      </c>
      <c r="L25" s="62">
        <v>-19.8</v>
      </c>
      <c r="M25" s="62">
        <v>-11.1</v>
      </c>
      <c r="N25" s="62">
        <v>-44.1</v>
      </c>
      <c r="O25" s="71">
        <v>-96</v>
      </c>
      <c r="P25" s="62">
        <v>4.9000000000000004</v>
      </c>
      <c r="Q25" s="62">
        <v>-49</v>
      </c>
      <c r="R25" s="62">
        <v>-60.4</v>
      </c>
      <c r="S25" s="62">
        <v>1.8</v>
      </c>
      <c r="T25" s="62">
        <v>-34.4</v>
      </c>
      <c r="U25" s="71">
        <v>-84.9</v>
      </c>
      <c r="V25" s="62">
        <v>10.4</v>
      </c>
      <c r="W25" s="62">
        <v>55.4</v>
      </c>
      <c r="X25" s="62">
        <v>100</v>
      </c>
      <c r="Y25" s="62">
        <v>37.1</v>
      </c>
      <c r="Z25" s="73">
        <v>78.099999999999994</v>
      </c>
      <c r="AA25" s="62">
        <v>-64</v>
      </c>
      <c r="AB25" s="62">
        <v>-11</v>
      </c>
      <c r="AC25" s="62">
        <v>-35</v>
      </c>
      <c r="AD25" s="1"/>
      <c r="AE25" s="1"/>
      <c r="AF25" s="2"/>
    </row>
    <row r="26" spans="1:32">
      <c r="A26" s="16" t="s">
        <v>24</v>
      </c>
      <c r="B26" s="62">
        <v>-43.2</v>
      </c>
      <c r="C26" s="62">
        <v>-29.4</v>
      </c>
      <c r="D26" s="62">
        <v>24.9</v>
      </c>
      <c r="E26" s="62">
        <v>-57.6</v>
      </c>
      <c r="F26" s="62">
        <v>-35.6</v>
      </c>
      <c r="G26" s="62">
        <v>16.100000000000001</v>
      </c>
      <c r="H26" s="73">
        <v>87.8</v>
      </c>
      <c r="I26" s="62">
        <v>67.8</v>
      </c>
      <c r="J26" s="62">
        <v>29.8</v>
      </c>
      <c r="K26" s="62">
        <v>-8.6999999999999993</v>
      </c>
      <c r="L26" s="62">
        <v>13.9</v>
      </c>
      <c r="M26" s="62">
        <v>-31.5</v>
      </c>
      <c r="N26" s="62">
        <v>64.7</v>
      </c>
      <c r="O26" s="62">
        <v>-29.2</v>
      </c>
      <c r="P26" s="62">
        <v>-40.4</v>
      </c>
      <c r="Q26" s="62">
        <v>39.5</v>
      </c>
      <c r="R26" s="62">
        <v>8.6999999999999993</v>
      </c>
      <c r="S26" s="62">
        <v>35.6</v>
      </c>
      <c r="T26" s="62">
        <v>67.900000000000006</v>
      </c>
      <c r="U26" s="62">
        <v>-12.4</v>
      </c>
      <c r="V26" s="62">
        <v>-13.4</v>
      </c>
      <c r="W26" s="62">
        <v>42</v>
      </c>
      <c r="X26" s="62">
        <v>37.1</v>
      </c>
      <c r="Y26" s="62">
        <v>100</v>
      </c>
      <c r="Z26" s="62">
        <v>0.7</v>
      </c>
      <c r="AA26" s="62">
        <v>20</v>
      </c>
      <c r="AB26" s="62">
        <v>41.2</v>
      </c>
      <c r="AC26" s="62">
        <v>65.2</v>
      </c>
      <c r="AD26" s="1"/>
      <c r="AE26" s="1"/>
      <c r="AF26" s="2"/>
    </row>
    <row r="27" spans="1:32">
      <c r="A27" s="16" t="s">
        <v>25</v>
      </c>
      <c r="B27" s="62">
        <v>67</v>
      </c>
      <c r="C27" s="72">
        <v>81.099999999999994</v>
      </c>
      <c r="D27" s="62">
        <v>54.1</v>
      </c>
      <c r="E27" s="62">
        <v>45.8</v>
      </c>
      <c r="F27" s="73">
        <v>83.4</v>
      </c>
      <c r="G27" s="62">
        <v>56.6</v>
      </c>
      <c r="H27" s="62">
        <v>-26.9</v>
      </c>
      <c r="I27" s="62">
        <v>-61.3</v>
      </c>
      <c r="J27" s="71">
        <v>-82.6</v>
      </c>
      <c r="K27" s="62">
        <v>-63</v>
      </c>
      <c r="L27" s="62">
        <v>-43.2</v>
      </c>
      <c r="M27" s="62">
        <v>-23</v>
      </c>
      <c r="N27" s="62">
        <v>-65.400000000000006</v>
      </c>
      <c r="O27" s="71">
        <v>-82.9</v>
      </c>
      <c r="P27" s="62">
        <v>62.5</v>
      </c>
      <c r="Q27" s="71">
        <v>-77.099999999999994</v>
      </c>
      <c r="R27" s="62">
        <v>-42.8</v>
      </c>
      <c r="S27" s="62">
        <v>0.8</v>
      </c>
      <c r="T27" s="62">
        <v>-49.4</v>
      </c>
      <c r="U27" s="62">
        <v>-67.099999999999994</v>
      </c>
      <c r="V27" s="62">
        <v>59.1</v>
      </c>
      <c r="W27" s="62">
        <v>52.3</v>
      </c>
      <c r="X27" s="73">
        <v>78.099999999999994</v>
      </c>
      <c r="Y27" s="62">
        <v>0.7</v>
      </c>
      <c r="Z27" s="62">
        <v>100</v>
      </c>
      <c r="AA27" s="71">
        <v>-90.8</v>
      </c>
      <c r="AB27" s="62">
        <v>-70.599999999999994</v>
      </c>
      <c r="AC27" s="71">
        <v>-75.3</v>
      </c>
      <c r="AD27" s="1"/>
      <c r="AE27" s="1"/>
      <c r="AF27" s="2"/>
    </row>
    <row r="28" spans="1:32">
      <c r="A28" s="16" t="s">
        <v>27</v>
      </c>
      <c r="B28" s="62">
        <v>-71.7</v>
      </c>
      <c r="C28" s="71">
        <v>-90.9</v>
      </c>
      <c r="D28" s="62">
        <v>-58.6</v>
      </c>
      <c r="E28" s="62">
        <v>-65.7</v>
      </c>
      <c r="F28" s="71">
        <v>-90.8</v>
      </c>
      <c r="G28" s="62">
        <v>-68</v>
      </c>
      <c r="H28" s="62">
        <v>28.4</v>
      </c>
      <c r="I28" s="62">
        <v>71.099999999999994</v>
      </c>
      <c r="J28" s="73">
        <v>92.6</v>
      </c>
      <c r="K28" s="62">
        <v>75.5</v>
      </c>
      <c r="L28" s="62">
        <v>47.4</v>
      </c>
      <c r="M28" s="62">
        <v>14.3</v>
      </c>
      <c r="N28" s="62">
        <v>74.900000000000006</v>
      </c>
      <c r="O28" s="62">
        <v>72.099999999999994</v>
      </c>
      <c r="P28" s="62">
        <v>-61.7</v>
      </c>
      <c r="Q28" s="73">
        <v>89.7</v>
      </c>
      <c r="R28" s="62">
        <v>57.9</v>
      </c>
      <c r="S28" s="62">
        <v>9.1</v>
      </c>
      <c r="T28" s="62">
        <v>60.7</v>
      </c>
      <c r="U28" s="62">
        <v>60.9</v>
      </c>
      <c r="V28" s="62">
        <v>-53.9</v>
      </c>
      <c r="W28" s="62">
        <v>-11.9</v>
      </c>
      <c r="X28" s="62">
        <v>-64</v>
      </c>
      <c r="Y28" s="62">
        <v>20</v>
      </c>
      <c r="Z28" s="71">
        <v>-90.8</v>
      </c>
      <c r="AA28" s="62">
        <v>100</v>
      </c>
      <c r="AB28" s="62">
        <v>71.400000000000006</v>
      </c>
      <c r="AC28" s="73">
        <v>82.1</v>
      </c>
      <c r="AD28" s="1"/>
      <c r="AE28" s="1"/>
      <c r="AF28" s="2"/>
    </row>
    <row r="29" spans="1:32">
      <c r="A29" s="16" t="s">
        <v>26</v>
      </c>
      <c r="B29" s="71">
        <v>-85.5</v>
      </c>
      <c r="C29" s="62">
        <v>-69.5</v>
      </c>
      <c r="D29" s="62">
        <v>-50</v>
      </c>
      <c r="E29" s="62">
        <v>-74.900000000000006</v>
      </c>
      <c r="F29" s="71">
        <v>-85.3</v>
      </c>
      <c r="G29" s="62">
        <v>2.7</v>
      </c>
      <c r="H29" s="62">
        <v>57.3</v>
      </c>
      <c r="I29" s="62">
        <v>49.3</v>
      </c>
      <c r="J29" s="62">
        <v>72</v>
      </c>
      <c r="K29" s="62">
        <v>11.9</v>
      </c>
      <c r="L29" s="62">
        <v>45.8</v>
      </c>
      <c r="M29" s="62">
        <v>23.3</v>
      </c>
      <c r="N29" s="62">
        <v>54.1</v>
      </c>
      <c r="O29" s="62">
        <v>22.8</v>
      </c>
      <c r="P29" s="71">
        <v>-94.4</v>
      </c>
      <c r="Q29" s="62">
        <v>66.7</v>
      </c>
      <c r="R29" s="62">
        <v>-1</v>
      </c>
      <c r="S29" s="62">
        <v>1</v>
      </c>
      <c r="T29" s="62">
        <v>39.9</v>
      </c>
      <c r="U29" s="62">
        <v>10.6</v>
      </c>
      <c r="V29" s="71">
        <v>-82.1</v>
      </c>
      <c r="W29" s="62">
        <v>-21.7</v>
      </c>
      <c r="X29" s="62">
        <v>-11</v>
      </c>
      <c r="Y29" s="62">
        <v>41.2</v>
      </c>
      <c r="Z29" s="62">
        <v>-70.599999999999994</v>
      </c>
      <c r="AA29" s="62">
        <v>71.400000000000006</v>
      </c>
      <c r="AB29" s="62">
        <v>100</v>
      </c>
      <c r="AC29" s="73">
        <v>80.400000000000006</v>
      </c>
      <c r="AD29" s="1"/>
      <c r="AE29" s="1"/>
      <c r="AF29" s="2"/>
    </row>
    <row r="30" spans="1:32">
      <c r="A30" s="16" t="s">
        <v>28</v>
      </c>
      <c r="B30" s="71">
        <v>-79</v>
      </c>
      <c r="C30" s="71">
        <v>-80.8</v>
      </c>
      <c r="D30" s="62">
        <v>-24.4</v>
      </c>
      <c r="E30" s="62">
        <v>-72.400000000000006</v>
      </c>
      <c r="F30" s="71">
        <v>-86.5</v>
      </c>
      <c r="G30" s="62">
        <v>-32.6</v>
      </c>
      <c r="H30" s="73">
        <v>78.099999999999994</v>
      </c>
      <c r="I30" s="73">
        <v>91.3</v>
      </c>
      <c r="J30" s="73">
        <v>82.1</v>
      </c>
      <c r="K30" s="62">
        <v>42.3</v>
      </c>
      <c r="L30" s="62">
        <v>41.8</v>
      </c>
      <c r="M30" s="62">
        <v>-3.5</v>
      </c>
      <c r="N30" s="73">
        <v>92.2</v>
      </c>
      <c r="O30" s="62">
        <v>43.8</v>
      </c>
      <c r="P30" s="71">
        <v>-73.8</v>
      </c>
      <c r="Q30" s="73">
        <v>84.4</v>
      </c>
      <c r="R30" s="62">
        <v>38.4</v>
      </c>
      <c r="S30" s="62">
        <v>22.9</v>
      </c>
      <c r="T30" s="73">
        <v>82.3</v>
      </c>
      <c r="U30" s="62">
        <v>42.9</v>
      </c>
      <c r="V30" s="62">
        <v>-53.4</v>
      </c>
      <c r="W30" s="62">
        <v>-12</v>
      </c>
      <c r="X30" s="62">
        <v>-35</v>
      </c>
      <c r="Y30" s="62">
        <v>65.2</v>
      </c>
      <c r="Z30" s="71">
        <v>-75.3</v>
      </c>
      <c r="AA30" s="73">
        <v>82.1</v>
      </c>
      <c r="AB30" s="73">
        <v>80.400000000000006</v>
      </c>
      <c r="AC30" s="62">
        <v>100</v>
      </c>
      <c r="AD30" s="1"/>
      <c r="AE30" s="1"/>
      <c r="AF30" s="2"/>
    </row>
    <row r="31" spans="1:32">
      <c r="A31" s="16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1"/>
      <c r="AE31" s="1"/>
      <c r="AF31" s="2"/>
    </row>
    <row r="32" spans="1:32" ht="15.75">
      <c r="A32" s="64" t="s">
        <v>122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5"/>
      <c r="T32" s="1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2"/>
    </row>
    <row r="33" spans="1:32" ht="15.75">
      <c r="A33" s="64" t="s">
        <v>114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5"/>
      <c r="T33" s="1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2"/>
    </row>
    <row r="34" spans="1:32">
      <c r="A34" s="67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5"/>
      <c r="T34" s="1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2"/>
    </row>
    <row r="35" spans="1:32" ht="15.75">
      <c r="A35" s="64" t="s">
        <v>115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7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</row>
    <row r="36" spans="1:32" ht="15.75">
      <c r="A36" s="64" t="s">
        <v>113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2" ht="15.75">
      <c r="A37" s="64" t="s">
        <v>116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</row>
    <row r="38" spans="1:3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16"/>
    </row>
    <row r="39" spans="1:32">
      <c r="A39" s="67" t="s">
        <v>117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67"/>
      <c r="AE39" s="67"/>
    </row>
    <row r="40" spans="1:32">
      <c r="A40" s="67" t="s">
        <v>118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67"/>
      <c r="AE40" s="67"/>
    </row>
    <row r="41" spans="1:32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67"/>
      <c r="AE41" s="67"/>
    </row>
    <row r="42" spans="1:32">
      <c r="A42" s="67" t="s">
        <v>119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67"/>
      <c r="AE42" s="67"/>
    </row>
    <row r="43" spans="1:32">
      <c r="A43" s="67" t="s">
        <v>120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67"/>
      <c r="AE43" s="67"/>
    </row>
    <row r="44" spans="1:32">
      <c r="A44" s="67" t="s">
        <v>121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67"/>
      <c r="AE44" s="67"/>
    </row>
    <row r="45" spans="1:32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</row>
  </sheetData>
  <autoFilter ref="A2:AC30"/>
  <mergeCells count="1">
    <mergeCell ref="A1:A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0"/>
  <sheetViews>
    <sheetView workbookViewId="0">
      <selection sqref="A1:K50"/>
    </sheetView>
  </sheetViews>
  <sheetFormatPr defaultRowHeight="15"/>
  <sheetData>
    <row r="1" spans="1:11" ht="45">
      <c r="A1" s="5" t="s">
        <v>30</v>
      </c>
      <c r="B1" s="6" t="s">
        <v>31</v>
      </c>
      <c r="C1" s="7" t="s">
        <v>32</v>
      </c>
      <c r="D1" s="8" t="s">
        <v>33</v>
      </c>
      <c r="E1" s="9" t="s">
        <v>34</v>
      </c>
      <c r="F1" s="8" t="s">
        <v>35</v>
      </c>
      <c r="G1" s="8" t="s">
        <v>36</v>
      </c>
      <c r="H1" s="8" t="s">
        <v>37</v>
      </c>
      <c r="I1" s="10" t="s">
        <v>38</v>
      </c>
      <c r="J1" s="10" t="s">
        <v>39</v>
      </c>
      <c r="K1" s="8" t="s">
        <v>40</v>
      </c>
    </row>
    <row r="2" spans="1:11">
      <c r="A2" s="11" t="s">
        <v>41</v>
      </c>
      <c r="B2" s="12">
        <v>0.84299999999999997</v>
      </c>
      <c r="C2" s="13">
        <v>0.84599999999999997</v>
      </c>
      <c r="D2" s="14">
        <v>0</v>
      </c>
      <c r="E2" s="15">
        <v>100</v>
      </c>
      <c r="F2" s="16">
        <f>C2-B2</f>
        <v>3.0000000000000027E-3</v>
      </c>
      <c r="G2" s="17">
        <f>E2*0.05</f>
        <v>5</v>
      </c>
      <c r="H2" s="17">
        <f>D2*F2</f>
        <v>0</v>
      </c>
      <c r="I2" s="18"/>
      <c r="J2" s="18"/>
      <c r="K2" s="18">
        <f>J2-I2</f>
        <v>0</v>
      </c>
    </row>
    <row r="3" spans="1:11">
      <c r="A3" s="11" t="s">
        <v>42</v>
      </c>
      <c r="B3" s="12">
        <v>6.0970000000000004</v>
      </c>
      <c r="C3" s="13">
        <v>6.1150000000000002</v>
      </c>
      <c r="D3" s="14">
        <f t="shared" ref="D3:D46" si="0">E3/C3</f>
        <v>0</v>
      </c>
      <c r="E3" s="15">
        <v>0</v>
      </c>
      <c r="F3" s="16">
        <f t="shared" ref="F3:F46" si="1">C3-B3</f>
        <v>1.7999999999999794E-2</v>
      </c>
      <c r="G3" s="17">
        <f t="shared" ref="G3:G46" si="2">E3*0.05</f>
        <v>0</v>
      </c>
      <c r="H3" s="17">
        <f t="shared" ref="H3:H46" si="3">D3*F3</f>
        <v>0</v>
      </c>
      <c r="I3" s="18"/>
      <c r="J3" s="18"/>
      <c r="K3" s="18">
        <f t="shared" ref="K3:K46" si="4">J3-I3</f>
        <v>0</v>
      </c>
    </row>
    <row r="4" spans="1:11">
      <c r="A4" s="11" t="s">
        <v>43</v>
      </c>
      <c r="B4" s="12">
        <v>15.632</v>
      </c>
      <c r="C4" s="13">
        <v>15.728</v>
      </c>
      <c r="D4" s="14">
        <f t="shared" si="0"/>
        <v>0</v>
      </c>
      <c r="E4" s="15">
        <v>0</v>
      </c>
      <c r="F4" s="16">
        <f t="shared" si="1"/>
        <v>9.6000000000000085E-2</v>
      </c>
      <c r="G4" s="17">
        <f t="shared" si="2"/>
        <v>0</v>
      </c>
      <c r="H4" s="17">
        <f t="shared" si="3"/>
        <v>0</v>
      </c>
      <c r="I4" s="18"/>
      <c r="J4" s="18"/>
      <c r="K4" s="18">
        <f t="shared" si="4"/>
        <v>0</v>
      </c>
    </row>
    <row r="5" spans="1:11">
      <c r="A5" s="11" t="s">
        <v>44</v>
      </c>
      <c r="B5" s="12">
        <v>18.059999999999999</v>
      </c>
      <c r="C5" s="13">
        <v>18.62</v>
      </c>
      <c r="D5" s="14">
        <f t="shared" si="0"/>
        <v>0</v>
      </c>
      <c r="E5" s="15">
        <v>0</v>
      </c>
      <c r="F5" s="16">
        <f t="shared" si="1"/>
        <v>0.56000000000000227</v>
      </c>
      <c r="G5" s="17">
        <f t="shared" si="2"/>
        <v>0</v>
      </c>
      <c r="H5" s="17">
        <f t="shared" si="3"/>
        <v>0</v>
      </c>
      <c r="I5" s="18"/>
      <c r="J5" s="18"/>
      <c r="K5" s="18">
        <f t="shared" si="4"/>
        <v>0</v>
      </c>
    </row>
    <row r="6" spans="1:11">
      <c r="A6" s="11" t="s">
        <v>45</v>
      </c>
      <c r="B6" s="12">
        <v>0.192</v>
      </c>
      <c r="C6" s="13">
        <v>0.19800000000000001</v>
      </c>
      <c r="D6" s="14">
        <f t="shared" si="0"/>
        <v>1010.10101010101</v>
      </c>
      <c r="E6" s="15">
        <v>200</v>
      </c>
      <c r="F6" s="16">
        <f t="shared" si="1"/>
        <v>6.0000000000000053E-3</v>
      </c>
      <c r="G6" s="17">
        <f t="shared" si="2"/>
        <v>10</v>
      </c>
      <c r="H6" s="17">
        <f t="shared" si="3"/>
        <v>6.0606060606060659</v>
      </c>
      <c r="I6" s="18">
        <v>0.19800000000000001</v>
      </c>
      <c r="J6" s="18"/>
      <c r="K6" s="18">
        <f t="shared" si="4"/>
        <v>-0.19800000000000001</v>
      </c>
    </row>
    <row r="7" spans="1:11">
      <c r="A7" s="11" t="s">
        <v>46</v>
      </c>
      <c r="B7" s="12">
        <v>1.274</v>
      </c>
      <c r="C7" s="13">
        <v>1.3049999999999999</v>
      </c>
      <c r="D7" s="14">
        <f t="shared" si="0"/>
        <v>0</v>
      </c>
      <c r="E7" s="15">
        <v>0</v>
      </c>
      <c r="F7" s="16">
        <f t="shared" si="1"/>
        <v>3.0999999999999917E-2</v>
      </c>
      <c r="G7" s="17">
        <f t="shared" si="2"/>
        <v>0</v>
      </c>
      <c r="H7" s="17">
        <f t="shared" si="3"/>
        <v>0</v>
      </c>
      <c r="I7" s="18"/>
      <c r="J7" s="18"/>
      <c r="K7" s="18">
        <f t="shared" si="4"/>
        <v>0</v>
      </c>
    </row>
    <row r="8" spans="1:11">
      <c r="A8" s="11" t="s">
        <v>47</v>
      </c>
      <c r="B8" s="12">
        <v>11.864000000000001</v>
      </c>
      <c r="C8" s="13">
        <v>12.206</v>
      </c>
      <c r="D8" s="14">
        <f t="shared" si="0"/>
        <v>0</v>
      </c>
      <c r="E8" s="15">
        <v>0</v>
      </c>
      <c r="F8" s="16">
        <f t="shared" si="1"/>
        <v>0.34199999999999875</v>
      </c>
      <c r="G8" s="17">
        <f t="shared" si="2"/>
        <v>0</v>
      </c>
      <c r="H8" s="17">
        <f t="shared" si="3"/>
        <v>0</v>
      </c>
      <c r="I8" s="18"/>
      <c r="J8" s="18"/>
      <c r="K8" s="18">
        <f t="shared" si="4"/>
        <v>0</v>
      </c>
    </row>
    <row r="9" spans="1:11">
      <c r="A9" s="11" t="s">
        <v>48</v>
      </c>
      <c r="B9" s="12">
        <v>5.907</v>
      </c>
      <c r="C9" s="13">
        <v>6.0780000000000003</v>
      </c>
      <c r="D9" s="14">
        <f t="shared" si="0"/>
        <v>0</v>
      </c>
      <c r="E9" s="15">
        <v>0</v>
      </c>
      <c r="F9" s="16">
        <f t="shared" si="1"/>
        <v>0.17100000000000026</v>
      </c>
      <c r="G9" s="17">
        <f t="shared" si="2"/>
        <v>0</v>
      </c>
      <c r="H9" s="17">
        <f t="shared" si="3"/>
        <v>0</v>
      </c>
      <c r="I9" s="18"/>
      <c r="J9" s="18"/>
      <c r="K9" s="18">
        <f t="shared" si="4"/>
        <v>0</v>
      </c>
    </row>
    <row r="10" spans="1:11">
      <c r="A10" s="11" t="s">
        <v>49</v>
      </c>
      <c r="B10" s="12">
        <v>1.744</v>
      </c>
      <c r="C10" s="13">
        <v>1.7869999999999999</v>
      </c>
      <c r="D10" s="14">
        <f t="shared" si="0"/>
        <v>0</v>
      </c>
      <c r="E10" s="15">
        <v>0</v>
      </c>
      <c r="F10" s="16">
        <f t="shared" si="1"/>
        <v>4.2999999999999927E-2</v>
      </c>
      <c r="G10" s="17">
        <f t="shared" si="2"/>
        <v>0</v>
      </c>
      <c r="H10" s="17">
        <f t="shared" si="3"/>
        <v>0</v>
      </c>
      <c r="I10" s="18"/>
      <c r="J10" s="18"/>
      <c r="K10" s="18">
        <f t="shared" si="4"/>
        <v>0</v>
      </c>
    </row>
    <row r="11" spans="1:11">
      <c r="A11" s="11" t="s">
        <v>50</v>
      </c>
      <c r="B11" s="12">
        <v>3.298</v>
      </c>
      <c r="C11" s="13">
        <v>3.3879999999999999</v>
      </c>
      <c r="D11" s="14">
        <f t="shared" si="0"/>
        <v>0</v>
      </c>
      <c r="E11" s="15">
        <v>0</v>
      </c>
      <c r="F11" s="16">
        <f t="shared" si="1"/>
        <v>8.9999999999999858E-2</v>
      </c>
      <c r="G11" s="17">
        <f t="shared" si="2"/>
        <v>0</v>
      </c>
      <c r="H11" s="17">
        <f t="shared" si="3"/>
        <v>0</v>
      </c>
      <c r="I11" s="18"/>
      <c r="J11" s="18"/>
      <c r="K11" s="18">
        <f t="shared" si="4"/>
        <v>0</v>
      </c>
    </row>
    <row r="12" spans="1:11">
      <c r="A12" s="11" t="s">
        <v>51</v>
      </c>
      <c r="B12" s="12">
        <v>17.390999999999998</v>
      </c>
      <c r="C12" s="13">
        <v>18.279</v>
      </c>
      <c r="D12" s="14">
        <f t="shared" si="0"/>
        <v>0</v>
      </c>
      <c r="E12" s="15">
        <v>0</v>
      </c>
      <c r="F12" s="16">
        <f t="shared" si="1"/>
        <v>0.88800000000000168</v>
      </c>
      <c r="G12" s="17">
        <f t="shared" si="2"/>
        <v>0</v>
      </c>
      <c r="H12" s="17">
        <f t="shared" si="3"/>
        <v>0</v>
      </c>
      <c r="I12" s="18"/>
      <c r="J12" s="18"/>
      <c r="K12" s="18">
        <f t="shared" si="4"/>
        <v>0</v>
      </c>
    </row>
    <row r="13" spans="1:11">
      <c r="A13" s="11" t="s">
        <v>52</v>
      </c>
      <c r="B13" s="12">
        <v>9.5</v>
      </c>
      <c r="C13" s="13">
        <v>9.81</v>
      </c>
      <c r="D13" s="14">
        <f t="shared" si="0"/>
        <v>0</v>
      </c>
      <c r="E13" s="15">
        <v>0</v>
      </c>
      <c r="F13" s="16">
        <f t="shared" si="1"/>
        <v>0.3100000000000005</v>
      </c>
      <c r="G13" s="17">
        <f t="shared" si="2"/>
        <v>0</v>
      </c>
      <c r="H13" s="17">
        <f t="shared" si="3"/>
        <v>0</v>
      </c>
      <c r="I13" s="18"/>
      <c r="J13" s="18"/>
      <c r="K13" s="18">
        <f t="shared" si="4"/>
        <v>0</v>
      </c>
    </row>
    <row r="14" spans="1:11">
      <c r="A14" s="11" t="s">
        <v>53</v>
      </c>
      <c r="B14" s="12">
        <v>5.5549999999999997</v>
      </c>
      <c r="C14" s="13">
        <v>5.758</v>
      </c>
      <c r="D14" s="14">
        <f t="shared" si="0"/>
        <v>0</v>
      </c>
      <c r="E14" s="15">
        <v>0</v>
      </c>
      <c r="F14" s="16">
        <f t="shared" si="1"/>
        <v>0.20300000000000029</v>
      </c>
      <c r="G14" s="17">
        <f t="shared" si="2"/>
        <v>0</v>
      </c>
      <c r="H14" s="17">
        <f t="shared" si="3"/>
        <v>0</v>
      </c>
      <c r="I14" s="18"/>
      <c r="J14" s="18"/>
      <c r="K14" s="18">
        <f t="shared" si="4"/>
        <v>0</v>
      </c>
    </row>
    <row r="15" spans="1:11">
      <c r="A15" s="11" t="s">
        <v>54</v>
      </c>
      <c r="B15" s="12">
        <v>34.43</v>
      </c>
      <c r="C15" s="13">
        <v>36.19</v>
      </c>
      <c r="D15" s="14">
        <f t="shared" si="0"/>
        <v>0</v>
      </c>
      <c r="E15" s="15">
        <v>0</v>
      </c>
      <c r="F15" s="16">
        <f t="shared" si="1"/>
        <v>1.759999999999998</v>
      </c>
      <c r="G15" s="17">
        <f t="shared" si="2"/>
        <v>0</v>
      </c>
      <c r="H15" s="17">
        <f t="shared" si="3"/>
        <v>0</v>
      </c>
      <c r="I15" s="18"/>
      <c r="J15" s="18"/>
      <c r="K15" s="18">
        <f t="shared" si="4"/>
        <v>0</v>
      </c>
    </row>
    <row r="16" spans="1:11">
      <c r="A16" s="11" t="s">
        <v>55</v>
      </c>
      <c r="B16" s="12">
        <v>5.2619999999999996</v>
      </c>
      <c r="C16" s="13">
        <v>5.2880000000000003</v>
      </c>
      <c r="D16" s="14">
        <f t="shared" si="0"/>
        <v>0</v>
      </c>
      <c r="E16" s="15">
        <v>0</v>
      </c>
      <c r="F16" s="16">
        <f t="shared" si="1"/>
        <v>2.6000000000000689E-2</v>
      </c>
      <c r="G16" s="17">
        <f t="shared" si="2"/>
        <v>0</v>
      </c>
      <c r="H16" s="17">
        <f t="shared" si="3"/>
        <v>0</v>
      </c>
      <c r="I16" s="18"/>
      <c r="J16" s="18"/>
      <c r="K16" s="18">
        <f t="shared" si="4"/>
        <v>0</v>
      </c>
    </row>
    <row r="17" spans="1:11">
      <c r="A17" s="11" t="s">
        <v>56</v>
      </c>
      <c r="B17" s="12">
        <v>1.9330000000000001</v>
      </c>
      <c r="C17" s="13">
        <v>1.9379999999999999</v>
      </c>
      <c r="D17" s="14">
        <f t="shared" si="0"/>
        <v>0</v>
      </c>
      <c r="E17" s="15">
        <v>0</v>
      </c>
      <c r="F17" s="16">
        <f t="shared" si="1"/>
        <v>4.9999999999998934E-3</v>
      </c>
      <c r="G17" s="17">
        <f t="shared" si="2"/>
        <v>0</v>
      </c>
      <c r="H17" s="17">
        <f t="shared" si="3"/>
        <v>0</v>
      </c>
      <c r="I17" s="18"/>
      <c r="J17" s="18"/>
      <c r="K17" s="18">
        <f t="shared" si="4"/>
        <v>0</v>
      </c>
    </row>
    <row r="18" spans="1:11">
      <c r="A18" s="11" t="s">
        <v>57</v>
      </c>
      <c r="B18" s="12">
        <v>16.462</v>
      </c>
      <c r="C18" s="13">
        <v>16.908000000000001</v>
      </c>
      <c r="D18" s="14">
        <f t="shared" si="0"/>
        <v>0</v>
      </c>
      <c r="E18" s="15">
        <v>0</v>
      </c>
      <c r="F18" s="16">
        <f t="shared" si="1"/>
        <v>0.44600000000000151</v>
      </c>
      <c r="G18" s="17">
        <f t="shared" si="2"/>
        <v>0</v>
      </c>
      <c r="H18" s="17">
        <f t="shared" si="3"/>
        <v>0</v>
      </c>
      <c r="I18" s="18"/>
      <c r="J18" s="18"/>
      <c r="K18" s="18">
        <f t="shared" si="4"/>
        <v>0</v>
      </c>
    </row>
    <row r="19" spans="1:11">
      <c r="A19" s="11" t="s">
        <v>58</v>
      </c>
      <c r="B19" s="12">
        <v>1.718</v>
      </c>
      <c r="C19" s="13">
        <v>1.7210000000000001</v>
      </c>
      <c r="D19" s="14">
        <f t="shared" si="0"/>
        <v>0</v>
      </c>
      <c r="E19" s="15">
        <v>0</v>
      </c>
      <c r="F19" s="16">
        <f t="shared" si="1"/>
        <v>3.0000000000001137E-3</v>
      </c>
      <c r="G19" s="17">
        <f t="shared" si="2"/>
        <v>0</v>
      </c>
      <c r="H19" s="17">
        <f t="shared" si="3"/>
        <v>0</v>
      </c>
      <c r="I19" s="18"/>
      <c r="J19" s="18"/>
      <c r="K19" s="18">
        <f t="shared" si="4"/>
        <v>0</v>
      </c>
    </row>
    <row r="20" spans="1:11">
      <c r="A20" s="11" t="s">
        <v>59</v>
      </c>
      <c r="B20" s="12">
        <v>22.478999999999999</v>
      </c>
      <c r="C20" s="13">
        <v>22.661000000000001</v>
      </c>
      <c r="D20" s="14">
        <f t="shared" si="0"/>
        <v>0</v>
      </c>
      <c r="E20" s="15">
        <v>0</v>
      </c>
      <c r="F20" s="16">
        <f t="shared" si="1"/>
        <v>0.18200000000000216</v>
      </c>
      <c r="G20" s="17">
        <f t="shared" si="2"/>
        <v>0</v>
      </c>
      <c r="H20" s="17">
        <f t="shared" si="3"/>
        <v>0</v>
      </c>
      <c r="I20" s="18"/>
      <c r="J20" s="18"/>
      <c r="K20" s="18">
        <f t="shared" si="4"/>
        <v>0</v>
      </c>
    </row>
    <row r="21" spans="1:11">
      <c r="A21" s="11" t="s">
        <v>60</v>
      </c>
      <c r="B21" s="12">
        <v>6.1070000000000002</v>
      </c>
      <c r="C21" s="13">
        <v>6.2629999999999999</v>
      </c>
      <c r="D21" s="14">
        <f t="shared" si="0"/>
        <v>0</v>
      </c>
      <c r="E21" s="15">
        <v>0</v>
      </c>
      <c r="F21" s="16">
        <f t="shared" si="1"/>
        <v>0.15599999999999969</v>
      </c>
      <c r="G21" s="17">
        <f t="shared" si="2"/>
        <v>0</v>
      </c>
      <c r="H21" s="17">
        <f t="shared" si="3"/>
        <v>0</v>
      </c>
      <c r="I21" s="18"/>
      <c r="J21" s="18"/>
      <c r="K21" s="18">
        <f t="shared" si="4"/>
        <v>0</v>
      </c>
    </row>
    <row r="22" spans="1:11">
      <c r="A22" s="11" t="s">
        <v>61</v>
      </c>
      <c r="B22" s="12">
        <v>6.3369999999999997</v>
      </c>
      <c r="C22" s="13">
        <v>6.633</v>
      </c>
      <c r="D22" s="14">
        <f t="shared" si="0"/>
        <v>0</v>
      </c>
      <c r="E22" s="15">
        <v>0</v>
      </c>
      <c r="F22" s="16">
        <f t="shared" si="1"/>
        <v>0.29600000000000026</v>
      </c>
      <c r="G22" s="17">
        <f t="shared" si="2"/>
        <v>0</v>
      </c>
      <c r="H22" s="17">
        <f t="shared" si="3"/>
        <v>0</v>
      </c>
      <c r="I22" s="18"/>
      <c r="J22" s="18"/>
      <c r="K22" s="18">
        <f t="shared" si="4"/>
        <v>0</v>
      </c>
    </row>
    <row r="23" spans="1:11">
      <c r="A23" s="11" t="s">
        <v>62</v>
      </c>
      <c r="B23" s="12">
        <v>3.3220000000000001</v>
      </c>
      <c r="C23" s="13">
        <v>3.34</v>
      </c>
      <c r="D23" s="14">
        <f t="shared" si="0"/>
        <v>0</v>
      </c>
      <c r="E23" s="15">
        <v>0</v>
      </c>
      <c r="F23" s="16">
        <f t="shared" si="1"/>
        <v>1.7999999999999794E-2</v>
      </c>
      <c r="G23" s="17">
        <f t="shared" si="2"/>
        <v>0</v>
      </c>
      <c r="H23" s="17">
        <f t="shared" si="3"/>
        <v>0</v>
      </c>
      <c r="I23" s="18"/>
      <c r="J23" s="18"/>
      <c r="K23" s="18">
        <f t="shared" si="4"/>
        <v>0</v>
      </c>
    </row>
    <row r="24" spans="1:11">
      <c r="A24" s="11" t="s">
        <v>63</v>
      </c>
      <c r="B24" s="12">
        <v>11.374000000000001</v>
      </c>
      <c r="C24" s="13">
        <v>11.436</v>
      </c>
      <c r="D24" s="14">
        <f t="shared" si="0"/>
        <v>0</v>
      </c>
      <c r="E24" s="15">
        <v>0</v>
      </c>
      <c r="F24" s="16">
        <f t="shared" si="1"/>
        <v>6.1999999999999389E-2</v>
      </c>
      <c r="G24" s="17">
        <f t="shared" si="2"/>
        <v>0</v>
      </c>
      <c r="H24" s="17">
        <f t="shared" si="3"/>
        <v>0</v>
      </c>
      <c r="I24" s="18"/>
      <c r="J24" s="18"/>
      <c r="K24" s="18">
        <f t="shared" si="4"/>
        <v>0</v>
      </c>
    </row>
    <row r="25" spans="1:11">
      <c r="A25" s="11" t="s">
        <v>64</v>
      </c>
      <c r="B25" s="12">
        <v>2.363</v>
      </c>
      <c r="C25" s="13">
        <v>2.4750000000000001</v>
      </c>
      <c r="D25" s="14">
        <f t="shared" si="0"/>
        <v>0</v>
      </c>
      <c r="E25" s="15">
        <v>0</v>
      </c>
      <c r="F25" s="16">
        <f t="shared" si="1"/>
        <v>0.1120000000000001</v>
      </c>
      <c r="G25" s="17">
        <f t="shared" si="2"/>
        <v>0</v>
      </c>
      <c r="H25" s="17">
        <f t="shared" si="3"/>
        <v>0</v>
      </c>
      <c r="I25" s="18"/>
      <c r="J25" s="18"/>
      <c r="K25" s="18">
        <f t="shared" si="4"/>
        <v>0</v>
      </c>
    </row>
    <row r="26" spans="1:11">
      <c r="A26" s="11" t="s">
        <v>65</v>
      </c>
      <c r="B26" s="12">
        <v>0.44</v>
      </c>
      <c r="C26" s="13">
        <v>0.442</v>
      </c>
      <c r="D26" s="14">
        <f t="shared" si="0"/>
        <v>0</v>
      </c>
      <c r="E26" s="15">
        <v>0</v>
      </c>
      <c r="F26" s="16">
        <f t="shared" si="1"/>
        <v>2.0000000000000018E-3</v>
      </c>
      <c r="G26" s="17">
        <f t="shared" si="2"/>
        <v>0</v>
      </c>
      <c r="H26" s="17">
        <f t="shared" si="3"/>
        <v>0</v>
      </c>
      <c r="I26" s="18"/>
      <c r="J26" s="18"/>
      <c r="K26" s="18">
        <f t="shared" si="4"/>
        <v>0</v>
      </c>
    </row>
    <row r="27" spans="1:11">
      <c r="A27" s="11" t="s">
        <v>66</v>
      </c>
      <c r="B27" s="12">
        <v>18.821000000000002</v>
      </c>
      <c r="C27" s="13">
        <v>18.879000000000001</v>
      </c>
      <c r="D27" s="14">
        <f t="shared" si="0"/>
        <v>0</v>
      </c>
      <c r="E27" s="15">
        <v>0</v>
      </c>
      <c r="F27" s="16">
        <f t="shared" si="1"/>
        <v>5.7999999999999829E-2</v>
      </c>
      <c r="G27" s="17">
        <f t="shared" si="2"/>
        <v>0</v>
      </c>
      <c r="H27" s="17">
        <f t="shared" si="3"/>
        <v>0</v>
      </c>
      <c r="I27" s="18"/>
      <c r="J27" s="18"/>
      <c r="K27" s="18">
        <f t="shared" si="4"/>
        <v>0</v>
      </c>
    </row>
    <row r="28" spans="1:11">
      <c r="A28" s="11" t="s">
        <v>67</v>
      </c>
      <c r="B28" s="12">
        <v>16.681999999999999</v>
      </c>
      <c r="C28" s="13">
        <v>16.957999999999998</v>
      </c>
      <c r="D28" s="14">
        <f t="shared" si="0"/>
        <v>0</v>
      </c>
      <c r="E28" s="15">
        <v>0</v>
      </c>
      <c r="F28" s="16">
        <f t="shared" si="1"/>
        <v>0.2759999999999998</v>
      </c>
      <c r="G28" s="17">
        <f t="shared" si="2"/>
        <v>0</v>
      </c>
      <c r="H28" s="17">
        <f t="shared" si="3"/>
        <v>0</v>
      </c>
      <c r="I28" s="18"/>
      <c r="J28" s="18"/>
      <c r="K28" s="18">
        <f t="shared" si="4"/>
        <v>0</v>
      </c>
    </row>
    <row r="29" spans="1:11">
      <c r="A29" s="11" t="s">
        <v>68</v>
      </c>
      <c r="B29" s="12">
        <v>5.8819999999999997</v>
      </c>
      <c r="C29" s="13">
        <v>5.9130000000000003</v>
      </c>
      <c r="D29" s="14">
        <f t="shared" si="0"/>
        <v>0</v>
      </c>
      <c r="E29" s="15">
        <v>0</v>
      </c>
      <c r="F29" s="16">
        <f t="shared" si="1"/>
        <v>3.1000000000000583E-2</v>
      </c>
      <c r="G29" s="17">
        <f t="shared" si="2"/>
        <v>0</v>
      </c>
      <c r="H29" s="17">
        <f t="shared" si="3"/>
        <v>0</v>
      </c>
      <c r="I29" s="18"/>
      <c r="J29" s="18"/>
      <c r="K29" s="18">
        <f t="shared" si="4"/>
        <v>0</v>
      </c>
    </row>
    <row r="30" spans="1:11">
      <c r="A30" s="11" t="s">
        <v>69</v>
      </c>
      <c r="B30" s="12">
        <v>7.9160000000000004</v>
      </c>
      <c r="C30" s="13">
        <v>8.3239999999999998</v>
      </c>
      <c r="D30" s="14">
        <f t="shared" si="0"/>
        <v>0</v>
      </c>
      <c r="E30" s="15">
        <v>0</v>
      </c>
      <c r="F30" s="16">
        <f t="shared" si="1"/>
        <v>0.40799999999999947</v>
      </c>
      <c r="G30" s="17">
        <f t="shared" si="2"/>
        <v>0</v>
      </c>
      <c r="H30" s="17">
        <f t="shared" si="3"/>
        <v>0</v>
      </c>
      <c r="I30" s="18"/>
      <c r="J30" s="18"/>
      <c r="K30" s="18">
        <f t="shared" si="4"/>
        <v>0</v>
      </c>
    </row>
    <row r="31" spans="1:11">
      <c r="A31" s="11" t="s">
        <v>70</v>
      </c>
      <c r="B31" s="12">
        <v>16.492000000000001</v>
      </c>
      <c r="C31" s="13">
        <v>16.558</v>
      </c>
      <c r="D31" s="14">
        <f t="shared" si="0"/>
        <v>0</v>
      </c>
      <c r="E31" s="15">
        <v>0</v>
      </c>
      <c r="F31" s="16">
        <f t="shared" si="1"/>
        <v>6.5999999999998948E-2</v>
      </c>
      <c r="G31" s="17">
        <f t="shared" si="2"/>
        <v>0</v>
      </c>
      <c r="H31" s="17">
        <f t="shared" si="3"/>
        <v>0</v>
      </c>
      <c r="I31" s="18"/>
      <c r="J31" s="18"/>
      <c r="K31" s="18">
        <f t="shared" si="4"/>
        <v>0</v>
      </c>
    </row>
    <row r="32" spans="1:11">
      <c r="A32" s="11" t="s">
        <v>71</v>
      </c>
      <c r="B32" s="12">
        <v>0.68300000000000005</v>
      </c>
      <c r="C32" s="13">
        <v>0.68600000000000005</v>
      </c>
      <c r="D32" s="14">
        <f t="shared" si="0"/>
        <v>0</v>
      </c>
      <c r="E32" s="15">
        <v>0</v>
      </c>
      <c r="F32" s="16">
        <f t="shared" si="1"/>
        <v>3.0000000000000027E-3</v>
      </c>
      <c r="G32" s="17">
        <f t="shared" si="2"/>
        <v>0</v>
      </c>
      <c r="H32" s="17">
        <f t="shared" si="3"/>
        <v>0</v>
      </c>
      <c r="I32" s="18"/>
      <c r="J32" s="18"/>
      <c r="K32" s="18">
        <f t="shared" si="4"/>
        <v>0</v>
      </c>
    </row>
    <row r="33" spans="1:11">
      <c r="A33" s="11" t="s">
        <v>72</v>
      </c>
      <c r="B33" s="12">
        <v>119.2</v>
      </c>
      <c r="C33" s="13">
        <v>122.5</v>
      </c>
      <c r="D33" s="14">
        <f t="shared" si="0"/>
        <v>0</v>
      </c>
      <c r="E33" s="15">
        <v>0</v>
      </c>
      <c r="F33" s="16">
        <f t="shared" si="1"/>
        <v>3.2999999999999972</v>
      </c>
      <c r="G33" s="17">
        <f t="shared" si="2"/>
        <v>0</v>
      </c>
      <c r="H33" s="17">
        <f t="shared" si="3"/>
        <v>0</v>
      </c>
      <c r="I33" s="18"/>
      <c r="J33" s="18"/>
      <c r="K33" s="18">
        <f t="shared" si="4"/>
        <v>0</v>
      </c>
    </row>
    <row r="34" spans="1:11">
      <c r="A34" s="11" t="s">
        <v>73</v>
      </c>
      <c r="B34" s="12">
        <v>3.52</v>
      </c>
      <c r="C34" s="13">
        <v>3.5619999999999998</v>
      </c>
      <c r="D34" s="14">
        <f t="shared" si="0"/>
        <v>0</v>
      </c>
      <c r="E34" s="15">
        <v>0</v>
      </c>
      <c r="F34" s="16">
        <f t="shared" si="1"/>
        <v>4.1999999999999815E-2</v>
      </c>
      <c r="G34" s="17">
        <f t="shared" si="2"/>
        <v>0</v>
      </c>
      <c r="H34" s="17">
        <f t="shared" si="3"/>
        <v>0</v>
      </c>
      <c r="I34" s="18"/>
      <c r="J34" s="18"/>
      <c r="K34" s="18">
        <f t="shared" si="4"/>
        <v>0</v>
      </c>
    </row>
    <row r="35" spans="1:11">
      <c r="A35" s="11" t="s">
        <v>74</v>
      </c>
      <c r="B35" s="12">
        <v>4.7480000000000002</v>
      </c>
      <c r="C35" s="13">
        <v>4.992</v>
      </c>
      <c r="D35" s="14">
        <f t="shared" si="0"/>
        <v>0</v>
      </c>
      <c r="E35" s="15">
        <v>0</v>
      </c>
      <c r="F35" s="16">
        <f t="shared" si="1"/>
        <v>0.24399999999999977</v>
      </c>
      <c r="G35" s="17">
        <f t="shared" si="2"/>
        <v>0</v>
      </c>
      <c r="H35" s="17">
        <f t="shared" si="3"/>
        <v>0</v>
      </c>
      <c r="I35" s="18"/>
      <c r="J35" s="18"/>
      <c r="K35" s="18">
        <f t="shared" si="4"/>
        <v>0</v>
      </c>
    </row>
    <row r="36" spans="1:11">
      <c r="A36" s="11" t="s">
        <v>75</v>
      </c>
      <c r="B36" s="12">
        <v>5.2220000000000004</v>
      </c>
      <c r="C36" s="13">
        <v>5.383</v>
      </c>
      <c r="D36" s="14">
        <f t="shared" si="0"/>
        <v>0</v>
      </c>
      <c r="E36" s="15">
        <v>0</v>
      </c>
      <c r="F36" s="16">
        <f t="shared" si="1"/>
        <v>0.16099999999999959</v>
      </c>
      <c r="G36" s="17">
        <f t="shared" si="2"/>
        <v>0</v>
      </c>
      <c r="H36" s="17">
        <f t="shared" si="3"/>
        <v>0</v>
      </c>
      <c r="I36" s="18"/>
      <c r="J36" s="18"/>
      <c r="K36" s="18">
        <f t="shared" si="4"/>
        <v>0</v>
      </c>
    </row>
    <row r="37" spans="1:11">
      <c r="A37" s="19" t="s">
        <v>76</v>
      </c>
      <c r="B37" s="12">
        <v>28.381</v>
      </c>
      <c r="C37" s="13">
        <v>28.414000000000001</v>
      </c>
      <c r="D37" s="14">
        <f t="shared" si="0"/>
        <v>0</v>
      </c>
      <c r="E37" s="15">
        <v>0</v>
      </c>
      <c r="F37" s="16">
        <f t="shared" si="1"/>
        <v>3.3000000000001251E-2</v>
      </c>
      <c r="G37" s="17">
        <f t="shared" si="2"/>
        <v>0</v>
      </c>
      <c r="H37" s="17">
        <f t="shared" si="3"/>
        <v>0</v>
      </c>
      <c r="I37" s="18"/>
      <c r="J37" s="18"/>
      <c r="K37" s="18">
        <f t="shared" si="4"/>
        <v>0</v>
      </c>
    </row>
    <row r="38" spans="1:11">
      <c r="A38" s="19" t="s">
        <v>77</v>
      </c>
      <c r="B38" s="12">
        <v>8.8580000000000005</v>
      </c>
      <c r="C38" s="13">
        <v>8.8689999999999998</v>
      </c>
      <c r="D38" s="14">
        <f t="shared" si="0"/>
        <v>0</v>
      </c>
      <c r="E38" s="15">
        <v>0</v>
      </c>
      <c r="F38" s="16">
        <f t="shared" si="1"/>
        <v>1.0999999999999233E-2</v>
      </c>
      <c r="G38" s="17">
        <f t="shared" si="2"/>
        <v>0</v>
      </c>
      <c r="H38" s="17">
        <f t="shared" si="3"/>
        <v>0</v>
      </c>
      <c r="I38" s="18"/>
      <c r="J38" s="18"/>
      <c r="K38" s="18">
        <f t="shared" si="4"/>
        <v>0</v>
      </c>
    </row>
    <row r="39" spans="1:11">
      <c r="A39" s="19" t="s">
        <v>78</v>
      </c>
      <c r="B39" s="12">
        <v>2.88</v>
      </c>
      <c r="C39" s="13">
        <v>2.8839999999999999</v>
      </c>
      <c r="D39" s="14">
        <f t="shared" si="0"/>
        <v>0</v>
      </c>
      <c r="E39" s="15">
        <v>0</v>
      </c>
      <c r="F39" s="16">
        <f t="shared" si="1"/>
        <v>4.0000000000000036E-3</v>
      </c>
      <c r="G39" s="17">
        <f t="shared" si="2"/>
        <v>0</v>
      </c>
      <c r="H39" s="17">
        <f t="shared" si="3"/>
        <v>0</v>
      </c>
      <c r="I39" s="18"/>
      <c r="J39" s="18"/>
      <c r="K39" s="18">
        <f t="shared" si="4"/>
        <v>0</v>
      </c>
    </row>
    <row r="40" spans="1:11">
      <c r="A40" s="20" t="s">
        <v>79</v>
      </c>
      <c r="B40" s="21">
        <v>9.57</v>
      </c>
      <c r="C40" s="22">
        <v>9.58</v>
      </c>
      <c r="D40" s="14">
        <f t="shared" si="0"/>
        <v>0</v>
      </c>
      <c r="E40" s="23">
        <v>0</v>
      </c>
      <c r="F40" s="16">
        <f t="shared" si="1"/>
        <v>9.9999999999997868E-3</v>
      </c>
      <c r="G40" s="24">
        <f t="shared" si="2"/>
        <v>0</v>
      </c>
      <c r="H40" s="24">
        <f t="shared" si="3"/>
        <v>0</v>
      </c>
      <c r="I40" s="25"/>
      <c r="J40" s="25"/>
      <c r="K40" s="25">
        <f t="shared" si="4"/>
        <v>0</v>
      </c>
    </row>
    <row r="41" spans="1:11">
      <c r="A41" s="20" t="s">
        <v>80</v>
      </c>
      <c r="B41" s="21">
        <v>15.86</v>
      </c>
      <c r="C41" s="22">
        <v>15.89</v>
      </c>
      <c r="D41" s="14">
        <f t="shared" si="0"/>
        <v>12.586532410320956</v>
      </c>
      <c r="E41" s="23">
        <v>200</v>
      </c>
      <c r="F41" s="16">
        <f t="shared" si="1"/>
        <v>3.0000000000001137E-2</v>
      </c>
      <c r="G41" s="24">
        <f t="shared" si="2"/>
        <v>10</v>
      </c>
      <c r="H41" s="24">
        <f t="shared" si="3"/>
        <v>0.37759597230964298</v>
      </c>
      <c r="I41" s="25">
        <v>15.94</v>
      </c>
      <c r="J41" s="25"/>
      <c r="K41" s="25">
        <f t="shared" si="4"/>
        <v>-15.94</v>
      </c>
    </row>
    <row r="42" spans="1:11">
      <c r="A42" s="20" t="s">
        <v>81</v>
      </c>
      <c r="B42" s="21">
        <v>53.59</v>
      </c>
      <c r="C42" s="22">
        <v>53.46</v>
      </c>
      <c r="D42" s="14">
        <f t="shared" si="0"/>
        <v>0</v>
      </c>
      <c r="E42" s="23">
        <v>0</v>
      </c>
      <c r="F42" s="16">
        <f t="shared" si="1"/>
        <v>-0.13000000000000256</v>
      </c>
      <c r="G42" s="24">
        <f t="shared" si="2"/>
        <v>0</v>
      </c>
      <c r="H42" s="24">
        <f t="shared" si="3"/>
        <v>0</v>
      </c>
      <c r="I42" s="25"/>
      <c r="J42" s="25"/>
      <c r="K42" s="25">
        <f t="shared" si="4"/>
        <v>0</v>
      </c>
    </row>
    <row r="43" spans="1:11">
      <c r="A43" s="20" t="s">
        <v>82</v>
      </c>
      <c r="B43" s="21">
        <v>170.17</v>
      </c>
      <c r="C43" s="22">
        <v>170.37</v>
      </c>
      <c r="D43" s="14">
        <f t="shared" si="0"/>
        <v>0</v>
      </c>
      <c r="E43" s="23">
        <v>0</v>
      </c>
      <c r="F43" s="16">
        <f t="shared" si="1"/>
        <v>0.20000000000001705</v>
      </c>
      <c r="G43" s="24">
        <f t="shared" si="2"/>
        <v>0</v>
      </c>
      <c r="H43" s="24">
        <f t="shared" si="3"/>
        <v>0</v>
      </c>
      <c r="I43" s="25"/>
      <c r="J43" s="25"/>
      <c r="K43" s="25">
        <f t="shared" si="4"/>
        <v>0</v>
      </c>
    </row>
    <row r="44" spans="1:11">
      <c r="A44" s="20" t="s">
        <v>83</v>
      </c>
      <c r="B44" s="21">
        <v>57.8</v>
      </c>
      <c r="C44" s="22">
        <v>57.87</v>
      </c>
      <c r="D44" s="14">
        <f t="shared" si="0"/>
        <v>0</v>
      </c>
      <c r="E44" s="23">
        <v>0</v>
      </c>
      <c r="F44" s="16">
        <f t="shared" si="1"/>
        <v>7.0000000000000284E-2</v>
      </c>
      <c r="G44" s="24">
        <f t="shared" si="2"/>
        <v>0</v>
      </c>
      <c r="H44" s="24">
        <f t="shared" si="3"/>
        <v>0</v>
      </c>
      <c r="I44" s="25"/>
      <c r="J44" s="25"/>
      <c r="K44" s="25">
        <f t="shared" si="4"/>
        <v>0</v>
      </c>
    </row>
    <row r="45" spans="1:11">
      <c r="A45" s="20" t="s">
        <v>84</v>
      </c>
      <c r="B45" s="21">
        <v>31.66</v>
      </c>
      <c r="C45" s="22">
        <v>31.71</v>
      </c>
      <c r="D45" s="14">
        <f t="shared" si="0"/>
        <v>0</v>
      </c>
      <c r="E45" s="23">
        <v>0</v>
      </c>
      <c r="F45" s="16">
        <f t="shared" si="1"/>
        <v>5.0000000000000711E-2</v>
      </c>
      <c r="G45" s="24">
        <f t="shared" si="2"/>
        <v>0</v>
      </c>
      <c r="H45" s="24">
        <f t="shared" si="3"/>
        <v>0</v>
      </c>
      <c r="I45" s="25"/>
      <c r="J45" s="25"/>
      <c r="K45" s="25">
        <f t="shared" si="4"/>
        <v>0</v>
      </c>
    </row>
    <row r="46" spans="1:11">
      <c r="A46" s="20" t="s">
        <v>85</v>
      </c>
      <c r="B46" s="21">
        <v>44.47</v>
      </c>
      <c r="C46" s="22">
        <v>44.51</v>
      </c>
      <c r="D46" s="14">
        <f t="shared" si="0"/>
        <v>13.480116827679174</v>
      </c>
      <c r="E46" s="23">
        <v>600</v>
      </c>
      <c r="F46" s="16">
        <f t="shared" si="1"/>
        <v>3.9999999999999147E-2</v>
      </c>
      <c r="G46" s="24">
        <f t="shared" si="2"/>
        <v>30</v>
      </c>
      <c r="H46" s="24">
        <f t="shared" si="3"/>
        <v>0.53920467310715547</v>
      </c>
      <c r="I46" s="25">
        <v>44.5</v>
      </c>
      <c r="J46" s="25"/>
      <c r="K46" s="25">
        <f t="shared" si="4"/>
        <v>-44.5</v>
      </c>
    </row>
    <row r="47" spans="1:11">
      <c r="A47" s="16"/>
      <c r="B47" s="26"/>
      <c r="C47" s="20"/>
      <c r="D47" s="14"/>
      <c r="E47" s="15"/>
      <c r="F47" s="16"/>
      <c r="G47" s="17"/>
      <c r="H47" s="17"/>
      <c r="I47" s="27"/>
      <c r="J47" s="16"/>
      <c r="K47" s="17"/>
    </row>
    <row r="48" spans="1:11">
      <c r="A48" s="16"/>
      <c r="B48" s="26"/>
      <c r="C48" s="20"/>
      <c r="D48" s="14"/>
      <c r="E48" s="15"/>
      <c r="F48" s="16"/>
      <c r="G48" s="17"/>
      <c r="H48" s="17"/>
      <c r="I48" s="27"/>
      <c r="J48" s="16"/>
      <c r="K48" s="17"/>
    </row>
    <row r="49" spans="1:11">
      <c r="A49" s="16"/>
      <c r="B49" s="26"/>
      <c r="C49" s="20"/>
      <c r="D49" s="14"/>
      <c r="E49" s="15"/>
      <c r="F49" s="16"/>
      <c r="G49" s="17"/>
      <c r="H49" s="17"/>
      <c r="I49" s="27"/>
      <c r="J49" s="16"/>
      <c r="K49" s="17"/>
    </row>
    <row r="50" spans="1:11">
      <c r="A50" s="16"/>
      <c r="B50" s="26"/>
      <c r="C50" s="20"/>
      <c r="D50" s="14"/>
      <c r="E50" s="15"/>
      <c r="F50" s="16"/>
      <c r="G50" s="17"/>
      <c r="H50" s="17"/>
      <c r="I50" s="27"/>
      <c r="J50" s="16"/>
      <c r="K50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D20" sqref="D20"/>
    </sheetView>
  </sheetViews>
  <sheetFormatPr defaultRowHeight="15"/>
  <sheetData>
    <row r="1" spans="1:10">
      <c r="A1" s="28" t="s">
        <v>86</v>
      </c>
      <c r="B1" s="29" t="s">
        <v>87</v>
      </c>
      <c r="D1" s="30" t="s">
        <v>88</v>
      </c>
      <c r="E1" s="31">
        <v>0.84299999999999997</v>
      </c>
      <c r="H1" t="s">
        <v>89</v>
      </c>
      <c r="I1" t="s">
        <v>90</v>
      </c>
      <c r="J1" t="s">
        <v>91</v>
      </c>
    </row>
    <row r="2" spans="1:10">
      <c r="A2" s="32" t="s">
        <v>31</v>
      </c>
      <c r="B2" s="33">
        <f>E1</f>
        <v>0.84299999999999997</v>
      </c>
      <c r="D2" s="34" t="s">
        <v>35</v>
      </c>
      <c r="E2" s="35">
        <v>3.0000000000000001E-3</v>
      </c>
      <c r="H2" t="s">
        <v>92</v>
      </c>
      <c r="I2">
        <v>1.3260000000000001</v>
      </c>
      <c r="J2">
        <v>3.0000000000000001E-3</v>
      </c>
    </row>
    <row r="3" spans="1:10">
      <c r="A3" s="32" t="s">
        <v>32</v>
      </c>
      <c r="B3" s="33">
        <f>E1+E2</f>
        <v>0.84599999999999997</v>
      </c>
      <c r="D3" s="34" t="s">
        <v>93</v>
      </c>
      <c r="E3" s="35">
        <v>100</v>
      </c>
      <c r="H3" t="s">
        <v>94</v>
      </c>
      <c r="I3">
        <v>28.916</v>
      </c>
      <c r="J3">
        <v>4.8000000000000001E-2</v>
      </c>
    </row>
    <row r="4" spans="1:10">
      <c r="A4" s="32" t="s">
        <v>95</v>
      </c>
      <c r="B4" s="36">
        <f>E3/B3</f>
        <v>118.2033096926714</v>
      </c>
      <c r="D4" s="34"/>
      <c r="E4" s="37"/>
      <c r="H4" t="s">
        <v>96</v>
      </c>
      <c r="I4">
        <v>70.825000000000003</v>
      </c>
      <c r="J4">
        <v>0.1</v>
      </c>
    </row>
    <row r="5" spans="1:10" ht="15.75" thickBot="1">
      <c r="A5" s="38" t="s">
        <v>97</v>
      </c>
      <c r="B5" s="39">
        <f>B4*E2</f>
        <v>0.3546099290780142</v>
      </c>
      <c r="D5" s="40" t="s">
        <v>98</v>
      </c>
      <c r="E5" s="41">
        <f>E3*0.05</f>
        <v>5</v>
      </c>
    </row>
    <row r="7" spans="1:10">
      <c r="D7" s="42" t="s">
        <v>99</v>
      </c>
      <c r="E7" s="42"/>
      <c r="F7" s="42"/>
    </row>
    <row r="8" spans="1:10">
      <c r="D8" s="42"/>
      <c r="E8" s="42"/>
      <c r="F8" s="42"/>
    </row>
    <row r="10" spans="1:10" ht="15.75" thickBot="1"/>
    <row r="11" spans="1:10">
      <c r="A11" s="43" t="s">
        <v>100</v>
      </c>
      <c r="B11" s="44" t="s">
        <v>101</v>
      </c>
      <c r="C11" s="44" t="s">
        <v>102</v>
      </c>
      <c r="D11" s="44" t="s">
        <v>103</v>
      </c>
      <c r="E11" s="44" t="s">
        <v>104</v>
      </c>
      <c r="F11" s="44" t="s">
        <v>105</v>
      </c>
      <c r="G11" s="44"/>
      <c r="H11" s="45" t="s">
        <v>106</v>
      </c>
    </row>
    <row r="12" spans="1:10">
      <c r="A12" s="34" t="s">
        <v>107</v>
      </c>
      <c r="B12" s="46" t="s">
        <v>108</v>
      </c>
      <c r="C12" s="47">
        <f>E3</f>
        <v>100</v>
      </c>
      <c r="D12" s="47">
        <f>B3</f>
        <v>0.84599999999999997</v>
      </c>
      <c r="E12" s="48">
        <f>C12/D12</f>
        <v>118.2033096926714</v>
      </c>
      <c r="F12" s="49">
        <v>0</v>
      </c>
      <c r="G12" s="50"/>
      <c r="H12" s="51">
        <f>(F12-D12)*E12</f>
        <v>-100</v>
      </c>
    </row>
    <row r="13" spans="1:10" ht="15.75" thickBot="1">
      <c r="A13" s="34"/>
      <c r="B13" s="50"/>
      <c r="C13" s="50"/>
      <c r="D13" s="50"/>
      <c r="E13" s="50"/>
      <c r="F13" s="50"/>
      <c r="G13" s="50"/>
      <c r="H13" s="52"/>
    </row>
    <row r="14" spans="1:10">
      <c r="A14" s="30"/>
      <c r="B14" s="53"/>
      <c r="C14" s="53"/>
      <c r="D14" s="44" t="s">
        <v>109</v>
      </c>
      <c r="E14" s="44" t="s">
        <v>104</v>
      </c>
      <c r="F14" s="44" t="s">
        <v>110</v>
      </c>
      <c r="G14" s="44"/>
      <c r="H14" s="45" t="s">
        <v>106</v>
      </c>
    </row>
    <row r="15" spans="1:10" ht="15.75" thickBot="1">
      <c r="A15" s="40" t="s">
        <v>111</v>
      </c>
      <c r="B15" s="54" t="s">
        <v>112</v>
      </c>
      <c r="C15" s="55">
        <f>E3</f>
        <v>100</v>
      </c>
      <c r="D15" s="55">
        <f>B2</f>
        <v>0.84299999999999997</v>
      </c>
      <c r="E15" s="56">
        <f>C15/D15</f>
        <v>118.62396204033215</v>
      </c>
      <c r="F15" s="57">
        <v>0</v>
      </c>
      <c r="G15" s="58"/>
      <c r="H15" s="41">
        <f>(D15-F15)*E15</f>
        <v>100</v>
      </c>
    </row>
  </sheetData>
  <mergeCells count="1">
    <mergeCell ref="D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CORRELAZIONI</vt:lpstr>
      <vt:lpstr>AZIONI</vt:lpstr>
      <vt:lpstr>COMMISIONI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solonoi31@live.it</dc:creator>
  <cp:lastModifiedBy>solonoi31@live.it</cp:lastModifiedBy>
  <cp:lastPrinted>2013-10-11T15:33:28Z</cp:lastPrinted>
  <dcterms:created xsi:type="dcterms:W3CDTF">2013-04-13T16:27:16Z</dcterms:created>
  <dcterms:modified xsi:type="dcterms:W3CDTF">2013-12-15T20:45:00Z</dcterms:modified>
</cp:coreProperties>
</file>